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4600" tabRatio="500"/>
  </bookViews>
  <sheets>
    <sheet name="Gesamtliste" sheetId="1" r:id="rId1"/>
  </sheets>
  <definedNames>
    <definedName name="_xlnm._FilterDatabase" localSheetId="0" hidden="1">Gesamtliste!$A$13:$AA$522</definedName>
    <definedName name="_xlnm.Print_Area" localSheetId="0">Gesamtliste!$G$14:$P$362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4" i="1" l="1"/>
  <c r="V14" i="1"/>
  <c r="Z14" i="1"/>
  <c r="W15" i="1"/>
  <c r="V15" i="1"/>
  <c r="Z15" i="1"/>
  <c r="W16" i="1"/>
  <c r="V16" i="1"/>
  <c r="Z16" i="1"/>
  <c r="W31" i="1"/>
  <c r="V31" i="1"/>
  <c r="Z31" i="1"/>
  <c r="W35" i="1"/>
  <c r="V35" i="1"/>
  <c r="Z35" i="1"/>
  <c r="W109" i="1"/>
  <c r="V109" i="1"/>
  <c r="Z109" i="1"/>
  <c r="W26" i="1"/>
  <c r="V26" i="1"/>
  <c r="Z26" i="1"/>
  <c r="W32" i="1"/>
  <c r="V32" i="1"/>
  <c r="Z32" i="1"/>
  <c r="W36" i="1"/>
  <c r="V36" i="1"/>
  <c r="Z36" i="1"/>
  <c r="W47" i="1"/>
  <c r="V47" i="1"/>
  <c r="Z47" i="1"/>
  <c r="W60" i="1"/>
  <c r="V60" i="1"/>
  <c r="Z60" i="1"/>
  <c r="W77" i="1"/>
  <c r="V77" i="1"/>
  <c r="Z77" i="1"/>
  <c r="W104" i="1"/>
  <c r="V104" i="1"/>
  <c r="Z104" i="1"/>
  <c r="W30" i="1"/>
  <c r="V30" i="1"/>
  <c r="Z30" i="1"/>
  <c r="W119" i="1"/>
  <c r="W18" i="1"/>
  <c r="V18" i="1"/>
  <c r="Z18" i="1"/>
  <c r="W37" i="1"/>
  <c r="V37" i="1"/>
  <c r="Z37" i="1"/>
  <c r="W38" i="1"/>
  <c r="W55" i="1"/>
  <c r="V55" i="1"/>
  <c r="Z55" i="1"/>
  <c r="W100" i="1"/>
  <c r="W101" i="1"/>
  <c r="V101" i="1"/>
  <c r="Z101" i="1"/>
  <c r="W108" i="1"/>
  <c r="V108" i="1"/>
  <c r="Z108" i="1"/>
  <c r="W45" i="1"/>
  <c r="W84" i="1"/>
  <c r="V84" i="1"/>
  <c r="Z84" i="1"/>
  <c r="W95" i="1"/>
  <c r="W96" i="1"/>
  <c r="W97" i="1"/>
  <c r="V97" i="1"/>
  <c r="Z97" i="1"/>
  <c r="W98" i="1"/>
  <c r="V98" i="1"/>
  <c r="Z98" i="1"/>
  <c r="W21" i="1"/>
  <c r="W106" i="1"/>
  <c r="W50" i="1"/>
  <c r="V50" i="1"/>
  <c r="Z50" i="1"/>
  <c r="W22" i="1"/>
  <c r="V22" i="1"/>
  <c r="Z22" i="1"/>
  <c r="W27" i="1"/>
  <c r="V27" i="1"/>
  <c r="Z27" i="1"/>
  <c r="W87" i="1"/>
  <c r="W85" i="1"/>
  <c r="V85" i="1"/>
  <c r="Z85" i="1"/>
  <c r="W86" i="1"/>
  <c r="W88" i="1"/>
  <c r="V88" i="1"/>
  <c r="Z88" i="1"/>
  <c r="W105" i="1"/>
  <c r="W48" i="1"/>
  <c r="V48" i="1"/>
  <c r="Z48" i="1"/>
  <c r="W53" i="1"/>
  <c r="W68" i="1"/>
  <c r="W33" i="1"/>
  <c r="W34" i="1"/>
  <c r="V34" i="1"/>
  <c r="Z34" i="1"/>
  <c r="W40" i="1"/>
  <c r="V40" i="1"/>
  <c r="Z40" i="1"/>
  <c r="W41" i="1"/>
  <c r="W52" i="1"/>
  <c r="W54" i="1"/>
  <c r="V54" i="1"/>
  <c r="Z54" i="1"/>
  <c r="W67" i="1"/>
  <c r="V67" i="1"/>
  <c r="Z67" i="1"/>
  <c r="W69" i="1"/>
  <c r="W71" i="1"/>
  <c r="W72" i="1"/>
  <c r="V72" i="1"/>
  <c r="Z72" i="1"/>
  <c r="W73" i="1"/>
  <c r="V73" i="1"/>
  <c r="Z73" i="1"/>
  <c r="W17" i="1"/>
  <c r="W29" i="1"/>
  <c r="W43" i="1"/>
  <c r="V43" i="1"/>
  <c r="Z43" i="1"/>
  <c r="W44" i="1"/>
  <c r="V44" i="1"/>
  <c r="Z44" i="1"/>
  <c r="W49" i="1"/>
  <c r="W56" i="1"/>
  <c r="W57" i="1"/>
  <c r="V57" i="1"/>
  <c r="Z57" i="1"/>
  <c r="W59" i="1"/>
  <c r="V59" i="1"/>
  <c r="Z59" i="1"/>
  <c r="W63" i="1"/>
  <c r="W64" i="1"/>
  <c r="W65" i="1"/>
  <c r="V65" i="1"/>
  <c r="Z65" i="1"/>
  <c r="W66" i="1"/>
  <c r="W70" i="1"/>
  <c r="W78" i="1"/>
  <c r="W80" i="1"/>
  <c r="W81" i="1"/>
  <c r="W82" i="1"/>
  <c r="W83" i="1"/>
  <c r="W89" i="1"/>
  <c r="V89" i="1"/>
  <c r="Z89" i="1"/>
  <c r="W94" i="1"/>
  <c r="W103" i="1"/>
  <c r="AA103" i="1"/>
  <c r="W102" i="1"/>
  <c r="AA102" i="1"/>
  <c r="W107" i="1"/>
  <c r="W111" i="1"/>
  <c r="AA111" i="1"/>
  <c r="W110" i="1"/>
  <c r="AA110" i="1"/>
  <c r="W112" i="1"/>
  <c r="AA112" i="1"/>
  <c r="W113" i="1"/>
  <c r="AA113" i="1"/>
  <c r="W116" i="1"/>
  <c r="AA116" i="1"/>
  <c r="W115" i="1"/>
  <c r="AA115" i="1"/>
  <c r="W114" i="1"/>
  <c r="AA114" i="1"/>
  <c r="W117" i="1"/>
  <c r="W118" i="1"/>
  <c r="AA118" i="1"/>
  <c r="W121" i="1"/>
  <c r="AA121" i="1"/>
  <c r="W120" i="1"/>
  <c r="AA120" i="1"/>
  <c r="W42" i="1"/>
  <c r="AA42" i="1"/>
  <c r="W122" i="1"/>
  <c r="AA122" i="1"/>
  <c r="W123" i="1"/>
  <c r="W25" i="1"/>
  <c r="AA25" i="1"/>
  <c r="W74" i="1"/>
  <c r="W75" i="1"/>
  <c r="AA75" i="1"/>
  <c r="W76" i="1"/>
  <c r="AA76" i="1"/>
  <c r="W90" i="1"/>
  <c r="AA90" i="1"/>
  <c r="W79" i="1"/>
  <c r="AA79" i="1"/>
  <c r="W91" i="1"/>
  <c r="AA91" i="1"/>
  <c r="W99" i="1"/>
  <c r="W39" i="1"/>
  <c r="AA39" i="1"/>
  <c r="W19" i="1"/>
  <c r="AA19" i="1"/>
  <c r="W20" i="1"/>
  <c r="AA20" i="1"/>
  <c r="W23" i="1"/>
  <c r="AA23" i="1"/>
  <c r="W24" i="1"/>
  <c r="AA24" i="1"/>
  <c r="W28" i="1"/>
  <c r="AA28" i="1"/>
  <c r="W46" i="1"/>
  <c r="AA46" i="1"/>
  <c r="W51" i="1"/>
  <c r="W58" i="1"/>
  <c r="AA58" i="1"/>
  <c r="W61" i="1"/>
  <c r="AA61" i="1"/>
  <c r="W62" i="1"/>
  <c r="AA62" i="1"/>
  <c r="W92" i="1"/>
  <c r="AA92" i="1"/>
  <c r="W93" i="1"/>
  <c r="AA93" i="1"/>
  <c r="W201" i="1"/>
  <c r="AA201" i="1"/>
  <c r="W164" i="1"/>
  <c r="W177" i="1"/>
  <c r="AA177" i="1"/>
  <c r="W190" i="1"/>
  <c r="AA190" i="1"/>
  <c r="W198" i="1"/>
  <c r="AA198" i="1"/>
  <c r="W199" i="1"/>
  <c r="AA199" i="1"/>
  <c r="W160" i="1"/>
  <c r="AA160" i="1"/>
  <c r="W178" i="1"/>
  <c r="W159" i="1"/>
  <c r="AA159" i="1"/>
  <c r="W176" i="1"/>
  <c r="W174" i="1"/>
  <c r="AA174" i="1"/>
  <c r="W203" i="1"/>
  <c r="AA203" i="1"/>
  <c r="W185" i="1"/>
  <c r="AA185" i="1"/>
  <c r="W194" i="1"/>
  <c r="AA194" i="1"/>
  <c r="W195" i="1"/>
  <c r="AA195" i="1"/>
  <c r="W196" i="1"/>
  <c r="W197" i="1"/>
  <c r="AA197" i="1"/>
  <c r="W139" i="1"/>
  <c r="AA139" i="1"/>
  <c r="W143" i="1"/>
  <c r="AA143" i="1"/>
  <c r="W147" i="1"/>
  <c r="AA147" i="1"/>
  <c r="W144" i="1"/>
  <c r="AA144" i="1"/>
  <c r="W161" i="1"/>
  <c r="AA161" i="1"/>
  <c r="W140" i="1"/>
  <c r="AA140" i="1"/>
  <c r="W200" i="1"/>
  <c r="AA200" i="1"/>
  <c r="W202" i="1"/>
  <c r="AA202" i="1"/>
  <c r="W137" i="1"/>
  <c r="AA137" i="1"/>
  <c r="W175" i="1"/>
  <c r="AA175" i="1"/>
  <c r="W155" i="1"/>
  <c r="AA155" i="1"/>
  <c r="W156" i="1"/>
  <c r="AA156" i="1"/>
  <c r="W135" i="1"/>
  <c r="AA135" i="1"/>
  <c r="W148" i="1"/>
  <c r="AA148" i="1"/>
  <c r="W205" i="1"/>
  <c r="AA205" i="1"/>
  <c r="W206" i="1"/>
  <c r="AA206" i="1"/>
  <c r="W207" i="1"/>
  <c r="AA207" i="1"/>
  <c r="W141" i="1"/>
  <c r="AA141" i="1"/>
  <c r="W145" i="1"/>
  <c r="AA145" i="1"/>
  <c r="W162" i="1"/>
  <c r="AA162" i="1"/>
  <c r="W124" i="1"/>
  <c r="AA124" i="1"/>
  <c r="W125" i="1"/>
  <c r="AA125" i="1"/>
  <c r="W126" i="1"/>
  <c r="AA126" i="1"/>
  <c r="W127" i="1"/>
  <c r="AA127" i="1"/>
  <c r="W128" i="1"/>
  <c r="AA128" i="1"/>
  <c r="W129" i="1"/>
  <c r="AA129" i="1"/>
  <c r="W130" i="1"/>
  <c r="AA130" i="1"/>
  <c r="W131" i="1"/>
  <c r="AA131" i="1"/>
  <c r="W132" i="1"/>
  <c r="AA132" i="1"/>
  <c r="W133" i="1"/>
  <c r="AA133" i="1"/>
  <c r="V133" i="1"/>
  <c r="Z133" i="1"/>
  <c r="W134" i="1"/>
  <c r="AA134" i="1"/>
  <c r="W136" i="1"/>
  <c r="AA136" i="1"/>
  <c r="W138" i="1"/>
  <c r="AA138" i="1"/>
  <c r="W142" i="1"/>
  <c r="AA142" i="1"/>
  <c r="W146" i="1"/>
  <c r="AA146" i="1"/>
  <c r="W149" i="1"/>
  <c r="AA149" i="1"/>
  <c r="W150" i="1"/>
  <c r="AA150" i="1"/>
  <c r="W151" i="1"/>
  <c r="AA151" i="1"/>
  <c r="W152" i="1"/>
  <c r="W153" i="1"/>
  <c r="AA153" i="1"/>
  <c r="W154" i="1"/>
  <c r="AA154" i="1"/>
  <c r="W157" i="1"/>
  <c r="AA157" i="1"/>
  <c r="W158" i="1"/>
  <c r="W163" i="1"/>
  <c r="AA163" i="1"/>
  <c r="W165" i="1"/>
  <c r="AA165" i="1"/>
  <c r="W166" i="1"/>
  <c r="AA166" i="1"/>
  <c r="W167" i="1"/>
  <c r="W168" i="1"/>
  <c r="W169" i="1"/>
  <c r="AA169" i="1"/>
  <c r="W170" i="1"/>
  <c r="AA170" i="1"/>
  <c r="W171" i="1"/>
  <c r="W172" i="1"/>
  <c r="AA172" i="1"/>
  <c r="W173" i="1"/>
  <c r="W179" i="1"/>
  <c r="AA179" i="1"/>
  <c r="W180" i="1"/>
  <c r="W181" i="1"/>
  <c r="W182" i="1"/>
  <c r="AA182" i="1"/>
  <c r="W183" i="1"/>
  <c r="AA183" i="1"/>
  <c r="W184" i="1"/>
  <c r="W186" i="1"/>
  <c r="AA186" i="1"/>
  <c r="W187" i="1"/>
  <c r="W188" i="1"/>
  <c r="AA188" i="1"/>
  <c r="W189" i="1"/>
  <c r="W191" i="1"/>
  <c r="W192" i="1"/>
  <c r="AA192" i="1"/>
  <c r="W193" i="1"/>
  <c r="AA193" i="1"/>
  <c r="W204" i="1"/>
  <c r="W208" i="1"/>
  <c r="AA208" i="1"/>
  <c r="W209" i="1"/>
  <c r="W210" i="1"/>
  <c r="AA210" i="1"/>
  <c r="W211" i="1"/>
  <c r="W212" i="1"/>
  <c r="W213" i="1"/>
  <c r="AA213" i="1"/>
  <c r="W214" i="1"/>
  <c r="AA214" i="1"/>
  <c r="W215" i="1"/>
  <c r="W216" i="1"/>
  <c r="AA216" i="1"/>
  <c r="W217" i="1"/>
  <c r="W218" i="1"/>
  <c r="AA218" i="1"/>
  <c r="W219" i="1"/>
  <c r="W220" i="1"/>
  <c r="W221" i="1"/>
  <c r="AA221" i="1"/>
  <c r="W223" i="1"/>
  <c r="W225" i="1"/>
  <c r="AA225" i="1"/>
  <c r="W224" i="1"/>
  <c r="AA224" i="1"/>
  <c r="W222" i="1"/>
  <c r="AA222" i="1"/>
  <c r="W226" i="1"/>
  <c r="AA226" i="1"/>
  <c r="W227" i="1"/>
  <c r="AA227" i="1"/>
  <c r="W228" i="1"/>
  <c r="AA228" i="1"/>
  <c r="W229" i="1"/>
  <c r="AA229" i="1"/>
  <c r="W237" i="1"/>
  <c r="W244" i="1"/>
  <c r="AA244" i="1"/>
  <c r="W245" i="1"/>
  <c r="AA245" i="1"/>
  <c r="W238" i="1"/>
  <c r="AA238" i="1"/>
  <c r="W231" i="1"/>
  <c r="AA231" i="1"/>
  <c r="W234" i="1"/>
  <c r="AA234" i="1"/>
  <c r="W232" i="1"/>
  <c r="AA232" i="1"/>
  <c r="W233" i="1"/>
  <c r="AA233" i="1"/>
  <c r="W240" i="1"/>
  <c r="W241" i="1"/>
  <c r="AA241" i="1"/>
  <c r="W230" i="1"/>
  <c r="AA230" i="1"/>
  <c r="W235" i="1"/>
  <c r="AA235" i="1"/>
  <c r="W236" i="1"/>
  <c r="AA236" i="1"/>
  <c r="W239" i="1"/>
  <c r="AA239" i="1"/>
  <c r="W242" i="1"/>
  <c r="AA242" i="1"/>
  <c r="W243" i="1"/>
  <c r="W246" i="1"/>
  <c r="AA246" i="1"/>
  <c r="W253" i="1"/>
  <c r="AA253" i="1"/>
  <c r="W254" i="1"/>
  <c r="W255" i="1"/>
  <c r="AA255" i="1"/>
  <c r="W265" i="1"/>
  <c r="AA265" i="1"/>
  <c r="W268" i="1"/>
  <c r="AA268" i="1"/>
  <c r="W298" i="1"/>
  <c r="AA298" i="1"/>
  <c r="W300" i="1"/>
  <c r="AA300" i="1"/>
  <c r="W258" i="1"/>
  <c r="W259" i="1"/>
  <c r="AA259" i="1"/>
  <c r="W260" i="1"/>
  <c r="AA260" i="1"/>
  <c r="W272" i="1"/>
  <c r="W273" i="1"/>
  <c r="AA273" i="1"/>
  <c r="W274" i="1"/>
  <c r="AA274" i="1"/>
  <c r="W275" i="1"/>
  <c r="AA275" i="1"/>
  <c r="W277" i="1"/>
  <c r="AA277" i="1"/>
  <c r="W282" i="1"/>
  <c r="AA282" i="1"/>
  <c r="W266" i="1"/>
  <c r="AA266" i="1"/>
  <c r="W267" i="1"/>
  <c r="W270" i="1"/>
  <c r="AA270" i="1"/>
  <c r="W271" i="1"/>
  <c r="AA271" i="1"/>
  <c r="W281" i="1"/>
  <c r="W283" i="1"/>
  <c r="AA283" i="1"/>
  <c r="W284" i="1"/>
  <c r="W285" i="1"/>
  <c r="AA285" i="1"/>
  <c r="W286" i="1"/>
  <c r="AA286" i="1"/>
  <c r="W287" i="1"/>
  <c r="W295" i="1"/>
  <c r="AA295" i="1"/>
  <c r="W299" i="1"/>
  <c r="AA299" i="1"/>
  <c r="W279" i="1"/>
  <c r="W280" i="1"/>
  <c r="AA280" i="1"/>
  <c r="W247" i="1"/>
  <c r="W249" i="1"/>
  <c r="AA249" i="1"/>
  <c r="W250" i="1"/>
  <c r="AA250" i="1"/>
  <c r="W251" i="1"/>
  <c r="W252" i="1"/>
  <c r="AA252" i="1"/>
  <c r="W263" i="1"/>
  <c r="AA263" i="1"/>
  <c r="W264" i="1"/>
  <c r="W269" i="1"/>
  <c r="AA269" i="1"/>
  <c r="W288" i="1"/>
  <c r="W290" i="1"/>
  <c r="AA290" i="1"/>
  <c r="W291" i="1"/>
  <c r="AA291" i="1"/>
  <c r="W292" i="1"/>
  <c r="W293" i="1"/>
  <c r="AA293" i="1"/>
  <c r="W296" i="1"/>
  <c r="AA296" i="1"/>
  <c r="W302" i="1"/>
  <c r="W303" i="1"/>
  <c r="AA303" i="1"/>
  <c r="W304" i="1"/>
  <c r="W305" i="1"/>
  <c r="AA305" i="1"/>
  <c r="W306" i="1"/>
  <c r="AA306" i="1"/>
  <c r="W257" i="1"/>
  <c r="AA257" i="1"/>
  <c r="W248" i="1"/>
  <c r="AA248" i="1"/>
  <c r="W256" i="1"/>
  <c r="W261" i="1"/>
  <c r="AA261" i="1"/>
  <c r="W262" i="1"/>
  <c r="W276" i="1"/>
  <c r="AA276" i="1"/>
  <c r="W278" i="1"/>
  <c r="AA278" i="1"/>
  <c r="W289" i="1"/>
  <c r="AA289" i="1"/>
  <c r="W294" i="1"/>
  <c r="AA294" i="1"/>
  <c r="W297" i="1"/>
  <c r="AA297" i="1"/>
  <c r="W301" i="1"/>
  <c r="AA301" i="1"/>
  <c r="W307" i="1"/>
  <c r="AA307" i="1"/>
  <c r="W308" i="1"/>
  <c r="W309" i="1"/>
  <c r="AA309" i="1"/>
  <c r="W310" i="1"/>
  <c r="AA310" i="1"/>
  <c r="W311" i="1"/>
  <c r="AA311" i="1"/>
  <c r="W312" i="1"/>
  <c r="AA312" i="1"/>
  <c r="W314" i="1"/>
  <c r="W315" i="1"/>
  <c r="AA315" i="1"/>
  <c r="W313" i="1"/>
  <c r="W331" i="1"/>
  <c r="AA331" i="1"/>
  <c r="W332" i="1"/>
  <c r="AA332" i="1"/>
  <c r="W352" i="1"/>
  <c r="AA352" i="1"/>
  <c r="W357" i="1"/>
  <c r="AA357" i="1"/>
  <c r="W358" i="1"/>
  <c r="AA358" i="1"/>
  <c r="W359" i="1"/>
  <c r="AA359" i="1"/>
  <c r="W360" i="1"/>
  <c r="AA360" i="1"/>
  <c r="W375" i="1"/>
  <c r="W376" i="1"/>
  <c r="AA376" i="1"/>
  <c r="W377" i="1"/>
  <c r="AA377" i="1"/>
  <c r="W402" i="1"/>
  <c r="AA402" i="1"/>
  <c r="W403" i="1"/>
  <c r="AA403" i="1"/>
  <c r="W404" i="1"/>
  <c r="AA404" i="1"/>
  <c r="W405" i="1"/>
  <c r="AA405" i="1"/>
  <c r="W406" i="1"/>
  <c r="W407" i="1"/>
  <c r="AA407" i="1"/>
  <c r="W316" i="1"/>
  <c r="AA316" i="1"/>
  <c r="W317" i="1"/>
  <c r="AA317" i="1"/>
  <c r="W318" i="1"/>
  <c r="AA318" i="1"/>
  <c r="W319" i="1"/>
  <c r="W320" i="1"/>
  <c r="AA320" i="1"/>
  <c r="W321" i="1"/>
  <c r="W322" i="1"/>
  <c r="AA322" i="1"/>
  <c r="W323" i="1"/>
  <c r="AA323" i="1"/>
  <c r="W324" i="1"/>
  <c r="AA324" i="1"/>
  <c r="W325" i="1"/>
  <c r="W326" i="1"/>
  <c r="AA326" i="1"/>
  <c r="W333" i="1"/>
  <c r="AA333" i="1"/>
  <c r="W334" i="1"/>
  <c r="W335" i="1"/>
  <c r="AA335" i="1"/>
  <c r="W341" i="1"/>
  <c r="AA341" i="1"/>
  <c r="W342" i="1"/>
  <c r="AA342" i="1"/>
  <c r="W343" i="1"/>
  <c r="W344" i="1"/>
  <c r="AA344" i="1"/>
  <c r="W346" i="1"/>
  <c r="AA346" i="1"/>
  <c r="W345" i="1"/>
  <c r="AA345" i="1"/>
  <c r="W348" i="1"/>
  <c r="W347" i="1"/>
  <c r="AA347" i="1"/>
  <c r="W349" i="1"/>
  <c r="AA349" i="1"/>
  <c r="W350" i="1"/>
  <c r="AA350" i="1"/>
  <c r="W351" i="1"/>
  <c r="W353" i="1"/>
  <c r="AA353" i="1"/>
  <c r="W361" i="1"/>
  <c r="AA361" i="1"/>
  <c r="W362" i="1"/>
  <c r="AA362" i="1"/>
  <c r="W363" i="1"/>
  <c r="W364" i="1"/>
  <c r="AA364" i="1"/>
  <c r="W365" i="1"/>
  <c r="AA365" i="1"/>
  <c r="W366" i="1"/>
  <c r="AA366" i="1"/>
  <c r="W367" i="1"/>
  <c r="AA367" i="1"/>
  <c r="W368" i="1"/>
  <c r="AA368" i="1"/>
  <c r="W369" i="1"/>
  <c r="AA369" i="1"/>
  <c r="W370" i="1"/>
  <c r="W371" i="1"/>
  <c r="AA371" i="1"/>
  <c r="W372" i="1"/>
  <c r="AA372" i="1"/>
  <c r="W374" i="1"/>
  <c r="AA374" i="1"/>
  <c r="W378" i="1"/>
  <c r="W379" i="1"/>
  <c r="AA379" i="1"/>
  <c r="W380" i="1"/>
  <c r="AA380" i="1"/>
  <c r="W381" i="1"/>
  <c r="AA381" i="1"/>
  <c r="W388" i="1"/>
  <c r="W392" i="1"/>
  <c r="AA392" i="1"/>
  <c r="W393" i="1"/>
  <c r="AA393" i="1"/>
  <c r="W394" i="1"/>
  <c r="AA394" i="1"/>
  <c r="W395" i="1"/>
  <c r="W396" i="1"/>
  <c r="AA396" i="1"/>
  <c r="W397" i="1"/>
  <c r="W398" i="1"/>
  <c r="AA398" i="1"/>
  <c r="W399" i="1"/>
  <c r="W400" i="1"/>
  <c r="AA400" i="1"/>
  <c r="W401" i="1"/>
  <c r="AA401" i="1"/>
  <c r="W327" i="1"/>
  <c r="AA327" i="1"/>
  <c r="W328" i="1"/>
  <c r="AA328" i="1"/>
  <c r="W329" i="1"/>
  <c r="AA329" i="1"/>
  <c r="W330" i="1"/>
  <c r="AA330" i="1"/>
  <c r="W336" i="1"/>
  <c r="AA336" i="1"/>
  <c r="W337" i="1"/>
  <c r="AA337" i="1"/>
  <c r="W338" i="1"/>
  <c r="AA338" i="1"/>
  <c r="W339" i="1"/>
  <c r="AA339" i="1"/>
  <c r="W340" i="1"/>
  <c r="AA340" i="1"/>
  <c r="W354" i="1"/>
  <c r="AA354" i="1"/>
  <c r="W355" i="1"/>
  <c r="AA355" i="1"/>
  <c r="W356" i="1"/>
  <c r="AA356" i="1"/>
  <c r="W373" i="1"/>
  <c r="AA373" i="1"/>
  <c r="W382" i="1"/>
  <c r="AA382" i="1"/>
  <c r="W383" i="1"/>
  <c r="AA383" i="1"/>
  <c r="W384" i="1"/>
  <c r="AA384" i="1"/>
  <c r="W385" i="1"/>
  <c r="AA385" i="1"/>
  <c r="W386" i="1"/>
  <c r="V386" i="1"/>
  <c r="Z386" i="1"/>
  <c r="W387" i="1"/>
  <c r="V387" i="1"/>
  <c r="Z387" i="1"/>
  <c r="W389" i="1"/>
  <c r="V389" i="1"/>
  <c r="Z389" i="1"/>
  <c r="W390" i="1"/>
  <c r="AA390" i="1"/>
  <c r="W391" i="1"/>
  <c r="AA391" i="1"/>
  <c r="W408" i="1"/>
  <c r="AA408" i="1"/>
  <c r="W416" i="1"/>
  <c r="AA416" i="1"/>
  <c r="W457" i="1"/>
  <c r="AA457" i="1"/>
  <c r="W458" i="1"/>
  <c r="AA458" i="1"/>
  <c r="W426" i="1"/>
  <c r="AA426" i="1"/>
  <c r="W427" i="1"/>
  <c r="AA427" i="1"/>
  <c r="W428" i="1"/>
  <c r="AA428" i="1"/>
  <c r="W452" i="1"/>
  <c r="AA452" i="1"/>
  <c r="W453" i="1"/>
  <c r="AA453" i="1"/>
  <c r="W454" i="1"/>
  <c r="AA454" i="1"/>
  <c r="W455" i="1"/>
  <c r="AA455" i="1"/>
  <c r="W456" i="1"/>
  <c r="AA456" i="1"/>
  <c r="W460" i="1"/>
  <c r="AA460" i="1"/>
  <c r="W461" i="1"/>
  <c r="AA461" i="1"/>
  <c r="W464" i="1"/>
  <c r="AA464" i="1"/>
  <c r="W466" i="1"/>
  <c r="AA466" i="1"/>
  <c r="W470" i="1"/>
  <c r="AA470" i="1"/>
  <c r="W471" i="1"/>
  <c r="AA471" i="1"/>
  <c r="W459" i="1"/>
  <c r="AA459" i="1"/>
  <c r="W462" i="1"/>
  <c r="AA462" i="1"/>
  <c r="W463" i="1"/>
  <c r="AA463" i="1"/>
  <c r="W465" i="1"/>
  <c r="AA465" i="1"/>
  <c r="W467" i="1"/>
  <c r="AA467" i="1"/>
  <c r="W410" i="1"/>
  <c r="AA410" i="1"/>
  <c r="W411" i="1"/>
  <c r="AA411" i="1"/>
  <c r="W422" i="1"/>
  <c r="AA422" i="1"/>
  <c r="W423" i="1"/>
  <c r="AA423" i="1"/>
  <c r="W424" i="1"/>
  <c r="AA424" i="1"/>
  <c r="W425" i="1"/>
  <c r="V425" i="1"/>
  <c r="Z425" i="1"/>
  <c r="W445" i="1"/>
  <c r="V445" i="1"/>
  <c r="Z445" i="1"/>
  <c r="W447" i="1"/>
  <c r="AA447" i="1"/>
  <c r="W446" i="1"/>
  <c r="AA446" i="1"/>
  <c r="W449" i="1"/>
  <c r="AA449" i="1"/>
  <c r="W448" i="1"/>
  <c r="AA448" i="1"/>
  <c r="W409" i="1"/>
  <c r="AA409" i="1"/>
  <c r="W413" i="1"/>
  <c r="AA413" i="1"/>
  <c r="W412" i="1"/>
  <c r="AA412" i="1"/>
  <c r="W414" i="1"/>
  <c r="AA414" i="1"/>
  <c r="W415" i="1"/>
  <c r="AA415" i="1"/>
  <c r="W418" i="1"/>
  <c r="AA418" i="1"/>
  <c r="W417" i="1"/>
  <c r="AA417" i="1"/>
  <c r="W419" i="1"/>
  <c r="AA419" i="1"/>
  <c r="W420" i="1"/>
  <c r="AA420" i="1"/>
  <c r="W421" i="1"/>
  <c r="AA421" i="1"/>
  <c r="W429" i="1"/>
  <c r="AA429" i="1"/>
  <c r="W430" i="1"/>
  <c r="AA430" i="1"/>
  <c r="W431" i="1"/>
  <c r="AA431" i="1"/>
  <c r="W432" i="1"/>
  <c r="AA432" i="1"/>
  <c r="W433" i="1"/>
  <c r="AA433" i="1"/>
  <c r="W434" i="1"/>
  <c r="AA434" i="1"/>
  <c r="W435" i="1"/>
  <c r="AA435" i="1"/>
  <c r="W436" i="1"/>
  <c r="AA436" i="1"/>
  <c r="W437" i="1"/>
  <c r="AA437" i="1"/>
  <c r="W438" i="1"/>
  <c r="AA438" i="1"/>
  <c r="W439" i="1"/>
  <c r="AA439" i="1"/>
  <c r="W440" i="1"/>
  <c r="AA440" i="1"/>
  <c r="W441" i="1"/>
  <c r="AA441" i="1"/>
  <c r="W442" i="1"/>
  <c r="AA442" i="1"/>
  <c r="W443" i="1"/>
  <c r="AA443" i="1"/>
  <c r="W444" i="1"/>
  <c r="AA444" i="1"/>
  <c r="W450" i="1"/>
  <c r="AA450" i="1"/>
  <c r="W451" i="1"/>
  <c r="AA451" i="1"/>
  <c r="W469" i="1"/>
  <c r="AA469" i="1"/>
  <c r="W473" i="1"/>
  <c r="AA473" i="1"/>
  <c r="W474" i="1"/>
  <c r="AA474" i="1"/>
  <c r="W468" i="1"/>
  <c r="AA468" i="1"/>
  <c r="W472" i="1"/>
  <c r="AA472" i="1"/>
  <c r="W485" i="1"/>
  <c r="AA485" i="1"/>
  <c r="W475" i="1"/>
  <c r="AA475" i="1"/>
  <c r="W476" i="1"/>
  <c r="AA476" i="1"/>
  <c r="W477" i="1"/>
  <c r="AA477" i="1"/>
  <c r="W478" i="1"/>
  <c r="AA478" i="1"/>
  <c r="W479" i="1"/>
  <c r="AA479" i="1"/>
  <c r="W480" i="1"/>
  <c r="AA480" i="1"/>
  <c r="W482" i="1"/>
  <c r="AA482" i="1"/>
  <c r="W481" i="1"/>
  <c r="AA481" i="1"/>
  <c r="W483" i="1"/>
  <c r="AA483" i="1"/>
  <c r="W484" i="1"/>
  <c r="AA484" i="1"/>
  <c r="W486" i="1"/>
  <c r="AA486" i="1"/>
  <c r="W487" i="1"/>
  <c r="AA487" i="1"/>
  <c r="W488" i="1"/>
  <c r="AA488" i="1"/>
  <c r="W489" i="1"/>
  <c r="AA489" i="1"/>
  <c r="W490" i="1"/>
  <c r="AA490" i="1"/>
  <c r="W491" i="1"/>
  <c r="AA491" i="1"/>
  <c r="W492" i="1"/>
  <c r="AA492" i="1"/>
  <c r="W493" i="1"/>
  <c r="AA493" i="1"/>
  <c r="W494" i="1"/>
  <c r="AA494" i="1"/>
  <c r="W495" i="1"/>
  <c r="AA495" i="1"/>
  <c r="W496" i="1"/>
  <c r="AA496" i="1"/>
  <c r="W497" i="1"/>
  <c r="AA497" i="1"/>
  <c r="W498" i="1"/>
  <c r="AA498" i="1"/>
  <c r="W499" i="1"/>
  <c r="W500" i="1"/>
  <c r="AA500" i="1"/>
  <c r="W501" i="1"/>
  <c r="AA501" i="1"/>
  <c r="W502" i="1"/>
  <c r="AA502" i="1"/>
  <c r="W503" i="1"/>
  <c r="W504" i="1"/>
  <c r="AA504" i="1"/>
  <c r="W505" i="1"/>
  <c r="AA505" i="1"/>
  <c r="W507" i="1"/>
  <c r="AA507" i="1"/>
  <c r="W508" i="1"/>
  <c r="V508" i="1"/>
  <c r="Z508" i="1"/>
  <c r="W517" i="1"/>
  <c r="W506" i="1"/>
  <c r="V506" i="1"/>
  <c r="Z506" i="1"/>
  <c r="W516" i="1"/>
  <c r="AA516" i="1"/>
  <c r="W513" i="1"/>
  <c r="V513" i="1"/>
  <c r="Z513" i="1"/>
  <c r="W514" i="1"/>
  <c r="AA514" i="1"/>
  <c r="W518" i="1"/>
  <c r="V518" i="1"/>
  <c r="Z518" i="1"/>
  <c r="W521" i="1"/>
  <c r="V521" i="1"/>
  <c r="Z521" i="1"/>
  <c r="W520" i="1"/>
  <c r="V520" i="1"/>
  <c r="Z520" i="1"/>
  <c r="W515" i="1"/>
  <c r="W510" i="1"/>
  <c r="V510" i="1"/>
  <c r="Z510" i="1"/>
  <c r="W511" i="1"/>
  <c r="AA511" i="1"/>
  <c r="W522" i="1"/>
  <c r="V522" i="1"/>
  <c r="Z522" i="1"/>
  <c r="W509" i="1"/>
  <c r="AA509" i="1"/>
  <c r="W512" i="1"/>
  <c r="V512" i="1"/>
  <c r="Z512" i="1"/>
  <c r="W519" i="1"/>
  <c r="AA519" i="1"/>
  <c r="Y4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V367" i="1"/>
  <c r="Z367" i="1"/>
  <c r="V149" i="1"/>
  <c r="Z149" i="1"/>
  <c r="V207" i="1"/>
  <c r="Z207" i="1"/>
  <c r="V148" i="1"/>
  <c r="Z148" i="1"/>
  <c r="V430" i="1"/>
  <c r="Z430" i="1"/>
  <c r="AA98" i="1"/>
  <c r="V312" i="1"/>
  <c r="Z312" i="1"/>
  <c r="V309" i="1"/>
  <c r="Z309" i="1"/>
  <c r="V448" i="1"/>
  <c r="Z448" i="1"/>
  <c r="V327" i="1"/>
  <c r="Z327" i="1"/>
  <c r="V342" i="1"/>
  <c r="Z342" i="1"/>
  <c r="V296" i="1"/>
  <c r="Z296" i="1"/>
  <c r="V244" i="1"/>
  <c r="Z244" i="1"/>
  <c r="AA67" i="1"/>
  <c r="V500" i="1"/>
  <c r="Z500" i="1"/>
  <c r="V390" i="1"/>
  <c r="Z390" i="1"/>
  <c r="V354" i="1"/>
  <c r="Z354" i="1"/>
  <c r="V394" i="1"/>
  <c r="Z394" i="1"/>
  <c r="V353" i="1"/>
  <c r="Z353" i="1"/>
  <c r="V156" i="1"/>
  <c r="Z156" i="1"/>
  <c r="AA89" i="1"/>
  <c r="V505" i="1"/>
  <c r="Z505" i="1"/>
  <c r="V470" i="1"/>
  <c r="Z470" i="1"/>
  <c r="V452" i="1"/>
  <c r="Z452" i="1"/>
  <c r="V299" i="1"/>
  <c r="Z299" i="1"/>
  <c r="V268" i="1"/>
  <c r="Z268" i="1"/>
  <c r="V199" i="1"/>
  <c r="Z199" i="1"/>
  <c r="V92" i="1"/>
  <c r="Z92" i="1"/>
  <c r="AA65" i="1"/>
  <c r="AA55" i="1"/>
  <c r="AA36" i="1"/>
  <c r="V485" i="1"/>
  <c r="Z485" i="1"/>
  <c r="V450" i="1"/>
  <c r="Z450" i="1"/>
  <c r="V461" i="1"/>
  <c r="Z461" i="1"/>
  <c r="V326" i="1"/>
  <c r="Z326" i="1"/>
  <c r="V165" i="1"/>
  <c r="Z165" i="1"/>
  <c r="V135" i="1"/>
  <c r="Z135" i="1"/>
  <c r="V492" i="1"/>
  <c r="Z492" i="1"/>
  <c r="V484" i="1"/>
  <c r="Z484" i="1"/>
  <c r="V468" i="1"/>
  <c r="Z468" i="1"/>
  <c r="V442" i="1"/>
  <c r="Z442" i="1"/>
  <c r="V420" i="1"/>
  <c r="Z420" i="1"/>
  <c r="AA445" i="1"/>
  <c r="V424" i="1"/>
  <c r="Z424" i="1"/>
  <c r="AA387" i="1"/>
  <c r="V384" i="1"/>
  <c r="Z384" i="1"/>
  <c r="V379" i="1"/>
  <c r="Z379" i="1"/>
  <c r="V366" i="1"/>
  <c r="Z366" i="1"/>
  <c r="V344" i="1"/>
  <c r="Z344" i="1"/>
  <c r="V333" i="1"/>
  <c r="Z333" i="1"/>
  <c r="V278" i="1"/>
  <c r="Z278" i="1"/>
  <c r="V257" i="1"/>
  <c r="Z257" i="1"/>
  <c r="V290" i="1"/>
  <c r="Z290" i="1"/>
  <c r="V300" i="1"/>
  <c r="Z300" i="1"/>
  <c r="V232" i="1"/>
  <c r="Z232" i="1"/>
  <c r="V238" i="1"/>
  <c r="Z238" i="1"/>
  <c r="V129" i="1"/>
  <c r="Z129" i="1"/>
  <c r="V124" i="1"/>
  <c r="Z124" i="1"/>
  <c r="V206" i="1"/>
  <c r="Z206" i="1"/>
  <c r="V19" i="1"/>
  <c r="Z19" i="1"/>
  <c r="V42" i="1"/>
  <c r="Z42" i="1"/>
  <c r="AA59" i="1"/>
  <c r="AA40" i="1"/>
  <c r="AA15" i="1"/>
  <c r="V214" i="1"/>
  <c r="Z214" i="1"/>
  <c r="V511" i="1"/>
  <c r="Z511" i="1"/>
  <c r="V483" i="1"/>
  <c r="Z483" i="1"/>
  <c r="V434" i="1"/>
  <c r="Z434" i="1"/>
  <c r="V414" i="1"/>
  <c r="Z414" i="1"/>
  <c r="AA425" i="1"/>
  <c r="V464" i="1"/>
  <c r="Z464" i="1"/>
  <c r="V454" i="1"/>
  <c r="Z454" i="1"/>
  <c r="V408" i="1"/>
  <c r="Z408" i="1"/>
  <c r="V339" i="1"/>
  <c r="Z339" i="1"/>
  <c r="V396" i="1"/>
  <c r="Z396" i="1"/>
  <c r="V324" i="1"/>
  <c r="Z324" i="1"/>
  <c r="V317" i="1"/>
  <c r="Z317" i="1"/>
  <c r="V402" i="1"/>
  <c r="Z402" i="1"/>
  <c r="V248" i="1"/>
  <c r="Z248" i="1"/>
  <c r="V285" i="1"/>
  <c r="Z285" i="1"/>
  <c r="V183" i="1"/>
  <c r="Z183" i="1"/>
  <c r="V142" i="1"/>
  <c r="Z142" i="1"/>
  <c r="V175" i="1"/>
  <c r="Z175" i="1"/>
  <c r="V197" i="1"/>
  <c r="Z197" i="1"/>
  <c r="V194" i="1"/>
  <c r="Z194" i="1"/>
  <c r="V201" i="1"/>
  <c r="Z201" i="1"/>
  <c r="AA108" i="1"/>
  <c r="AA26" i="1"/>
  <c r="AA386" i="1"/>
  <c r="V259" i="1"/>
  <c r="Z259" i="1"/>
  <c r="V242" i="1"/>
  <c r="Z242" i="1"/>
  <c r="V236" i="1"/>
  <c r="Z236" i="1"/>
  <c r="V233" i="1"/>
  <c r="Z233" i="1"/>
  <c r="V234" i="1"/>
  <c r="Z234" i="1"/>
  <c r="V227" i="1"/>
  <c r="Z227" i="1"/>
  <c r="V224" i="1"/>
  <c r="Z224" i="1"/>
  <c r="V210" i="1"/>
  <c r="Z210" i="1"/>
  <c r="V182" i="1"/>
  <c r="Z182" i="1"/>
  <c r="V179" i="1"/>
  <c r="Z179" i="1"/>
  <c r="V154" i="1"/>
  <c r="Z154" i="1"/>
  <c r="V132" i="1"/>
  <c r="Z132" i="1"/>
  <c r="V130" i="1"/>
  <c r="Z130" i="1"/>
  <c r="V144" i="1"/>
  <c r="Z144" i="1"/>
  <c r="AA73" i="1"/>
  <c r="V516" i="1"/>
  <c r="Z516" i="1"/>
  <c r="V501" i="1"/>
  <c r="Z501" i="1"/>
  <c r="V488" i="1"/>
  <c r="Z488" i="1"/>
  <c r="V479" i="1"/>
  <c r="Z479" i="1"/>
  <c r="V437" i="1"/>
  <c r="Z437" i="1"/>
  <c r="V410" i="1"/>
  <c r="Z410" i="1"/>
  <c r="V427" i="1"/>
  <c r="Z427" i="1"/>
  <c r="V329" i="1"/>
  <c r="Z329" i="1"/>
  <c r="V398" i="1"/>
  <c r="Z398" i="1"/>
  <c r="V374" i="1"/>
  <c r="Z374" i="1"/>
  <c r="V350" i="1"/>
  <c r="Z350" i="1"/>
  <c r="V407" i="1"/>
  <c r="Z407" i="1"/>
  <c r="V377" i="1"/>
  <c r="Z377" i="1"/>
  <c r="V357" i="1"/>
  <c r="Z357" i="1"/>
  <c r="V294" i="1"/>
  <c r="Z294" i="1"/>
  <c r="V263" i="1"/>
  <c r="Z263" i="1"/>
  <c r="V277" i="1"/>
  <c r="Z277" i="1"/>
  <c r="V255" i="1"/>
  <c r="Z255" i="1"/>
  <c r="V246" i="1"/>
  <c r="Z246" i="1"/>
  <c r="V229" i="1"/>
  <c r="Z229" i="1"/>
  <c r="V138" i="1"/>
  <c r="Z138" i="1"/>
  <c r="V127" i="1"/>
  <c r="Z127" i="1"/>
  <c r="V205" i="1"/>
  <c r="Z205" i="1"/>
  <c r="V137" i="1"/>
  <c r="Z137" i="1"/>
  <c r="V140" i="1"/>
  <c r="Z140" i="1"/>
  <c r="V139" i="1"/>
  <c r="Z139" i="1"/>
  <c r="V28" i="1"/>
  <c r="Z28" i="1"/>
  <c r="V115" i="1"/>
  <c r="Z115" i="1"/>
  <c r="AA44" i="1"/>
  <c r="AA88" i="1"/>
  <c r="AA84" i="1"/>
  <c r="AA35" i="1"/>
  <c r="AA521" i="1"/>
  <c r="V475" i="1"/>
  <c r="Z475" i="1"/>
  <c r="V431" i="1"/>
  <c r="Z431" i="1"/>
  <c r="V447" i="1"/>
  <c r="Z447" i="1"/>
  <c r="V463" i="1"/>
  <c r="Z463" i="1"/>
  <c r="AA389" i="1"/>
  <c r="V356" i="1"/>
  <c r="Z356" i="1"/>
  <c r="V336" i="1"/>
  <c r="Z336" i="1"/>
  <c r="V381" i="1"/>
  <c r="Z381" i="1"/>
  <c r="V369" i="1"/>
  <c r="Z369" i="1"/>
  <c r="V362" i="1"/>
  <c r="Z362" i="1"/>
  <c r="V345" i="1"/>
  <c r="Z345" i="1"/>
  <c r="V331" i="1"/>
  <c r="Z331" i="1"/>
  <c r="V311" i="1"/>
  <c r="Z311" i="1"/>
  <c r="V271" i="1"/>
  <c r="Z271" i="1"/>
  <c r="V266" i="1"/>
  <c r="Z266" i="1"/>
  <c r="V273" i="1"/>
  <c r="Z273" i="1"/>
  <c r="V228" i="1"/>
  <c r="Z228" i="1"/>
  <c r="V193" i="1"/>
  <c r="Z193" i="1"/>
  <c r="V169" i="1"/>
  <c r="Z169" i="1"/>
  <c r="V166" i="1"/>
  <c r="Z166" i="1"/>
  <c r="V150" i="1"/>
  <c r="Z150" i="1"/>
  <c r="V134" i="1"/>
  <c r="Z134" i="1"/>
  <c r="V131" i="1"/>
  <c r="Z131" i="1"/>
  <c r="V125" i="1"/>
  <c r="Z125" i="1"/>
  <c r="V145" i="1"/>
  <c r="Z145" i="1"/>
  <c r="V200" i="1"/>
  <c r="Z200" i="1"/>
  <c r="V143" i="1"/>
  <c r="Z143" i="1"/>
  <c r="V76" i="1"/>
  <c r="Z76" i="1"/>
  <c r="V110" i="1"/>
  <c r="Z110" i="1"/>
  <c r="AA22" i="1"/>
  <c r="AA37" i="1"/>
  <c r="AA60" i="1"/>
  <c r="AA31" i="1"/>
  <c r="AA16" i="1"/>
  <c r="AA14" i="1"/>
  <c r="V514" i="1"/>
  <c r="Z514" i="1"/>
  <c r="V504" i="1"/>
  <c r="Z504" i="1"/>
  <c r="V496" i="1"/>
  <c r="Z496" i="1"/>
  <c r="V469" i="1"/>
  <c r="Z469" i="1"/>
  <c r="V441" i="1"/>
  <c r="Z441" i="1"/>
  <c r="V419" i="1"/>
  <c r="Z419" i="1"/>
  <c r="V456" i="1"/>
  <c r="Z456" i="1"/>
  <c r="V458" i="1"/>
  <c r="Z458" i="1"/>
  <c r="V382" i="1"/>
  <c r="Z382" i="1"/>
  <c r="V337" i="1"/>
  <c r="Z337" i="1"/>
  <c r="V400" i="1"/>
  <c r="Z400" i="1"/>
  <c r="V392" i="1"/>
  <c r="Z392" i="1"/>
  <c r="V371" i="1"/>
  <c r="Z371" i="1"/>
  <c r="V364" i="1"/>
  <c r="Z364" i="1"/>
  <c r="V347" i="1"/>
  <c r="Z347" i="1"/>
  <c r="V335" i="1"/>
  <c r="Z335" i="1"/>
  <c r="V318" i="1"/>
  <c r="Z318" i="1"/>
  <c r="V352" i="1"/>
  <c r="Z352" i="1"/>
  <c r="V297" i="1"/>
  <c r="Z297" i="1"/>
  <c r="V305" i="1"/>
  <c r="Z305" i="1"/>
  <c r="V249" i="1"/>
  <c r="Z249" i="1"/>
  <c r="V275" i="1"/>
  <c r="Z275" i="1"/>
  <c r="V298" i="1"/>
  <c r="Z298" i="1"/>
  <c r="V253" i="1"/>
  <c r="Z253" i="1"/>
  <c r="V230" i="1"/>
  <c r="Z230" i="1"/>
  <c r="V241" i="1"/>
  <c r="Z241" i="1"/>
  <c r="V245" i="1"/>
  <c r="Z245" i="1"/>
  <c r="V222" i="1"/>
  <c r="Z222" i="1"/>
  <c r="V225" i="1"/>
  <c r="Z225" i="1"/>
  <c r="V221" i="1"/>
  <c r="Z221" i="1"/>
  <c r="V218" i="1"/>
  <c r="Z218" i="1"/>
  <c r="V188" i="1"/>
  <c r="Z188" i="1"/>
  <c r="V172" i="1"/>
  <c r="Z172" i="1"/>
  <c r="V170" i="1"/>
  <c r="Z170" i="1"/>
  <c r="V163" i="1"/>
  <c r="Z163" i="1"/>
  <c r="V157" i="1"/>
  <c r="Z157" i="1"/>
  <c r="V153" i="1"/>
  <c r="Z153" i="1"/>
  <c r="V151" i="1"/>
  <c r="Z151" i="1"/>
  <c r="V146" i="1"/>
  <c r="Z146" i="1"/>
  <c r="V136" i="1"/>
  <c r="Z136" i="1"/>
  <c r="V128" i="1"/>
  <c r="Z128" i="1"/>
  <c r="V126" i="1"/>
  <c r="Z126" i="1"/>
  <c r="V162" i="1"/>
  <c r="Z162" i="1"/>
  <c r="V141" i="1"/>
  <c r="Z141" i="1"/>
  <c r="V155" i="1"/>
  <c r="Z155" i="1"/>
  <c r="V202" i="1"/>
  <c r="Z202" i="1"/>
  <c r="V161" i="1"/>
  <c r="Z161" i="1"/>
  <c r="V147" i="1"/>
  <c r="Z147" i="1"/>
  <c r="V203" i="1"/>
  <c r="Z203" i="1"/>
  <c r="V61" i="1"/>
  <c r="Z61" i="1"/>
  <c r="V23" i="1"/>
  <c r="Z23" i="1"/>
  <c r="V79" i="1"/>
  <c r="Z79" i="1"/>
  <c r="V121" i="1"/>
  <c r="Z121" i="1"/>
  <c r="V113" i="1"/>
  <c r="Z113" i="1"/>
  <c r="V103" i="1"/>
  <c r="Z103" i="1"/>
  <c r="AA57" i="1"/>
  <c r="AA43" i="1"/>
  <c r="AA72" i="1"/>
  <c r="AA27" i="1"/>
  <c r="AA101" i="1"/>
  <c r="AA104" i="1"/>
  <c r="AA109" i="1"/>
  <c r="AA517" i="1"/>
  <c r="V517" i="1"/>
  <c r="Z517" i="1"/>
  <c r="AA503" i="1"/>
  <c r="V503" i="1"/>
  <c r="Z503" i="1"/>
  <c r="AA515" i="1"/>
  <c r="V515" i="1"/>
  <c r="Z515" i="1"/>
  <c r="AA499" i="1"/>
  <c r="V499" i="1"/>
  <c r="Z499" i="1"/>
  <c r="AA388" i="1"/>
  <c r="V388" i="1"/>
  <c r="Z388" i="1"/>
  <c r="AA363" i="1"/>
  <c r="V363" i="1"/>
  <c r="Z363" i="1"/>
  <c r="AA319" i="1"/>
  <c r="V319" i="1"/>
  <c r="Z319" i="1"/>
  <c r="AA406" i="1"/>
  <c r="V406" i="1"/>
  <c r="Z406" i="1"/>
  <c r="AA284" i="1"/>
  <c r="V284" i="1"/>
  <c r="Z284" i="1"/>
  <c r="AA272" i="1"/>
  <c r="V272" i="1"/>
  <c r="Z272" i="1"/>
  <c r="AA215" i="1"/>
  <c r="V215" i="1"/>
  <c r="Z215" i="1"/>
  <c r="AA191" i="1"/>
  <c r="V191" i="1"/>
  <c r="Z191" i="1"/>
  <c r="AA171" i="1"/>
  <c r="V171" i="1"/>
  <c r="Z171" i="1"/>
  <c r="AA74" i="1"/>
  <c r="V74" i="1"/>
  <c r="Z74" i="1"/>
  <c r="V509" i="1"/>
  <c r="Z509" i="1"/>
  <c r="V497" i="1"/>
  <c r="Z497" i="1"/>
  <c r="V493" i="1"/>
  <c r="Z493" i="1"/>
  <c r="V489" i="1"/>
  <c r="Z489" i="1"/>
  <c r="V480" i="1"/>
  <c r="Z480" i="1"/>
  <c r="V476" i="1"/>
  <c r="Z476" i="1"/>
  <c r="V472" i="1"/>
  <c r="Z472" i="1"/>
  <c r="V451" i="1"/>
  <c r="Z451" i="1"/>
  <c r="V438" i="1"/>
  <c r="Z438" i="1"/>
  <c r="V435" i="1"/>
  <c r="Z435" i="1"/>
  <c r="V415" i="1"/>
  <c r="Z415" i="1"/>
  <c r="V409" i="1"/>
  <c r="Z409" i="1"/>
  <c r="V411" i="1"/>
  <c r="Z411" i="1"/>
  <c r="V459" i="1"/>
  <c r="Z459" i="1"/>
  <c r="V466" i="1"/>
  <c r="Z466" i="1"/>
  <c r="V460" i="1"/>
  <c r="Z460" i="1"/>
  <c r="V453" i="1"/>
  <c r="Z453" i="1"/>
  <c r="V426" i="1"/>
  <c r="Z426" i="1"/>
  <c r="V416" i="1"/>
  <c r="Z416" i="1"/>
  <c r="V385" i="1"/>
  <c r="Z385" i="1"/>
  <c r="V373" i="1"/>
  <c r="Z373" i="1"/>
  <c r="V340" i="1"/>
  <c r="Z340" i="1"/>
  <c r="V328" i="1"/>
  <c r="Z328" i="1"/>
  <c r="AA399" i="1"/>
  <c r="V399" i="1"/>
  <c r="Z399" i="1"/>
  <c r="AA397" i="1"/>
  <c r="V397" i="1"/>
  <c r="Z397" i="1"/>
  <c r="AA395" i="1"/>
  <c r="V395" i="1"/>
  <c r="Z395" i="1"/>
  <c r="AA343" i="1"/>
  <c r="V343" i="1"/>
  <c r="Z343" i="1"/>
  <c r="AA313" i="1"/>
  <c r="V313" i="1"/>
  <c r="Z313" i="1"/>
  <c r="AA262" i="1"/>
  <c r="V262" i="1"/>
  <c r="Z262" i="1"/>
  <c r="AA302" i="1"/>
  <c r="V302" i="1"/>
  <c r="Z302" i="1"/>
  <c r="AA251" i="1"/>
  <c r="V251" i="1"/>
  <c r="Z251" i="1"/>
  <c r="AA247" i="1"/>
  <c r="V247" i="1"/>
  <c r="Z247" i="1"/>
  <c r="AA212" i="1"/>
  <c r="V212" i="1"/>
  <c r="Z212" i="1"/>
  <c r="AA209" i="1"/>
  <c r="V209" i="1"/>
  <c r="Z209" i="1"/>
  <c r="AA181" i="1"/>
  <c r="V181" i="1"/>
  <c r="Z181" i="1"/>
  <c r="AA173" i="1"/>
  <c r="V173" i="1"/>
  <c r="Z173" i="1"/>
  <c r="AA176" i="1"/>
  <c r="V176" i="1"/>
  <c r="Z176" i="1"/>
  <c r="AA51" i="1"/>
  <c r="V51" i="1"/>
  <c r="Z51" i="1"/>
  <c r="V119" i="1"/>
  <c r="Z119" i="1"/>
  <c r="AA119" i="1"/>
  <c r="AA334" i="1"/>
  <c r="V334" i="1"/>
  <c r="Z334" i="1"/>
  <c r="AA264" i="1"/>
  <c r="V264" i="1"/>
  <c r="Z264" i="1"/>
  <c r="AA287" i="1"/>
  <c r="V287" i="1"/>
  <c r="Z287" i="1"/>
  <c r="AA258" i="1"/>
  <c r="V258" i="1"/>
  <c r="Z258" i="1"/>
  <c r="AA243" i="1"/>
  <c r="V243" i="1"/>
  <c r="Z243" i="1"/>
  <c r="AA240" i="1"/>
  <c r="V240" i="1"/>
  <c r="Z240" i="1"/>
  <c r="AA187" i="1"/>
  <c r="V187" i="1"/>
  <c r="Z187" i="1"/>
  <c r="AA152" i="1"/>
  <c r="V152" i="1"/>
  <c r="Z152" i="1"/>
  <c r="AA107" i="1"/>
  <c r="V107" i="1"/>
  <c r="Z107" i="1"/>
  <c r="V519" i="1"/>
  <c r="Z519" i="1"/>
  <c r="V507" i="1"/>
  <c r="Z507" i="1"/>
  <c r="V502" i="1"/>
  <c r="Z502" i="1"/>
  <c r="V498" i="1"/>
  <c r="Z498" i="1"/>
  <c r="V494" i="1"/>
  <c r="Z494" i="1"/>
  <c r="V490" i="1"/>
  <c r="Z490" i="1"/>
  <c r="V486" i="1"/>
  <c r="Z486" i="1"/>
  <c r="V482" i="1"/>
  <c r="Z482" i="1"/>
  <c r="V477" i="1"/>
  <c r="Z477" i="1"/>
  <c r="V473" i="1"/>
  <c r="Z473" i="1"/>
  <c r="V443" i="1"/>
  <c r="Z443" i="1"/>
  <c r="V439" i="1"/>
  <c r="Z439" i="1"/>
  <c r="V436" i="1"/>
  <c r="Z436" i="1"/>
  <c r="V432" i="1"/>
  <c r="Z432" i="1"/>
  <c r="V421" i="1"/>
  <c r="Z421" i="1"/>
  <c r="V418" i="1"/>
  <c r="Z418" i="1"/>
  <c r="V413" i="1"/>
  <c r="Z413" i="1"/>
  <c r="V446" i="1"/>
  <c r="Z446" i="1"/>
  <c r="V422" i="1"/>
  <c r="Z422" i="1"/>
  <c r="V465" i="1"/>
  <c r="Z465" i="1"/>
  <c r="AA370" i="1"/>
  <c r="V370" i="1"/>
  <c r="Z370" i="1"/>
  <c r="AA348" i="1"/>
  <c r="V348" i="1"/>
  <c r="Z348" i="1"/>
  <c r="AA321" i="1"/>
  <c r="V321" i="1"/>
  <c r="Z321" i="1"/>
  <c r="AA292" i="1"/>
  <c r="V292" i="1"/>
  <c r="Z292" i="1"/>
  <c r="AA288" i="1"/>
  <c r="V288" i="1"/>
  <c r="Z288" i="1"/>
  <c r="AA281" i="1"/>
  <c r="V281" i="1"/>
  <c r="Z281" i="1"/>
  <c r="AA220" i="1"/>
  <c r="V220" i="1"/>
  <c r="Z220" i="1"/>
  <c r="AA217" i="1"/>
  <c r="V217" i="1"/>
  <c r="Z217" i="1"/>
  <c r="AA184" i="1"/>
  <c r="V184" i="1"/>
  <c r="Z184" i="1"/>
  <c r="V80" i="1"/>
  <c r="Z80" i="1"/>
  <c r="AA80" i="1"/>
  <c r="V66" i="1"/>
  <c r="Z66" i="1"/>
  <c r="AA66" i="1"/>
  <c r="V495" i="1"/>
  <c r="Z495" i="1"/>
  <c r="V491" i="1"/>
  <c r="Z491" i="1"/>
  <c r="V487" i="1"/>
  <c r="Z487" i="1"/>
  <c r="V481" i="1"/>
  <c r="Z481" i="1"/>
  <c r="V478" i="1"/>
  <c r="Z478" i="1"/>
  <c r="V474" i="1"/>
  <c r="Z474" i="1"/>
  <c r="V444" i="1"/>
  <c r="Z444" i="1"/>
  <c r="V440" i="1"/>
  <c r="Z440" i="1"/>
  <c r="V433" i="1"/>
  <c r="Z433" i="1"/>
  <c r="V429" i="1"/>
  <c r="Z429" i="1"/>
  <c r="V417" i="1"/>
  <c r="Z417" i="1"/>
  <c r="V412" i="1"/>
  <c r="Z412" i="1"/>
  <c r="V449" i="1"/>
  <c r="Z449" i="1"/>
  <c r="V423" i="1"/>
  <c r="Z423" i="1"/>
  <c r="V467" i="1"/>
  <c r="Z467" i="1"/>
  <c r="V462" i="1"/>
  <c r="Z462" i="1"/>
  <c r="V471" i="1"/>
  <c r="Z471" i="1"/>
  <c r="V455" i="1"/>
  <c r="Z455" i="1"/>
  <c r="V428" i="1"/>
  <c r="Z428" i="1"/>
  <c r="V457" i="1"/>
  <c r="Z457" i="1"/>
  <c r="V391" i="1"/>
  <c r="Z391" i="1"/>
  <c r="V383" i="1"/>
  <c r="Z383" i="1"/>
  <c r="V355" i="1"/>
  <c r="Z355" i="1"/>
  <c r="V338" i="1"/>
  <c r="Z338" i="1"/>
  <c r="V330" i="1"/>
  <c r="Z330" i="1"/>
  <c r="V401" i="1"/>
  <c r="Z401" i="1"/>
  <c r="AA378" i="1"/>
  <c r="V378" i="1"/>
  <c r="Z378" i="1"/>
  <c r="AA351" i="1"/>
  <c r="V351" i="1"/>
  <c r="Z351" i="1"/>
  <c r="AA325" i="1"/>
  <c r="V325" i="1"/>
  <c r="Z325" i="1"/>
  <c r="AA375" i="1"/>
  <c r="V375" i="1"/>
  <c r="Z375" i="1"/>
  <c r="AA314" i="1"/>
  <c r="V314" i="1"/>
  <c r="Z314" i="1"/>
  <c r="AA308" i="1"/>
  <c r="V308" i="1"/>
  <c r="Z308" i="1"/>
  <c r="AA256" i="1"/>
  <c r="V256" i="1"/>
  <c r="Z256" i="1"/>
  <c r="AA304" i="1"/>
  <c r="V304" i="1"/>
  <c r="Z304" i="1"/>
  <c r="AA279" i="1"/>
  <c r="V279" i="1"/>
  <c r="Z279" i="1"/>
  <c r="AA267" i="1"/>
  <c r="V267" i="1"/>
  <c r="Z267" i="1"/>
  <c r="AA254" i="1"/>
  <c r="V254" i="1"/>
  <c r="Z254" i="1"/>
  <c r="AA237" i="1"/>
  <c r="V237" i="1"/>
  <c r="Z237" i="1"/>
  <c r="AA204" i="1"/>
  <c r="V204" i="1"/>
  <c r="Z204" i="1"/>
  <c r="AA168" i="1"/>
  <c r="V168" i="1"/>
  <c r="Z168" i="1"/>
  <c r="V83" i="1"/>
  <c r="Z83" i="1"/>
  <c r="AA83" i="1"/>
  <c r="V393" i="1"/>
  <c r="Z393" i="1"/>
  <c r="V380" i="1"/>
  <c r="Z380" i="1"/>
  <c r="V372" i="1"/>
  <c r="Z372" i="1"/>
  <c r="V368" i="1"/>
  <c r="Z368" i="1"/>
  <c r="V365" i="1"/>
  <c r="Z365" i="1"/>
  <c r="V361" i="1"/>
  <c r="Z361" i="1"/>
  <c r="V349" i="1"/>
  <c r="Z349" i="1"/>
  <c r="V346" i="1"/>
  <c r="Z346" i="1"/>
  <c r="V341" i="1"/>
  <c r="Z341" i="1"/>
  <c r="V323" i="1"/>
  <c r="Z323" i="1"/>
  <c r="V322" i="1"/>
  <c r="Z322" i="1"/>
  <c r="V405" i="1"/>
  <c r="Z405" i="1"/>
  <c r="V360" i="1"/>
  <c r="Z360" i="1"/>
  <c r="V358" i="1"/>
  <c r="Z358" i="1"/>
  <c r="V301" i="1"/>
  <c r="Z301" i="1"/>
  <c r="V276" i="1"/>
  <c r="Z276" i="1"/>
  <c r="V303" i="1"/>
  <c r="Z303" i="1"/>
  <c r="V293" i="1"/>
  <c r="Z293" i="1"/>
  <c r="V291" i="1"/>
  <c r="Z291" i="1"/>
  <c r="V269" i="1"/>
  <c r="Z269" i="1"/>
  <c r="V252" i="1"/>
  <c r="Z252" i="1"/>
  <c r="V250" i="1"/>
  <c r="Z250" i="1"/>
  <c r="V280" i="1"/>
  <c r="Z280" i="1"/>
  <c r="V295" i="1"/>
  <c r="Z295" i="1"/>
  <c r="V286" i="1"/>
  <c r="Z286" i="1"/>
  <c r="V283" i="1"/>
  <c r="Z283" i="1"/>
  <c r="V270" i="1"/>
  <c r="Z270" i="1"/>
  <c r="V282" i="1"/>
  <c r="Z282" i="1"/>
  <c r="V274" i="1"/>
  <c r="Z274" i="1"/>
  <c r="V260" i="1"/>
  <c r="Z260" i="1"/>
  <c r="V265" i="1"/>
  <c r="Z265" i="1"/>
  <c r="V239" i="1"/>
  <c r="Z239" i="1"/>
  <c r="V235" i="1"/>
  <c r="Z235" i="1"/>
  <c r="V231" i="1"/>
  <c r="Z231" i="1"/>
  <c r="V226" i="1"/>
  <c r="Z226" i="1"/>
  <c r="V216" i="1"/>
  <c r="Z216" i="1"/>
  <c r="V213" i="1"/>
  <c r="Z213" i="1"/>
  <c r="V208" i="1"/>
  <c r="Z208" i="1"/>
  <c r="V192" i="1"/>
  <c r="Z192" i="1"/>
  <c r="V186" i="1"/>
  <c r="Z186" i="1"/>
  <c r="AA164" i="1"/>
  <c r="V164" i="1"/>
  <c r="Z164" i="1"/>
  <c r="AA117" i="1"/>
  <c r="V117" i="1"/>
  <c r="Z117" i="1"/>
  <c r="V78" i="1"/>
  <c r="Z78" i="1"/>
  <c r="AA78" i="1"/>
  <c r="V41" i="1"/>
  <c r="Z41" i="1"/>
  <c r="AA41" i="1"/>
  <c r="V68" i="1"/>
  <c r="Z68" i="1"/>
  <c r="AA68" i="1"/>
  <c r="V45" i="1"/>
  <c r="Z45" i="1"/>
  <c r="AA45" i="1"/>
  <c r="AA219" i="1"/>
  <c r="V219" i="1"/>
  <c r="Z219" i="1"/>
  <c r="AA211" i="1"/>
  <c r="V211" i="1"/>
  <c r="Z211" i="1"/>
  <c r="AA189" i="1"/>
  <c r="V189" i="1"/>
  <c r="Z189" i="1"/>
  <c r="AA180" i="1"/>
  <c r="V180" i="1"/>
  <c r="Z180" i="1"/>
  <c r="AA167" i="1"/>
  <c r="V167" i="1"/>
  <c r="Z167" i="1"/>
  <c r="AA178" i="1"/>
  <c r="V178" i="1"/>
  <c r="Z178" i="1"/>
  <c r="AA123" i="1"/>
  <c r="V123" i="1"/>
  <c r="Z123" i="1"/>
  <c r="V53" i="1"/>
  <c r="Z53" i="1"/>
  <c r="AA53" i="1"/>
  <c r="V86" i="1"/>
  <c r="Z86" i="1"/>
  <c r="AA86" i="1"/>
  <c r="V21" i="1"/>
  <c r="Z21" i="1"/>
  <c r="AA21" i="1"/>
  <c r="V95" i="1"/>
  <c r="Z95" i="1"/>
  <c r="AA95" i="1"/>
  <c r="V38" i="1"/>
  <c r="Z38" i="1"/>
  <c r="AA38" i="1"/>
  <c r="AA223" i="1"/>
  <c r="V223" i="1"/>
  <c r="Z223" i="1"/>
  <c r="AA158" i="1"/>
  <c r="V158" i="1"/>
  <c r="Z158" i="1"/>
  <c r="AA196" i="1"/>
  <c r="V196" i="1"/>
  <c r="Z196" i="1"/>
  <c r="AA99" i="1"/>
  <c r="V99" i="1"/>
  <c r="Z99" i="1"/>
  <c r="V100" i="1"/>
  <c r="Z100" i="1"/>
  <c r="AA100" i="1"/>
  <c r="AA18" i="1"/>
  <c r="AA30" i="1"/>
  <c r="AA77" i="1"/>
  <c r="AA47" i="1"/>
  <c r="AA32" i="1"/>
  <c r="AA508" i="1"/>
  <c r="AA518" i="1"/>
  <c r="AA522" i="1"/>
  <c r="AA506" i="1"/>
  <c r="AA512" i="1"/>
  <c r="AA510" i="1"/>
  <c r="AA513" i="1"/>
  <c r="V87" i="1"/>
  <c r="Z87" i="1"/>
  <c r="AA87" i="1"/>
  <c r="V403" i="1"/>
  <c r="Z403" i="1"/>
  <c r="V69" i="1"/>
  <c r="Z69" i="1"/>
  <c r="AA69" i="1"/>
  <c r="AA520" i="1"/>
  <c r="V320" i="1"/>
  <c r="Z320" i="1"/>
  <c r="V316" i="1"/>
  <c r="Z316" i="1"/>
  <c r="V404" i="1"/>
  <c r="Z404" i="1"/>
  <c r="V376" i="1"/>
  <c r="Z376" i="1"/>
  <c r="V359" i="1"/>
  <c r="Z359" i="1"/>
  <c r="V332" i="1"/>
  <c r="Z332" i="1"/>
  <c r="V315" i="1"/>
  <c r="Z315" i="1"/>
  <c r="V310" i="1"/>
  <c r="Z310" i="1"/>
  <c r="V307" i="1"/>
  <c r="Z307" i="1"/>
  <c r="V289" i="1"/>
  <c r="Z289" i="1"/>
  <c r="V261" i="1"/>
  <c r="Z261" i="1"/>
  <c r="V306" i="1"/>
  <c r="Z306" i="1"/>
  <c r="V82" i="1"/>
  <c r="Z82" i="1"/>
  <c r="AA82" i="1"/>
  <c r="V64" i="1"/>
  <c r="Z64" i="1"/>
  <c r="AA64" i="1"/>
  <c r="V56" i="1"/>
  <c r="Z56" i="1"/>
  <c r="AA56" i="1"/>
  <c r="V52" i="1"/>
  <c r="Z52" i="1"/>
  <c r="AA52" i="1"/>
  <c r="V106" i="1"/>
  <c r="Z106" i="1"/>
  <c r="AA106" i="1"/>
  <c r="V195" i="1"/>
  <c r="Z195" i="1"/>
  <c r="V185" i="1"/>
  <c r="Z185" i="1"/>
  <c r="V174" i="1"/>
  <c r="Z174" i="1"/>
  <c r="V159" i="1"/>
  <c r="Z159" i="1"/>
  <c r="V160" i="1"/>
  <c r="Z160" i="1"/>
  <c r="V198" i="1"/>
  <c r="Z198" i="1"/>
  <c r="V190" i="1"/>
  <c r="Z190" i="1"/>
  <c r="V177" i="1"/>
  <c r="Z177" i="1"/>
  <c r="V93" i="1"/>
  <c r="Z93" i="1"/>
  <c r="V62" i="1"/>
  <c r="Z62" i="1"/>
  <c r="V58" i="1"/>
  <c r="Z58" i="1"/>
  <c r="V46" i="1"/>
  <c r="Z46" i="1"/>
  <c r="V24" i="1"/>
  <c r="Z24" i="1"/>
  <c r="V20" i="1"/>
  <c r="Z20" i="1"/>
  <c r="V39" i="1"/>
  <c r="Z39" i="1"/>
  <c r="V91" i="1"/>
  <c r="Z91" i="1"/>
  <c r="V90" i="1"/>
  <c r="Z90" i="1"/>
  <c r="V75" i="1"/>
  <c r="Z75" i="1"/>
  <c r="V25" i="1"/>
  <c r="Z25" i="1"/>
  <c r="V122" i="1"/>
  <c r="Z122" i="1"/>
  <c r="V120" i="1"/>
  <c r="Z120" i="1"/>
  <c r="V118" i="1"/>
  <c r="Z118" i="1"/>
  <c r="V114" i="1"/>
  <c r="Z114" i="1"/>
  <c r="V116" i="1"/>
  <c r="Z116" i="1"/>
  <c r="V112" i="1"/>
  <c r="Z112" i="1"/>
  <c r="V111" i="1"/>
  <c r="Z111" i="1"/>
  <c r="V102" i="1"/>
  <c r="Z102" i="1"/>
  <c r="V94" i="1"/>
  <c r="Z94" i="1"/>
  <c r="AA94" i="1"/>
  <c r="V81" i="1"/>
  <c r="Z81" i="1"/>
  <c r="AA81" i="1"/>
  <c r="V70" i="1"/>
  <c r="Z70" i="1"/>
  <c r="AA70" i="1"/>
  <c r="V63" i="1"/>
  <c r="Z63" i="1"/>
  <c r="AA63" i="1"/>
  <c r="V49" i="1"/>
  <c r="Z49" i="1"/>
  <c r="AA49" i="1"/>
  <c r="V29" i="1"/>
  <c r="Z29" i="1"/>
  <c r="AA29" i="1"/>
  <c r="V33" i="1"/>
  <c r="Z33" i="1"/>
  <c r="AA33" i="1"/>
  <c r="V96" i="1"/>
  <c r="Z96" i="1"/>
  <c r="AA96" i="1"/>
  <c r="V17" i="1"/>
  <c r="Z17" i="1"/>
  <c r="AA17" i="1"/>
  <c r="V71" i="1"/>
  <c r="Z71" i="1"/>
  <c r="AA71" i="1"/>
  <c r="V105" i="1"/>
  <c r="Z105" i="1"/>
  <c r="AA105" i="1"/>
  <c r="AA54" i="1"/>
  <c r="AA34" i="1"/>
  <c r="AA48" i="1"/>
  <c r="AA85" i="1"/>
  <c r="AA50" i="1"/>
  <c r="AA97" i="1"/>
  <c r="AA4" i="1"/>
  <c r="Z4" i="1"/>
  <c r="AA8" i="1"/>
  <c r="AA9" i="1"/>
  <c r="AA10" i="1"/>
</calcChain>
</file>

<file path=xl/sharedStrings.xml><?xml version="1.0" encoding="utf-8"?>
<sst xmlns="http://schemas.openxmlformats.org/spreadsheetml/2006/main" count="6506" uniqueCount="1723">
  <si>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</si>
  <si>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</si>
  <si>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</si>
  <si>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</si>
  <si>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</si>
  <si>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</si>
  <si>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</si>
  <si>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</si>
  <si>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</si>
  <si>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</si>
  <si>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</si>
  <si>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</si>
  <si>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</si>
  <si>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</si>
  <si>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</si>
  <si>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</si>
  <si>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</si>
  <si>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</si>
  <si>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</si>
  <si>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</si>
  <si>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</si>
  <si>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</si>
  <si>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</si>
  <si>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</si>
  <si>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</si>
  <si>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</si>
  <si>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</si>
  <si>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</si>
  <si>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</si>
  <si>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</si>
  <si>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</si>
  <si>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</si>
  <si>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</si>
  <si>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</si>
  <si>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</si>
  <si>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</si>
  <si>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</si>
  <si>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</si>
  <si>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</si>
  <si>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</si>
  <si>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</si>
  <si>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</si>
  <si>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</si>
  <si>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</si>
  <si>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</si>
  <si>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</si>
  <si>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>RABATT</t>
  </si>
  <si>
    <t xml:space="preserve">  AKTIONSPREISLISTE</t>
  </si>
  <si>
    <t xml:space="preserve"> PREIS / FLASCHE</t>
  </si>
  <si>
    <t>AKTIONSPREIS / FLASCHE</t>
  </si>
  <si>
    <t xml:space="preserve">VERSAND / ABHOLUNG     </t>
  </si>
  <si>
    <t>GÜLTIG BIS 07- AUGUST 2018</t>
  </si>
  <si>
    <t>U/D</t>
  </si>
  <si>
    <t>Wein</t>
  </si>
  <si>
    <t>rot</t>
  </si>
  <si>
    <t>trocken</t>
  </si>
  <si>
    <t>Frankreich</t>
  </si>
  <si>
    <t>Bordeaux</t>
  </si>
  <si>
    <t>Margaux</t>
  </si>
  <si>
    <t>Chateau Margaux</t>
  </si>
  <si>
    <t>Cuvée</t>
  </si>
  <si>
    <t>USA</t>
  </si>
  <si>
    <t>Kalifornien</t>
  </si>
  <si>
    <t>Napa Valley</t>
  </si>
  <si>
    <t>Grace Family</t>
  </si>
  <si>
    <t>Cabernet Sauvignon Vineyard 29</t>
  </si>
  <si>
    <t>Cabernet Sauvignon</t>
  </si>
  <si>
    <t>Italien</t>
  </si>
  <si>
    <t>Toskana</t>
  </si>
  <si>
    <t>Chianti Classico</t>
  </si>
  <si>
    <t>Castello di Ama</t>
  </si>
  <si>
    <t>Sangiovese</t>
  </si>
  <si>
    <t>Fattoria di Felsina</t>
  </si>
  <si>
    <t>Haut Medoc</t>
  </si>
  <si>
    <t>Baron Jean Bordeaux</t>
  </si>
  <si>
    <t>Baron Jean</t>
  </si>
  <si>
    <t>Österreich</t>
  </si>
  <si>
    <t>Burgenland</t>
  </si>
  <si>
    <t>Neusiedlersee-Hügelland</t>
  </si>
  <si>
    <t>Domäne Pöttelsdorf</t>
  </si>
  <si>
    <t>Attache</t>
  </si>
  <si>
    <t>Pessac Leognan</t>
  </si>
  <si>
    <t>Chateau de Rochemorin</t>
  </si>
  <si>
    <t>Rochemorin</t>
  </si>
  <si>
    <t>Saint Emilion</t>
  </si>
  <si>
    <t>Chateau Larmande</t>
  </si>
  <si>
    <t>Larmande</t>
  </si>
  <si>
    <t>Montalcino</t>
  </si>
  <si>
    <t>Valdicava</t>
  </si>
  <si>
    <t>Brunello Riserva Madonna del Piano</t>
  </si>
  <si>
    <t>Chateau Valandraud</t>
  </si>
  <si>
    <t>Valandraud</t>
  </si>
  <si>
    <t>Pauillac</t>
  </si>
  <si>
    <t>Chateau Latour</t>
  </si>
  <si>
    <t>Les Forts de Latour</t>
  </si>
  <si>
    <t>Tenuta Greppo Biondi Santi</t>
  </si>
  <si>
    <t>Brunello di Montalcino</t>
  </si>
  <si>
    <t>weiß</t>
  </si>
  <si>
    <t>Burgund</t>
  </si>
  <si>
    <t>Domaine Verget</t>
  </si>
  <si>
    <t>Bourgogne</t>
  </si>
  <si>
    <t>Chardonnay</t>
  </si>
  <si>
    <t>Diamond Creek</t>
  </si>
  <si>
    <t>Red Rock Terraces Cabernet Sauvignon</t>
  </si>
  <si>
    <t>1994</t>
  </si>
  <si>
    <t>Cote de Nuits</t>
  </si>
  <si>
    <t>Henri Rebourseau</t>
  </si>
  <si>
    <t>Mazis Chambertin</t>
  </si>
  <si>
    <t>Pinot Noir</t>
  </si>
  <si>
    <t>süß</t>
  </si>
  <si>
    <t>Elsass</t>
  </si>
  <si>
    <t>Clos Jebsal</t>
  </si>
  <si>
    <t>Domaine Zind-Humbrecht</t>
  </si>
  <si>
    <t>Gewürztraminer Heimbourg SGN</t>
  </si>
  <si>
    <t>Gewürztraminer</t>
  </si>
  <si>
    <t>0,375l</t>
  </si>
  <si>
    <t>Drouhin-Laroze</t>
  </si>
  <si>
    <t>Hospieces de Beaune Corton 2</t>
  </si>
  <si>
    <t>Neusiedlersee</t>
  </si>
  <si>
    <t>Heinrich, Gernot</t>
  </si>
  <si>
    <t>Pinot Noir Weisses Kreuz Reserve</t>
  </si>
  <si>
    <t>Volnay</t>
  </si>
  <si>
    <t>Cellier des Ursules</t>
  </si>
  <si>
    <t>Volnay 1er Cru Santenots</t>
  </si>
  <si>
    <t>Vignetto Bellavista Chianti Classico</t>
  </si>
  <si>
    <t xml:space="preserve">Wein </t>
  </si>
  <si>
    <t>Bolgheri</t>
  </si>
  <si>
    <t>Rocca di Frassinello</t>
  </si>
  <si>
    <t>Baffonero</t>
  </si>
  <si>
    <t>Libanon</t>
  </si>
  <si>
    <t>Bekaa Valley</t>
  </si>
  <si>
    <t>Chateau Musar</t>
  </si>
  <si>
    <t>Gaston Hochar, Libanon</t>
  </si>
  <si>
    <t>Esmonin</t>
  </si>
  <si>
    <t>Ruchottes-Chambertin Grand Cru</t>
  </si>
  <si>
    <t>Saint-Julien</t>
  </si>
  <si>
    <t>Chateau Leoville-Las Cases</t>
  </si>
  <si>
    <t>Leoville-Las Cases</t>
  </si>
  <si>
    <t>Cuvee</t>
  </si>
  <si>
    <t>Saint Julien</t>
  </si>
  <si>
    <t>Chaeteau Lagrange</t>
  </si>
  <si>
    <t>Lagrange</t>
  </si>
  <si>
    <t>Heinrich, Johann</t>
  </si>
  <si>
    <t>Pinot Noir Weisses Kreuz</t>
  </si>
  <si>
    <t>Niederösterreich</t>
  </si>
  <si>
    <t>Wachau</t>
  </si>
  <si>
    <t>Zull</t>
  </si>
  <si>
    <t>Riesling Innere Bergen Kabinett</t>
  </si>
  <si>
    <t>Riesling</t>
  </si>
  <si>
    <t>Saint Estephe</t>
  </si>
  <si>
    <t>Lilian Ladouys</t>
  </si>
  <si>
    <t>Castello Fonterutoli</t>
  </si>
  <si>
    <t>Siepi</t>
  </si>
  <si>
    <t>Chateau Pontet-Canet</t>
  </si>
  <si>
    <t>Pontet-Canet</t>
  </si>
  <si>
    <t>Montepeloso</t>
  </si>
  <si>
    <t>Gabbro</t>
  </si>
  <si>
    <t>Vosne-Romanee</t>
  </si>
  <si>
    <t>Domaine Thomas Moillard</t>
  </si>
  <si>
    <t>Vosne Romanee 1er Cru Beaux Monts</t>
  </si>
  <si>
    <t>Carillon, Louis</t>
  </si>
  <si>
    <t>Puligny-Montrachet 1er Cru Les Combettes</t>
  </si>
  <si>
    <t>Chambolle Musigny</t>
  </si>
  <si>
    <t>Moine-Hudelot</t>
  </si>
  <si>
    <t>Régis Rossignol-Changarnier</t>
  </si>
  <si>
    <t>Volnay 1er Cru</t>
  </si>
  <si>
    <t>Carnuntum</t>
  </si>
  <si>
    <t>Markowitsch</t>
  </si>
  <si>
    <t>Chablis</t>
  </si>
  <si>
    <t>Maison Eric Nicolas</t>
  </si>
  <si>
    <t>Chablis 1er Les Monts</t>
  </si>
  <si>
    <t>Gevrey-Chambertin</t>
  </si>
  <si>
    <t>Pierre Damoy</t>
  </si>
  <si>
    <t>Chambertin Clos des Beze, Grand Cru</t>
  </si>
  <si>
    <t>Chateau Lagrange</t>
  </si>
  <si>
    <t>La Plagnotte</t>
  </si>
  <si>
    <t>Deutschland</t>
  </si>
  <si>
    <t>Rheingau</t>
  </si>
  <si>
    <t>Schloss Reinhartshausen</t>
  </si>
  <si>
    <t>Ruländer TBA Erbacher Schloßberg</t>
  </si>
  <si>
    <t>Grauburgunder</t>
  </si>
  <si>
    <t>Mittelburgenland</t>
  </si>
  <si>
    <t>Gager</t>
  </si>
  <si>
    <t>Blaufränkisch</t>
  </si>
  <si>
    <t>Lentsch</t>
  </si>
  <si>
    <t>Blaufränkisch Ried Lüss</t>
  </si>
  <si>
    <t>Louis Latour</t>
  </si>
  <si>
    <t>Louis Jadot</t>
  </si>
  <si>
    <t>Chassagne-Montrachet AC</t>
  </si>
  <si>
    <t>Givry</t>
  </si>
  <si>
    <t>Givry Premier Cru</t>
  </si>
  <si>
    <t>Louis Remy</t>
  </si>
  <si>
    <t>Gevrey-Chambertin Grand Cru Latricieres</t>
  </si>
  <si>
    <t>Haut-Medoc</t>
  </si>
  <si>
    <t>Chateau Camensac</t>
  </si>
  <si>
    <t>Camensac</t>
  </si>
  <si>
    <t>Trapet</t>
  </si>
  <si>
    <t>Chapelle-Chambertin</t>
  </si>
  <si>
    <t>Michel Coutoux</t>
  </si>
  <si>
    <t>Chassagne-Montrachet 1er Cru La Matroie</t>
  </si>
  <si>
    <t>Gevrey-Chambertin Grand Cru Chambertin</t>
  </si>
  <si>
    <t>Joseph Drouhin</t>
  </si>
  <si>
    <t>Clos de Vougeot Grand Cru</t>
  </si>
  <si>
    <t>Chateau Leoville Las Cases</t>
  </si>
  <si>
    <t>Leoville Las Cases</t>
  </si>
  <si>
    <t>Domaine des Lambrays</t>
  </si>
  <si>
    <t>Clos des Lambrays Grand Cru</t>
  </si>
  <si>
    <t>Piemont</t>
  </si>
  <si>
    <t>Barolo</t>
  </si>
  <si>
    <t>Marchesi di Barolo</t>
  </si>
  <si>
    <t>Barolo Valetta</t>
  </si>
  <si>
    <t>Nebbiolo</t>
  </si>
  <si>
    <t>Triebaumer, Günther</t>
  </si>
  <si>
    <t>Traminer Ausbruch</t>
  </si>
  <si>
    <t>Le Colline</t>
  </si>
  <si>
    <t>Barbaresco</t>
  </si>
  <si>
    <t>Morey St. Denis</t>
  </si>
  <si>
    <t>Chateau Fieuzal</t>
  </si>
  <si>
    <t>Fieuzal</t>
  </si>
  <si>
    <t>Knoll</t>
  </si>
  <si>
    <t>Chardonnay Beerenauslese</t>
  </si>
  <si>
    <t>Corton - Pougets Grand Cru</t>
  </si>
  <si>
    <t>Paul Masson</t>
  </si>
  <si>
    <t>Puligny-Montrachet</t>
  </si>
  <si>
    <t>Moroni</t>
  </si>
  <si>
    <t>Puligny-Montrachet 1er Cru Les Perrieres</t>
  </si>
  <si>
    <t>Schuster, Rosi</t>
  </si>
  <si>
    <t>Clausenberg</t>
  </si>
  <si>
    <t>Barolo Brunate</t>
  </si>
  <si>
    <t>Fattoria Montevertine</t>
  </si>
  <si>
    <t>Il Sodaccio di Montevertine</t>
  </si>
  <si>
    <t>Bâtard-Montrachet Grand Cru</t>
  </si>
  <si>
    <t>Contratto Giuseppe</t>
  </si>
  <si>
    <t>Pomerol</t>
  </si>
  <si>
    <t>Chateau La Pointe</t>
  </si>
  <si>
    <t>La Pointe</t>
  </si>
  <si>
    <t>Canon-Fronsac</t>
  </si>
  <si>
    <t>Chateau Canon Moueix</t>
  </si>
  <si>
    <t>Canon Moueix</t>
  </si>
  <si>
    <t>Sonoma Valley</t>
  </si>
  <si>
    <t>B.R. Cohn</t>
  </si>
  <si>
    <t>Cabernet Sauvignon Olive Hill Vineyard</t>
  </si>
  <si>
    <t>Chateau Le Tertre-Roteboeuf</t>
  </si>
  <si>
    <t>Le Terte-Roteboeuf</t>
  </si>
  <si>
    <t>Hammer</t>
  </si>
  <si>
    <t>Pinot Cuvee Ausbruch Essenz</t>
  </si>
  <si>
    <t>Robert Mondavi</t>
  </si>
  <si>
    <t>Pinot Noir Reserve</t>
  </si>
  <si>
    <t>Meursault</t>
  </si>
  <si>
    <t>Michelot</t>
  </si>
  <si>
    <t>Meursault 1er Cru Charmes</t>
  </si>
  <si>
    <t>Chateau Certan-Marzelle</t>
  </si>
  <si>
    <t>Certan-Marzelle</t>
  </si>
  <si>
    <t>Chateau Du Tertre</t>
  </si>
  <si>
    <t>Du Tertre</t>
  </si>
  <si>
    <t>Chateau Teyssier</t>
  </si>
  <si>
    <t>Teyssier Saint Emilion Grand Cru</t>
  </si>
  <si>
    <t>Cuvaison</t>
  </si>
  <si>
    <t>Merlot</t>
  </si>
  <si>
    <t>Süd-Westfrankreich</t>
  </si>
  <si>
    <t>Chateau les Hebras Monbazillac</t>
  </si>
  <si>
    <t>Les Hebras</t>
  </si>
  <si>
    <t>Fronsac</t>
  </si>
  <si>
    <t>Chateau Arnauton</t>
  </si>
  <si>
    <t>Arnauton</t>
  </si>
  <si>
    <t>Chateau Malescot-St-Exupery</t>
  </si>
  <si>
    <t>Malescot-St-Exupery</t>
  </si>
  <si>
    <t>Chateau d'Issan</t>
  </si>
  <si>
    <t>d'Issan</t>
  </si>
  <si>
    <t>Michele Chiarlo</t>
  </si>
  <si>
    <t>Barolo Calamandra</t>
  </si>
  <si>
    <t>La Magia</t>
  </si>
  <si>
    <t>Ungarn</t>
  </si>
  <si>
    <t>Sopron</t>
  </si>
  <si>
    <t>Weninger</t>
  </si>
  <si>
    <t>Kekfankos Spern Steiner</t>
  </si>
  <si>
    <t>Frettner</t>
  </si>
  <si>
    <t>Charles Allexant &amp; fils</t>
  </si>
  <si>
    <t>Corton Vergennes Grand Cru</t>
  </si>
  <si>
    <t>Lang, Stefan</t>
  </si>
  <si>
    <t>Blaufränkisch Reserve</t>
  </si>
  <si>
    <t>Hospice de Beaune - Cuvee Marie Drouhin</t>
  </si>
  <si>
    <t>Kamptal</t>
  </si>
  <si>
    <t>Nigl</t>
  </si>
  <si>
    <t>Grüner Veltliner Alte Reben</t>
  </si>
  <si>
    <t>Grüner Veltliner</t>
  </si>
  <si>
    <t>Azienda Lisini</t>
  </si>
  <si>
    <t>Alba</t>
  </si>
  <si>
    <t>Prunotto</t>
  </si>
  <si>
    <t>Savigny</t>
  </si>
  <si>
    <t>Henri de Villamont</t>
  </si>
  <si>
    <t>Savigny-Les-Beaune 1er Cru Clos Des Guettes</t>
  </si>
  <si>
    <t>Argiano</t>
  </si>
  <si>
    <t>Brunello</t>
  </si>
  <si>
    <t>Hafner</t>
  </si>
  <si>
    <t>Chardonnay TBA Barique</t>
  </si>
  <si>
    <t>Cabernet Franc Sopron Frettner</t>
  </si>
  <si>
    <t>Cabernet Franc</t>
  </si>
  <si>
    <t>Sopron Spern Steiner</t>
  </si>
  <si>
    <t>Kremstal</t>
  </si>
  <si>
    <t>Thermenregion</t>
  </si>
  <si>
    <t>Johanneshof Reinisch</t>
  </si>
  <si>
    <t xml:space="preserve">Caparzo </t>
  </si>
  <si>
    <t>Rio Cassero Brunello</t>
  </si>
  <si>
    <t>Beck, Judith</t>
  </si>
  <si>
    <t>Chianti</t>
  </si>
  <si>
    <t>Fattoria Felsina</t>
  </si>
  <si>
    <t>Maestro Raro</t>
  </si>
  <si>
    <t>Chateau Hillou</t>
  </si>
  <si>
    <t>Hillou blanc</t>
  </si>
  <si>
    <t>Kracher</t>
  </si>
  <si>
    <t>Beerenauslese</t>
  </si>
  <si>
    <t>Montestefano Barbaresco</t>
  </si>
  <si>
    <t>Fontalloro</t>
  </si>
  <si>
    <t>Conti Constanti</t>
  </si>
  <si>
    <t>Sankt Laurent</t>
  </si>
  <si>
    <t>Friaul</t>
  </si>
  <si>
    <t>Ronchi di Cialla Schioppettino</t>
  </si>
  <si>
    <t>Schioppettino</t>
  </si>
  <si>
    <t>Schioppetino</t>
  </si>
  <si>
    <t>Saint-Emilion</t>
  </si>
  <si>
    <t xml:space="preserve">Volnay </t>
  </si>
  <si>
    <t>Domaine Annick Parent</t>
  </si>
  <si>
    <t>Volnay 1er Cru Fremiets</t>
  </si>
  <si>
    <t>Ausbruch Gelber Muskateller Welschschriesling</t>
  </si>
  <si>
    <t>Welschriesling</t>
  </si>
  <si>
    <t>Montevertine Riserva</t>
  </si>
  <si>
    <t>Grgich Hills</t>
  </si>
  <si>
    <t>Grgich Hills Zinfandel</t>
  </si>
  <si>
    <t>Zinfandel</t>
  </si>
  <si>
    <t>Chateau Clinet</t>
  </si>
  <si>
    <t>Clinet</t>
  </si>
  <si>
    <t>Schweiz</t>
  </si>
  <si>
    <t>Azienda Agricola Belvedere (Luigi Zanini)</t>
  </si>
  <si>
    <t>Merlot Vinattieri</t>
  </si>
  <si>
    <t>Morey Saint Denis</t>
  </si>
  <si>
    <t>Fontodi</t>
  </si>
  <si>
    <t>Vigna del Sorbo</t>
  </si>
  <si>
    <t>Chateau La Fleur de Gay</t>
  </si>
  <si>
    <t>La Fleur de Gay</t>
  </si>
  <si>
    <t>Chateau les Bouzigues</t>
  </si>
  <si>
    <t>Bouzigues</t>
  </si>
  <si>
    <t>Etienne Sauzet</t>
  </si>
  <si>
    <t>Spanien</t>
  </si>
  <si>
    <t>Rioja</t>
  </si>
  <si>
    <t>Contino Rioja</t>
  </si>
  <si>
    <t>Contino La Guardia</t>
  </si>
  <si>
    <t>Chardonnay Essenz</t>
  </si>
  <si>
    <t>Seiler</t>
  </si>
  <si>
    <t>Welchschriesling Ausbruch</t>
  </si>
  <si>
    <t>Bouvier TBA</t>
  </si>
  <si>
    <t>Bouvier</t>
  </si>
  <si>
    <t>Auslese Grüner Veltliner</t>
  </si>
  <si>
    <t>Grüner Veltliner Beerenauslese</t>
  </si>
  <si>
    <t xml:space="preserve">Knoll </t>
  </si>
  <si>
    <t>Loibner Riesling Sylvaner Beerenauslese (suess)</t>
  </si>
  <si>
    <t>Riesling Sylvaner</t>
  </si>
  <si>
    <t>Baron de Montfalcon</t>
  </si>
  <si>
    <t>Baron de "M"</t>
  </si>
  <si>
    <t>Juris</t>
  </si>
  <si>
    <t>Inamera</t>
  </si>
  <si>
    <t xml:space="preserve">Domaine Marquis d'Angerville </t>
  </si>
  <si>
    <t>Pommard</t>
  </si>
  <si>
    <t>Castello Banfi</t>
  </si>
  <si>
    <t>Tavernelle Cabernet Sauvignon</t>
  </si>
  <si>
    <t>Gorelli</t>
  </si>
  <si>
    <t xml:space="preserve">Domaine Jean-Jacques Confuron </t>
  </si>
  <si>
    <t>Nuits St. Georges 1er Cru Les Chaboeufs</t>
  </si>
  <si>
    <t>Sassoaloro</t>
  </si>
  <si>
    <t>Faiveley</t>
  </si>
  <si>
    <t>Chambertin Clos de Beze Grand Cru</t>
  </si>
  <si>
    <t>Batard-Montrachet</t>
  </si>
  <si>
    <t>Paul Pernot</t>
  </si>
  <si>
    <t>Bienvenues-Bâtard-Montrachet Grand Cru</t>
  </si>
  <si>
    <t>St. Supéry</t>
  </si>
  <si>
    <t>Meritage</t>
  </si>
  <si>
    <t>Chateau Fleur de Gay</t>
  </si>
  <si>
    <t>Fleur de Gay</t>
  </si>
  <si>
    <t>Fonterutoli</t>
  </si>
  <si>
    <t>Concerto</t>
  </si>
  <si>
    <t>Colin-Deleger</t>
  </si>
  <si>
    <t>Meursault 1er Cru Genevrieres</t>
  </si>
  <si>
    <t>Ribera del Duero</t>
  </si>
  <si>
    <t>Hacienda Monasterio</t>
  </si>
  <si>
    <t>Cosecha Propia</t>
  </si>
  <si>
    <t>Tempranillo</t>
  </si>
  <si>
    <t xml:space="preserve">Chassagne Montrachet </t>
  </si>
  <si>
    <t>Domaine Ramonet</t>
  </si>
  <si>
    <t>Chassagne-Montrachet</t>
  </si>
  <si>
    <t>Barone Ricasoli</t>
  </si>
  <si>
    <t>Casalferro</t>
  </si>
  <si>
    <t>Chateau Gomerie</t>
  </si>
  <si>
    <t>Gomerie</t>
  </si>
  <si>
    <t>Chateau Charlemagne</t>
  </si>
  <si>
    <t>Charlemagne</t>
  </si>
  <si>
    <t xml:space="preserve">Valdicava </t>
  </si>
  <si>
    <t>Schröck, Heidi</t>
  </si>
  <si>
    <t>Muscat Lunel Ausbruch</t>
  </si>
  <si>
    <t>Muscat Lunel</t>
  </si>
  <si>
    <t>Fratelli Barale</t>
  </si>
  <si>
    <t>Barbaresco Rabaja</t>
  </si>
  <si>
    <t>Listrac Medoc</t>
  </si>
  <si>
    <t>Chateau Clarke</t>
  </si>
  <si>
    <t>Clarke</t>
  </si>
  <si>
    <t>Monasterio</t>
  </si>
  <si>
    <t>Velich</t>
  </si>
  <si>
    <t>Neuburger Ausbruch</t>
  </si>
  <si>
    <t>Neuburger</t>
  </si>
  <si>
    <t>Zweigelt Rose TBA</t>
  </si>
  <si>
    <t>Zweigelt</t>
  </si>
  <si>
    <t>Steiermark</t>
  </si>
  <si>
    <t>Südsteiermark</t>
  </si>
  <si>
    <t>Tement</t>
  </si>
  <si>
    <t>Morillon Puro Zieregg BA</t>
  </si>
  <si>
    <t>Monthelie</t>
  </si>
  <si>
    <t xml:space="preserve">Domaine Jean Parent </t>
  </si>
  <si>
    <t xml:space="preserve">Monthelie 1er Cru Sur la Velle </t>
  </si>
  <si>
    <t>Fontanafredda Serralunga d'Alba</t>
  </si>
  <si>
    <t>Chianti Ruffina</t>
  </si>
  <si>
    <t>Fattoria Selvapiana</t>
  </si>
  <si>
    <t>Vigna Bucerchiale</t>
  </si>
  <si>
    <t>Vinsanto</t>
  </si>
  <si>
    <t>Condado de Haza</t>
  </si>
  <si>
    <t>Alenza</t>
  </si>
  <si>
    <t>Regis Rossignol</t>
  </si>
  <si>
    <t>Beaune 1er Cru Les Theurons</t>
  </si>
  <si>
    <t>Altesino</t>
  </si>
  <si>
    <t>Beaune</t>
  </si>
  <si>
    <t xml:space="preserve">Domaine Yves Darviot </t>
  </si>
  <si>
    <t>Beaune les Greves Premier Cru</t>
  </si>
  <si>
    <t>Montepulciano</t>
  </si>
  <si>
    <t>Boscarelli</t>
  </si>
  <si>
    <t xml:space="preserve">Vino Nobile di Montepulciano Riserva </t>
  </si>
  <si>
    <t>Veneto</t>
  </si>
  <si>
    <t>Huditsch</t>
  </si>
  <si>
    <t>Aichberg</t>
  </si>
  <si>
    <t xml:space="preserve">Central Coast </t>
  </si>
  <si>
    <t>Le Cigare Volant</t>
  </si>
  <si>
    <t>Bonny Doon Vineyard</t>
  </si>
  <si>
    <t>Cordero di Montezemolo</t>
  </si>
  <si>
    <t>Barolo Monfalletto</t>
  </si>
  <si>
    <t>Chateau Cure Bon La Madeleine</t>
  </si>
  <si>
    <t>Cure Bon La Madeleine</t>
  </si>
  <si>
    <t>Matrot</t>
  </si>
  <si>
    <t>Meursault-Blagny 1er Cru</t>
  </si>
  <si>
    <t>Robert Groffier</t>
  </si>
  <si>
    <t>Bourgogne Pinot Noir</t>
  </si>
  <si>
    <t>Puligny-Montrachet 1er Cru Les Champs-Canet</t>
  </si>
  <si>
    <t>Chateau Jean Faure</t>
  </si>
  <si>
    <t>Jean Faure</t>
  </si>
  <si>
    <t>Chateau L'Hermitage</t>
  </si>
  <si>
    <t>L'Hermitage</t>
  </si>
  <si>
    <t>Dominique Laurent</t>
  </si>
  <si>
    <t>Agricola San Felice</t>
  </si>
  <si>
    <t>Vigorello</t>
  </si>
  <si>
    <t>Marziano Abbona</t>
  </si>
  <si>
    <t>Terlo Ravera Barolo</t>
  </si>
  <si>
    <t xml:space="preserve">Velich </t>
  </si>
  <si>
    <t>Chateau Lascombes</t>
  </si>
  <si>
    <t>Lascombes</t>
  </si>
  <si>
    <t>Riesling Loibenberg Federspiel</t>
  </si>
  <si>
    <t>Chateau Baron de Milon</t>
  </si>
  <si>
    <t>Baron de Milon</t>
  </si>
  <si>
    <t>Welschriesling TBA</t>
  </si>
  <si>
    <t>A. Colles</t>
  </si>
  <si>
    <t>Muskat Ottonel TBA</t>
  </si>
  <si>
    <t>Muskat Ottonel</t>
  </si>
  <si>
    <t xml:space="preserve">Igler, Hans </t>
  </si>
  <si>
    <t xml:space="preserve">Cabernet Sauvignon </t>
  </si>
  <si>
    <t>Pinot Noir Coastal</t>
  </si>
  <si>
    <t>Chambolle-Musigny AC</t>
  </si>
  <si>
    <t>Bracher</t>
  </si>
  <si>
    <t>Grüner Veltliner Setzberg Smaragd</t>
  </si>
  <si>
    <t>Hugel</t>
  </si>
  <si>
    <t>Gelber Muskateller Smaragd</t>
  </si>
  <si>
    <t>Gelber Muskateller</t>
  </si>
  <si>
    <t>Dinstlgut Loiben</t>
  </si>
  <si>
    <t>Riesling TBA</t>
  </si>
  <si>
    <t xml:space="preserve">Bruno Giacosa </t>
  </si>
  <si>
    <t>Barbaera Falleto</t>
  </si>
  <si>
    <t>Puligny-Montrachet 1er Cru Les Referts</t>
  </si>
  <si>
    <t>Chateau Laroque</t>
  </si>
  <si>
    <t>Laroque</t>
  </si>
  <si>
    <t>Savigny les Beaunes</t>
  </si>
  <si>
    <t>Savigny Vergelesses</t>
  </si>
  <si>
    <t>Domaine Lucien Jacob</t>
  </si>
  <si>
    <t>Savigny Vergelesses 1er Cru</t>
  </si>
  <si>
    <t>Tenuta del Cabreo</t>
  </si>
  <si>
    <t>Cabreo il Borgo</t>
  </si>
  <si>
    <t>Bergerac</t>
  </si>
  <si>
    <t>Chateau des Eyssards</t>
  </si>
  <si>
    <t>Eyssards</t>
  </si>
  <si>
    <t>Umathum</t>
  </si>
  <si>
    <t>Magnum Kollektion 1/50 (6 MGs in OHK)</t>
  </si>
  <si>
    <t>Virginie de Valandraud</t>
  </si>
  <si>
    <t>Högl</t>
  </si>
  <si>
    <t>Riesling Terassengärten Loiben Smaragd</t>
  </si>
  <si>
    <t>Cabernet Sauvignon Olive Hill</t>
  </si>
  <si>
    <t>Savigny Les Beaune</t>
  </si>
  <si>
    <t>Savigny les Beaune</t>
  </si>
  <si>
    <t>Villa Carfaggio</t>
  </si>
  <si>
    <t>Cortaccio</t>
  </si>
  <si>
    <t>Castello del Poliziano</t>
  </si>
  <si>
    <t>Asinone - Vino Nobile di Montepulciano</t>
  </si>
  <si>
    <t>Clos Badon Thunevin</t>
  </si>
  <si>
    <t xml:space="preserve">Aumann, Leopold </t>
  </si>
  <si>
    <t>Rotgipfler Selection</t>
  </si>
  <si>
    <t>Rotgipfler</t>
  </si>
  <si>
    <t>Amiot-Servelle</t>
  </si>
  <si>
    <t>Fortified</t>
  </si>
  <si>
    <t>Jerez</t>
  </si>
  <si>
    <t>A. R. Valdespino</t>
  </si>
  <si>
    <t>Rare Oloroso 'Siglo XX'</t>
  </si>
  <si>
    <t>n.a.</t>
  </si>
  <si>
    <t>Chateau Les Haudes</t>
  </si>
  <si>
    <t>Les Haudes</t>
  </si>
  <si>
    <t>Nuits St. Georges Les Fleurieres</t>
  </si>
  <si>
    <t>Chateau La Plagnotte</t>
  </si>
  <si>
    <t>Plagnotte</t>
  </si>
  <si>
    <t>Chateau Cos Labory</t>
  </si>
  <si>
    <t>Cos Labory</t>
  </si>
  <si>
    <t>Cabreo</t>
  </si>
  <si>
    <t>Il Borgo</t>
  </si>
  <si>
    <t xml:space="preserve">St. Laurent </t>
  </si>
  <si>
    <t>Gevrey-Chambertin 1er Cru Estournelle Saint-Jacques</t>
  </si>
  <si>
    <t>Zierfandler</t>
  </si>
  <si>
    <t>Jurtschitsch</t>
  </si>
  <si>
    <t>Grüner Veltliner Kabinett Steinhaus</t>
  </si>
  <si>
    <t xml:space="preserve">Puligny-Montrachet </t>
  </si>
  <si>
    <t>Tenuta di Riseccoli</t>
  </si>
  <si>
    <t>Saeculum</t>
  </si>
  <si>
    <t>Igler, Hans</t>
  </si>
  <si>
    <t>Cabernet Sauvignon Ried Kart</t>
  </si>
  <si>
    <t xml:space="preserve">Blaufränkisch </t>
  </si>
  <si>
    <t>Blaufränkisch Juwel</t>
  </si>
  <si>
    <t>Lehrner, Paul</t>
  </si>
  <si>
    <t>Chateau Grand Pontet</t>
  </si>
  <si>
    <t>Grand Pontet</t>
  </si>
  <si>
    <t>Schaumwein</t>
  </si>
  <si>
    <t>Champagne</t>
  </si>
  <si>
    <t>Krug</t>
  </si>
  <si>
    <t xml:space="preserve">Krug Clos d'Ambonnay </t>
  </si>
  <si>
    <t>Sattlerhof</t>
  </si>
  <si>
    <t>Grauburgunder Pfarrweingarten</t>
  </si>
  <si>
    <t>Blauburgunder</t>
  </si>
  <si>
    <t>St. Laurent Reserve</t>
  </si>
  <si>
    <t>Sankt Laurent Reserve</t>
  </si>
  <si>
    <t>Sankt Georg - SL/PN</t>
  </si>
  <si>
    <t>St. Laurent Exclusiv</t>
  </si>
  <si>
    <t>Feiler-Artinger</t>
  </si>
  <si>
    <t>Ruster Ausbruch Essenz</t>
  </si>
  <si>
    <t>Pernand-Vergelesses</t>
  </si>
  <si>
    <t>Domaine Rapet Pere &amp; Fils</t>
  </si>
  <si>
    <t>Pernand Ile de Verglesses</t>
  </si>
  <si>
    <t>Syrah Sopron</t>
  </si>
  <si>
    <t>Syrah</t>
  </si>
  <si>
    <t>Pannobile</t>
  </si>
  <si>
    <t>Riesling Privat</t>
  </si>
  <si>
    <t>Domaine Eric de Suremain</t>
  </si>
  <si>
    <t xml:space="preserve"> de Monthelie</t>
  </si>
  <si>
    <t>Chateau Lafleur Grangeneuve</t>
  </si>
  <si>
    <t>Lafleur Grangeneuve</t>
  </si>
  <si>
    <t>Köstenbauer</t>
  </si>
  <si>
    <t>Goldknöpfel</t>
  </si>
  <si>
    <t>Baron Edmond de Rothschild Chateau Clarke</t>
  </si>
  <si>
    <t>Glatzer</t>
  </si>
  <si>
    <t>Gotinsprun</t>
  </si>
  <si>
    <t>Chateau Lamothe-Cissac</t>
  </si>
  <si>
    <t>Lamothe Cissac</t>
  </si>
  <si>
    <t>Madrian</t>
  </si>
  <si>
    <t>Domaine Berthoumieu</t>
  </si>
  <si>
    <t>Cuvee Charles de Batz</t>
  </si>
  <si>
    <t>Madrain Cuvee Tradition</t>
  </si>
  <si>
    <t>Chateau Berliquet</t>
  </si>
  <si>
    <t>Berliquet</t>
  </si>
  <si>
    <t>Chateau Yon-Figeac</t>
  </si>
  <si>
    <t>Yon-Figeac</t>
  </si>
  <si>
    <t>Chateau Fonroque</t>
  </si>
  <si>
    <t>Fonroque</t>
  </si>
  <si>
    <t>Zierfandler Doppelkonference Reserve</t>
  </si>
  <si>
    <t>Schwarz</t>
  </si>
  <si>
    <t>Schwarz Weiß</t>
  </si>
  <si>
    <t>Gewürztraminer Wielitsch</t>
  </si>
  <si>
    <t>Chateau les Rouzes Moulinet</t>
  </si>
  <si>
    <t>Rouzes Moulinet</t>
  </si>
  <si>
    <t>Auslese</t>
  </si>
  <si>
    <t xml:space="preserve">Chateau Clarke </t>
  </si>
  <si>
    <t>Nittnaus, Anita &amp; Hans</t>
  </si>
  <si>
    <t>Volnay 1er Cru Clos des Chenes</t>
  </si>
  <si>
    <t>Loibner Grüner Veltliner Auslese</t>
  </si>
  <si>
    <t>Hillinger</t>
  </si>
  <si>
    <t>Bernard Morey</t>
  </si>
  <si>
    <t>Chassagne-Montrachet 1er Cru Les Baudines</t>
  </si>
  <si>
    <t>Cuvee T.O.</t>
  </si>
  <si>
    <t>Loibner Traminer</t>
  </si>
  <si>
    <t>Gelber Traminer</t>
  </si>
  <si>
    <t>Gelber Traminer Smaragd</t>
  </si>
  <si>
    <t>Santenay</t>
  </si>
  <si>
    <t>Chateau de la Charriere</t>
  </si>
  <si>
    <t>Santenay 1er Cru Le Malardiere</t>
  </si>
  <si>
    <t>Medoc</t>
  </si>
  <si>
    <t>Chateau Potensac</t>
  </si>
  <si>
    <t>Potensac  Delon</t>
  </si>
  <si>
    <t>Arzuaga</t>
  </si>
  <si>
    <t>Reserva Tinto</t>
  </si>
  <si>
    <t>Finca Villacreces</t>
  </si>
  <si>
    <t>Crianza</t>
  </si>
  <si>
    <t>Wellanschitz</t>
  </si>
  <si>
    <t>Juwel Blaufränkisch</t>
  </si>
  <si>
    <t>Boglietti</t>
  </si>
  <si>
    <t>Buio Langhe</t>
  </si>
  <si>
    <t>Lagler</t>
  </si>
  <si>
    <t>Riesling Tausendeimerberg Smaragd</t>
  </si>
  <si>
    <t>Bricha Nr.2</t>
  </si>
  <si>
    <t>Chateau La Gravette de Certan</t>
  </si>
  <si>
    <t>La Gravette de Certan</t>
  </si>
  <si>
    <t>Languedoc-Roussillon</t>
  </si>
  <si>
    <t>Faugeres</t>
  </si>
  <si>
    <t xml:space="preserve">Jean-Michel Alquier Faugeres </t>
  </si>
  <si>
    <t>Reserve les Bastides d'Alquier</t>
  </si>
  <si>
    <t>Kraft</t>
  </si>
  <si>
    <t>Genesis No 9-Ausbruch Ruländer</t>
  </si>
  <si>
    <t>Chateau Quinault</t>
  </si>
  <si>
    <t>Quinault</t>
  </si>
  <si>
    <t>Quercia al Poggio</t>
  </si>
  <si>
    <t>Meursault Clos de Cromin</t>
  </si>
  <si>
    <t>Pinot Nor Grande Reserve</t>
  </si>
  <si>
    <t>Elio Altare</t>
  </si>
  <si>
    <t>La Villa Langhe</t>
  </si>
  <si>
    <t>Chateau Essence de Dourthe</t>
  </si>
  <si>
    <t>Essence de Dourthe</t>
  </si>
  <si>
    <t>Croix de Labrie</t>
  </si>
  <si>
    <t>Roter Traminer Graßnitzberg</t>
  </si>
  <si>
    <t>Roter Traminer</t>
  </si>
  <si>
    <t>Puligny-Montrachet 1er Cru La Truffiere</t>
  </si>
  <si>
    <t>Kampanien</t>
  </si>
  <si>
    <t>I Feudi di San Gregorio</t>
  </si>
  <si>
    <t>Serpico</t>
  </si>
  <si>
    <t>Aglianico</t>
  </si>
  <si>
    <t>Tollot Beaut</t>
  </si>
  <si>
    <t>Clos du Roi 1er Cru</t>
  </si>
  <si>
    <t>Monthelie Les Duresses</t>
  </si>
  <si>
    <t>Bodegas Mauro</t>
  </si>
  <si>
    <t>Mauro, vendimmia Seleccionada</t>
  </si>
  <si>
    <t>Chateau Peyre Lebade</t>
  </si>
  <si>
    <t>Pyre Lebade</t>
  </si>
  <si>
    <t>Domaine Henri Perrot-Minot</t>
  </si>
  <si>
    <t>Mazoyeres-Chambertin Grand Cru</t>
  </si>
  <si>
    <t>Weißburgunder Pfarrweingarten</t>
  </si>
  <si>
    <t>Weißburgunder</t>
  </si>
  <si>
    <t>Pöckl</t>
  </si>
  <si>
    <t>Domaine Forey Pere et Fils</t>
  </si>
  <si>
    <t>Vosne Romanée</t>
  </si>
  <si>
    <t>Pinot Noir Grande Reserve</t>
  </si>
  <si>
    <t xml:space="preserve">Bertani </t>
  </si>
  <si>
    <t>Amarone</t>
  </si>
  <si>
    <t>Sankt Laurent Grande Reserve</t>
  </si>
  <si>
    <t>Rhone</t>
  </si>
  <si>
    <t>Cote-Rotie</t>
  </si>
  <si>
    <t>Domaine Georges Vernay</t>
  </si>
  <si>
    <t>Maison Rouge - Cote Rotie</t>
  </si>
  <si>
    <t>Pommard 1er Cru Les Rugiens</t>
  </si>
  <si>
    <t>Chateau Hanteilllan</t>
  </si>
  <si>
    <t>Hanteillan</t>
  </si>
  <si>
    <t>Blaufränkisch Goldberg</t>
  </si>
  <si>
    <t>Baronne Nadine de Rothschild Chateau Malmaison</t>
  </si>
  <si>
    <t>Malmaison</t>
  </si>
  <si>
    <t>Toro</t>
  </si>
  <si>
    <t>Bodegas Numanthia</t>
  </si>
  <si>
    <t>Numanthia</t>
  </si>
  <si>
    <t>Seewinkel BA</t>
  </si>
  <si>
    <t>Roter Traminer Zieregg</t>
  </si>
  <si>
    <t>Judith</t>
  </si>
  <si>
    <t>Cabernet Franc Sopron</t>
  </si>
  <si>
    <t>Chateau Jean Voisin</t>
  </si>
  <si>
    <t>Jean Voisin</t>
  </si>
  <si>
    <t>Grüner Veltliner Privat Reserve</t>
  </si>
  <si>
    <t>Montalcino Siena - Mastrojanni</t>
  </si>
  <si>
    <t>Feiler Ausbruch (WR, GB)</t>
  </si>
  <si>
    <t>Cabernet Sauvignon Burgenland</t>
  </si>
  <si>
    <t>Moulis-en-Medoc</t>
  </si>
  <si>
    <t>Riesling Bruck Federspiel</t>
  </si>
  <si>
    <t>Gsellmann und Hans</t>
  </si>
  <si>
    <t>Pinot Noir Kurzberg</t>
  </si>
  <si>
    <t>Bouvier BA</t>
  </si>
  <si>
    <t>Pichler, Rudi</t>
  </si>
  <si>
    <t>Riesling Federspiel</t>
  </si>
  <si>
    <t>Merlot Cabernet Sopron</t>
  </si>
  <si>
    <t>Moulis</t>
  </si>
  <si>
    <t>Chateau Dutruch-Poujeaux</t>
  </si>
  <si>
    <t>Dutruch Poujeaux</t>
  </si>
  <si>
    <t>Quercecchio</t>
  </si>
  <si>
    <t>Morey Saint Denis 1er Cru</t>
  </si>
  <si>
    <t>Languedoc</t>
  </si>
  <si>
    <t>Mas de Daumas Gassac</t>
  </si>
  <si>
    <t>IGP Pays de l'Herault</t>
  </si>
  <si>
    <t>Cote de Beaune Villages</t>
  </si>
  <si>
    <t>Domaine Michel Lafarge</t>
  </si>
  <si>
    <t xml:space="preserve">Cote de Beaune Villages </t>
  </si>
  <si>
    <t>Chateau Mayne Lalande</t>
  </si>
  <si>
    <t>Mayne Lalande</t>
  </si>
  <si>
    <t>Schloss Gobelsburg</t>
  </si>
  <si>
    <t>Grüner Veltliner Auslese</t>
  </si>
  <si>
    <t>Chateau Castera</t>
  </si>
  <si>
    <t>Castera</t>
  </si>
  <si>
    <t>Weinviertel</t>
  </si>
  <si>
    <t>Schloss Hardegg</t>
  </si>
  <si>
    <t>Viognier</t>
  </si>
  <si>
    <t>Chateau Patris</t>
  </si>
  <si>
    <t>Patris</t>
  </si>
  <si>
    <t>Grüner Veltliner Privat</t>
  </si>
  <si>
    <t>Chateau Bel-Air</t>
  </si>
  <si>
    <t>Bel-Air</t>
  </si>
  <si>
    <t>Chateau La Garde</t>
  </si>
  <si>
    <t>La Garde</t>
  </si>
  <si>
    <t>Chateau Charmail-Charmail</t>
  </si>
  <si>
    <t>Charmail</t>
  </si>
  <si>
    <t>Loibner Traminer Smaragd</t>
  </si>
  <si>
    <t>Lalande de Pomerol</t>
  </si>
  <si>
    <t>Francois de Tonnay</t>
  </si>
  <si>
    <t>La Fleur Rocher</t>
  </si>
  <si>
    <t>Kollektionsbox (10 x 0,375)</t>
  </si>
  <si>
    <t>Wenzel</t>
  </si>
  <si>
    <t>Pinot Noir Rusterberg</t>
  </si>
  <si>
    <t>TBA Nr. 10 (Chardonnay)</t>
  </si>
  <si>
    <t>Riesling Terrassen Federspiel</t>
  </si>
  <si>
    <t>C.M.B</t>
  </si>
  <si>
    <t>Chateau Fonreaud</t>
  </si>
  <si>
    <t>Fonreaud</t>
  </si>
  <si>
    <t>Kroiss</t>
  </si>
  <si>
    <t>St.Laurent</t>
  </si>
  <si>
    <t>Chateau Feytit-Clinet</t>
  </si>
  <si>
    <t>Feytit-Clinet</t>
  </si>
  <si>
    <t>Chardonnay Ausbruch Essenz</t>
  </si>
  <si>
    <t>Pfaffl</t>
  </si>
  <si>
    <t>Goldjoch</t>
  </si>
  <si>
    <t>Sauternes</t>
  </si>
  <si>
    <t>Chateau Climens</t>
  </si>
  <si>
    <t>Climens</t>
  </si>
  <si>
    <t>Chianti Classico Riserva Serlapo</t>
  </si>
  <si>
    <t xml:space="preserve">Grüner Veltliner </t>
  </si>
  <si>
    <t xml:space="preserve">Chateau Les Beuzigues </t>
  </si>
  <si>
    <t>Bordeaux Superieur Reserve</t>
  </si>
  <si>
    <t>Sizilien</t>
  </si>
  <si>
    <t>Donnafugata</t>
  </si>
  <si>
    <t>Mille e una notte</t>
  </si>
  <si>
    <t>Nero d'Avola</t>
  </si>
  <si>
    <t xml:space="preserve">Nigl </t>
  </si>
  <si>
    <t xml:space="preserve">Grüner Veltliner Senftenberger Piri </t>
  </si>
  <si>
    <t>Capanna</t>
  </si>
  <si>
    <t xml:space="preserve">Brunello </t>
  </si>
  <si>
    <t>Marchesi de Frescobaldi Castelgiocondo</t>
  </si>
  <si>
    <t>Tenuta dell'Ornellaia</t>
  </si>
  <si>
    <t>Variazioni in Rosso</t>
  </si>
  <si>
    <t>Marco Lazzaretti</t>
  </si>
  <si>
    <t>Loimer</t>
  </si>
  <si>
    <t>Pinot Noir Anning</t>
  </si>
  <si>
    <t>Pinot Noir Dechant</t>
  </si>
  <si>
    <t>Triebaumer, Ernst</t>
  </si>
  <si>
    <t>Maulwurf</t>
  </si>
  <si>
    <t>Sainte-Foy-Bordeaux</t>
  </si>
  <si>
    <t>Chateau Martet</t>
  </si>
  <si>
    <t>Martet</t>
  </si>
  <si>
    <t>Panzano</t>
  </si>
  <si>
    <t>Cadet de Larmande</t>
  </si>
  <si>
    <t>Schönberger</t>
  </si>
  <si>
    <t>Schönberger Weiß</t>
  </si>
  <si>
    <t>Kollektionsbox (11 x 0,375)</t>
  </si>
  <si>
    <t>Chateau de Panisseau</t>
  </si>
  <si>
    <t>Panisseau</t>
  </si>
  <si>
    <t>Pinot Noir Weißes Kreuz</t>
  </si>
  <si>
    <t>Chateau Goujon</t>
  </si>
  <si>
    <t>Goujon</t>
  </si>
  <si>
    <t>Chateau Reverdi</t>
  </si>
  <si>
    <t>Reverdi</t>
  </si>
  <si>
    <t>Merlot Sopron</t>
  </si>
  <si>
    <t>Gager - Reumann</t>
  </si>
  <si>
    <t>Cuvee No 10</t>
  </si>
  <si>
    <t>Jaques Prieur</t>
  </si>
  <si>
    <t>Beaune Champs Pimont</t>
  </si>
  <si>
    <t>Baden</t>
  </si>
  <si>
    <t>Freiherr von Gleichenstein</t>
  </si>
  <si>
    <t>Spätburgunder Oberrotweiler Eichberg QbA Barrique *</t>
  </si>
  <si>
    <t>Henri de Baherze</t>
  </si>
  <si>
    <t>Chateau La Dominique</t>
  </si>
  <si>
    <t>La Dominique</t>
  </si>
  <si>
    <t>Sopron Pinot Noir</t>
  </si>
  <si>
    <t>Riesling Beerenauslese</t>
  </si>
  <si>
    <t>Haideboden</t>
  </si>
  <si>
    <t>Chateau de Retout</t>
  </si>
  <si>
    <t>Retout</t>
  </si>
  <si>
    <t>Cotes du Rhone</t>
  </si>
  <si>
    <t>Michel Chapoutier</t>
  </si>
  <si>
    <t>Cotes du Rhone, Belleruche</t>
  </si>
  <si>
    <t>Holzapfel</t>
  </si>
  <si>
    <t>Grüner Veltliner Achleiten Smaragd</t>
  </si>
  <si>
    <t>Riesling Vorderseiber Samagd</t>
  </si>
  <si>
    <t>Pinot Noir Sopron</t>
  </si>
  <si>
    <t>Alzinger</t>
  </si>
  <si>
    <t>Riesling Hollerin Smaragd</t>
  </si>
  <si>
    <t>Cotes de Castillon</t>
  </si>
  <si>
    <t>Chateau Robin</t>
  </si>
  <si>
    <t>Robin</t>
  </si>
  <si>
    <t>Saint-Joseph</t>
  </si>
  <si>
    <t>Delas Freres</t>
  </si>
  <si>
    <t>Les Challeys</t>
  </si>
  <si>
    <t>Quattro</t>
  </si>
  <si>
    <t>Riesling Terrassen</t>
  </si>
  <si>
    <t>Amarone Bertani</t>
  </si>
  <si>
    <t>Amarone Classico</t>
  </si>
  <si>
    <t>Südoststeiermark</t>
  </si>
  <si>
    <t>Winkler-Hermaden</t>
  </si>
  <si>
    <t>Sauvignon Blanc Kirchleiten</t>
  </si>
  <si>
    <t>Sauvignon Blanc</t>
  </si>
  <si>
    <t>Grüner Veltliner Schenkenbichl</t>
  </si>
  <si>
    <t>Grüner Veltliner Loiserberg</t>
  </si>
  <si>
    <t>Grüner Veltliner Schütt Federspiel</t>
  </si>
  <si>
    <t>Armand de Brignac</t>
  </si>
  <si>
    <t>n.V.</t>
  </si>
  <si>
    <t>Armand de Brignac Rose</t>
  </si>
  <si>
    <t>ts</t>
  </si>
  <si>
    <t>eb</t>
  </si>
  <si>
    <t>elb</t>
  </si>
  <si>
    <t>in</t>
  </si>
  <si>
    <t>elv</t>
  </si>
  <si>
    <t>ohne</t>
  </si>
  <si>
    <t>ints</t>
  </si>
  <si>
    <t>elb,elv</t>
  </si>
  <si>
    <t>ev,elb</t>
  </si>
  <si>
    <t xml:space="preserve">esb,ev </t>
  </si>
  <si>
    <t>ev, elb</t>
  </si>
  <si>
    <t>klb</t>
  </si>
  <si>
    <t>hf</t>
  </si>
  <si>
    <t>eb, ev</t>
  </si>
  <si>
    <t>elb,ev</t>
  </si>
  <si>
    <t>klo</t>
  </si>
  <si>
    <t>elb, esv</t>
  </si>
  <si>
    <t>elb, elv</t>
  </si>
  <si>
    <t>esb</t>
  </si>
  <si>
    <t>klb, klo</t>
  </si>
  <si>
    <t>kb</t>
  </si>
  <si>
    <t>ksb</t>
  </si>
  <si>
    <t>esv,eb</t>
  </si>
  <si>
    <t>esv</t>
  </si>
  <si>
    <t>ev</t>
  </si>
  <si>
    <t>elb, ev</t>
  </si>
  <si>
    <t>kb, ko</t>
  </si>
  <si>
    <t>esv, eb</t>
  </si>
  <si>
    <t>kso</t>
  </si>
  <si>
    <t>esb,esv, kaum lesbar</t>
  </si>
  <si>
    <t>esb, esv</t>
  </si>
  <si>
    <t>elv, elb</t>
  </si>
  <si>
    <t>esv,elb</t>
  </si>
  <si>
    <t>elb/ev</t>
  </si>
  <si>
    <t>esb,ev</t>
  </si>
  <si>
    <t>Etikett nicht lesbar</t>
  </si>
  <si>
    <t>esb / Jg. Nicht lesbar</t>
  </si>
  <si>
    <t>into</t>
  </si>
  <si>
    <t>esb / Nicht lesbar</t>
  </si>
  <si>
    <t>eb, elv</t>
  </si>
  <si>
    <t>elv,elb</t>
  </si>
  <si>
    <t>esv,esb</t>
  </si>
  <si>
    <t>us</t>
  </si>
  <si>
    <t>hs</t>
  </si>
  <si>
    <t>ko</t>
  </si>
  <si>
    <t>eb, esv</t>
  </si>
  <si>
    <t>esb/esv</t>
  </si>
  <si>
    <t>esb/esv, nicht lesbar</t>
  </si>
  <si>
    <t>ORANGE-A/04-E</t>
  </si>
  <si>
    <t>tr-16-0124</t>
  </si>
  <si>
    <t>tr-16-0125</t>
  </si>
  <si>
    <t>tr-16-6172</t>
  </si>
  <si>
    <t>G-BOX-F/04</t>
  </si>
  <si>
    <t>tr-16-5828</t>
  </si>
  <si>
    <t>P-BOX-H/04</t>
  </si>
  <si>
    <t>tr-16-10540</t>
  </si>
  <si>
    <t>R-BOX-K/09</t>
  </si>
  <si>
    <t>tr-16-10542</t>
  </si>
  <si>
    <t>ABV-97</t>
  </si>
  <si>
    <t>ABV-51</t>
  </si>
  <si>
    <t>tr-16-0580</t>
  </si>
  <si>
    <t>ABV-57</t>
  </si>
  <si>
    <t>tr-16-2569</t>
  </si>
  <si>
    <t>tr-16-0321</t>
  </si>
  <si>
    <t>tr-16-0447</t>
  </si>
  <si>
    <t>W-BOX-C/03</t>
  </si>
  <si>
    <t>tr-16-3977</t>
  </si>
  <si>
    <t>BOX-K-PINK-A/05</t>
  </si>
  <si>
    <t>tr-16-5494</t>
  </si>
  <si>
    <t>W-BOX-S/04</t>
  </si>
  <si>
    <t>tr-16-3328</t>
  </si>
  <si>
    <t>tr-16-3325</t>
  </si>
  <si>
    <t>tr-16-3326</t>
  </si>
  <si>
    <t>W-BOX-F/08</t>
  </si>
  <si>
    <t>tr-16-3917</t>
  </si>
  <si>
    <t>G-BOX-I/10</t>
  </si>
  <si>
    <t>W-BOX-B/05</t>
  </si>
  <si>
    <t>tr-16-5532</t>
  </si>
  <si>
    <t>tr-16-2169</t>
  </si>
  <si>
    <t>W-BOX-R/05</t>
  </si>
  <si>
    <t>tr-16-6223</t>
  </si>
  <si>
    <t>W-BOX-F/07</t>
  </si>
  <si>
    <t>tr-16-3541</t>
  </si>
  <si>
    <t>tr-16-5534</t>
  </si>
  <si>
    <t>R-BOX-E/08</t>
  </si>
  <si>
    <t>tr-16-6507</t>
  </si>
  <si>
    <t>R-BOX-K/05</t>
  </si>
  <si>
    <t>W-BOX-P/08</t>
  </si>
  <si>
    <t>tr-16-6617</t>
  </si>
  <si>
    <t>tr-16-3735</t>
  </si>
  <si>
    <t>L-BOX-A/02</t>
  </si>
  <si>
    <t>tr-16-0972</t>
  </si>
  <si>
    <t>ORANGE-B/02-H</t>
  </si>
  <si>
    <t>tr-16-1032</t>
  </si>
  <si>
    <t>BOX-K-ORANGE-A/05</t>
  </si>
  <si>
    <t>tr-16-3400</t>
  </si>
  <si>
    <t>ORANGE-B/04-C</t>
  </si>
  <si>
    <t>tr-16-3401</t>
  </si>
  <si>
    <t>G-BOX-A/02</t>
  </si>
  <si>
    <t>tr-16-5543</t>
  </si>
  <si>
    <t>W-BOX-D/03</t>
  </si>
  <si>
    <t>tr-16-3399</t>
  </si>
  <si>
    <t>tr-16-1118</t>
  </si>
  <si>
    <t>ORANGE-A/02-E</t>
  </si>
  <si>
    <t>tr-16-9619</t>
  </si>
  <si>
    <t>BOX-K-GRÜN-B/02</t>
  </si>
  <si>
    <t>L-BOX-A/07</t>
  </si>
  <si>
    <t>tr-16-8064</t>
  </si>
  <si>
    <t>tr-16-6684</t>
  </si>
  <si>
    <t>ABV-29</t>
  </si>
  <si>
    <t>tr-16-6106</t>
  </si>
  <si>
    <t>ABV-95</t>
  </si>
  <si>
    <t>tr-16-0496</t>
  </si>
  <si>
    <t>R-BOX-I/04</t>
  </si>
  <si>
    <t>tr-16-6270</t>
  </si>
  <si>
    <t>R-BOX-J/06</t>
  </si>
  <si>
    <t>tr-16-3417</t>
  </si>
  <si>
    <t>G-BOX-G/08</t>
  </si>
  <si>
    <t>R-BOX-A/06</t>
  </si>
  <si>
    <t>G-BOX-E/10</t>
  </si>
  <si>
    <t>tr-16-10013</t>
  </si>
  <si>
    <t>tr-16-4437</t>
  </si>
  <si>
    <t>tr-16-5370</t>
  </si>
  <si>
    <t>G-BOX-D/05</t>
  </si>
  <si>
    <t>tr-16-5819</t>
  </si>
  <si>
    <t>G-BOX-J/06</t>
  </si>
  <si>
    <t>tr-16-5892</t>
  </si>
  <si>
    <t>ORANGE-A/02-A</t>
  </si>
  <si>
    <t>tr-16-10251</t>
  </si>
  <si>
    <t>L-BOX-E/06</t>
  </si>
  <si>
    <t>tr-16-2801</t>
  </si>
  <si>
    <t>W-BOX-P/07 / R-BOX-J/01</t>
  </si>
  <si>
    <t>tr-16-0520</t>
  </si>
  <si>
    <t>ABV-104</t>
  </si>
  <si>
    <t>tr-16-0446</t>
  </si>
  <si>
    <t>W-BOX-P/07</t>
  </si>
  <si>
    <t>tr-16-0521</t>
  </si>
  <si>
    <t>BOX-K-ORANGE-B/05</t>
  </si>
  <si>
    <t>tr-16-2944</t>
  </si>
  <si>
    <t>R-BOX-A/02</t>
  </si>
  <si>
    <t>tr-16-7610</t>
  </si>
  <si>
    <t>G-BOX-E/04</t>
  </si>
  <si>
    <t>tr-16-5817</t>
  </si>
  <si>
    <t>W-BOX-K/09</t>
  </si>
  <si>
    <t>tr-16-5779</t>
  </si>
  <si>
    <t>W-BOX-Q/06</t>
  </si>
  <si>
    <t>tr-16-3598</t>
  </si>
  <si>
    <t>ORANGE-A/01-B</t>
  </si>
  <si>
    <t>ORANGE-A/04-F</t>
  </si>
  <si>
    <t>G-BOX-E/06</t>
  </si>
  <si>
    <t>tr-16-8143</t>
  </si>
  <si>
    <t>tr-16-10254</t>
  </si>
  <si>
    <t>tr-16-8149</t>
  </si>
  <si>
    <t>ORANGE-B/03-F</t>
  </si>
  <si>
    <t>tr-16-8144</t>
  </si>
  <si>
    <t>G-BOX-C/10</t>
  </si>
  <si>
    <t>tr-16-5794</t>
  </si>
  <si>
    <t>ORANGE-B/02-A</t>
  </si>
  <si>
    <t>tr-16-8142</t>
  </si>
  <si>
    <t>tr-16-8131</t>
  </si>
  <si>
    <t>G-BOX-C/09</t>
  </si>
  <si>
    <t>tr-16-8132</t>
  </si>
  <si>
    <t>W-BOX-Q/07</t>
  </si>
  <si>
    <t>tr-16-8398</t>
  </si>
  <si>
    <t>G-BOX-E/05</t>
  </si>
  <si>
    <t>R-BOX-L/03</t>
  </si>
  <si>
    <t>tr-16-5515</t>
  </si>
  <si>
    <t>tr-16-0851</t>
  </si>
  <si>
    <t>R-BOX-E/02</t>
  </si>
  <si>
    <t>ABV-66</t>
  </si>
  <si>
    <t>G-BOX-I/05</t>
  </si>
  <si>
    <t>G-BOX-C/03</t>
  </si>
  <si>
    <t>tr-16-1551</t>
  </si>
  <si>
    <t>tr-16-5461</t>
  </si>
  <si>
    <t>tr-16-5777</t>
  </si>
  <si>
    <t>tr-16-5786</t>
  </si>
  <si>
    <t>VR-B/07</t>
  </si>
  <si>
    <t>tr-16-0322</t>
  </si>
  <si>
    <t>tr-16-8568</t>
  </si>
  <si>
    <t>G-BOX-B/08</t>
  </si>
  <si>
    <t>tr-16-8139</t>
  </si>
  <si>
    <t>G-BOX-E/08</t>
  </si>
  <si>
    <t>W-BOX-K/07</t>
  </si>
  <si>
    <t>tr-16-5315</t>
  </si>
  <si>
    <t>tr-16-5827</t>
  </si>
  <si>
    <t>tr-16-1510</t>
  </si>
  <si>
    <t>tr-16-0849</t>
  </si>
  <si>
    <t>tr-16-1088</t>
  </si>
  <si>
    <t>W-BOX-P/02</t>
  </si>
  <si>
    <t>tr-16-5784</t>
  </si>
  <si>
    <t>L-BOX-A/03</t>
  </si>
  <si>
    <t>tr-16-0838</t>
  </si>
  <si>
    <t>VR-F/08</t>
  </si>
  <si>
    <t>tr-16-8066</t>
  </si>
  <si>
    <t>ABV-59</t>
  </si>
  <si>
    <t>tr-16-0038</t>
  </si>
  <si>
    <t>G-BOX-A/06</t>
  </si>
  <si>
    <t>tr-16-2200</t>
  </si>
  <si>
    <t>tr-16-0421</t>
  </si>
  <si>
    <t>ABV-45</t>
  </si>
  <si>
    <t>W-BOX-C/01</t>
  </si>
  <si>
    <t>tr-16-1413</t>
  </si>
  <si>
    <t>tr-16-2188</t>
  </si>
  <si>
    <t>G-BOX-G/10</t>
  </si>
  <si>
    <t>tr-16-5803</t>
  </si>
  <si>
    <t>ABV-74</t>
  </si>
  <si>
    <t>tr-16-3297</t>
  </si>
  <si>
    <t>ABV-48</t>
  </si>
  <si>
    <t>BOX-K-GELB-A/09</t>
  </si>
  <si>
    <t>tr-16-3298</t>
  </si>
  <si>
    <t>tr-16-5106</t>
  </si>
  <si>
    <t>G-BOX-B/05</t>
  </si>
  <si>
    <t>tr-16-3824</t>
  </si>
  <si>
    <t>tr-16-8222</t>
  </si>
  <si>
    <t>tr-16-0812</t>
  </si>
  <si>
    <t>G-BOX-H/04</t>
  </si>
  <si>
    <t>tr-16-2333</t>
  </si>
  <si>
    <t>W-BOX-L/04</t>
  </si>
  <si>
    <t>tr-16-0112</t>
  </si>
  <si>
    <t>G-BOX-J/02</t>
  </si>
  <si>
    <t>tr-16-5806</t>
  </si>
  <si>
    <t>W-BOX-D/07</t>
  </si>
  <si>
    <t>tr-16-8792</t>
  </si>
  <si>
    <t>W-BOX-M/02</t>
  </si>
  <si>
    <t>tr-16-5799</t>
  </si>
  <si>
    <t>tr-16-1076</t>
  </si>
  <si>
    <t>L-BOX-B/04</t>
  </si>
  <si>
    <t>tr-16-6697</t>
  </si>
  <si>
    <t>R-BOX-F/08</t>
  </si>
  <si>
    <t>tr-16-6713</t>
  </si>
  <si>
    <t>G-BOX-D/07</t>
  </si>
  <si>
    <t>tr-16-5376</t>
  </si>
  <si>
    <t>L-BOX-C/10</t>
  </si>
  <si>
    <t>G-BOX-F/06</t>
  </si>
  <si>
    <t>tr-16-8448</t>
  </si>
  <si>
    <t>R-BOX-M/08</t>
  </si>
  <si>
    <t>tr-16-7697</t>
  </si>
  <si>
    <t>L-BOX-I/08</t>
  </si>
  <si>
    <t>tr-16-1039</t>
  </si>
  <si>
    <t>tr-16-0828</t>
  </si>
  <si>
    <t>W-BOX-G/07</t>
  </si>
  <si>
    <t>tr-16-0660</t>
  </si>
  <si>
    <t>tr-16-5613</t>
  </si>
  <si>
    <t>W-BOX-B/02</t>
  </si>
  <si>
    <t>tr-16-3911</t>
  </si>
  <si>
    <t>ABV-54</t>
  </si>
  <si>
    <t>R-BOX-J/01</t>
  </si>
  <si>
    <t>tr-16-1231</t>
  </si>
  <si>
    <t>tr-16-2625</t>
  </si>
  <si>
    <t>tr-16-2626</t>
  </si>
  <si>
    <t>BOX-K-ORANGE-A/03</t>
  </si>
  <si>
    <t>tr-16-3790</t>
  </si>
  <si>
    <t>R-BOX-J/09</t>
  </si>
  <si>
    <t>tr-16-6123</t>
  </si>
  <si>
    <t>tr-16-1042</t>
  </si>
  <si>
    <t>VR-E/09</t>
  </si>
  <si>
    <t>tr-16-7578</t>
  </si>
  <si>
    <t>R-BOX-I/07</t>
  </si>
  <si>
    <t>tr-16-6279</t>
  </si>
  <si>
    <t>P-BOX-F/08</t>
  </si>
  <si>
    <t>L-BOX-B/05</t>
  </si>
  <si>
    <t>tr-16-0597</t>
  </si>
  <si>
    <t>tr-16-9979</t>
  </si>
  <si>
    <t>tr-16-0833</t>
  </si>
  <si>
    <t>G-BOX-B/09</t>
  </si>
  <si>
    <t>tr-16-5889</t>
  </si>
  <si>
    <t>W-BOX-M/04</t>
  </si>
  <si>
    <t>W-BOX-D/04</t>
  </si>
  <si>
    <t>tr-16-6282</t>
  </si>
  <si>
    <t>tr-16-6151</t>
  </si>
  <si>
    <t>tr-16-3933</t>
  </si>
  <si>
    <t>L-BOX-J/03</t>
  </si>
  <si>
    <t>tr-16-7580</t>
  </si>
  <si>
    <t>ABV-14</t>
  </si>
  <si>
    <t>tr-16-0822</t>
  </si>
  <si>
    <t>GELB-A/03</t>
  </si>
  <si>
    <t>tr-16-10233</t>
  </si>
  <si>
    <t>L-BOX-J/02</t>
  </si>
  <si>
    <t>tr-16-0714</t>
  </si>
  <si>
    <t>tr-16-1407</t>
  </si>
  <si>
    <t>W-BOX-B/04</t>
  </si>
  <si>
    <t>tr-16-3960</t>
  </si>
  <si>
    <t>L-BOX-F/03</t>
  </si>
  <si>
    <t>tr-16-2173</t>
  </si>
  <si>
    <t>tr-16-5398</t>
  </si>
  <si>
    <t>GELB-B/00-C</t>
  </si>
  <si>
    <t>tr-16-2116</t>
  </si>
  <si>
    <t>W-BOX-E/06</t>
  </si>
  <si>
    <t>ORANGE-B/02-E</t>
  </si>
  <si>
    <t>G-BOX-B/06</t>
  </si>
  <si>
    <t>tr-16-3942</t>
  </si>
  <si>
    <t>tr-16-0379</t>
  </si>
  <si>
    <t>tr-16-8402</t>
  </si>
  <si>
    <t>tr-16-8400</t>
  </si>
  <si>
    <t>tr-16-8401</t>
  </si>
  <si>
    <t>W-BOX-R/04</t>
  </si>
  <si>
    <t>tr-16-6225</t>
  </si>
  <si>
    <t>G-BOX-I/02</t>
  </si>
  <si>
    <t>tr-16-5558</t>
  </si>
  <si>
    <t>ABV-92</t>
  </si>
  <si>
    <t>tr-16-5506</t>
  </si>
  <si>
    <t>tr-16-1410</t>
  </si>
  <si>
    <t>tr-16-1411</t>
  </si>
  <si>
    <t>tr-16-1412</t>
  </si>
  <si>
    <t>tr-16-1521</t>
  </si>
  <si>
    <t>tr-16-9981</t>
  </si>
  <si>
    <t>tr-16-1908</t>
  </si>
  <si>
    <t>L-BOX-I/07</t>
  </si>
  <si>
    <t>W-BOX-S/05</t>
  </si>
  <si>
    <t>tr-16-2281</t>
  </si>
  <si>
    <t>tr-16-2354</t>
  </si>
  <si>
    <t>ABV-40</t>
  </si>
  <si>
    <t>R-BOX-E/06</t>
  </si>
  <si>
    <t>tr-16-2640</t>
  </si>
  <si>
    <t>tr-16-3566</t>
  </si>
  <si>
    <t>R-BOX-K/03</t>
  </si>
  <si>
    <t>tr-16-0733</t>
  </si>
  <si>
    <t>tr-16-3926</t>
  </si>
  <si>
    <t>W-BOX-D/01</t>
  </si>
  <si>
    <t>W-BOX-S/03</t>
  </si>
  <si>
    <t>tr-16-3951</t>
  </si>
  <si>
    <t>tr-16-5696</t>
  </si>
  <si>
    <t>tr-16-5399</t>
  </si>
  <si>
    <t>tr-16-3919</t>
  </si>
  <si>
    <t>G-BOX-H/07</t>
  </si>
  <si>
    <t>L-BOX-H/02</t>
  </si>
  <si>
    <t>tr-16-8451</t>
  </si>
  <si>
    <t>tr-16-5853</t>
  </si>
  <si>
    <t>tr-16-2191</t>
  </si>
  <si>
    <t>W-BOX-G/02</t>
  </si>
  <si>
    <t>W-BOX-F/02</t>
  </si>
  <si>
    <t>tr-16-5435</t>
  </si>
  <si>
    <t>tr-16-3937</t>
  </si>
  <si>
    <t>G-BOX-J/01</t>
  </si>
  <si>
    <t>tr-16-5499</t>
  </si>
  <si>
    <t>W-BOX-M/05</t>
  </si>
  <si>
    <t>tr-16-5639</t>
  </si>
  <si>
    <t>G-BOX-H/09</t>
  </si>
  <si>
    <t>R-BOX-G/05</t>
  </si>
  <si>
    <t>tr-16-5883</t>
  </si>
  <si>
    <t>tr-16-6294</t>
  </si>
  <si>
    <t>G-BOX-F/01</t>
  </si>
  <si>
    <t>W-BOX-S/01</t>
  </si>
  <si>
    <t>tr-16-5695</t>
  </si>
  <si>
    <t>tr-16-5437</t>
  </si>
  <si>
    <t>ABV-60</t>
  </si>
  <si>
    <t>tr-16-8449</t>
  </si>
  <si>
    <t>W-BOX-L/06</t>
  </si>
  <si>
    <t>tr-16-1105</t>
  </si>
  <si>
    <t>tr-16-3688</t>
  </si>
  <si>
    <t>W-BOX-M/08</t>
  </si>
  <si>
    <t>tr-16-1499</t>
  </si>
  <si>
    <t>G-BOX-D/08</t>
  </si>
  <si>
    <t>tr-16-5824</t>
  </si>
  <si>
    <t>W-BOX-N/01</t>
  </si>
  <si>
    <t>tr-16-2401</t>
  </si>
  <si>
    <t>ABV-96</t>
  </si>
  <si>
    <t>tr-16-0087</t>
  </si>
  <si>
    <t>G-BOX-I/04</t>
  </si>
  <si>
    <t>tr-16-8219</t>
  </si>
  <si>
    <t>W-BOX-N/08</t>
  </si>
  <si>
    <t>R-BOX-C/03</t>
  </si>
  <si>
    <t>tr-16-1364</t>
  </si>
  <si>
    <t>tr-16-1275</t>
  </si>
  <si>
    <t>ABV-10</t>
  </si>
  <si>
    <t>R-BOX-H/01</t>
  </si>
  <si>
    <t>tr-16-2660</t>
  </si>
  <si>
    <t>tr-16-0697</t>
  </si>
  <si>
    <t>L-BOX-B/03</t>
  </si>
  <si>
    <t>ABV-9</t>
  </si>
  <si>
    <t>ABV-35</t>
  </si>
  <si>
    <t>W-BOX-I/06</t>
  </si>
  <si>
    <t>tr-16-0826</t>
  </si>
  <si>
    <t>tr-16-2766</t>
  </si>
  <si>
    <t>tr-16-3943</t>
  </si>
  <si>
    <t>tr-16-5502</t>
  </si>
  <si>
    <t>G-BOX-G/09</t>
  </si>
  <si>
    <t>tr-16-8145</t>
  </si>
  <si>
    <t>tr-16-8162</t>
  </si>
  <si>
    <t>tr-16-8163</t>
  </si>
  <si>
    <t>tr-16-2067</t>
  </si>
  <si>
    <t>tr-16-0623</t>
  </si>
  <si>
    <t>tr-16-6295</t>
  </si>
  <si>
    <t>tr-16-1057</t>
  </si>
  <si>
    <t>R-BOX-G/01</t>
  </si>
  <si>
    <t>tr-16-1419</t>
  </si>
  <si>
    <t>W-BOX-C/02</t>
  </si>
  <si>
    <t>tr-16-2159</t>
  </si>
  <si>
    <t>G-BOX-K/04</t>
  </si>
  <si>
    <t>tr-16-5508</t>
  </si>
  <si>
    <t>tr-16-2767</t>
  </si>
  <si>
    <t>W-BOX-M/03</t>
  </si>
  <si>
    <t>tr-16-3314</t>
  </si>
  <si>
    <t>G-BOX-A/03</t>
  </si>
  <si>
    <t>tr-16-5790</t>
  </si>
  <si>
    <t>tr-16-5900</t>
  </si>
  <si>
    <t>tr-16-5367</t>
  </si>
  <si>
    <t>tr-16-5368</t>
  </si>
  <si>
    <t>tr-16-0599</t>
  </si>
  <si>
    <t>tr-16-5891</t>
  </si>
  <si>
    <t>tr-16-8080</t>
  </si>
  <si>
    <t>G-BOX-H/01</t>
  </si>
  <si>
    <t>tr-16-5539</t>
  </si>
  <si>
    <t>ABV-11</t>
  </si>
  <si>
    <t>tr-16-1062</t>
  </si>
  <si>
    <t>L-BOX-B/01</t>
  </si>
  <si>
    <t>tr-16-0892</t>
  </si>
  <si>
    <t>tr-16-1367</t>
  </si>
  <si>
    <t>L-BOX-G/08</t>
  </si>
  <si>
    <t>tr-16-2331</t>
  </si>
  <si>
    <t>W-BOX-Q/02</t>
  </si>
  <si>
    <t>tr-16-0106</t>
  </si>
  <si>
    <t>L-BOX-H/08</t>
  </si>
  <si>
    <t>HM-BL-E/05</t>
  </si>
  <si>
    <t>tr-16-2190</t>
  </si>
  <si>
    <t>tr-16-9454</t>
  </si>
  <si>
    <t>W-BOX-R/06</t>
  </si>
  <si>
    <t>tr-16-3320</t>
  </si>
  <si>
    <t>tr-16-1366</t>
  </si>
  <si>
    <t>tr-16-3936</t>
  </si>
  <si>
    <t>tr-16-2409</t>
  </si>
  <si>
    <t>W-BOX-N/06</t>
  </si>
  <si>
    <t>tr-16-1363</t>
  </si>
  <si>
    <t>W-BOX-H/07</t>
  </si>
  <si>
    <t>tr-16-3782</t>
  </si>
  <si>
    <t>tr-16-8228</t>
  </si>
  <si>
    <t>tr-16-8227</t>
  </si>
  <si>
    <t>G-BOX-I/09</t>
  </si>
  <si>
    <t>tr-16-8447</t>
  </si>
  <si>
    <t>tr-16-5345</t>
  </si>
  <si>
    <t>ABV-68</t>
  </si>
  <si>
    <t>tr-16-5679</t>
  </si>
  <si>
    <t>tr-16-5344</t>
  </si>
  <si>
    <t>R-BOX-M/07</t>
  </si>
  <si>
    <t>tr-16-0735</t>
  </si>
  <si>
    <t>VR-F/09</t>
  </si>
  <si>
    <t>tr-16-8326</t>
  </si>
  <si>
    <t>ABV-5</t>
  </si>
  <si>
    <t>tr-16-2943</t>
  </si>
  <si>
    <t>tr-16-2339</t>
  </si>
  <si>
    <t>tr-16-5356</t>
  </si>
  <si>
    <t>G-BOX-F/05</t>
  </si>
  <si>
    <t>tr-16-5689</t>
  </si>
  <si>
    <t>ABV-58</t>
  </si>
  <si>
    <t>tr-16-0605</t>
  </si>
  <si>
    <t>tr-16-8115</t>
  </si>
  <si>
    <t>R-BOX-H/06</t>
  </si>
  <si>
    <t>tr-16-0709</t>
  </si>
  <si>
    <t>tr-16-3980</t>
  </si>
  <si>
    <t>G-BOX-D/04</t>
  </si>
  <si>
    <t>tr-16-8114</t>
  </si>
  <si>
    <t>ABV-61</t>
  </si>
  <si>
    <t>tr-16-0445</t>
  </si>
  <si>
    <t>tr-16-9622</t>
  </si>
  <si>
    <t>ORANGE-A/00-E</t>
  </si>
  <si>
    <t>tr-16-1353</t>
  </si>
  <si>
    <t>tr-16-8100</t>
  </si>
  <si>
    <t>R-BOX-K/04</t>
  </si>
  <si>
    <t>tr-16-7819</t>
  </si>
  <si>
    <t>G-BOX-B/07</t>
  </si>
  <si>
    <t>tr-16-8220</t>
  </si>
  <si>
    <t>W-BOX-P/10</t>
  </si>
  <si>
    <t>tr-16-5895</t>
  </si>
  <si>
    <t>ABV-23</t>
  </si>
  <si>
    <t>tr-16-0701</t>
  </si>
  <si>
    <t>tr-16-5897</t>
  </si>
  <si>
    <t>tr-16-3991</t>
  </si>
  <si>
    <t>R-BOX-I/02</t>
  </si>
  <si>
    <t>tr-16-6290</t>
  </si>
  <si>
    <t>W-BOX-A/04</t>
  </si>
  <si>
    <t>tr-16-6914</t>
  </si>
  <si>
    <t>tr-16-8101</t>
  </si>
  <si>
    <t>W-BOX-H/09</t>
  </si>
  <si>
    <t>tr-16-8229</t>
  </si>
  <si>
    <t>tr-16-5369</t>
  </si>
  <si>
    <t>G-BOX-I/06</t>
  </si>
  <si>
    <t>tr-16-5292</t>
  </si>
  <si>
    <t>W-BOX-I/05</t>
  </si>
  <si>
    <t>tr-16-2144</t>
  </si>
  <si>
    <t>tr-16-7576</t>
  </si>
  <si>
    <t>tr-16-3378</t>
  </si>
  <si>
    <t>G-BOX-B/01</t>
  </si>
  <si>
    <t>tr-16-5693</t>
  </si>
  <si>
    <t>tr-16-8082</t>
  </si>
  <si>
    <t>tr-16-8151</t>
  </si>
  <si>
    <t>tr-16-6148</t>
  </si>
  <si>
    <t>G-BOX-E/07</t>
  </si>
  <si>
    <t>tr-16-8175</t>
  </si>
  <si>
    <t>tr-16-1511</t>
  </si>
  <si>
    <t>W-BOX-F/06</t>
  </si>
  <si>
    <t>tr-16-8176</t>
  </si>
  <si>
    <t>G-BOX-C/06</t>
  </si>
  <si>
    <t>tr-16-5548</t>
  </si>
  <si>
    <t>tr-16-8177</t>
  </si>
  <si>
    <t>tr-16-8231</t>
  </si>
  <si>
    <t>tr-16-5372</t>
  </si>
  <si>
    <t>R-BOX-A/05</t>
  </si>
  <si>
    <t>tr-16-3568</t>
  </si>
  <si>
    <t>tr-16-5365</t>
  </si>
  <si>
    <t>tr-16-5366</t>
  </si>
  <si>
    <t>G-BOX-C/07</t>
  </si>
  <si>
    <t>tr-16-8200</t>
  </si>
  <si>
    <t>L-BOX-D/06</t>
  </si>
  <si>
    <t>tr-16-5681</t>
  </si>
  <si>
    <t>ABV-6</t>
  </si>
  <si>
    <t>tr-16-0497</t>
  </si>
  <si>
    <t>R-BOX-D/05</t>
  </si>
  <si>
    <t>tr-16-5688</t>
  </si>
  <si>
    <t>tr-16-1501</t>
  </si>
  <si>
    <t>L-BOX-F/05</t>
  </si>
  <si>
    <t>tr-16-7527</t>
  </si>
  <si>
    <t>R-BOX-B/08</t>
  </si>
  <si>
    <t>tr-16-7542</t>
  </si>
  <si>
    <t>ABV-93</t>
  </si>
  <si>
    <t>tr-16-0415</t>
  </si>
  <si>
    <t>NI-A/01-J</t>
  </si>
  <si>
    <t>tr-16-0758</t>
  </si>
  <si>
    <t>ABV-15</t>
  </si>
  <si>
    <t>tr-16-8181</t>
  </si>
  <si>
    <t>BOX-K-ORANGE-C/06</t>
  </si>
  <si>
    <t>tr-16-2532</t>
  </si>
  <si>
    <t>L-BOX-M/02</t>
  </si>
  <si>
    <t>tr-16-8840</t>
  </si>
  <si>
    <t>R-BOX-I/08</t>
  </si>
  <si>
    <t>tr-16-6284</t>
  </si>
  <si>
    <t>tr-16-6107</t>
  </si>
  <si>
    <t>tr-16-1255</t>
  </si>
  <si>
    <t>L-BOX-A/08</t>
  </si>
  <si>
    <t>tr-16-7605</t>
  </si>
  <si>
    <t>tr-16-7608</t>
  </si>
  <si>
    <t>GELB-A/03-A</t>
  </si>
  <si>
    <t>tr-16-5123</t>
  </si>
  <si>
    <t>P-BOX-F/07</t>
  </si>
  <si>
    <t>tr-16-7541</t>
  </si>
  <si>
    <t>tr-16-9808</t>
  </si>
  <si>
    <t>BOX-K-ORANGE-C/03</t>
  </si>
  <si>
    <t>BOX-K-GRÜN-A/02</t>
  </si>
  <si>
    <t>tr-16-4481</t>
  </si>
  <si>
    <t>tr-16-6667</t>
  </si>
  <si>
    <t>tr-16-7572</t>
  </si>
  <si>
    <t>R-BOX-L/06</t>
  </si>
  <si>
    <t>HM-BL-F/01</t>
  </si>
  <si>
    <t>tr-16-7712</t>
  </si>
  <si>
    <t>tr-16-9455</t>
  </si>
  <si>
    <t>ABV-3</t>
  </si>
  <si>
    <t>tr-16-0680</t>
  </si>
  <si>
    <t>tr-16-6632</t>
  </si>
  <si>
    <t>ABV-102</t>
  </si>
  <si>
    <t>G-BOX-K/02</t>
  </si>
  <si>
    <t>ABV-21</t>
  </si>
  <si>
    <t>tr-16-10587</t>
  </si>
  <si>
    <t>tr-16-5753</t>
  </si>
  <si>
    <t>tr-16-0085</t>
  </si>
  <si>
    <t>G-BOX-J/03</t>
  </si>
  <si>
    <t>tr-16-5751</t>
  </si>
  <si>
    <t>BOX-K-GRÜN-B/04</t>
  </si>
  <si>
    <t>tr-16-2366</t>
  </si>
  <si>
    <t>ABV-98</t>
  </si>
  <si>
    <t>tr-16-0070</t>
  </si>
  <si>
    <t>ABV-117</t>
  </si>
  <si>
    <t>tr-16-0781</t>
  </si>
  <si>
    <t>ABV-26</t>
  </si>
  <si>
    <t>tr-16-0783</t>
  </si>
  <si>
    <t>tr-16-2864</t>
  </si>
  <si>
    <t>tr-16-0782</t>
  </si>
  <si>
    <t>W-BOX-A/02</t>
  </si>
  <si>
    <t>tr-16-0392</t>
  </si>
  <si>
    <t>ABV-101</t>
  </si>
  <si>
    <t>tr-16-3433</t>
  </si>
  <si>
    <t>tr-16-5111</t>
  </si>
  <si>
    <t>tr-16-5752</t>
  </si>
  <si>
    <t>G-BOX-D/09</t>
  </si>
  <si>
    <t>tr-16-5795</t>
  </si>
  <si>
    <t>ABV-100</t>
  </si>
  <si>
    <t>tr-16-3432</t>
  </si>
  <si>
    <t>L-BOX-C/07</t>
  </si>
  <si>
    <t>tr-16-5003</t>
  </si>
  <si>
    <t>ABV-80</t>
  </si>
  <si>
    <t>tr-16-8842</t>
  </si>
  <si>
    <t>tr-16-8154</t>
  </si>
  <si>
    <t>R-BOX-L/08</t>
  </si>
  <si>
    <t>tr-16-1907</t>
  </si>
  <si>
    <t>ABV-47</t>
  </si>
  <si>
    <t>tr-16-2334</t>
  </si>
  <si>
    <t>ABV-109</t>
  </si>
  <si>
    <t>tr-16-3430</t>
  </si>
  <si>
    <t>tr-16-7621</t>
  </si>
  <si>
    <t>BOX-K-GELB-A/06</t>
  </si>
  <si>
    <t>tr-16-0712</t>
  </si>
  <si>
    <t>tr-16-3573</t>
  </si>
  <si>
    <t>tr-16-3574</t>
  </si>
  <si>
    <t>ABV-16</t>
  </si>
  <si>
    <t>tr-16-4971</t>
  </si>
  <si>
    <t>tr-16-5329</t>
  </si>
  <si>
    <t>W-BOX-A/05</t>
  </si>
  <si>
    <t>W-BOX-C/07</t>
  </si>
  <si>
    <t>tr-16-6285</t>
  </si>
  <si>
    <t>tr-16-7573</t>
  </si>
  <si>
    <t>G-BOX-G/05</t>
  </si>
  <si>
    <t>tr-16-5852</t>
  </si>
  <si>
    <t>W-BOX-N/10</t>
  </si>
  <si>
    <t>tr-16-5965</t>
  </si>
  <si>
    <t>R-BOX-F/06</t>
  </si>
  <si>
    <t>tr-16-7862</t>
  </si>
  <si>
    <t>VR-I/09</t>
  </si>
  <si>
    <t>tr-16-8327</t>
  </si>
  <si>
    <t>ABV-30</t>
  </si>
  <si>
    <t>R-BOX-A/07</t>
  </si>
  <si>
    <t>ABV-28</t>
  </si>
  <si>
    <t>tr-16-0649</t>
  </si>
  <si>
    <t>tr-16-6525</t>
  </si>
  <si>
    <t>tr-16-1418</t>
  </si>
  <si>
    <t>tr-16-3208</t>
  </si>
  <si>
    <t>ABV-85</t>
  </si>
  <si>
    <t>tr-16-5309</t>
  </si>
  <si>
    <t>tr-16-5624</t>
  </si>
  <si>
    <t>G-BOX-H/10</t>
  </si>
  <si>
    <t>tr-16-1196</t>
  </si>
  <si>
    <t>tr-16-8174</t>
  </si>
  <si>
    <t>R-BOX-D/07</t>
  </si>
  <si>
    <t>tr-16-3528</t>
  </si>
  <si>
    <t>tr-16-5763</t>
  </si>
  <si>
    <t>tr-16-5750</t>
  </si>
  <si>
    <t>tr-16-0380</t>
  </si>
  <si>
    <t>tr-16-0769</t>
  </si>
  <si>
    <t>G-BOX-K/08</t>
  </si>
  <si>
    <t>tr-16-5749</t>
  </si>
  <si>
    <t>ABV-17</t>
  </si>
  <si>
    <t>tr-16-1440</t>
  </si>
  <si>
    <t>W-BOX-A/03</t>
  </si>
  <si>
    <t>tr-16-0430</t>
  </si>
  <si>
    <t>L-BOX-E/08</t>
  </si>
  <si>
    <t>tr-16-2648</t>
  </si>
  <si>
    <t>R-BOX-G/06</t>
  </si>
  <si>
    <t>tr-16-8192</t>
  </si>
  <si>
    <t>tr-16-5812</t>
  </si>
  <si>
    <t>tr-16-5813</t>
  </si>
  <si>
    <t>tr-16-4770</t>
  </si>
  <si>
    <t>tr-16-2990</t>
  </si>
  <si>
    <t>ABV-38</t>
  </si>
  <si>
    <t>tr-16-0593</t>
  </si>
  <si>
    <t>L-BOX-D/04</t>
  </si>
  <si>
    <t>tr-16-0443</t>
  </si>
  <si>
    <t>GELB-B/03</t>
  </si>
  <si>
    <t>tr-16-8843</t>
  </si>
  <si>
    <t>R-BOX-G/08</t>
  </si>
  <si>
    <t>tr-16-6615</t>
  </si>
  <si>
    <t>L-BOX-I/04</t>
  </si>
  <si>
    <t>tr-16-8849</t>
  </si>
  <si>
    <t>G-BOX-I/07</t>
  </si>
  <si>
    <t>tr-16-5327</t>
  </si>
  <si>
    <t>L-BOX-L/02</t>
  </si>
  <si>
    <t>tr-16-6535</t>
  </si>
  <si>
    <t>G-BOX-I/03</t>
  </si>
  <si>
    <t>tr-16-8148</t>
  </si>
  <si>
    <t>VR-F/06</t>
  </si>
  <si>
    <t>tr-16-7603</t>
  </si>
  <si>
    <t>tr-16-7863</t>
  </si>
  <si>
    <t>W-BOX-G/10</t>
  </si>
  <si>
    <t>tr-16-6718</t>
  </si>
  <si>
    <t>W-BOX-M/07</t>
  </si>
  <si>
    <t>tr-16-2433</t>
  </si>
  <si>
    <t>tr-16-2775</t>
  </si>
  <si>
    <t>tr-16-0071</t>
  </si>
  <si>
    <t>BOX-K-ORANGE-B/07</t>
  </si>
  <si>
    <t>tr-16-10200</t>
  </si>
  <si>
    <t>L-BOX-H/03</t>
  </si>
  <si>
    <t>tr-16-6130</t>
  </si>
  <si>
    <t>tr-16-7574</t>
  </si>
  <si>
    <t>tr-16-1310</t>
  </si>
  <si>
    <t>R-BOX-H/05</t>
  </si>
  <si>
    <t>tr-16-0722</t>
  </si>
  <si>
    <t>W-BOX-R/10</t>
  </si>
  <si>
    <t>tr-16-6629</t>
  </si>
  <si>
    <t>NI-C/00</t>
  </si>
  <si>
    <t>tr-16-4772</t>
  </si>
  <si>
    <t>ORANGE-A/04-D1</t>
  </si>
  <si>
    <t>tr-16-1111</t>
  </si>
  <si>
    <t>tr-16-4565</t>
  </si>
  <si>
    <t>ABV-94</t>
  </si>
  <si>
    <t>R-BOX-L/04</t>
  </si>
  <si>
    <t>tr-16-3342</t>
  </si>
  <si>
    <t>tr-16-3469</t>
  </si>
  <si>
    <t>tr-16-0694</t>
  </si>
  <si>
    <t>ABV-50</t>
  </si>
  <si>
    <t>R-BOX-E/07</t>
  </si>
  <si>
    <t>tr-16-3333</t>
  </si>
  <si>
    <t>tr-16-7594</t>
  </si>
  <si>
    <t>tr-16-2065</t>
  </si>
  <si>
    <t>ABV-63</t>
  </si>
  <si>
    <t>P-BOX-B/06</t>
  </si>
  <si>
    <t>tr-16-2335</t>
  </si>
  <si>
    <t>tr-16-9706</t>
  </si>
  <si>
    <t>tr-16-1365</t>
  </si>
  <si>
    <t>ABV-42</t>
  </si>
  <si>
    <t>tr-16-2336</t>
  </si>
  <si>
    <t>tr-16-8021</t>
  </si>
  <si>
    <t>tr-16-7568</t>
  </si>
  <si>
    <t>L-BOX-B/06</t>
  </si>
  <si>
    <t>tr-16-6653</t>
  </si>
  <si>
    <t>tr-16-8404</t>
  </si>
  <si>
    <t>ABV-24</t>
  </si>
  <si>
    <t>tr-16-8078</t>
  </si>
  <si>
    <t>HM-BR-D/04</t>
  </si>
  <si>
    <t>tr-16-9504</t>
  </si>
  <si>
    <t>tr-16-8079</t>
  </si>
  <si>
    <t>BOX-K-ORANGE-A/08</t>
  </si>
  <si>
    <t>tr-16-1053</t>
  </si>
  <si>
    <t>tr-16-4060</t>
  </si>
  <si>
    <t>tr-16-2337</t>
  </si>
  <si>
    <t>tr-16-6647</t>
  </si>
  <si>
    <t>tr-16-0163</t>
  </si>
  <si>
    <t>tr-16-2774</t>
  </si>
  <si>
    <t>ABV-8</t>
  </si>
  <si>
    <t>tr-16-0153</t>
  </si>
  <si>
    <t>ABV-72</t>
  </si>
  <si>
    <t>tr-16-5668</t>
  </si>
  <si>
    <t>ABV-89</t>
  </si>
  <si>
    <t>tr-16-5667</t>
  </si>
  <si>
    <t>R-BOX-B/07</t>
  </si>
  <si>
    <t>tr-16-6670</t>
  </si>
  <si>
    <t>tr-16-6682</t>
  </si>
  <si>
    <t>W-BOX-O/05</t>
  </si>
  <si>
    <t>tr-16-1361</t>
  </si>
  <si>
    <t>tr-16-5933</t>
  </si>
  <si>
    <t>ABV-71</t>
  </si>
  <si>
    <t>tr-16-6681</t>
  </si>
  <si>
    <t>BOX-K-PINK-B/09</t>
  </si>
  <si>
    <t>tr-16-6665</t>
  </si>
  <si>
    <t>VR-D/05</t>
  </si>
  <si>
    <t>tr-16-8566</t>
  </si>
  <si>
    <t>tr-16-6687</t>
  </si>
  <si>
    <t>L-BOX-G/06</t>
  </si>
  <si>
    <t>tr-16-6373</t>
  </si>
  <si>
    <t>L-BOX-F/07</t>
  </si>
  <si>
    <t>tr-16-1055</t>
  </si>
  <si>
    <t>W-BOX-G/06</t>
  </si>
  <si>
    <t>tr-16-4496</t>
  </si>
  <si>
    <t>R-BOX-J/03</t>
  </si>
  <si>
    <t>tr-16-0684</t>
  </si>
  <si>
    <t>tr-16-0804</t>
  </si>
  <si>
    <t>W-BOX-D/10</t>
  </si>
  <si>
    <t>tr-16-6668</t>
  </si>
  <si>
    <t>R-BOX-J/07</t>
  </si>
  <si>
    <t>tr-16-0661</t>
  </si>
  <si>
    <t>P-BOX-L/03</t>
  </si>
  <si>
    <t>tr-16-10538</t>
  </si>
  <si>
    <t>L-BOX-J/05</t>
  </si>
  <si>
    <t>R-BOX-M/01</t>
  </si>
  <si>
    <t>tr-16-7569</t>
  </si>
  <si>
    <t>tr-16-1664</t>
  </si>
  <si>
    <t>L-BOX-A/09</t>
  </si>
  <si>
    <t>tr-16-6703</t>
  </si>
  <si>
    <t>tr-16-6695</t>
  </si>
  <si>
    <t>ABV-X</t>
  </si>
  <si>
    <t>BOX-K-GRÜN-B/01</t>
  </si>
  <si>
    <t>tr-16-3209</t>
  </si>
  <si>
    <t>tr-16-2526</t>
  </si>
  <si>
    <t>R-BOX-J/05</t>
  </si>
  <si>
    <t>tr-16-6125</t>
  </si>
  <si>
    <t>tr-16-7707</t>
  </si>
  <si>
    <t>W-BOX-P/06</t>
  </si>
  <si>
    <t>tr-16-3565</t>
  </si>
  <si>
    <t>tr-16-10589</t>
  </si>
  <si>
    <t>R-BOX-K/02</t>
  </si>
  <si>
    <t>tr-16-7718</t>
  </si>
  <si>
    <t>tr-16-2736</t>
  </si>
  <si>
    <t>ABV-4</t>
  </si>
  <si>
    <t>tr-16-0425</t>
  </si>
  <si>
    <t>P-BOX-L/04</t>
  </si>
  <si>
    <t>tr-16-10535</t>
  </si>
  <si>
    <t>tr-16-6702</t>
  </si>
  <si>
    <t>W-BOX-L/02</t>
  </si>
  <si>
    <t>tr-16-6364</t>
  </si>
  <si>
    <t>VR-D/04</t>
  </si>
  <si>
    <t>tr-16-8592</t>
  </si>
  <si>
    <t>tr-16-2809</t>
  </si>
  <si>
    <t>tr-16-6508</t>
  </si>
  <si>
    <t>ORANGE-A/00-C</t>
  </si>
  <si>
    <t>tr-16-4674</t>
  </si>
  <si>
    <t>BOX-K-PINK-B/08</t>
  </si>
  <si>
    <t>tr-16-6719</t>
  </si>
  <si>
    <t>R-BOX-F/02</t>
  </si>
  <si>
    <t>tr-16-1563</t>
  </si>
  <si>
    <t>R-BOX-H/10</t>
  </si>
  <si>
    <t>tr-16-2475</t>
  </si>
  <si>
    <t>L-BOX-H/04</t>
  </si>
  <si>
    <t>tr-16-1415</t>
  </si>
  <si>
    <t>tr-16-5767</t>
  </si>
  <si>
    <t>tr-16-1508</t>
  </si>
  <si>
    <t>ABV-33</t>
  </si>
  <si>
    <t>tr-16-0090</t>
  </si>
  <si>
    <t>tr-16-7686</t>
  </si>
  <si>
    <t>L-BOX-K/06</t>
  </si>
  <si>
    <t>tr-16-3589</t>
  </si>
  <si>
    <t>L-BOX-L/04</t>
  </si>
  <si>
    <t>tr-16-0594</t>
  </si>
  <si>
    <t>tr-16-6298</t>
  </si>
  <si>
    <t>tr-16-3506</t>
  </si>
  <si>
    <t>tr-16-2684</t>
  </si>
  <si>
    <t>R-BOX-C/07</t>
  </si>
  <si>
    <t>ABV-37</t>
  </si>
  <si>
    <t>ABV-65</t>
  </si>
  <si>
    <t>tr-16-0568</t>
  </si>
  <si>
    <t>tr-16-3935</t>
  </si>
  <si>
    <t>tr-16-3941</t>
  </si>
  <si>
    <t>HM-THL-D/03</t>
  </si>
  <si>
    <t>tr-16-9503</t>
  </si>
  <si>
    <t>ABV-39</t>
  </si>
  <si>
    <t>tr-16-0094</t>
  </si>
  <si>
    <t>tr-16-0607</t>
  </si>
  <si>
    <t>R-BOX-F/07</t>
  </si>
  <si>
    <t>tr-16-1422</t>
  </si>
  <si>
    <t>tr-16-0898</t>
  </si>
  <si>
    <t>tr-16-2347</t>
  </si>
  <si>
    <t>BOX-K-PINK-B/06</t>
  </si>
  <si>
    <t>R-BOX-C/06</t>
  </si>
  <si>
    <t>tr-16-6731</t>
  </si>
  <si>
    <t>tr-16-10547</t>
  </si>
  <si>
    <t>tr-16-7570</t>
  </si>
  <si>
    <t>G-BOX-J/08</t>
  </si>
  <si>
    <t>tr-16-1235</t>
  </si>
  <si>
    <t>tr-16-1050</t>
  </si>
  <si>
    <t>tr-16-8199</t>
  </si>
  <si>
    <t>G-BOX-K/06</t>
  </si>
  <si>
    <t>tr-16-8184</t>
  </si>
  <si>
    <t>G-BOX-I/08</t>
  </si>
  <si>
    <t>R-BOX-B/03</t>
  </si>
  <si>
    <t>tr-16-8185</t>
  </si>
  <si>
    <t>tr-16-1654</t>
  </si>
  <si>
    <t>R-BOX-B/06</t>
  </si>
  <si>
    <t>P-BOX-F/05</t>
  </si>
  <si>
    <t>tr-16-1657</t>
  </si>
  <si>
    <t>tr-16-10153</t>
  </si>
  <si>
    <t>tr-16-3820</t>
  </si>
  <si>
    <t>tr-16-3966</t>
  </si>
  <si>
    <t>tr-16-8153</t>
  </si>
  <si>
    <t>tr-16-1497</t>
  </si>
  <si>
    <t>tr-16-1655</t>
  </si>
  <si>
    <t>NI-B/02-C</t>
  </si>
  <si>
    <t>tr-16-1658</t>
  </si>
  <si>
    <t>ORANGE-A/00-B</t>
  </si>
  <si>
    <t>tr-16-4676</t>
  </si>
  <si>
    <t>ABV-114</t>
  </si>
  <si>
    <t>tr-16-0592</t>
  </si>
  <si>
    <t>BOX-K-GELB-A/08</t>
  </si>
  <si>
    <t>tr-16-4972</t>
  </si>
  <si>
    <t>tr-16-10548</t>
  </si>
  <si>
    <t>ABV-44</t>
  </si>
  <si>
    <t>R-BOX-I/01</t>
  </si>
  <si>
    <t>tr-16-0596</t>
  </si>
  <si>
    <t>tr-16-3179</t>
  </si>
  <si>
    <t>tr-16-6655</t>
  </si>
  <si>
    <t>W-BOX-E/10</t>
  </si>
  <si>
    <t>tr-16-6618</t>
  </si>
  <si>
    <t>NI-B/02-B</t>
  </si>
  <si>
    <t>tr-16-1138</t>
  </si>
  <si>
    <t>L-BOX-D/10</t>
  </si>
  <si>
    <t>tr-16-6434</t>
  </si>
  <si>
    <t>P-BOX-L/02</t>
  </si>
  <si>
    <t>tr-16-10372</t>
  </si>
  <si>
    <t>tr-16-6612</t>
  </si>
  <si>
    <t>ORANGE-A/00-D</t>
  </si>
  <si>
    <t>tr-16-4677</t>
  </si>
  <si>
    <t>tr-16-3722</t>
  </si>
  <si>
    <t>tr-16-8477</t>
  </si>
  <si>
    <t>tr-16-6637</t>
  </si>
  <si>
    <t>tr-16-1671</t>
  </si>
  <si>
    <t>NI-B/00-F</t>
  </si>
  <si>
    <t>tr-16-3859</t>
  </si>
  <si>
    <t>L-BOX-E/07</t>
  </si>
  <si>
    <t>tr-16-6423</t>
  </si>
  <si>
    <t>tr-16-2805</t>
  </si>
  <si>
    <t>G-BOX-I/01</t>
  </si>
  <si>
    <t>tr-16-9906</t>
  </si>
  <si>
    <t>tr-16-9907</t>
  </si>
  <si>
    <t>tr-16-6690</t>
  </si>
  <si>
    <t>tr-16-1730</t>
  </si>
  <si>
    <t>G-BOX-B/02</t>
  </si>
  <si>
    <t>tr-16-8096</t>
  </si>
  <si>
    <t>tr-16-10539</t>
  </si>
  <si>
    <t>L-BOX-A/05</t>
  </si>
  <si>
    <t>tr-16-6762</t>
  </si>
  <si>
    <t>W-BOX-I/09</t>
  </si>
  <si>
    <t>tr-16-4923</t>
  </si>
  <si>
    <t>tr-16-1110</t>
  </si>
  <si>
    <t>ORANGE-A/04-D2</t>
  </si>
  <si>
    <t>tr-16-3263</t>
  </si>
  <si>
    <t>tr-16-3264</t>
  </si>
  <si>
    <t>W-BOX-E/08</t>
  </si>
  <si>
    <t>tr-16-2549</t>
  </si>
  <si>
    <t>W-BOX-D/08</t>
  </si>
  <si>
    <t>tr-16-4856</t>
  </si>
  <si>
    <t>W-BOX-C/09</t>
  </si>
  <si>
    <t>tr-16-4943</t>
  </si>
  <si>
    <t>VR-I/03</t>
  </si>
  <si>
    <t>tr-16-8579</t>
  </si>
  <si>
    <t>NI-A/01-G</t>
  </si>
  <si>
    <t>tr-16-0746</t>
  </si>
  <si>
    <t>NI-A/01-F</t>
  </si>
  <si>
    <t>tr-16-0747</t>
  </si>
  <si>
    <t>D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</si>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</sst>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auto="1"/>
      </bottom>
      <diagonal/>
    </border>
    <border>
      <left style="medium">
        <color rgb="FFFF0000"/>
      </left>
      <right style="hair">
        <color auto="1"/>
      </right>
      <top style="thin">
        <color rgb="FFFF0000"/>
      </top>
      <bottom/>
      <diagonal/>
    </border>
    <border>
      <left style="medium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7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43" fontId="6" fillId="3" borderId="11" xfId="1073" applyFont="1" applyFill="1" applyBorder="1" applyAlignment="1">
      <alignment horizontal="center" vertical="center"/>
    </xf>
    <xf numFmtId="49" fontId="16" fillId="2" borderId="29" xfId="1073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43" fontId="2" fillId="5" borderId="16" xfId="0" applyNumberFormat="1" applyFont="1" applyFill="1" applyBorder="1" applyAlignment="1">
      <alignment horizontal="center" vertical="center"/>
    </xf>
    <xf numFmtId="43" fontId="13" fillId="6" borderId="2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9" fontId="18" fillId="0" borderId="14" xfId="1073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51" xfId="0" applyFill="1" applyBorder="1" applyAlignment="1">
      <alignment vertical="center" wrapText="1"/>
    </xf>
    <xf numFmtId="43" fontId="6" fillId="0" borderId="0" xfId="1073" applyFont="1" applyBorder="1" applyAlignment="1">
      <alignment horizontal="right" vertical="center"/>
    </xf>
    <xf numFmtId="0" fontId="13" fillId="8" borderId="54" xfId="0" applyFont="1" applyFill="1" applyBorder="1" applyAlignment="1">
      <alignment horizontal="right" vertical="center"/>
    </xf>
    <xf numFmtId="0" fontId="0" fillId="8" borderId="55" xfId="0" applyFill="1" applyBorder="1" applyAlignment="1">
      <alignment vertical="center"/>
    </xf>
    <xf numFmtId="0" fontId="13" fillId="8" borderId="58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3" fillId="8" borderId="60" xfId="0" applyFont="1" applyFill="1" applyBorder="1" applyAlignment="1">
      <alignment horizontal="right" vertical="center"/>
    </xf>
    <xf numFmtId="0" fontId="0" fillId="8" borderId="41" xfId="0" applyFill="1" applyBorder="1" applyAlignment="1">
      <alignment vertical="center"/>
    </xf>
    <xf numFmtId="43" fontId="13" fillId="8" borderId="57" xfId="0" applyNumberFormat="1" applyFont="1" applyFill="1" applyBorder="1" applyAlignment="1">
      <alignment horizontal="center" vertical="center"/>
    </xf>
    <xf numFmtId="43" fontId="13" fillId="8" borderId="59" xfId="0" applyNumberFormat="1" applyFont="1" applyFill="1" applyBorder="1" applyAlignment="1">
      <alignment horizontal="center" vertical="center"/>
    </xf>
    <xf numFmtId="43" fontId="13" fillId="8" borderId="62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8" borderId="67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43" fontId="21" fillId="3" borderId="70" xfId="1073" applyFont="1" applyFill="1" applyBorder="1" applyAlignment="1">
      <alignment horizontal="center" vertical="center"/>
    </xf>
    <xf numFmtId="43" fontId="22" fillId="3" borderId="41" xfId="1073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3" fontId="16" fillId="6" borderId="17" xfId="1073" applyFont="1" applyFill="1" applyBorder="1" applyAlignment="1">
      <alignment horizontal="right" vertical="center"/>
    </xf>
    <xf numFmtId="9" fontId="16" fillId="0" borderId="72" xfId="1073" applyNumberFormat="1" applyFont="1" applyFill="1" applyBorder="1" applyAlignment="1">
      <alignment horizontal="center" vertical="center"/>
    </xf>
    <xf numFmtId="43" fontId="20" fillId="5" borderId="14" xfId="1073" applyFont="1" applyFill="1" applyBorder="1" applyAlignment="1">
      <alignment horizontal="right" vertical="center"/>
    </xf>
    <xf numFmtId="0" fontId="17" fillId="3" borderId="6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43" fontId="1" fillId="0" borderId="0" xfId="1073" applyFont="1" applyBorder="1" applyAlignment="1">
      <alignment horizontal="right" vertical="center"/>
    </xf>
    <xf numFmtId="0" fontId="0" fillId="3" borderId="73" xfId="0" applyFont="1" applyFill="1" applyBorder="1" applyAlignment="1">
      <alignment vertical="center"/>
    </xf>
    <xf numFmtId="43" fontId="1" fillId="3" borderId="11" xfId="1073" applyFont="1" applyFill="1" applyBorder="1" applyAlignment="1">
      <alignment horizontal="center" vertical="center"/>
    </xf>
    <xf numFmtId="43" fontId="13" fillId="6" borderId="18" xfId="1073" applyFont="1" applyFill="1" applyBorder="1" applyAlignment="1">
      <alignment horizontal="right" vertical="center"/>
    </xf>
    <xf numFmtId="43" fontId="2" fillId="5" borderId="16" xfId="1073" applyFont="1" applyFill="1" applyBorder="1" applyAlignment="1">
      <alignment horizontal="right" vertical="center"/>
    </xf>
    <xf numFmtId="49" fontId="18" fillId="0" borderId="16" xfId="1073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13" fillId="0" borderId="74" xfId="0" applyFont="1" applyFill="1" applyBorder="1" applyAlignment="1">
      <alignment vertical="center"/>
    </xf>
    <xf numFmtId="0" fontId="13" fillId="0" borderId="75" xfId="0" quotePrefix="1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9" fontId="6" fillId="0" borderId="0" xfId="1073" applyNumberFormat="1" applyFont="1" applyBorder="1" applyAlignment="1">
      <alignment horizontal="center" vertical="center"/>
    </xf>
    <xf numFmtId="9" fontId="22" fillId="3" borderId="71" xfId="1073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31" xfId="0" applyFont="1" applyFill="1" applyBorder="1" applyAlignment="1">
      <alignment vertical="center"/>
    </xf>
    <xf numFmtId="0" fontId="22" fillId="3" borderId="26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 wrapText="1"/>
    </xf>
    <xf numFmtId="0" fontId="6" fillId="3" borderId="60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61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/>
    </xf>
    <xf numFmtId="0" fontId="6" fillId="3" borderId="61" xfId="0" applyFont="1" applyFill="1" applyBorder="1" applyAlignment="1">
      <alignment vertical="center"/>
    </xf>
    <xf numFmtId="0" fontId="6" fillId="3" borderId="57" xfId="0" applyFont="1" applyFill="1" applyBorder="1" applyAlignment="1">
      <alignment vertical="center"/>
    </xf>
    <xf numFmtId="0" fontId="6" fillId="3" borderId="62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43" fontId="0" fillId="5" borderId="48" xfId="0" applyNumberFormat="1" applyFont="1" applyFill="1" applyBorder="1" applyAlignment="1">
      <alignment horizontal="center" vertical="center"/>
    </xf>
    <xf numFmtId="43" fontId="0" fillId="5" borderId="49" xfId="0" applyNumberFormat="1" applyFont="1" applyFill="1" applyBorder="1" applyAlignment="1">
      <alignment horizontal="center" vertical="center"/>
    </xf>
    <xf numFmtId="43" fontId="6" fillId="6" borderId="36" xfId="0" applyNumberFormat="1" applyFont="1" applyFill="1" applyBorder="1" applyAlignment="1">
      <alignment horizontal="center" vertical="center"/>
    </xf>
    <xf numFmtId="43" fontId="6" fillId="6" borderId="37" xfId="0" applyNumberFormat="1" applyFont="1" applyFill="1" applyBorder="1" applyAlignment="1">
      <alignment horizontal="center" vertical="center"/>
    </xf>
    <xf numFmtId="2" fontId="8" fillId="8" borderId="61" xfId="0" applyNumberFormat="1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18" fillId="8" borderId="61" xfId="0" applyFont="1" applyFill="1" applyBorder="1" applyAlignment="1">
      <alignment horizontal="center" vertical="center"/>
    </xf>
    <xf numFmtId="0" fontId="18" fillId="8" borderId="62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right" vertical="center"/>
    </xf>
    <xf numFmtId="0" fontId="13" fillId="8" borderId="53" xfId="0" applyFont="1" applyFill="1" applyBorder="1" applyAlignment="1">
      <alignment horizontal="right" vertical="center"/>
    </xf>
    <xf numFmtId="0" fontId="16" fillId="8" borderId="4" xfId="0" applyFont="1" applyFill="1" applyBorder="1" applyAlignment="1">
      <alignment horizontal="right" vertical="center"/>
    </xf>
    <xf numFmtId="0" fontId="16" fillId="8" borderId="63" xfId="0" applyFont="1" applyFill="1" applyBorder="1" applyAlignment="1">
      <alignment horizontal="right" vertical="center"/>
    </xf>
    <xf numFmtId="0" fontId="13" fillId="8" borderId="21" xfId="0" applyFont="1" applyFill="1" applyBorder="1" applyAlignment="1">
      <alignment horizontal="right" vertical="center"/>
    </xf>
    <xf numFmtId="0" fontId="13" fillId="8" borderId="64" xfId="0" applyFont="1" applyFill="1" applyBorder="1" applyAlignment="1">
      <alignment horizontal="right" vertical="center"/>
    </xf>
    <xf numFmtId="0" fontId="18" fillId="8" borderId="52" xfId="0" applyFont="1" applyFill="1" applyBorder="1" applyAlignment="1">
      <alignment horizontal="center" vertical="center"/>
    </xf>
    <xf numFmtId="0" fontId="18" fillId="8" borderId="59" xfId="0" applyFont="1" applyFill="1" applyBorder="1" applyAlignment="1">
      <alignment horizontal="center" vertical="center"/>
    </xf>
    <xf numFmtId="0" fontId="18" fillId="8" borderId="56" xfId="0" applyFont="1" applyFill="1" applyBorder="1" applyAlignment="1">
      <alignment horizontal="center" vertical="center"/>
    </xf>
    <xf numFmtId="0" fontId="18" fillId="8" borderId="57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2" fontId="8" fillId="8" borderId="56" xfId="0" applyNumberFormat="1" applyFont="1" applyFill="1" applyBorder="1" applyAlignment="1">
      <alignment horizontal="center" vertical="center"/>
    </xf>
    <xf numFmtId="16" fontId="8" fillId="8" borderId="56" xfId="0" applyNumberFormat="1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2" fontId="8" fillId="8" borderId="52" xfId="0" applyNumberFormat="1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</cellXfs>
  <cellStyles count="6716">
    <cellStyle name="Comma" xfId="1073" builtinId="3"/>
    <cellStyle name="Followed Hyperlink" xfId="1677" builtinId="9" hidden="1"/>
    <cellStyle name="Followed Hyperlink" xfId="1741" builtinId="9" hidden="1"/>
    <cellStyle name="Followed Hyperlink" xfId="1805" builtinId="9" hidden="1"/>
    <cellStyle name="Followed Hyperlink" xfId="1869" builtinId="9" hidden="1"/>
    <cellStyle name="Followed Hyperlink" xfId="1933" builtinId="9" hidden="1"/>
    <cellStyle name="Followed Hyperlink" xfId="1997" builtinId="9" hidden="1"/>
    <cellStyle name="Followed Hyperlink" xfId="2061" builtinId="9" hidden="1"/>
    <cellStyle name="Followed Hyperlink" xfId="2125" builtinId="9" hidden="1"/>
    <cellStyle name="Followed Hyperlink" xfId="2189" builtinId="9" hidden="1"/>
    <cellStyle name="Followed Hyperlink" xfId="2253" builtinId="9" hidden="1"/>
    <cellStyle name="Followed Hyperlink" xfId="2317" builtinId="9" hidden="1"/>
    <cellStyle name="Followed Hyperlink" xfId="2381" builtinId="9" hidden="1"/>
    <cellStyle name="Followed Hyperlink" xfId="2445" builtinId="9" hidden="1"/>
    <cellStyle name="Followed Hyperlink" xfId="2509" builtinId="9" hidden="1"/>
    <cellStyle name="Followed Hyperlink" xfId="2573" builtinId="9" hidden="1"/>
    <cellStyle name="Followed Hyperlink" xfId="2637" builtinId="9" hidden="1"/>
    <cellStyle name="Followed Hyperlink" xfId="2701" builtinId="9" hidden="1"/>
    <cellStyle name="Followed Hyperlink" xfId="2765" builtinId="9" hidden="1"/>
    <cellStyle name="Followed Hyperlink" xfId="2829" builtinId="9" hidden="1"/>
    <cellStyle name="Followed Hyperlink" xfId="2893" builtinId="9" hidden="1"/>
    <cellStyle name="Followed Hyperlink" xfId="2957" builtinId="9" hidden="1"/>
    <cellStyle name="Followed Hyperlink" xfId="3021" builtinId="9" hidden="1"/>
    <cellStyle name="Followed Hyperlink" xfId="3085" builtinId="9" hidden="1"/>
    <cellStyle name="Followed Hyperlink" xfId="3149" builtinId="9" hidden="1"/>
    <cellStyle name="Followed Hyperlink" xfId="3213" builtinId="9" hidden="1"/>
    <cellStyle name="Followed Hyperlink" xfId="3277" builtinId="9" hidden="1"/>
    <cellStyle name="Followed Hyperlink" xfId="3341" builtinId="9" hidden="1"/>
    <cellStyle name="Followed Hyperlink" xfId="3405" builtinId="9" hidden="1"/>
    <cellStyle name="Followed Hyperlink" xfId="3469" builtinId="9" hidden="1"/>
    <cellStyle name="Followed Hyperlink" xfId="3533" builtinId="9" hidden="1"/>
    <cellStyle name="Followed Hyperlink" xfId="3597" builtinId="9" hidden="1"/>
    <cellStyle name="Followed Hyperlink" xfId="3661" builtinId="9" hidden="1"/>
    <cellStyle name="Followed Hyperlink" xfId="3725" builtinId="9" hidden="1"/>
    <cellStyle name="Followed Hyperlink" xfId="3789" builtinId="9" hidden="1"/>
    <cellStyle name="Followed Hyperlink" xfId="3853" builtinId="9" hidden="1"/>
    <cellStyle name="Followed Hyperlink" xfId="3917" builtinId="9" hidden="1"/>
    <cellStyle name="Followed Hyperlink" xfId="3981" builtinId="9" hidden="1"/>
    <cellStyle name="Followed Hyperlink" xfId="4045" builtinId="9" hidden="1"/>
    <cellStyle name="Followed Hyperlink" xfId="4109" builtinId="9" hidden="1"/>
    <cellStyle name="Followed Hyperlink" xfId="4173" builtinId="9" hidden="1"/>
    <cellStyle name="Followed Hyperlink" xfId="4237" builtinId="9" hidden="1"/>
    <cellStyle name="Followed Hyperlink" xfId="4301" builtinId="9" hidden="1"/>
    <cellStyle name="Followed Hyperlink" xfId="4365" builtinId="9" hidden="1"/>
    <cellStyle name="Followed Hyperlink" xfId="4429" builtinId="9" hidden="1"/>
    <cellStyle name="Followed Hyperlink" xfId="4493" builtinId="9" hidden="1"/>
    <cellStyle name="Followed Hyperlink" xfId="4557" builtinId="9" hidden="1"/>
    <cellStyle name="Followed Hyperlink" xfId="4621" builtinId="9" hidden="1"/>
    <cellStyle name="Followed Hyperlink" xfId="4685" builtinId="9" hidden="1"/>
    <cellStyle name="Followed Hyperlink" xfId="4749" builtinId="9" hidden="1"/>
    <cellStyle name="Followed Hyperlink" xfId="4813" builtinId="9" hidden="1"/>
    <cellStyle name="Followed Hyperlink" xfId="4877" builtinId="9" hidden="1"/>
    <cellStyle name="Followed Hyperlink" xfId="4941" builtinId="9" hidden="1"/>
    <cellStyle name="Followed Hyperlink" xfId="5005" builtinId="9" hidden="1"/>
    <cellStyle name="Followed Hyperlink" xfId="5069" builtinId="9" hidden="1"/>
    <cellStyle name="Followed Hyperlink" xfId="5133" builtinId="9" hidden="1"/>
    <cellStyle name="Followed Hyperlink" xfId="5197" builtinId="9" hidden="1"/>
    <cellStyle name="Followed Hyperlink" xfId="5261" builtinId="9" hidden="1"/>
    <cellStyle name="Followed Hyperlink" xfId="5325" builtinId="9" hidden="1"/>
    <cellStyle name="Followed Hyperlink" xfId="5389" builtinId="9" hidden="1"/>
    <cellStyle name="Followed Hyperlink" xfId="5453" builtinId="9" hidden="1"/>
    <cellStyle name="Followed Hyperlink" xfId="5517" builtinId="9" hidden="1"/>
    <cellStyle name="Followed Hyperlink" xfId="5581" builtinId="9" hidden="1"/>
    <cellStyle name="Followed Hyperlink" xfId="5645" builtinId="9" hidden="1"/>
    <cellStyle name="Followed Hyperlink" xfId="5709" builtinId="9" hidden="1"/>
    <cellStyle name="Followed Hyperlink" xfId="5773" builtinId="9" hidden="1"/>
    <cellStyle name="Followed Hyperlink" xfId="5837" builtinId="9" hidden="1"/>
    <cellStyle name="Followed Hyperlink" xfId="5901" builtinId="9" hidden="1"/>
    <cellStyle name="Followed Hyperlink" xfId="5965" builtinId="9" hidden="1"/>
    <cellStyle name="Followed Hyperlink" xfId="6029" builtinId="9" hidden="1"/>
    <cellStyle name="Followed Hyperlink" xfId="6093" builtinId="9" hidden="1"/>
    <cellStyle name="Followed Hyperlink" xfId="6157" builtinId="9" hidden="1"/>
    <cellStyle name="Followed Hyperlink" xfId="6221" builtinId="9" hidden="1"/>
    <cellStyle name="Followed Hyperlink" xfId="6285" builtinId="9" hidden="1"/>
    <cellStyle name="Followed Hyperlink" xfId="6349" builtinId="9" hidden="1"/>
    <cellStyle name="Followed Hyperlink" xfId="6413" builtinId="9" hidden="1"/>
    <cellStyle name="Followed Hyperlink" xfId="6477" builtinId="9" hidden="1"/>
    <cellStyle name="Followed Hyperlink" xfId="6541" builtinId="9" hidden="1"/>
    <cellStyle name="Followed Hyperlink" xfId="6507" builtinId="9" hidden="1"/>
    <cellStyle name="Followed Hyperlink" xfId="6443" builtinId="9" hidden="1"/>
    <cellStyle name="Followed Hyperlink" xfId="6379" builtinId="9" hidden="1"/>
    <cellStyle name="Followed Hyperlink" xfId="6315" builtinId="9" hidden="1"/>
    <cellStyle name="Followed Hyperlink" xfId="6251" builtinId="9" hidden="1"/>
    <cellStyle name="Followed Hyperlink" xfId="6187" builtinId="9" hidden="1"/>
    <cellStyle name="Followed Hyperlink" xfId="6123" builtinId="9" hidden="1"/>
    <cellStyle name="Followed Hyperlink" xfId="6059" builtinId="9" hidden="1"/>
    <cellStyle name="Followed Hyperlink" xfId="5995" builtinId="9" hidden="1"/>
    <cellStyle name="Followed Hyperlink" xfId="5931" builtinId="9" hidden="1"/>
    <cellStyle name="Followed Hyperlink" xfId="5867" builtinId="9" hidden="1"/>
    <cellStyle name="Followed Hyperlink" xfId="5803" builtinId="9" hidden="1"/>
    <cellStyle name="Followed Hyperlink" xfId="5739" builtinId="9" hidden="1"/>
    <cellStyle name="Followed Hyperlink" xfId="5675" builtinId="9" hidden="1"/>
    <cellStyle name="Followed Hyperlink" xfId="5611" builtinId="9" hidden="1"/>
    <cellStyle name="Followed Hyperlink" xfId="5547" builtinId="9" hidden="1"/>
    <cellStyle name="Followed Hyperlink" xfId="5483" builtinId="9" hidden="1"/>
    <cellStyle name="Followed Hyperlink" xfId="5419" builtinId="9" hidden="1"/>
    <cellStyle name="Followed Hyperlink" xfId="5355" builtinId="9" hidden="1"/>
    <cellStyle name="Followed Hyperlink" xfId="5291" builtinId="9" hidden="1"/>
    <cellStyle name="Followed Hyperlink" xfId="5227" builtinId="9" hidden="1"/>
    <cellStyle name="Followed Hyperlink" xfId="5163" builtinId="9" hidden="1"/>
    <cellStyle name="Followed Hyperlink" xfId="5099" builtinId="9" hidden="1"/>
    <cellStyle name="Followed Hyperlink" xfId="5035" builtinId="9" hidden="1"/>
    <cellStyle name="Followed Hyperlink" xfId="4971" builtinId="9" hidden="1"/>
    <cellStyle name="Followed Hyperlink" xfId="4907" builtinId="9" hidden="1"/>
    <cellStyle name="Followed Hyperlink" xfId="4843" builtinId="9" hidden="1"/>
    <cellStyle name="Followed Hyperlink" xfId="4779" builtinId="9" hidden="1"/>
    <cellStyle name="Followed Hyperlink" xfId="4715" builtinId="9" hidden="1"/>
    <cellStyle name="Followed Hyperlink" xfId="4651" builtinId="9" hidden="1"/>
    <cellStyle name="Followed Hyperlink" xfId="4587" builtinId="9" hidden="1"/>
    <cellStyle name="Followed Hyperlink" xfId="4523" builtinId="9" hidden="1"/>
    <cellStyle name="Followed Hyperlink" xfId="4459" builtinId="9" hidden="1"/>
    <cellStyle name="Followed Hyperlink" xfId="4395" builtinId="9" hidden="1"/>
    <cellStyle name="Followed Hyperlink" xfId="4331" builtinId="9" hidden="1"/>
    <cellStyle name="Followed Hyperlink" xfId="4267" builtinId="9" hidden="1"/>
    <cellStyle name="Followed Hyperlink" xfId="4203" builtinId="9" hidden="1"/>
    <cellStyle name="Followed Hyperlink" xfId="4139" builtinId="9" hidden="1"/>
    <cellStyle name="Followed Hyperlink" xfId="4075" builtinId="9" hidden="1"/>
    <cellStyle name="Followed Hyperlink" xfId="4011" builtinId="9" hidden="1"/>
    <cellStyle name="Followed Hyperlink" xfId="3947" builtinId="9" hidden="1"/>
    <cellStyle name="Followed Hyperlink" xfId="3883" builtinId="9" hidden="1"/>
    <cellStyle name="Followed Hyperlink" xfId="3819" builtinId="9" hidden="1"/>
    <cellStyle name="Followed Hyperlink" xfId="3755" builtinId="9" hidden="1"/>
    <cellStyle name="Followed Hyperlink" xfId="3691" builtinId="9" hidden="1"/>
    <cellStyle name="Followed Hyperlink" xfId="3627" builtinId="9" hidden="1"/>
    <cellStyle name="Followed Hyperlink" xfId="3563" builtinId="9" hidden="1"/>
    <cellStyle name="Followed Hyperlink" xfId="3499" builtinId="9" hidden="1"/>
    <cellStyle name="Followed Hyperlink" xfId="3435" builtinId="9" hidden="1"/>
    <cellStyle name="Followed Hyperlink" xfId="3371" builtinId="9" hidden="1"/>
    <cellStyle name="Followed Hyperlink" xfId="3307" builtinId="9" hidden="1"/>
    <cellStyle name="Followed Hyperlink" xfId="3243" builtinId="9" hidden="1"/>
    <cellStyle name="Followed Hyperlink" xfId="3179" builtinId="9" hidden="1"/>
    <cellStyle name="Followed Hyperlink" xfId="3115" builtinId="9" hidden="1"/>
    <cellStyle name="Followed Hyperlink" xfId="3051" builtinId="9" hidden="1"/>
    <cellStyle name="Followed Hyperlink" xfId="2987" builtinId="9" hidden="1"/>
    <cellStyle name="Followed Hyperlink" xfId="2923" builtinId="9" hidden="1"/>
    <cellStyle name="Followed Hyperlink" xfId="2859" builtinId="9" hidden="1"/>
    <cellStyle name="Followed Hyperlink" xfId="2795" builtinId="9" hidden="1"/>
    <cellStyle name="Followed Hyperlink" xfId="2731" builtinId="9" hidden="1"/>
    <cellStyle name="Followed Hyperlink" xfId="2667" builtinId="9" hidden="1"/>
    <cellStyle name="Followed Hyperlink" xfId="2603" builtinId="9" hidden="1"/>
    <cellStyle name="Followed Hyperlink" xfId="2539" builtinId="9" hidden="1"/>
    <cellStyle name="Followed Hyperlink" xfId="2475" builtinId="9" hidden="1"/>
    <cellStyle name="Followed Hyperlink" xfId="2411" builtinId="9" hidden="1"/>
    <cellStyle name="Followed Hyperlink" xfId="2347" builtinId="9" hidden="1"/>
    <cellStyle name="Followed Hyperlink" xfId="2283" builtinId="9" hidden="1"/>
    <cellStyle name="Followed Hyperlink" xfId="2219" builtinId="9" hidden="1"/>
    <cellStyle name="Followed Hyperlink" xfId="2155" builtinId="9" hidden="1"/>
    <cellStyle name="Followed Hyperlink" xfId="2091" builtinId="9" hidden="1"/>
    <cellStyle name="Followed Hyperlink" xfId="2027" builtinId="9" hidden="1"/>
    <cellStyle name="Followed Hyperlink" xfId="1963" builtinId="9" hidden="1"/>
    <cellStyle name="Followed Hyperlink" xfId="1899" builtinId="9" hidden="1"/>
    <cellStyle name="Followed Hyperlink" xfId="1835" builtinId="9" hidden="1"/>
    <cellStyle name="Followed Hyperlink" xfId="1771" builtinId="9" hidden="1"/>
    <cellStyle name="Followed Hyperlink" xfId="1707" builtinId="9" hidden="1"/>
    <cellStyle name="Followed Hyperlink" xfId="1643" builtinId="9" hidden="1"/>
    <cellStyle name="Followed Hyperlink" xfId="1579" builtinId="9" hidden="1"/>
    <cellStyle name="Followed Hyperlink" xfId="1515" builtinId="9" hidden="1"/>
    <cellStyle name="Followed Hyperlink" xfId="1451" builtinId="9" hidden="1"/>
    <cellStyle name="Followed Hyperlink" xfId="1387" builtinId="9" hidden="1"/>
    <cellStyle name="Followed Hyperlink" xfId="1323" builtinId="9" hidden="1"/>
    <cellStyle name="Followed Hyperlink" xfId="1259" builtinId="9" hidden="1"/>
    <cellStyle name="Followed Hyperlink" xfId="1195" builtinId="9" hidden="1"/>
    <cellStyle name="Followed Hyperlink" xfId="1131" builtinId="9" hidden="1"/>
    <cellStyle name="Followed Hyperlink" xfId="1066" builtinId="9" hidden="1"/>
    <cellStyle name="Followed Hyperlink" xfId="1002" builtinId="9" hidden="1"/>
    <cellStyle name="Followed Hyperlink" xfId="938" builtinId="9" hidden="1"/>
    <cellStyle name="Followed Hyperlink" xfId="874" builtinId="9" hidden="1"/>
    <cellStyle name="Followed Hyperlink" xfId="810" builtinId="9" hidden="1"/>
    <cellStyle name="Followed Hyperlink" xfId="746" builtinId="9" hidden="1"/>
    <cellStyle name="Followed Hyperlink" xfId="682" builtinId="9" hidden="1"/>
    <cellStyle name="Followed Hyperlink" xfId="618" builtinId="9" hidden="1"/>
    <cellStyle name="Followed Hyperlink" xfId="554" builtinId="9" hidden="1"/>
    <cellStyle name="Followed Hyperlink" xfId="490" builtinId="9" hidden="1"/>
    <cellStyle name="Followed Hyperlink" xfId="42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2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5" builtinId="9" hidden="1"/>
    <cellStyle name="Followed Hyperlink" xfId="1199" builtinId="9" hidden="1"/>
    <cellStyle name="Followed Hyperlink" xfId="1263" builtinId="9" hidden="1"/>
    <cellStyle name="Followed Hyperlink" xfId="1327" builtinId="9" hidden="1"/>
    <cellStyle name="Followed Hyperlink" xfId="1391" builtinId="9" hidden="1"/>
    <cellStyle name="Followed Hyperlink" xfId="1455" builtinId="9" hidden="1"/>
    <cellStyle name="Followed Hyperlink" xfId="1519" builtinId="9" hidden="1"/>
    <cellStyle name="Followed Hyperlink" xfId="1583" builtinId="9" hidden="1"/>
    <cellStyle name="Followed Hyperlink" xfId="1647" builtinId="9" hidden="1"/>
    <cellStyle name="Followed Hyperlink" xfId="1711" builtinId="9" hidden="1"/>
    <cellStyle name="Followed Hyperlink" xfId="1775" builtinId="9" hidden="1"/>
    <cellStyle name="Followed Hyperlink" xfId="1839" builtinId="9" hidden="1"/>
    <cellStyle name="Followed Hyperlink" xfId="1903" builtinId="9" hidden="1"/>
    <cellStyle name="Followed Hyperlink" xfId="1967" builtinId="9" hidden="1"/>
    <cellStyle name="Followed Hyperlink" xfId="2031" builtinId="9" hidden="1"/>
    <cellStyle name="Followed Hyperlink" xfId="2095" builtinId="9" hidden="1"/>
    <cellStyle name="Followed Hyperlink" xfId="2159" builtinId="9" hidden="1"/>
    <cellStyle name="Followed Hyperlink" xfId="2223" builtinId="9" hidden="1"/>
    <cellStyle name="Followed Hyperlink" xfId="2287" builtinId="9" hidden="1"/>
    <cellStyle name="Followed Hyperlink" xfId="2351" builtinId="9" hidden="1"/>
    <cellStyle name="Followed Hyperlink" xfId="2415" builtinId="9" hidden="1"/>
    <cellStyle name="Followed Hyperlink" xfId="2479" builtinId="9" hidden="1"/>
    <cellStyle name="Followed Hyperlink" xfId="2543" builtinId="9" hidden="1"/>
    <cellStyle name="Followed Hyperlink" xfId="2607" builtinId="9" hidden="1"/>
    <cellStyle name="Followed Hyperlink" xfId="2671" builtinId="9" hidden="1"/>
    <cellStyle name="Followed Hyperlink" xfId="2735" builtinId="9" hidden="1"/>
    <cellStyle name="Followed Hyperlink" xfId="2799" builtinId="9" hidden="1"/>
    <cellStyle name="Followed Hyperlink" xfId="2863" builtinId="9" hidden="1"/>
    <cellStyle name="Followed Hyperlink" xfId="2927" builtinId="9" hidden="1"/>
    <cellStyle name="Followed Hyperlink" xfId="2991" builtinId="9" hidden="1"/>
    <cellStyle name="Followed Hyperlink" xfId="3055" builtinId="9" hidden="1"/>
    <cellStyle name="Followed Hyperlink" xfId="3119" builtinId="9" hidden="1"/>
    <cellStyle name="Followed Hyperlink" xfId="3183" builtinId="9" hidden="1"/>
    <cellStyle name="Followed Hyperlink" xfId="3247" builtinId="9" hidden="1"/>
    <cellStyle name="Followed Hyperlink" xfId="3311" builtinId="9" hidden="1"/>
    <cellStyle name="Followed Hyperlink" xfId="3375" builtinId="9" hidden="1"/>
    <cellStyle name="Followed Hyperlink" xfId="3439" builtinId="9" hidden="1"/>
    <cellStyle name="Followed Hyperlink" xfId="3503" builtinId="9" hidden="1"/>
    <cellStyle name="Followed Hyperlink" xfId="3567" builtinId="9" hidden="1"/>
    <cellStyle name="Followed Hyperlink" xfId="3631" builtinId="9" hidden="1"/>
    <cellStyle name="Followed Hyperlink" xfId="3695" builtinId="9" hidden="1"/>
    <cellStyle name="Followed Hyperlink" xfId="3759" builtinId="9" hidden="1"/>
    <cellStyle name="Followed Hyperlink" xfId="3823" builtinId="9" hidden="1"/>
    <cellStyle name="Followed Hyperlink" xfId="3887" builtinId="9" hidden="1"/>
    <cellStyle name="Followed Hyperlink" xfId="3951" builtinId="9" hidden="1"/>
    <cellStyle name="Followed Hyperlink" xfId="4015" builtinId="9" hidden="1"/>
    <cellStyle name="Followed Hyperlink" xfId="4079" builtinId="9" hidden="1"/>
    <cellStyle name="Followed Hyperlink" xfId="4143" builtinId="9" hidden="1"/>
    <cellStyle name="Followed Hyperlink" xfId="4207" builtinId="9" hidden="1"/>
    <cellStyle name="Followed Hyperlink" xfId="4271" builtinId="9" hidden="1"/>
    <cellStyle name="Followed Hyperlink" xfId="4335" builtinId="9" hidden="1"/>
    <cellStyle name="Followed Hyperlink" xfId="4399" builtinId="9" hidden="1"/>
    <cellStyle name="Followed Hyperlink" xfId="4463" builtinId="9" hidden="1"/>
    <cellStyle name="Followed Hyperlink" xfId="4527" builtinId="9" hidden="1"/>
    <cellStyle name="Followed Hyperlink" xfId="4591" builtinId="9" hidden="1"/>
    <cellStyle name="Followed Hyperlink" xfId="4655" builtinId="9" hidden="1"/>
    <cellStyle name="Followed Hyperlink" xfId="4719" builtinId="9" hidden="1"/>
    <cellStyle name="Followed Hyperlink" xfId="4783" builtinId="9" hidden="1"/>
    <cellStyle name="Followed Hyperlink" xfId="4847" builtinId="9" hidden="1"/>
    <cellStyle name="Followed Hyperlink" xfId="4911" builtinId="9" hidden="1"/>
    <cellStyle name="Followed Hyperlink" xfId="4975" builtinId="9" hidden="1"/>
    <cellStyle name="Followed Hyperlink" xfId="5039" builtinId="9" hidden="1"/>
    <cellStyle name="Followed Hyperlink" xfId="5103" builtinId="9" hidden="1"/>
    <cellStyle name="Followed Hyperlink" xfId="5167" builtinId="9" hidden="1"/>
    <cellStyle name="Followed Hyperlink" xfId="5231" builtinId="9" hidden="1"/>
    <cellStyle name="Followed Hyperlink" xfId="5295" builtinId="9" hidden="1"/>
    <cellStyle name="Followed Hyperlink" xfId="5359" builtinId="9" hidden="1"/>
    <cellStyle name="Followed Hyperlink" xfId="5423" builtinId="9" hidden="1"/>
    <cellStyle name="Followed Hyperlink" xfId="5487" builtinId="9" hidden="1"/>
    <cellStyle name="Followed Hyperlink" xfId="5551" builtinId="9" hidden="1"/>
    <cellStyle name="Followed Hyperlink" xfId="5615" builtinId="9" hidden="1"/>
    <cellStyle name="Followed Hyperlink" xfId="5679" builtinId="9" hidden="1"/>
    <cellStyle name="Followed Hyperlink" xfId="5743" builtinId="9" hidden="1"/>
    <cellStyle name="Followed Hyperlink" xfId="5807" builtinId="9" hidden="1"/>
    <cellStyle name="Followed Hyperlink" xfId="5871" builtinId="9" hidden="1"/>
    <cellStyle name="Followed Hyperlink" xfId="5935" builtinId="9" hidden="1"/>
    <cellStyle name="Followed Hyperlink" xfId="5999" builtinId="9" hidden="1"/>
    <cellStyle name="Followed Hyperlink" xfId="6063" builtinId="9" hidden="1"/>
    <cellStyle name="Followed Hyperlink" xfId="6127" builtinId="9" hidden="1"/>
    <cellStyle name="Followed Hyperlink" xfId="6191" builtinId="9" hidden="1"/>
    <cellStyle name="Followed Hyperlink" xfId="6255" builtinId="9" hidden="1"/>
    <cellStyle name="Followed Hyperlink" xfId="6319" builtinId="9" hidden="1"/>
    <cellStyle name="Followed Hyperlink" xfId="6383" builtinId="9" hidden="1"/>
    <cellStyle name="Followed Hyperlink" xfId="6447" builtinId="9" hidden="1"/>
    <cellStyle name="Followed Hyperlink" xfId="6511" builtinId="9" hidden="1"/>
    <cellStyle name="Followed Hyperlink" xfId="6537" builtinId="9" hidden="1"/>
    <cellStyle name="Followed Hyperlink" xfId="6473" builtinId="9" hidden="1"/>
    <cellStyle name="Followed Hyperlink" xfId="6409" builtinId="9" hidden="1"/>
    <cellStyle name="Followed Hyperlink" xfId="6345" builtinId="9" hidden="1"/>
    <cellStyle name="Followed Hyperlink" xfId="6281" builtinId="9" hidden="1"/>
    <cellStyle name="Followed Hyperlink" xfId="6217" builtinId="9" hidden="1"/>
    <cellStyle name="Followed Hyperlink" xfId="6153" builtinId="9" hidden="1"/>
    <cellStyle name="Followed Hyperlink" xfId="6089" builtinId="9" hidden="1"/>
    <cellStyle name="Followed Hyperlink" xfId="6025" builtinId="9" hidden="1"/>
    <cellStyle name="Followed Hyperlink" xfId="5961" builtinId="9" hidden="1"/>
    <cellStyle name="Followed Hyperlink" xfId="5897" builtinId="9" hidden="1"/>
    <cellStyle name="Followed Hyperlink" xfId="5833" builtinId="9" hidden="1"/>
    <cellStyle name="Followed Hyperlink" xfId="5769" builtinId="9" hidden="1"/>
    <cellStyle name="Followed Hyperlink" xfId="5705" builtinId="9" hidden="1"/>
    <cellStyle name="Followed Hyperlink" xfId="5641" builtinId="9" hidden="1"/>
    <cellStyle name="Followed Hyperlink" xfId="5577" builtinId="9" hidden="1"/>
    <cellStyle name="Followed Hyperlink" xfId="5513" builtinId="9" hidden="1"/>
    <cellStyle name="Followed Hyperlink" xfId="5449" builtinId="9" hidden="1"/>
    <cellStyle name="Followed Hyperlink" xfId="5385" builtinId="9" hidden="1"/>
    <cellStyle name="Followed Hyperlink" xfId="5321" builtinId="9" hidden="1"/>
    <cellStyle name="Followed Hyperlink" xfId="5257" builtinId="9" hidden="1"/>
    <cellStyle name="Followed Hyperlink" xfId="5193" builtinId="9" hidden="1"/>
    <cellStyle name="Followed Hyperlink" xfId="5129" builtinId="9" hidden="1"/>
    <cellStyle name="Followed Hyperlink" xfId="5065" builtinId="9" hidden="1"/>
    <cellStyle name="Followed Hyperlink" xfId="5001" builtinId="9" hidden="1"/>
    <cellStyle name="Followed Hyperlink" xfId="4937" builtinId="9" hidden="1"/>
    <cellStyle name="Followed Hyperlink" xfId="4873" builtinId="9" hidden="1"/>
    <cellStyle name="Followed Hyperlink" xfId="4809" builtinId="9" hidden="1"/>
    <cellStyle name="Followed Hyperlink" xfId="4745" builtinId="9" hidden="1"/>
    <cellStyle name="Followed Hyperlink" xfId="4681" builtinId="9" hidden="1"/>
    <cellStyle name="Followed Hyperlink" xfId="4617" builtinId="9" hidden="1"/>
    <cellStyle name="Followed Hyperlink" xfId="4553" builtinId="9" hidden="1"/>
    <cellStyle name="Followed Hyperlink" xfId="4489" builtinId="9" hidden="1"/>
    <cellStyle name="Followed Hyperlink" xfId="4425" builtinId="9" hidden="1"/>
    <cellStyle name="Followed Hyperlink" xfId="4361" builtinId="9" hidden="1"/>
    <cellStyle name="Followed Hyperlink" xfId="4297" builtinId="9" hidden="1"/>
    <cellStyle name="Followed Hyperlink" xfId="4233" builtinId="9" hidden="1"/>
    <cellStyle name="Followed Hyperlink" xfId="4169" builtinId="9" hidden="1"/>
    <cellStyle name="Followed Hyperlink" xfId="4105" builtinId="9" hidden="1"/>
    <cellStyle name="Followed Hyperlink" xfId="4041" builtinId="9" hidden="1"/>
    <cellStyle name="Followed Hyperlink" xfId="3977" builtinId="9" hidden="1"/>
    <cellStyle name="Followed Hyperlink" xfId="3913" builtinId="9" hidden="1"/>
    <cellStyle name="Followed Hyperlink" xfId="3849" builtinId="9" hidden="1"/>
    <cellStyle name="Followed Hyperlink" xfId="3785" builtinId="9" hidden="1"/>
    <cellStyle name="Followed Hyperlink" xfId="3721" builtinId="9" hidden="1"/>
    <cellStyle name="Followed Hyperlink" xfId="3657" builtinId="9" hidden="1"/>
    <cellStyle name="Followed Hyperlink" xfId="3593" builtinId="9" hidden="1"/>
    <cellStyle name="Followed Hyperlink" xfId="3529" builtinId="9" hidden="1"/>
    <cellStyle name="Followed Hyperlink" xfId="3465" builtinId="9" hidden="1"/>
    <cellStyle name="Followed Hyperlink" xfId="3401" builtinId="9" hidden="1"/>
    <cellStyle name="Followed Hyperlink" xfId="3337" builtinId="9" hidden="1"/>
    <cellStyle name="Followed Hyperlink" xfId="3273" builtinId="9" hidden="1"/>
    <cellStyle name="Followed Hyperlink" xfId="3209" builtinId="9" hidden="1"/>
    <cellStyle name="Followed Hyperlink" xfId="3145" builtinId="9" hidden="1"/>
    <cellStyle name="Followed Hyperlink" xfId="3081" builtinId="9" hidden="1"/>
    <cellStyle name="Followed Hyperlink" xfId="3017" builtinId="9" hidden="1"/>
    <cellStyle name="Followed Hyperlink" xfId="2953" builtinId="9" hidden="1"/>
    <cellStyle name="Followed Hyperlink" xfId="2889" builtinId="9" hidden="1"/>
    <cellStyle name="Followed Hyperlink" xfId="2825" builtinId="9" hidden="1"/>
    <cellStyle name="Followed Hyperlink" xfId="2761" builtinId="9" hidden="1"/>
    <cellStyle name="Followed Hyperlink" xfId="2697" builtinId="9" hidden="1"/>
    <cellStyle name="Followed Hyperlink" xfId="2633" builtinId="9" hidden="1"/>
    <cellStyle name="Followed Hyperlink" xfId="2569" builtinId="9" hidden="1"/>
    <cellStyle name="Followed Hyperlink" xfId="2505" builtinId="9" hidden="1"/>
    <cellStyle name="Followed Hyperlink" xfId="2441" builtinId="9" hidden="1"/>
    <cellStyle name="Followed Hyperlink" xfId="2377" builtinId="9" hidden="1"/>
    <cellStyle name="Followed Hyperlink" xfId="2313" builtinId="9" hidden="1"/>
    <cellStyle name="Followed Hyperlink" xfId="2249" builtinId="9" hidden="1"/>
    <cellStyle name="Followed Hyperlink" xfId="2185" builtinId="9" hidden="1"/>
    <cellStyle name="Followed Hyperlink" xfId="2121" builtinId="9" hidden="1"/>
    <cellStyle name="Followed Hyperlink" xfId="2057" builtinId="9" hidden="1"/>
    <cellStyle name="Followed Hyperlink" xfId="1993" builtinId="9" hidden="1"/>
    <cellStyle name="Followed Hyperlink" xfId="1929" builtinId="9" hidden="1"/>
    <cellStyle name="Followed Hyperlink" xfId="1865" builtinId="9" hidden="1"/>
    <cellStyle name="Followed Hyperlink" xfId="1801" builtinId="9" hidden="1"/>
    <cellStyle name="Followed Hyperlink" xfId="1737" builtinId="9" hidden="1"/>
    <cellStyle name="Followed Hyperlink" xfId="1673" builtinId="9" hidden="1"/>
    <cellStyle name="Followed Hyperlink" xfId="1609" builtinId="9" hidden="1"/>
    <cellStyle name="Followed Hyperlink" xfId="1545" builtinId="9" hidden="1"/>
    <cellStyle name="Followed Hyperlink" xfId="1481" builtinId="9" hidden="1"/>
    <cellStyle name="Followed Hyperlink" xfId="1417" builtinId="9" hidden="1"/>
    <cellStyle name="Followed Hyperlink" xfId="1353" builtinId="9" hidden="1"/>
    <cellStyle name="Followed Hyperlink" xfId="1289" builtinId="9" hidden="1"/>
    <cellStyle name="Followed Hyperlink" xfId="1225" builtinId="9" hidden="1"/>
    <cellStyle name="Followed Hyperlink" xfId="1161" builtinId="9" hidden="1"/>
    <cellStyle name="Followed Hyperlink" xfId="1097" builtinId="9" hidden="1"/>
    <cellStyle name="Followed Hyperlink" xfId="1032" builtinId="9" hidden="1"/>
    <cellStyle name="Followed Hyperlink" xfId="968" builtinId="9" hidden="1"/>
    <cellStyle name="Followed Hyperlink" xfId="904" builtinId="9" hidden="1"/>
    <cellStyle name="Followed Hyperlink" xfId="840" builtinId="9" hidden="1"/>
    <cellStyle name="Followed Hyperlink" xfId="776" builtinId="9" hidden="1"/>
    <cellStyle name="Followed Hyperlink" xfId="712" builtinId="9" hidden="1"/>
    <cellStyle name="Followed Hyperlink" xfId="648" builtinId="9" hidden="1"/>
    <cellStyle name="Followed Hyperlink" xfId="584" builtinId="9" hidden="1"/>
    <cellStyle name="Followed Hyperlink" xfId="520" builtinId="9" hidden="1"/>
    <cellStyle name="Followed Hyperlink" xfId="456" builtinId="9" hidden="1"/>
    <cellStyle name="Followed Hyperlink" xfId="392" builtinId="9" hidden="1"/>
    <cellStyle name="Followed Hyperlink" xfId="328" builtinId="9" hidden="1"/>
    <cellStyle name="Followed Hyperlink" xfId="264" builtinId="9" hidden="1"/>
    <cellStyle name="Followed Hyperlink" xfId="200" builtinId="9" hidden="1"/>
    <cellStyle name="Followed Hyperlink" xfId="100" builtinId="9" hidden="1"/>
    <cellStyle name="Followed Hyperlink" xfId="144" builtinId="9" hidden="1"/>
    <cellStyle name="Followed Hyperlink" xfId="68" builtinId="9" hidden="1"/>
    <cellStyle name="Followed Hyperlink" xfId="56" builtinId="9" hidden="1"/>
    <cellStyle name="Followed Hyperlink" xfId="88" builtinId="9" hidden="1"/>
    <cellStyle name="Followed Hyperlink" xfId="140" builtinId="9" hidden="1"/>
    <cellStyle name="Followed Hyperlink" xfId="96" builtinId="9" hidden="1"/>
    <cellStyle name="Followed Hyperlink" xfId="208" builtinId="9" hidden="1"/>
    <cellStyle name="Followed Hyperlink" xfId="272" builtinId="9" hidden="1"/>
    <cellStyle name="Followed Hyperlink" xfId="336" builtinId="9" hidden="1"/>
    <cellStyle name="Followed Hyperlink" xfId="400" builtinId="9" hidden="1"/>
    <cellStyle name="Followed Hyperlink" xfId="464" builtinId="9" hidden="1"/>
    <cellStyle name="Followed Hyperlink" xfId="528" builtinId="9" hidden="1"/>
    <cellStyle name="Followed Hyperlink" xfId="592" builtinId="9" hidden="1"/>
    <cellStyle name="Followed Hyperlink" xfId="656" builtinId="9" hidden="1"/>
    <cellStyle name="Followed Hyperlink" xfId="720" builtinId="9" hidden="1"/>
    <cellStyle name="Followed Hyperlink" xfId="784" builtinId="9" hidden="1"/>
    <cellStyle name="Followed Hyperlink" xfId="848" builtinId="9" hidden="1"/>
    <cellStyle name="Followed Hyperlink" xfId="912" builtinId="9" hidden="1"/>
    <cellStyle name="Followed Hyperlink" xfId="976" builtinId="9" hidden="1"/>
    <cellStyle name="Followed Hyperlink" xfId="1040" builtinId="9" hidden="1"/>
    <cellStyle name="Followed Hyperlink" xfId="1105" builtinId="9" hidden="1"/>
    <cellStyle name="Followed Hyperlink" xfId="1169" builtinId="9" hidden="1"/>
    <cellStyle name="Followed Hyperlink" xfId="1233" builtinId="9" hidden="1"/>
    <cellStyle name="Followed Hyperlink" xfId="1297" builtinId="9" hidden="1"/>
    <cellStyle name="Followed Hyperlink" xfId="1361" builtinId="9" hidden="1"/>
    <cellStyle name="Followed Hyperlink" xfId="1425" builtinId="9" hidden="1"/>
    <cellStyle name="Followed Hyperlink" xfId="1489" builtinId="9" hidden="1"/>
    <cellStyle name="Followed Hyperlink" xfId="1553" builtinId="9" hidden="1"/>
    <cellStyle name="Followed Hyperlink" xfId="1617" builtinId="9" hidden="1"/>
    <cellStyle name="Followed Hyperlink" xfId="1681" builtinId="9" hidden="1"/>
    <cellStyle name="Followed Hyperlink" xfId="1745" builtinId="9" hidden="1"/>
    <cellStyle name="Followed Hyperlink" xfId="1809" builtinId="9" hidden="1"/>
    <cellStyle name="Followed Hyperlink" xfId="1873" builtinId="9" hidden="1"/>
    <cellStyle name="Followed Hyperlink" xfId="1937" builtinId="9" hidden="1"/>
    <cellStyle name="Followed Hyperlink" xfId="2001" builtinId="9" hidden="1"/>
    <cellStyle name="Followed Hyperlink" xfId="2065" builtinId="9" hidden="1"/>
    <cellStyle name="Followed Hyperlink" xfId="2129" builtinId="9" hidden="1"/>
    <cellStyle name="Followed Hyperlink" xfId="2193" builtinId="9" hidden="1"/>
    <cellStyle name="Followed Hyperlink" xfId="2257" builtinId="9" hidden="1"/>
    <cellStyle name="Followed Hyperlink" xfId="2321" builtinId="9" hidden="1"/>
    <cellStyle name="Followed Hyperlink" xfId="2385" builtinId="9" hidden="1"/>
    <cellStyle name="Followed Hyperlink" xfId="2449" builtinId="9" hidden="1"/>
    <cellStyle name="Followed Hyperlink" xfId="2513" builtinId="9" hidden="1"/>
    <cellStyle name="Followed Hyperlink" xfId="2577" builtinId="9" hidden="1"/>
    <cellStyle name="Followed Hyperlink" xfId="2641" builtinId="9" hidden="1"/>
    <cellStyle name="Followed Hyperlink" xfId="2705" builtinId="9" hidden="1"/>
    <cellStyle name="Followed Hyperlink" xfId="2769" builtinId="9" hidden="1"/>
    <cellStyle name="Followed Hyperlink" xfId="2833" builtinId="9" hidden="1"/>
    <cellStyle name="Followed Hyperlink" xfId="2897" builtinId="9" hidden="1"/>
    <cellStyle name="Followed Hyperlink" xfId="2961" builtinId="9" hidden="1"/>
    <cellStyle name="Followed Hyperlink" xfId="3025" builtinId="9" hidden="1"/>
    <cellStyle name="Followed Hyperlink" xfId="3089" builtinId="9" hidden="1"/>
    <cellStyle name="Followed Hyperlink" xfId="3153" builtinId="9" hidden="1"/>
    <cellStyle name="Followed Hyperlink" xfId="3217" builtinId="9" hidden="1"/>
    <cellStyle name="Followed Hyperlink" xfId="3281" builtinId="9" hidden="1"/>
    <cellStyle name="Followed Hyperlink" xfId="3345" builtinId="9" hidden="1"/>
    <cellStyle name="Followed Hyperlink" xfId="3409" builtinId="9" hidden="1"/>
    <cellStyle name="Followed Hyperlink" xfId="3473" builtinId="9" hidden="1"/>
    <cellStyle name="Followed Hyperlink" xfId="3537" builtinId="9" hidden="1"/>
    <cellStyle name="Followed Hyperlink" xfId="3601" builtinId="9" hidden="1"/>
    <cellStyle name="Followed Hyperlink" xfId="3665" builtinId="9" hidden="1"/>
    <cellStyle name="Followed Hyperlink" xfId="3729" builtinId="9" hidden="1"/>
    <cellStyle name="Followed Hyperlink" xfId="3793" builtinId="9" hidden="1"/>
    <cellStyle name="Followed Hyperlink" xfId="3857" builtinId="9" hidden="1"/>
    <cellStyle name="Followed Hyperlink" xfId="3921" builtinId="9" hidden="1"/>
    <cellStyle name="Followed Hyperlink" xfId="3985" builtinId="9" hidden="1"/>
    <cellStyle name="Followed Hyperlink" xfId="4049" builtinId="9" hidden="1"/>
    <cellStyle name="Followed Hyperlink" xfId="4113" builtinId="9" hidden="1"/>
    <cellStyle name="Followed Hyperlink" xfId="4177" builtinId="9" hidden="1"/>
    <cellStyle name="Followed Hyperlink" xfId="4241" builtinId="9" hidden="1"/>
    <cellStyle name="Followed Hyperlink" xfId="4305" builtinId="9" hidden="1"/>
    <cellStyle name="Followed Hyperlink" xfId="4369" builtinId="9" hidden="1"/>
    <cellStyle name="Followed Hyperlink" xfId="4433" builtinId="9" hidden="1"/>
    <cellStyle name="Followed Hyperlink" xfId="4497" builtinId="9" hidden="1"/>
    <cellStyle name="Followed Hyperlink" xfId="4561" builtinId="9" hidden="1"/>
    <cellStyle name="Followed Hyperlink" xfId="4625" builtinId="9" hidden="1"/>
    <cellStyle name="Followed Hyperlink" xfId="4689" builtinId="9" hidden="1"/>
    <cellStyle name="Followed Hyperlink" xfId="4753" builtinId="9" hidden="1"/>
    <cellStyle name="Followed Hyperlink" xfId="4817" builtinId="9" hidden="1"/>
    <cellStyle name="Followed Hyperlink" xfId="4881" builtinId="9" hidden="1"/>
    <cellStyle name="Followed Hyperlink" xfId="4945" builtinId="9" hidden="1"/>
    <cellStyle name="Followed Hyperlink" xfId="5009" builtinId="9" hidden="1"/>
    <cellStyle name="Followed Hyperlink" xfId="5073" builtinId="9" hidden="1"/>
    <cellStyle name="Followed Hyperlink" xfId="5137" builtinId="9" hidden="1"/>
    <cellStyle name="Followed Hyperlink" xfId="5201" builtinId="9" hidden="1"/>
    <cellStyle name="Followed Hyperlink" xfId="5265" builtinId="9" hidden="1"/>
    <cellStyle name="Followed Hyperlink" xfId="5329" builtinId="9" hidden="1"/>
    <cellStyle name="Followed Hyperlink" xfId="5393" builtinId="9" hidden="1"/>
    <cellStyle name="Followed Hyperlink" xfId="5457" builtinId="9" hidden="1"/>
    <cellStyle name="Followed Hyperlink" xfId="5521" builtinId="9" hidden="1"/>
    <cellStyle name="Followed Hyperlink" xfId="5585" builtinId="9" hidden="1"/>
    <cellStyle name="Followed Hyperlink" xfId="5649" builtinId="9" hidden="1"/>
    <cellStyle name="Followed Hyperlink" xfId="5713" builtinId="9" hidden="1"/>
    <cellStyle name="Followed Hyperlink" xfId="5777" builtinId="9" hidden="1"/>
    <cellStyle name="Followed Hyperlink" xfId="5841" builtinId="9" hidden="1"/>
    <cellStyle name="Followed Hyperlink" xfId="5905" builtinId="9" hidden="1"/>
    <cellStyle name="Followed Hyperlink" xfId="5969" builtinId="9" hidden="1"/>
    <cellStyle name="Followed Hyperlink" xfId="6033" builtinId="9" hidden="1"/>
    <cellStyle name="Followed Hyperlink" xfId="6097" builtinId="9" hidden="1"/>
    <cellStyle name="Followed Hyperlink" xfId="6161" builtinId="9" hidden="1"/>
    <cellStyle name="Followed Hyperlink" xfId="6225" builtinId="9" hidden="1"/>
    <cellStyle name="Followed Hyperlink" xfId="6289" builtinId="9" hidden="1"/>
    <cellStyle name="Followed Hyperlink" xfId="6353" builtinId="9" hidden="1"/>
    <cellStyle name="Followed Hyperlink" xfId="6417" builtinId="9" hidden="1"/>
    <cellStyle name="Followed Hyperlink" xfId="6481" builtinId="9" hidden="1"/>
    <cellStyle name="Followed Hyperlink" xfId="6545" builtinId="9" hidden="1"/>
    <cellStyle name="Followed Hyperlink" xfId="6503" builtinId="9" hidden="1"/>
    <cellStyle name="Followed Hyperlink" xfId="6439" builtinId="9" hidden="1"/>
    <cellStyle name="Followed Hyperlink" xfId="6375" builtinId="9" hidden="1"/>
    <cellStyle name="Followed Hyperlink" xfId="6311" builtinId="9" hidden="1"/>
    <cellStyle name="Followed Hyperlink" xfId="6247" builtinId="9" hidden="1"/>
    <cellStyle name="Followed Hyperlink" xfId="6183" builtinId="9" hidden="1"/>
    <cellStyle name="Followed Hyperlink" xfId="6119" builtinId="9" hidden="1"/>
    <cellStyle name="Followed Hyperlink" xfId="6055" builtinId="9" hidden="1"/>
    <cellStyle name="Followed Hyperlink" xfId="5991" builtinId="9" hidden="1"/>
    <cellStyle name="Followed Hyperlink" xfId="5927" builtinId="9" hidden="1"/>
    <cellStyle name="Followed Hyperlink" xfId="5863" builtinId="9" hidden="1"/>
    <cellStyle name="Followed Hyperlink" xfId="5799" builtinId="9" hidden="1"/>
    <cellStyle name="Followed Hyperlink" xfId="5735" builtinId="9" hidden="1"/>
    <cellStyle name="Followed Hyperlink" xfId="5671" builtinId="9" hidden="1"/>
    <cellStyle name="Followed Hyperlink" xfId="5607" builtinId="9" hidden="1"/>
    <cellStyle name="Followed Hyperlink" xfId="5543" builtinId="9" hidden="1"/>
    <cellStyle name="Followed Hyperlink" xfId="5479" builtinId="9" hidden="1"/>
    <cellStyle name="Followed Hyperlink" xfId="5415" builtinId="9" hidden="1"/>
    <cellStyle name="Followed Hyperlink" xfId="5351" builtinId="9" hidden="1"/>
    <cellStyle name="Followed Hyperlink" xfId="5287" builtinId="9" hidden="1"/>
    <cellStyle name="Followed Hyperlink" xfId="5223" builtinId="9" hidden="1"/>
    <cellStyle name="Followed Hyperlink" xfId="5159" builtinId="9" hidden="1"/>
    <cellStyle name="Followed Hyperlink" xfId="5095" builtinId="9" hidden="1"/>
    <cellStyle name="Followed Hyperlink" xfId="5031" builtinId="9" hidden="1"/>
    <cellStyle name="Followed Hyperlink" xfId="4967" builtinId="9" hidden="1"/>
    <cellStyle name="Followed Hyperlink" xfId="4903" builtinId="9" hidden="1"/>
    <cellStyle name="Followed Hyperlink" xfId="4839" builtinId="9" hidden="1"/>
    <cellStyle name="Followed Hyperlink" xfId="4775" builtinId="9" hidden="1"/>
    <cellStyle name="Followed Hyperlink" xfId="4711" builtinId="9" hidden="1"/>
    <cellStyle name="Followed Hyperlink" xfId="4647" builtinId="9" hidden="1"/>
    <cellStyle name="Followed Hyperlink" xfId="4583" builtinId="9" hidden="1"/>
    <cellStyle name="Followed Hyperlink" xfId="4519" builtinId="9" hidden="1"/>
    <cellStyle name="Followed Hyperlink" xfId="4455" builtinId="9" hidden="1"/>
    <cellStyle name="Followed Hyperlink" xfId="4391" builtinId="9" hidden="1"/>
    <cellStyle name="Followed Hyperlink" xfId="4327" builtinId="9" hidden="1"/>
    <cellStyle name="Followed Hyperlink" xfId="4263" builtinId="9" hidden="1"/>
    <cellStyle name="Followed Hyperlink" xfId="4199" builtinId="9" hidden="1"/>
    <cellStyle name="Followed Hyperlink" xfId="4135" builtinId="9" hidden="1"/>
    <cellStyle name="Followed Hyperlink" xfId="4071" builtinId="9" hidden="1"/>
    <cellStyle name="Followed Hyperlink" xfId="4007" builtinId="9" hidden="1"/>
    <cellStyle name="Followed Hyperlink" xfId="3943" builtinId="9" hidden="1"/>
    <cellStyle name="Followed Hyperlink" xfId="3879" builtinId="9" hidden="1"/>
    <cellStyle name="Followed Hyperlink" xfId="3815" builtinId="9" hidden="1"/>
    <cellStyle name="Followed Hyperlink" xfId="3751" builtinId="9" hidden="1"/>
    <cellStyle name="Followed Hyperlink" xfId="3687" builtinId="9" hidden="1"/>
    <cellStyle name="Followed Hyperlink" xfId="3623" builtinId="9" hidden="1"/>
    <cellStyle name="Followed Hyperlink" xfId="3559" builtinId="9" hidden="1"/>
    <cellStyle name="Followed Hyperlink" xfId="3495" builtinId="9" hidden="1"/>
    <cellStyle name="Followed Hyperlink" xfId="3431" builtinId="9" hidden="1"/>
    <cellStyle name="Followed Hyperlink" xfId="3367" builtinId="9" hidden="1"/>
    <cellStyle name="Followed Hyperlink" xfId="3303" builtinId="9" hidden="1"/>
    <cellStyle name="Followed Hyperlink" xfId="3239" builtinId="9" hidden="1"/>
    <cellStyle name="Followed Hyperlink" xfId="3175" builtinId="9" hidden="1"/>
    <cellStyle name="Followed Hyperlink" xfId="3111" builtinId="9" hidden="1"/>
    <cellStyle name="Followed Hyperlink" xfId="3047" builtinId="9" hidden="1"/>
    <cellStyle name="Followed Hyperlink" xfId="2983" builtinId="9" hidden="1"/>
    <cellStyle name="Followed Hyperlink" xfId="2919" builtinId="9" hidden="1"/>
    <cellStyle name="Followed Hyperlink" xfId="2855" builtinId="9" hidden="1"/>
    <cellStyle name="Followed Hyperlink" xfId="2791" builtinId="9" hidden="1"/>
    <cellStyle name="Followed Hyperlink" xfId="2727" builtinId="9" hidden="1"/>
    <cellStyle name="Followed Hyperlink" xfId="2663" builtinId="9" hidden="1"/>
    <cellStyle name="Followed Hyperlink" xfId="2599" builtinId="9" hidden="1"/>
    <cellStyle name="Followed Hyperlink" xfId="2535" builtinId="9" hidden="1"/>
    <cellStyle name="Followed Hyperlink" xfId="2471" builtinId="9" hidden="1"/>
    <cellStyle name="Followed Hyperlink" xfId="2407" builtinId="9" hidden="1"/>
    <cellStyle name="Followed Hyperlink" xfId="2343" builtinId="9" hidden="1"/>
    <cellStyle name="Followed Hyperlink" xfId="2279" builtinId="9" hidden="1"/>
    <cellStyle name="Followed Hyperlink" xfId="2215" builtinId="9" hidden="1"/>
    <cellStyle name="Followed Hyperlink" xfId="2151" builtinId="9" hidden="1"/>
    <cellStyle name="Followed Hyperlink" xfId="2087" builtinId="9" hidden="1"/>
    <cellStyle name="Followed Hyperlink" xfId="2023" builtinId="9" hidden="1"/>
    <cellStyle name="Followed Hyperlink" xfId="1959" builtinId="9" hidden="1"/>
    <cellStyle name="Followed Hyperlink" xfId="1895" builtinId="9" hidden="1"/>
    <cellStyle name="Followed Hyperlink" xfId="1831" builtinId="9" hidden="1"/>
    <cellStyle name="Followed Hyperlink" xfId="1767" builtinId="9" hidden="1"/>
    <cellStyle name="Followed Hyperlink" xfId="1703" builtinId="9" hidden="1"/>
    <cellStyle name="Followed Hyperlink" xfId="1639" builtinId="9" hidden="1"/>
    <cellStyle name="Followed Hyperlink" xfId="1575" builtinId="9" hidden="1"/>
    <cellStyle name="Followed Hyperlink" xfId="1511" builtinId="9" hidden="1"/>
    <cellStyle name="Followed Hyperlink" xfId="1447" builtinId="9" hidden="1"/>
    <cellStyle name="Followed Hyperlink" xfId="1383" builtinId="9" hidden="1"/>
    <cellStyle name="Followed Hyperlink" xfId="1319" builtinId="9" hidden="1"/>
    <cellStyle name="Followed Hyperlink" xfId="1255" builtinId="9" hidden="1"/>
    <cellStyle name="Followed Hyperlink" xfId="1191" builtinId="9" hidden="1"/>
    <cellStyle name="Followed Hyperlink" xfId="1127" builtinId="9" hidden="1"/>
    <cellStyle name="Followed Hyperlink" xfId="1062" builtinId="9" hidden="1"/>
    <cellStyle name="Followed Hyperlink" xfId="998" builtinId="9" hidden="1"/>
    <cellStyle name="Followed Hyperlink" xfId="934" builtinId="9" hidden="1"/>
    <cellStyle name="Followed Hyperlink" xfId="870" builtinId="9" hidden="1"/>
    <cellStyle name="Followed Hyperlink" xfId="806" builtinId="9" hidden="1"/>
    <cellStyle name="Followed Hyperlink" xfId="742" builtinId="9" hidden="1"/>
    <cellStyle name="Followed Hyperlink" xfId="678" builtinId="9" hidden="1"/>
    <cellStyle name="Followed Hyperlink" xfId="614" builtinId="9" hidden="1"/>
    <cellStyle name="Followed Hyperlink" xfId="550" builtinId="9" hidden="1"/>
    <cellStyle name="Followed Hyperlink" xfId="486" builtinId="9" hidden="1"/>
    <cellStyle name="Followed Hyperlink" xfId="422" builtinId="9" hidden="1"/>
    <cellStyle name="Followed Hyperlink" xfId="358" builtinId="9" hidden="1"/>
    <cellStyle name="Followed Hyperlink" xfId="294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28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5" builtinId="9" hidden="1"/>
    <cellStyle name="Followed Hyperlink" xfId="1139" builtinId="9" hidden="1"/>
    <cellStyle name="Followed Hyperlink" xfId="1203" builtinId="9" hidden="1"/>
    <cellStyle name="Followed Hyperlink" xfId="1267" builtinId="9" hidden="1"/>
    <cellStyle name="Followed Hyperlink" xfId="1331" builtinId="9" hidden="1"/>
    <cellStyle name="Followed Hyperlink" xfId="1395" builtinId="9" hidden="1"/>
    <cellStyle name="Followed Hyperlink" xfId="1459" builtinId="9" hidden="1"/>
    <cellStyle name="Followed Hyperlink" xfId="1523" builtinId="9" hidden="1"/>
    <cellStyle name="Followed Hyperlink" xfId="1587" builtinId="9" hidden="1"/>
    <cellStyle name="Followed Hyperlink" xfId="1651" builtinId="9" hidden="1"/>
    <cellStyle name="Followed Hyperlink" xfId="1715" builtinId="9" hidden="1"/>
    <cellStyle name="Followed Hyperlink" xfId="1779" builtinId="9" hidden="1"/>
    <cellStyle name="Followed Hyperlink" xfId="1843" builtinId="9" hidden="1"/>
    <cellStyle name="Followed Hyperlink" xfId="1907" builtinId="9" hidden="1"/>
    <cellStyle name="Followed Hyperlink" xfId="1971" builtinId="9" hidden="1"/>
    <cellStyle name="Followed Hyperlink" xfId="2035" builtinId="9" hidden="1"/>
    <cellStyle name="Followed Hyperlink" xfId="2099" builtinId="9" hidden="1"/>
    <cellStyle name="Followed Hyperlink" xfId="2163" builtinId="9" hidden="1"/>
    <cellStyle name="Followed Hyperlink" xfId="2227" builtinId="9" hidden="1"/>
    <cellStyle name="Followed Hyperlink" xfId="2291" builtinId="9" hidden="1"/>
    <cellStyle name="Followed Hyperlink" xfId="2355" builtinId="9" hidden="1"/>
    <cellStyle name="Followed Hyperlink" xfId="2419" builtinId="9" hidden="1"/>
    <cellStyle name="Followed Hyperlink" xfId="2483" builtinId="9" hidden="1"/>
    <cellStyle name="Followed Hyperlink" xfId="2547" builtinId="9" hidden="1"/>
    <cellStyle name="Followed Hyperlink" xfId="2611" builtinId="9" hidden="1"/>
    <cellStyle name="Followed Hyperlink" xfId="2675" builtinId="9" hidden="1"/>
    <cellStyle name="Followed Hyperlink" xfId="2739" builtinId="9" hidden="1"/>
    <cellStyle name="Followed Hyperlink" xfId="2803" builtinId="9" hidden="1"/>
    <cellStyle name="Followed Hyperlink" xfId="2867" builtinId="9" hidden="1"/>
    <cellStyle name="Followed Hyperlink" xfId="2931" builtinId="9" hidden="1"/>
    <cellStyle name="Followed Hyperlink" xfId="2995" builtinId="9" hidden="1"/>
    <cellStyle name="Followed Hyperlink" xfId="3059" builtinId="9" hidden="1"/>
    <cellStyle name="Followed Hyperlink" xfId="3123" builtinId="9" hidden="1"/>
    <cellStyle name="Followed Hyperlink" xfId="3187" builtinId="9" hidden="1"/>
    <cellStyle name="Followed Hyperlink" xfId="3251" builtinId="9" hidden="1"/>
    <cellStyle name="Followed Hyperlink" xfId="3315" builtinId="9" hidden="1"/>
    <cellStyle name="Followed Hyperlink" xfId="3379" builtinId="9" hidden="1"/>
    <cellStyle name="Followed Hyperlink" xfId="3443" builtinId="9" hidden="1"/>
    <cellStyle name="Followed Hyperlink" xfId="3507" builtinId="9" hidden="1"/>
    <cellStyle name="Followed Hyperlink" xfId="3571" builtinId="9" hidden="1"/>
    <cellStyle name="Followed Hyperlink" xfId="3635" builtinId="9" hidden="1"/>
    <cellStyle name="Followed Hyperlink" xfId="3699" builtinId="9" hidden="1"/>
    <cellStyle name="Followed Hyperlink" xfId="3763" builtinId="9" hidden="1"/>
    <cellStyle name="Followed Hyperlink" xfId="3827" builtinId="9" hidden="1"/>
    <cellStyle name="Followed Hyperlink" xfId="3891" builtinId="9" hidden="1"/>
    <cellStyle name="Followed Hyperlink" xfId="3955" builtinId="9" hidden="1"/>
    <cellStyle name="Followed Hyperlink" xfId="4019" builtinId="9" hidden="1"/>
    <cellStyle name="Followed Hyperlink" xfId="4083" builtinId="9" hidden="1"/>
    <cellStyle name="Followed Hyperlink" xfId="4147" builtinId="9" hidden="1"/>
    <cellStyle name="Followed Hyperlink" xfId="4211" builtinId="9" hidden="1"/>
    <cellStyle name="Followed Hyperlink" xfId="4275" builtinId="9" hidden="1"/>
    <cellStyle name="Followed Hyperlink" xfId="4339" builtinId="9" hidden="1"/>
    <cellStyle name="Followed Hyperlink" xfId="4403" builtinId="9" hidden="1"/>
    <cellStyle name="Followed Hyperlink" xfId="4467" builtinId="9" hidden="1"/>
    <cellStyle name="Followed Hyperlink" xfId="4531" builtinId="9" hidden="1"/>
    <cellStyle name="Followed Hyperlink" xfId="4595" builtinId="9" hidden="1"/>
    <cellStyle name="Followed Hyperlink" xfId="4659" builtinId="9" hidden="1"/>
    <cellStyle name="Followed Hyperlink" xfId="4723" builtinId="9" hidden="1"/>
    <cellStyle name="Followed Hyperlink" xfId="4787" builtinId="9" hidden="1"/>
    <cellStyle name="Followed Hyperlink" xfId="4851" builtinId="9" hidden="1"/>
    <cellStyle name="Followed Hyperlink" xfId="4915" builtinId="9" hidden="1"/>
    <cellStyle name="Followed Hyperlink" xfId="4979" builtinId="9" hidden="1"/>
    <cellStyle name="Followed Hyperlink" xfId="5043" builtinId="9" hidden="1"/>
    <cellStyle name="Followed Hyperlink" xfId="5107" builtinId="9" hidden="1"/>
    <cellStyle name="Followed Hyperlink" xfId="5171" builtinId="9" hidden="1"/>
    <cellStyle name="Followed Hyperlink" xfId="5235" builtinId="9" hidden="1"/>
    <cellStyle name="Followed Hyperlink" xfId="5299" builtinId="9" hidden="1"/>
    <cellStyle name="Followed Hyperlink" xfId="5363" builtinId="9" hidden="1"/>
    <cellStyle name="Followed Hyperlink" xfId="5427" builtinId="9" hidden="1"/>
    <cellStyle name="Followed Hyperlink" xfId="5491" builtinId="9" hidden="1"/>
    <cellStyle name="Followed Hyperlink" xfId="5555" builtinId="9" hidden="1"/>
    <cellStyle name="Followed Hyperlink" xfId="5619" builtinId="9" hidden="1"/>
    <cellStyle name="Followed Hyperlink" xfId="5683" builtinId="9" hidden="1"/>
    <cellStyle name="Followed Hyperlink" xfId="5747" builtinId="9" hidden="1"/>
    <cellStyle name="Followed Hyperlink" xfId="5811" builtinId="9" hidden="1"/>
    <cellStyle name="Followed Hyperlink" xfId="5875" builtinId="9" hidden="1"/>
    <cellStyle name="Followed Hyperlink" xfId="5939" builtinId="9" hidden="1"/>
    <cellStyle name="Followed Hyperlink" xfId="6003" builtinId="9" hidden="1"/>
    <cellStyle name="Followed Hyperlink" xfId="6067" builtinId="9" hidden="1"/>
    <cellStyle name="Followed Hyperlink" xfId="6131" builtinId="9" hidden="1"/>
    <cellStyle name="Followed Hyperlink" xfId="6195" builtinId="9" hidden="1"/>
    <cellStyle name="Followed Hyperlink" xfId="6259" builtinId="9" hidden="1"/>
    <cellStyle name="Followed Hyperlink" xfId="6323" builtinId="9" hidden="1"/>
    <cellStyle name="Followed Hyperlink" xfId="6387" builtinId="9" hidden="1"/>
    <cellStyle name="Followed Hyperlink" xfId="6451" builtinId="9" hidden="1"/>
    <cellStyle name="Followed Hyperlink" xfId="6515" builtinId="9" hidden="1"/>
    <cellStyle name="Followed Hyperlink" xfId="6533" builtinId="9" hidden="1"/>
    <cellStyle name="Followed Hyperlink" xfId="6469" builtinId="9" hidden="1"/>
    <cellStyle name="Followed Hyperlink" xfId="6405" builtinId="9" hidden="1"/>
    <cellStyle name="Followed Hyperlink" xfId="6341" builtinId="9" hidden="1"/>
    <cellStyle name="Followed Hyperlink" xfId="6277" builtinId="9" hidden="1"/>
    <cellStyle name="Followed Hyperlink" xfId="6213" builtinId="9" hidden="1"/>
    <cellStyle name="Followed Hyperlink" xfId="6149" builtinId="9" hidden="1"/>
    <cellStyle name="Followed Hyperlink" xfId="6085" builtinId="9" hidden="1"/>
    <cellStyle name="Followed Hyperlink" xfId="6021" builtinId="9" hidden="1"/>
    <cellStyle name="Followed Hyperlink" xfId="5957" builtinId="9" hidden="1"/>
    <cellStyle name="Followed Hyperlink" xfId="5893" builtinId="9" hidden="1"/>
    <cellStyle name="Followed Hyperlink" xfId="5829" builtinId="9" hidden="1"/>
    <cellStyle name="Followed Hyperlink" xfId="5765" builtinId="9" hidden="1"/>
    <cellStyle name="Followed Hyperlink" xfId="5701" builtinId="9" hidden="1"/>
    <cellStyle name="Followed Hyperlink" xfId="5637" builtinId="9" hidden="1"/>
    <cellStyle name="Followed Hyperlink" xfId="5573" builtinId="9" hidden="1"/>
    <cellStyle name="Followed Hyperlink" xfId="5509" builtinId="9" hidden="1"/>
    <cellStyle name="Followed Hyperlink" xfId="5445" builtinId="9" hidden="1"/>
    <cellStyle name="Followed Hyperlink" xfId="5381" builtinId="9" hidden="1"/>
    <cellStyle name="Followed Hyperlink" xfId="5317" builtinId="9" hidden="1"/>
    <cellStyle name="Followed Hyperlink" xfId="5253" builtinId="9" hidden="1"/>
    <cellStyle name="Followed Hyperlink" xfId="5189" builtinId="9" hidden="1"/>
    <cellStyle name="Followed Hyperlink" xfId="5125" builtinId="9" hidden="1"/>
    <cellStyle name="Followed Hyperlink" xfId="5061" builtinId="9" hidden="1"/>
    <cellStyle name="Followed Hyperlink" xfId="4997" builtinId="9" hidden="1"/>
    <cellStyle name="Followed Hyperlink" xfId="4933" builtinId="9" hidden="1"/>
    <cellStyle name="Followed Hyperlink" xfId="4869" builtinId="9" hidden="1"/>
    <cellStyle name="Followed Hyperlink" xfId="4805" builtinId="9" hidden="1"/>
    <cellStyle name="Followed Hyperlink" xfId="4741" builtinId="9" hidden="1"/>
    <cellStyle name="Followed Hyperlink" xfId="4677" builtinId="9" hidden="1"/>
    <cellStyle name="Followed Hyperlink" xfId="4613" builtinId="9" hidden="1"/>
    <cellStyle name="Followed Hyperlink" xfId="4549" builtinId="9" hidden="1"/>
    <cellStyle name="Followed Hyperlink" xfId="4485" builtinId="9" hidden="1"/>
    <cellStyle name="Followed Hyperlink" xfId="4421" builtinId="9" hidden="1"/>
    <cellStyle name="Followed Hyperlink" xfId="4357" builtinId="9" hidden="1"/>
    <cellStyle name="Followed Hyperlink" xfId="4293" builtinId="9" hidden="1"/>
    <cellStyle name="Followed Hyperlink" xfId="4229" builtinId="9" hidden="1"/>
    <cellStyle name="Followed Hyperlink" xfId="4165" builtinId="9" hidden="1"/>
    <cellStyle name="Followed Hyperlink" xfId="4101" builtinId="9" hidden="1"/>
    <cellStyle name="Followed Hyperlink" xfId="4037" builtinId="9" hidden="1"/>
    <cellStyle name="Followed Hyperlink" xfId="3973" builtinId="9" hidden="1"/>
    <cellStyle name="Followed Hyperlink" xfId="3909" builtinId="9" hidden="1"/>
    <cellStyle name="Followed Hyperlink" xfId="3845" builtinId="9" hidden="1"/>
    <cellStyle name="Followed Hyperlink" xfId="3781" builtinId="9" hidden="1"/>
    <cellStyle name="Followed Hyperlink" xfId="3717" builtinId="9" hidden="1"/>
    <cellStyle name="Followed Hyperlink" xfId="3653" builtinId="9" hidden="1"/>
    <cellStyle name="Followed Hyperlink" xfId="3589" builtinId="9" hidden="1"/>
    <cellStyle name="Followed Hyperlink" xfId="3525" builtinId="9" hidden="1"/>
    <cellStyle name="Followed Hyperlink" xfId="3461" builtinId="9" hidden="1"/>
    <cellStyle name="Followed Hyperlink" xfId="3397" builtinId="9" hidden="1"/>
    <cellStyle name="Followed Hyperlink" xfId="3333" builtinId="9" hidden="1"/>
    <cellStyle name="Followed Hyperlink" xfId="3269" builtinId="9" hidden="1"/>
    <cellStyle name="Followed Hyperlink" xfId="3205" builtinId="9" hidden="1"/>
    <cellStyle name="Followed Hyperlink" xfId="3141" builtinId="9" hidden="1"/>
    <cellStyle name="Followed Hyperlink" xfId="3077" builtinId="9" hidden="1"/>
    <cellStyle name="Followed Hyperlink" xfId="3013" builtinId="9" hidden="1"/>
    <cellStyle name="Followed Hyperlink" xfId="2949" builtinId="9" hidden="1"/>
    <cellStyle name="Followed Hyperlink" xfId="2885" builtinId="9" hidden="1"/>
    <cellStyle name="Followed Hyperlink" xfId="2821" builtinId="9" hidden="1"/>
    <cellStyle name="Followed Hyperlink" xfId="2757" builtinId="9" hidden="1"/>
    <cellStyle name="Followed Hyperlink" xfId="2693" builtinId="9" hidden="1"/>
    <cellStyle name="Followed Hyperlink" xfId="2629" builtinId="9" hidden="1"/>
    <cellStyle name="Followed Hyperlink" xfId="2565" builtinId="9" hidden="1"/>
    <cellStyle name="Followed Hyperlink" xfId="2501" builtinId="9" hidden="1"/>
    <cellStyle name="Followed Hyperlink" xfId="2437" builtinId="9" hidden="1"/>
    <cellStyle name="Followed Hyperlink" xfId="2373" builtinId="9" hidden="1"/>
    <cellStyle name="Followed Hyperlink" xfId="2309" builtinId="9" hidden="1"/>
    <cellStyle name="Followed Hyperlink" xfId="2245" builtinId="9" hidden="1"/>
    <cellStyle name="Followed Hyperlink" xfId="2181" builtinId="9" hidden="1"/>
    <cellStyle name="Followed Hyperlink" xfId="2117" builtinId="9" hidden="1"/>
    <cellStyle name="Followed Hyperlink" xfId="2053" builtinId="9" hidden="1"/>
    <cellStyle name="Followed Hyperlink" xfId="1989" builtinId="9" hidden="1"/>
    <cellStyle name="Followed Hyperlink" xfId="1925" builtinId="9" hidden="1"/>
    <cellStyle name="Followed Hyperlink" xfId="1861" builtinId="9" hidden="1"/>
    <cellStyle name="Followed Hyperlink" xfId="1797" builtinId="9" hidden="1"/>
    <cellStyle name="Followed Hyperlink" xfId="1733" builtinId="9" hidden="1"/>
    <cellStyle name="Followed Hyperlink" xfId="1669" builtinId="9" hidden="1"/>
    <cellStyle name="Followed Hyperlink" xfId="1605" builtinId="9" hidden="1"/>
    <cellStyle name="Followed Hyperlink" xfId="1541" builtinId="9" hidden="1"/>
    <cellStyle name="Followed Hyperlink" xfId="1477" builtinId="9" hidden="1"/>
    <cellStyle name="Followed Hyperlink" xfId="1413" builtinId="9" hidden="1"/>
    <cellStyle name="Followed Hyperlink" xfId="1349" builtinId="9" hidden="1"/>
    <cellStyle name="Followed Hyperlink" xfId="1285" builtinId="9" hidden="1"/>
    <cellStyle name="Followed Hyperlink" xfId="1221" builtinId="9" hidden="1"/>
    <cellStyle name="Followed Hyperlink" xfId="1157" builtinId="9" hidden="1"/>
    <cellStyle name="Followed Hyperlink" xfId="1093" builtinId="9" hidden="1"/>
    <cellStyle name="Followed Hyperlink" xfId="1028" builtinId="9" hidden="1"/>
    <cellStyle name="Followed Hyperlink" xfId="964" builtinId="9" hidden="1"/>
    <cellStyle name="Followed Hyperlink" xfId="900" builtinId="9" hidden="1"/>
    <cellStyle name="Followed Hyperlink" xfId="836" builtinId="9" hidden="1"/>
    <cellStyle name="Followed Hyperlink" xfId="772" builtinId="9" hidden="1"/>
    <cellStyle name="Followed Hyperlink" xfId="708" builtinId="9" hidden="1"/>
    <cellStyle name="Followed Hyperlink" xfId="644" builtinId="9" hidden="1"/>
    <cellStyle name="Followed Hyperlink" xfId="580" builtinId="9" hidden="1"/>
    <cellStyle name="Followed Hyperlink" xfId="516" builtinId="9" hidden="1"/>
    <cellStyle name="Followed Hyperlink" xfId="452" builtinId="9" hidden="1"/>
    <cellStyle name="Followed Hyperlink" xfId="388" builtinId="9" hidden="1"/>
    <cellStyle name="Followed Hyperlink" xfId="252" builtinId="9" hidden="1"/>
    <cellStyle name="Followed Hyperlink" xfId="300" builtinId="9" hidden="1"/>
    <cellStyle name="Followed Hyperlink" xfId="340" builtinId="9" hidden="1"/>
    <cellStyle name="Followed Hyperlink" xfId="324" builtinId="9" hidden="1"/>
    <cellStyle name="Followed Hyperlink" xfId="188" builtinId="9" hidden="1"/>
    <cellStyle name="Followed Hyperlink" xfId="196" builtinId="9" hidden="1"/>
    <cellStyle name="Followed Hyperlink" xfId="6557" builtinId="9" hidden="1"/>
    <cellStyle name="Followed Hyperlink" xfId="6565" builtinId="9" hidden="1"/>
    <cellStyle name="Followed Hyperlink" xfId="6573" builtinId="9" hidden="1"/>
    <cellStyle name="Followed Hyperlink" xfId="6581" builtinId="9" hidden="1"/>
    <cellStyle name="Followed Hyperlink" xfId="6589" builtinId="9" hidden="1"/>
    <cellStyle name="Followed Hyperlink" xfId="6597" builtinId="9" hidden="1"/>
    <cellStyle name="Followed Hyperlink" xfId="6599" builtinId="9" hidden="1"/>
    <cellStyle name="Followed Hyperlink" xfId="6591" builtinId="9" hidden="1"/>
    <cellStyle name="Followed Hyperlink" xfId="6583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172" builtinId="9" hidden="1"/>
    <cellStyle name="Followed Hyperlink" xfId="204" builtinId="9" hidden="1"/>
    <cellStyle name="Followed Hyperlink" xfId="292" builtinId="9" hidden="1"/>
    <cellStyle name="Followed Hyperlink" xfId="348" builtinId="9" hidden="1"/>
    <cellStyle name="Followed Hyperlink" xfId="308" builtinId="9" hidden="1"/>
    <cellStyle name="Followed Hyperlink" xfId="268" builtinId="9" hidden="1"/>
    <cellStyle name="Followed Hyperlink" xfId="372" builtinId="9" hidden="1"/>
    <cellStyle name="Followed Hyperlink" xfId="436" builtinId="9" hidden="1"/>
    <cellStyle name="Followed Hyperlink" xfId="500" builtinId="9" hidden="1"/>
    <cellStyle name="Followed Hyperlink" xfId="564" builtinId="9" hidden="1"/>
    <cellStyle name="Followed Hyperlink" xfId="628" builtinId="9" hidden="1"/>
    <cellStyle name="Followed Hyperlink" xfId="692" builtinId="9" hidden="1"/>
    <cellStyle name="Followed Hyperlink" xfId="756" builtinId="9" hidden="1"/>
    <cellStyle name="Followed Hyperlink" xfId="820" builtinId="9" hidden="1"/>
    <cellStyle name="Followed Hyperlink" xfId="884" builtinId="9" hidden="1"/>
    <cellStyle name="Followed Hyperlink" xfId="948" builtinId="9" hidden="1"/>
    <cellStyle name="Followed Hyperlink" xfId="1012" builtinId="9" hidden="1"/>
    <cellStyle name="Followed Hyperlink" xfId="1077" builtinId="9" hidden="1"/>
    <cellStyle name="Followed Hyperlink" xfId="1141" builtinId="9" hidden="1"/>
    <cellStyle name="Followed Hyperlink" xfId="1205" builtinId="9" hidden="1"/>
    <cellStyle name="Followed Hyperlink" xfId="1269" builtinId="9" hidden="1"/>
    <cellStyle name="Followed Hyperlink" xfId="1333" builtinId="9" hidden="1"/>
    <cellStyle name="Followed Hyperlink" xfId="1397" builtinId="9" hidden="1"/>
    <cellStyle name="Followed Hyperlink" xfId="1461" builtinId="9" hidden="1"/>
    <cellStyle name="Followed Hyperlink" xfId="1525" builtinId="9" hidden="1"/>
    <cellStyle name="Followed Hyperlink" xfId="1589" builtinId="9" hidden="1"/>
    <cellStyle name="Followed Hyperlink" xfId="1653" builtinId="9" hidden="1"/>
    <cellStyle name="Followed Hyperlink" xfId="1717" builtinId="9" hidden="1"/>
    <cellStyle name="Followed Hyperlink" xfId="1781" builtinId="9" hidden="1"/>
    <cellStyle name="Followed Hyperlink" xfId="1845" builtinId="9" hidden="1"/>
    <cellStyle name="Followed Hyperlink" xfId="1909" builtinId="9" hidden="1"/>
    <cellStyle name="Followed Hyperlink" xfId="1973" builtinId="9" hidden="1"/>
    <cellStyle name="Followed Hyperlink" xfId="2037" builtinId="9" hidden="1"/>
    <cellStyle name="Followed Hyperlink" xfId="2101" builtinId="9" hidden="1"/>
    <cellStyle name="Followed Hyperlink" xfId="2165" builtinId="9" hidden="1"/>
    <cellStyle name="Followed Hyperlink" xfId="2229" builtinId="9" hidden="1"/>
    <cellStyle name="Followed Hyperlink" xfId="2293" builtinId="9" hidden="1"/>
    <cellStyle name="Followed Hyperlink" xfId="2357" builtinId="9" hidden="1"/>
    <cellStyle name="Followed Hyperlink" xfId="2421" builtinId="9" hidden="1"/>
    <cellStyle name="Followed Hyperlink" xfId="2485" builtinId="9" hidden="1"/>
    <cellStyle name="Followed Hyperlink" xfId="2549" builtinId="9" hidden="1"/>
    <cellStyle name="Followed Hyperlink" xfId="2613" builtinId="9" hidden="1"/>
    <cellStyle name="Followed Hyperlink" xfId="2677" builtinId="9" hidden="1"/>
    <cellStyle name="Followed Hyperlink" xfId="2741" builtinId="9" hidden="1"/>
    <cellStyle name="Followed Hyperlink" xfId="2805" builtinId="9" hidden="1"/>
    <cellStyle name="Followed Hyperlink" xfId="2869" builtinId="9" hidden="1"/>
    <cellStyle name="Followed Hyperlink" xfId="2933" builtinId="9" hidden="1"/>
    <cellStyle name="Followed Hyperlink" xfId="2997" builtinId="9" hidden="1"/>
    <cellStyle name="Followed Hyperlink" xfId="3061" builtinId="9" hidden="1"/>
    <cellStyle name="Followed Hyperlink" xfId="3125" builtinId="9" hidden="1"/>
    <cellStyle name="Followed Hyperlink" xfId="3189" builtinId="9" hidden="1"/>
    <cellStyle name="Followed Hyperlink" xfId="3253" builtinId="9" hidden="1"/>
    <cellStyle name="Followed Hyperlink" xfId="3317" builtinId="9" hidden="1"/>
    <cellStyle name="Followed Hyperlink" xfId="3381" builtinId="9" hidden="1"/>
    <cellStyle name="Followed Hyperlink" xfId="3445" builtinId="9" hidden="1"/>
    <cellStyle name="Followed Hyperlink" xfId="3509" builtinId="9" hidden="1"/>
    <cellStyle name="Followed Hyperlink" xfId="3573" builtinId="9" hidden="1"/>
    <cellStyle name="Followed Hyperlink" xfId="3637" builtinId="9" hidden="1"/>
    <cellStyle name="Followed Hyperlink" xfId="3701" builtinId="9" hidden="1"/>
    <cellStyle name="Followed Hyperlink" xfId="3765" builtinId="9" hidden="1"/>
    <cellStyle name="Followed Hyperlink" xfId="3829" builtinId="9" hidden="1"/>
    <cellStyle name="Followed Hyperlink" xfId="3893" builtinId="9" hidden="1"/>
    <cellStyle name="Followed Hyperlink" xfId="3957" builtinId="9" hidden="1"/>
    <cellStyle name="Followed Hyperlink" xfId="4021" builtinId="9" hidden="1"/>
    <cellStyle name="Followed Hyperlink" xfId="4085" builtinId="9" hidden="1"/>
    <cellStyle name="Followed Hyperlink" xfId="4149" builtinId="9" hidden="1"/>
    <cellStyle name="Followed Hyperlink" xfId="4213" builtinId="9" hidden="1"/>
    <cellStyle name="Followed Hyperlink" xfId="4277" builtinId="9" hidden="1"/>
    <cellStyle name="Followed Hyperlink" xfId="4341" builtinId="9" hidden="1"/>
    <cellStyle name="Followed Hyperlink" xfId="4405" builtinId="9" hidden="1"/>
    <cellStyle name="Followed Hyperlink" xfId="4469" builtinId="9" hidden="1"/>
    <cellStyle name="Followed Hyperlink" xfId="4533" builtinId="9" hidden="1"/>
    <cellStyle name="Followed Hyperlink" xfId="4597" builtinId="9" hidden="1"/>
    <cellStyle name="Followed Hyperlink" xfId="4661" builtinId="9" hidden="1"/>
    <cellStyle name="Followed Hyperlink" xfId="4725" builtinId="9" hidden="1"/>
    <cellStyle name="Followed Hyperlink" xfId="4789" builtinId="9" hidden="1"/>
    <cellStyle name="Followed Hyperlink" xfId="4853" builtinId="9" hidden="1"/>
    <cellStyle name="Followed Hyperlink" xfId="4917" builtinId="9" hidden="1"/>
    <cellStyle name="Followed Hyperlink" xfId="4981" builtinId="9" hidden="1"/>
    <cellStyle name="Followed Hyperlink" xfId="5045" builtinId="9" hidden="1"/>
    <cellStyle name="Followed Hyperlink" xfId="5109" builtinId="9" hidden="1"/>
    <cellStyle name="Followed Hyperlink" xfId="5173" builtinId="9" hidden="1"/>
    <cellStyle name="Followed Hyperlink" xfId="5237" builtinId="9" hidden="1"/>
    <cellStyle name="Followed Hyperlink" xfId="5301" builtinId="9" hidden="1"/>
    <cellStyle name="Followed Hyperlink" xfId="5365" builtinId="9" hidden="1"/>
    <cellStyle name="Followed Hyperlink" xfId="5429" builtinId="9" hidden="1"/>
    <cellStyle name="Followed Hyperlink" xfId="5493" builtinId="9" hidden="1"/>
    <cellStyle name="Followed Hyperlink" xfId="5557" builtinId="9" hidden="1"/>
    <cellStyle name="Followed Hyperlink" xfId="5621" builtinId="9" hidden="1"/>
    <cellStyle name="Followed Hyperlink" xfId="5685" builtinId="9" hidden="1"/>
    <cellStyle name="Followed Hyperlink" xfId="5749" builtinId="9" hidden="1"/>
    <cellStyle name="Followed Hyperlink" xfId="5813" builtinId="9" hidden="1"/>
    <cellStyle name="Followed Hyperlink" xfId="5877" builtinId="9" hidden="1"/>
    <cellStyle name="Followed Hyperlink" xfId="5941" builtinId="9" hidden="1"/>
    <cellStyle name="Followed Hyperlink" xfId="6005" builtinId="9" hidden="1"/>
    <cellStyle name="Followed Hyperlink" xfId="6069" builtinId="9" hidden="1"/>
    <cellStyle name="Followed Hyperlink" xfId="6133" builtinId="9" hidden="1"/>
    <cellStyle name="Followed Hyperlink" xfId="6197" builtinId="9" hidden="1"/>
    <cellStyle name="Followed Hyperlink" xfId="6261" builtinId="9" hidden="1"/>
    <cellStyle name="Followed Hyperlink" xfId="6325" builtinId="9" hidden="1"/>
    <cellStyle name="Followed Hyperlink" xfId="6389" builtinId="9" hidden="1"/>
    <cellStyle name="Followed Hyperlink" xfId="6453" builtinId="9" hidden="1"/>
    <cellStyle name="Followed Hyperlink" xfId="6517" builtinId="9" hidden="1"/>
    <cellStyle name="Followed Hyperlink" xfId="6531" builtinId="9" hidden="1"/>
    <cellStyle name="Followed Hyperlink" xfId="6467" builtinId="9" hidden="1"/>
    <cellStyle name="Followed Hyperlink" xfId="6403" builtinId="9" hidden="1"/>
    <cellStyle name="Followed Hyperlink" xfId="6339" builtinId="9" hidden="1"/>
    <cellStyle name="Followed Hyperlink" xfId="6275" builtinId="9" hidden="1"/>
    <cellStyle name="Followed Hyperlink" xfId="6211" builtinId="9" hidden="1"/>
    <cellStyle name="Followed Hyperlink" xfId="6147" builtinId="9" hidden="1"/>
    <cellStyle name="Followed Hyperlink" xfId="6083" builtinId="9" hidden="1"/>
    <cellStyle name="Followed Hyperlink" xfId="6019" builtinId="9" hidden="1"/>
    <cellStyle name="Followed Hyperlink" xfId="5955" builtinId="9" hidden="1"/>
    <cellStyle name="Followed Hyperlink" xfId="5891" builtinId="9" hidden="1"/>
    <cellStyle name="Followed Hyperlink" xfId="5827" builtinId="9" hidden="1"/>
    <cellStyle name="Followed Hyperlink" xfId="5763" builtinId="9" hidden="1"/>
    <cellStyle name="Followed Hyperlink" xfId="5699" builtinId="9" hidden="1"/>
    <cellStyle name="Followed Hyperlink" xfId="5635" builtinId="9" hidden="1"/>
    <cellStyle name="Followed Hyperlink" xfId="5571" builtinId="9" hidden="1"/>
    <cellStyle name="Followed Hyperlink" xfId="5507" builtinId="9" hidden="1"/>
    <cellStyle name="Followed Hyperlink" xfId="5443" builtinId="9" hidden="1"/>
    <cellStyle name="Followed Hyperlink" xfId="5379" builtinId="9" hidden="1"/>
    <cellStyle name="Followed Hyperlink" xfId="5315" builtinId="9" hidden="1"/>
    <cellStyle name="Followed Hyperlink" xfId="5251" builtinId="9" hidden="1"/>
    <cellStyle name="Followed Hyperlink" xfId="5187" builtinId="9" hidden="1"/>
    <cellStyle name="Followed Hyperlink" xfId="5123" builtinId="9" hidden="1"/>
    <cellStyle name="Followed Hyperlink" xfId="5059" builtinId="9" hidden="1"/>
    <cellStyle name="Followed Hyperlink" xfId="4995" builtinId="9" hidden="1"/>
    <cellStyle name="Followed Hyperlink" xfId="4931" builtinId="9" hidden="1"/>
    <cellStyle name="Followed Hyperlink" xfId="4867" builtinId="9" hidden="1"/>
    <cellStyle name="Followed Hyperlink" xfId="4803" builtinId="9" hidden="1"/>
    <cellStyle name="Followed Hyperlink" xfId="4739" builtinId="9" hidden="1"/>
    <cellStyle name="Followed Hyperlink" xfId="4675" builtinId="9" hidden="1"/>
    <cellStyle name="Followed Hyperlink" xfId="4611" builtinId="9" hidden="1"/>
    <cellStyle name="Followed Hyperlink" xfId="4547" builtinId="9" hidden="1"/>
    <cellStyle name="Followed Hyperlink" xfId="4483" builtinId="9" hidden="1"/>
    <cellStyle name="Followed Hyperlink" xfId="4419" builtinId="9" hidden="1"/>
    <cellStyle name="Followed Hyperlink" xfId="4355" builtinId="9" hidden="1"/>
    <cellStyle name="Followed Hyperlink" xfId="4291" builtinId="9" hidden="1"/>
    <cellStyle name="Followed Hyperlink" xfId="4227" builtinId="9" hidden="1"/>
    <cellStyle name="Followed Hyperlink" xfId="4163" builtinId="9" hidden="1"/>
    <cellStyle name="Followed Hyperlink" xfId="4099" builtinId="9" hidden="1"/>
    <cellStyle name="Followed Hyperlink" xfId="4035" builtinId="9" hidden="1"/>
    <cellStyle name="Followed Hyperlink" xfId="3971" builtinId="9" hidden="1"/>
    <cellStyle name="Followed Hyperlink" xfId="3907" builtinId="9" hidden="1"/>
    <cellStyle name="Followed Hyperlink" xfId="3843" builtinId="9" hidden="1"/>
    <cellStyle name="Followed Hyperlink" xfId="3779" builtinId="9" hidden="1"/>
    <cellStyle name="Followed Hyperlink" xfId="3715" builtinId="9" hidden="1"/>
    <cellStyle name="Followed Hyperlink" xfId="3651" builtinId="9" hidden="1"/>
    <cellStyle name="Followed Hyperlink" xfId="3587" builtinId="9" hidden="1"/>
    <cellStyle name="Followed Hyperlink" xfId="3523" builtinId="9" hidden="1"/>
    <cellStyle name="Followed Hyperlink" xfId="3459" builtinId="9" hidden="1"/>
    <cellStyle name="Followed Hyperlink" xfId="3395" builtinId="9" hidden="1"/>
    <cellStyle name="Followed Hyperlink" xfId="3331" builtinId="9" hidden="1"/>
    <cellStyle name="Followed Hyperlink" xfId="3267" builtinId="9" hidden="1"/>
    <cellStyle name="Followed Hyperlink" xfId="3203" builtinId="9" hidden="1"/>
    <cellStyle name="Followed Hyperlink" xfId="3139" builtinId="9" hidden="1"/>
    <cellStyle name="Followed Hyperlink" xfId="3075" builtinId="9" hidden="1"/>
    <cellStyle name="Followed Hyperlink" xfId="3011" builtinId="9" hidden="1"/>
    <cellStyle name="Followed Hyperlink" xfId="2947" builtinId="9" hidden="1"/>
    <cellStyle name="Followed Hyperlink" xfId="2883" builtinId="9" hidden="1"/>
    <cellStyle name="Followed Hyperlink" xfId="2819" builtinId="9" hidden="1"/>
    <cellStyle name="Followed Hyperlink" xfId="2755" builtinId="9" hidden="1"/>
    <cellStyle name="Followed Hyperlink" xfId="2691" builtinId="9" hidden="1"/>
    <cellStyle name="Followed Hyperlink" xfId="2627" builtinId="9" hidden="1"/>
    <cellStyle name="Followed Hyperlink" xfId="2563" builtinId="9" hidden="1"/>
    <cellStyle name="Followed Hyperlink" xfId="2499" builtinId="9" hidden="1"/>
    <cellStyle name="Followed Hyperlink" xfId="2435" builtinId="9" hidden="1"/>
    <cellStyle name="Followed Hyperlink" xfId="2371" builtinId="9" hidden="1"/>
    <cellStyle name="Followed Hyperlink" xfId="2307" builtinId="9" hidden="1"/>
    <cellStyle name="Followed Hyperlink" xfId="2243" builtinId="9" hidden="1"/>
    <cellStyle name="Followed Hyperlink" xfId="2179" builtinId="9" hidden="1"/>
    <cellStyle name="Followed Hyperlink" xfId="2115" builtinId="9" hidden="1"/>
    <cellStyle name="Followed Hyperlink" xfId="2051" builtinId="9" hidden="1"/>
    <cellStyle name="Followed Hyperlink" xfId="1987" builtinId="9" hidden="1"/>
    <cellStyle name="Followed Hyperlink" xfId="1923" builtinId="9" hidden="1"/>
    <cellStyle name="Followed Hyperlink" xfId="1859" builtinId="9" hidden="1"/>
    <cellStyle name="Followed Hyperlink" xfId="1795" builtinId="9" hidden="1"/>
    <cellStyle name="Followed Hyperlink" xfId="1731" builtinId="9" hidden="1"/>
    <cellStyle name="Followed Hyperlink" xfId="1667" builtinId="9" hidden="1"/>
    <cellStyle name="Followed Hyperlink" xfId="1603" builtinId="9" hidden="1"/>
    <cellStyle name="Followed Hyperlink" xfId="1539" builtinId="9" hidden="1"/>
    <cellStyle name="Followed Hyperlink" xfId="1475" builtinId="9" hidden="1"/>
    <cellStyle name="Followed Hyperlink" xfId="1411" builtinId="9" hidden="1"/>
    <cellStyle name="Followed Hyperlink" xfId="1347" builtinId="9" hidden="1"/>
    <cellStyle name="Followed Hyperlink" xfId="1283" builtinId="9" hidden="1"/>
    <cellStyle name="Followed Hyperlink" xfId="1219" builtinId="9" hidden="1"/>
    <cellStyle name="Followed Hyperlink" xfId="1155" builtinId="9" hidden="1"/>
    <cellStyle name="Followed Hyperlink" xfId="1091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52" builtinId="9" hidden="1"/>
    <cellStyle name="Followed Hyperlink" xfId="4" builtinId="9" hidden="1"/>
    <cellStyle name="Followed Hyperlink" xfId="38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342" builtinId="9" hidden="1"/>
    <cellStyle name="Followed Hyperlink" xfId="406" builtinId="9" hidden="1"/>
    <cellStyle name="Followed Hyperlink" xfId="470" builtinId="9" hidden="1"/>
    <cellStyle name="Followed Hyperlink" xfId="534" builtinId="9" hidden="1"/>
    <cellStyle name="Followed Hyperlink" xfId="598" builtinId="9" hidden="1"/>
    <cellStyle name="Followed Hyperlink" xfId="662" builtinId="9" hidden="1"/>
    <cellStyle name="Followed Hyperlink" xfId="726" builtinId="9" hidden="1"/>
    <cellStyle name="Followed Hyperlink" xfId="790" builtinId="9" hidden="1"/>
    <cellStyle name="Followed Hyperlink" xfId="854" builtinId="9" hidden="1"/>
    <cellStyle name="Followed Hyperlink" xfId="918" builtinId="9" hidden="1"/>
    <cellStyle name="Followed Hyperlink" xfId="982" builtinId="9" hidden="1"/>
    <cellStyle name="Followed Hyperlink" xfId="1046" builtinId="9" hidden="1"/>
    <cellStyle name="Followed Hyperlink" xfId="1111" builtinId="9" hidden="1"/>
    <cellStyle name="Followed Hyperlink" xfId="1175" builtinId="9" hidden="1"/>
    <cellStyle name="Followed Hyperlink" xfId="1239" builtinId="9" hidden="1"/>
    <cellStyle name="Followed Hyperlink" xfId="1303" builtinId="9" hidden="1"/>
    <cellStyle name="Followed Hyperlink" xfId="1367" builtinId="9" hidden="1"/>
    <cellStyle name="Followed Hyperlink" xfId="1431" builtinId="9" hidden="1"/>
    <cellStyle name="Followed Hyperlink" xfId="1495" builtinId="9" hidden="1"/>
    <cellStyle name="Followed Hyperlink" xfId="1559" builtinId="9" hidden="1"/>
    <cellStyle name="Followed Hyperlink" xfId="1623" builtinId="9" hidden="1"/>
    <cellStyle name="Followed Hyperlink" xfId="1687" builtinId="9" hidden="1"/>
    <cellStyle name="Followed Hyperlink" xfId="1751" builtinId="9" hidden="1"/>
    <cellStyle name="Followed Hyperlink" xfId="1815" builtinId="9" hidden="1"/>
    <cellStyle name="Followed Hyperlink" xfId="1879" builtinId="9" hidden="1"/>
    <cellStyle name="Followed Hyperlink" xfId="1943" builtinId="9" hidden="1"/>
    <cellStyle name="Followed Hyperlink" xfId="2007" builtinId="9" hidden="1"/>
    <cellStyle name="Followed Hyperlink" xfId="2071" builtinId="9" hidden="1"/>
    <cellStyle name="Followed Hyperlink" xfId="2135" builtinId="9" hidden="1"/>
    <cellStyle name="Followed Hyperlink" xfId="2199" builtinId="9" hidden="1"/>
    <cellStyle name="Followed Hyperlink" xfId="2263" builtinId="9" hidden="1"/>
    <cellStyle name="Followed Hyperlink" xfId="2327" builtinId="9" hidden="1"/>
    <cellStyle name="Followed Hyperlink" xfId="2391" builtinId="9" hidden="1"/>
    <cellStyle name="Followed Hyperlink" xfId="2455" builtinId="9" hidden="1"/>
    <cellStyle name="Followed Hyperlink" xfId="2519" builtinId="9" hidden="1"/>
    <cellStyle name="Followed Hyperlink" xfId="2583" builtinId="9" hidden="1"/>
    <cellStyle name="Followed Hyperlink" xfId="2647" builtinId="9" hidden="1"/>
    <cellStyle name="Followed Hyperlink" xfId="2711" builtinId="9" hidden="1"/>
    <cellStyle name="Followed Hyperlink" xfId="2775" builtinId="9" hidden="1"/>
    <cellStyle name="Followed Hyperlink" xfId="2839" builtinId="9" hidden="1"/>
    <cellStyle name="Followed Hyperlink" xfId="2903" builtinId="9" hidden="1"/>
    <cellStyle name="Followed Hyperlink" xfId="2967" builtinId="9" hidden="1"/>
    <cellStyle name="Followed Hyperlink" xfId="3031" builtinId="9" hidden="1"/>
    <cellStyle name="Followed Hyperlink" xfId="3095" builtinId="9" hidden="1"/>
    <cellStyle name="Followed Hyperlink" xfId="3159" builtinId="9" hidden="1"/>
    <cellStyle name="Followed Hyperlink" xfId="3223" builtinId="9" hidden="1"/>
    <cellStyle name="Followed Hyperlink" xfId="3287" builtinId="9" hidden="1"/>
    <cellStyle name="Followed Hyperlink" xfId="3351" builtinId="9" hidden="1"/>
    <cellStyle name="Followed Hyperlink" xfId="3415" builtinId="9" hidden="1"/>
    <cellStyle name="Followed Hyperlink" xfId="3479" builtinId="9" hidden="1"/>
    <cellStyle name="Followed Hyperlink" xfId="3543" builtinId="9" hidden="1"/>
    <cellStyle name="Followed Hyperlink" xfId="3607" builtinId="9" hidden="1"/>
    <cellStyle name="Followed Hyperlink" xfId="3671" builtinId="9" hidden="1"/>
    <cellStyle name="Followed Hyperlink" xfId="3735" builtinId="9" hidden="1"/>
    <cellStyle name="Followed Hyperlink" xfId="3799" builtinId="9" hidden="1"/>
    <cellStyle name="Followed Hyperlink" xfId="3863" builtinId="9" hidden="1"/>
    <cellStyle name="Followed Hyperlink" xfId="3927" builtinId="9" hidden="1"/>
    <cellStyle name="Followed Hyperlink" xfId="3991" builtinId="9" hidden="1"/>
    <cellStyle name="Followed Hyperlink" xfId="4055" builtinId="9" hidden="1"/>
    <cellStyle name="Followed Hyperlink" xfId="4119" builtinId="9" hidden="1"/>
    <cellStyle name="Followed Hyperlink" xfId="4183" builtinId="9" hidden="1"/>
    <cellStyle name="Followed Hyperlink" xfId="4247" builtinId="9" hidden="1"/>
    <cellStyle name="Followed Hyperlink" xfId="4311" builtinId="9" hidden="1"/>
    <cellStyle name="Followed Hyperlink" xfId="4375" builtinId="9" hidden="1"/>
    <cellStyle name="Followed Hyperlink" xfId="4439" builtinId="9" hidden="1"/>
    <cellStyle name="Followed Hyperlink" xfId="4503" builtinId="9" hidden="1"/>
    <cellStyle name="Followed Hyperlink" xfId="4567" builtinId="9" hidden="1"/>
    <cellStyle name="Followed Hyperlink" xfId="4631" builtinId="9" hidden="1"/>
    <cellStyle name="Followed Hyperlink" xfId="4695" builtinId="9" hidden="1"/>
    <cellStyle name="Followed Hyperlink" xfId="4759" builtinId="9" hidden="1"/>
    <cellStyle name="Followed Hyperlink" xfId="4823" builtinId="9" hidden="1"/>
    <cellStyle name="Followed Hyperlink" xfId="4887" builtinId="9" hidden="1"/>
    <cellStyle name="Followed Hyperlink" xfId="4951" builtinId="9" hidden="1"/>
    <cellStyle name="Followed Hyperlink" xfId="5015" builtinId="9" hidden="1"/>
    <cellStyle name="Followed Hyperlink" xfId="5079" builtinId="9" hidden="1"/>
    <cellStyle name="Followed Hyperlink" xfId="5143" builtinId="9" hidden="1"/>
    <cellStyle name="Followed Hyperlink" xfId="5207" builtinId="9" hidden="1"/>
    <cellStyle name="Followed Hyperlink" xfId="5271" builtinId="9" hidden="1"/>
    <cellStyle name="Followed Hyperlink" xfId="5335" builtinId="9" hidden="1"/>
    <cellStyle name="Followed Hyperlink" xfId="5399" builtinId="9" hidden="1"/>
    <cellStyle name="Followed Hyperlink" xfId="5463" builtinId="9" hidden="1"/>
    <cellStyle name="Followed Hyperlink" xfId="5527" builtinId="9" hidden="1"/>
    <cellStyle name="Followed Hyperlink" xfId="5591" builtinId="9" hidden="1"/>
    <cellStyle name="Followed Hyperlink" xfId="5655" builtinId="9" hidden="1"/>
    <cellStyle name="Followed Hyperlink" xfId="5719" builtinId="9" hidden="1"/>
    <cellStyle name="Followed Hyperlink" xfId="5783" builtinId="9" hidden="1"/>
    <cellStyle name="Followed Hyperlink" xfId="5847" builtinId="9" hidden="1"/>
    <cellStyle name="Followed Hyperlink" xfId="5911" builtinId="9" hidden="1"/>
    <cellStyle name="Followed Hyperlink" xfId="5975" builtinId="9" hidden="1"/>
    <cellStyle name="Followed Hyperlink" xfId="6039" builtinId="9" hidden="1"/>
    <cellStyle name="Followed Hyperlink" xfId="6103" builtinId="9" hidden="1"/>
    <cellStyle name="Followed Hyperlink" xfId="6167" builtinId="9" hidden="1"/>
    <cellStyle name="Followed Hyperlink" xfId="6231" builtinId="9" hidden="1"/>
    <cellStyle name="Followed Hyperlink" xfId="6295" builtinId="9" hidden="1"/>
    <cellStyle name="Followed Hyperlink" xfId="6359" builtinId="9" hidden="1"/>
    <cellStyle name="Followed Hyperlink" xfId="6423" builtinId="9" hidden="1"/>
    <cellStyle name="Followed Hyperlink" xfId="6487" builtinId="9" hidden="1"/>
    <cellStyle name="Followed Hyperlink" xfId="6551" builtinId="9" hidden="1"/>
    <cellStyle name="Followed Hyperlink" xfId="6497" builtinId="9" hidden="1"/>
    <cellStyle name="Followed Hyperlink" xfId="6433" builtinId="9" hidden="1"/>
    <cellStyle name="Followed Hyperlink" xfId="6369" builtinId="9" hidden="1"/>
    <cellStyle name="Followed Hyperlink" xfId="6305" builtinId="9" hidden="1"/>
    <cellStyle name="Followed Hyperlink" xfId="6241" builtinId="9" hidden="1"/>
    <cellStyle name="Followed Hyperlink" xfId="6177" builtinId="9" hidden="1"/>
    <cellStyle name="Followed Hyperlink" xfId="6113" builtinId="9" hidden="1"/>
    <cellStyle name="Followed Hyperlink" xfId="6049" builtinId="9" hidden="1"/>
    <cellStyle name="Followed Hyperlink" xfId="5985" builtinId="9" hidden="1"/>
    <cellStyle name="Followed Hyperlink" xfId="5921" builtinId="9" hidden="1"/>
    <cellStyle name="Followed Hyperlink" xfId="5857" builtinId="9" hidden="1"/>
    <cellStyle name="Followed Hyperlink" xfId="5793" builtinId="9" hidden="1"/>
    <cellStyle name="Followed Hyperlink" xfId="5729" builtinId="9" hidden="1"/>
    <cellStyle name="Followed Hyperlink" xfId="5665" builtinId="9" hidden="1"/>
    <cellStyle name="Followed Hyperlink" xfId="5601" builtinId="9" hidden="1"/>
    <cellStyle name="Followed Hyperlink" xfId="5537" builtinId="9" hidden="1"/>
    <cellStyle name="Followed Hyperlink" xfId="5473" builtinId="9" hidden="1"/>
    <cellStyle name="Followed Hyperlink" xfId="5409" builtinId="9" hidden="1"/>
    <cellStyle name="Followed Hyperlink" xfId="5345" builtinId="9" hidden="1"/>
    <cellStyle name="Followed Hyperlink" xfId="5281" builtinId="9" hidden="1"/>
    <cellStyle name="Followed Hyperlink" xfId="5217" builtinId="9" hidden="1"/>
    <cellStyle name="Followed Hyperlink" xfId="5153" builtinId="9" hidden="1"/>
    <cellStyle name="Followed Hyperlink" xfId="5089" builtinId="9" hidden="1"/>
    <cellStyle name="Followed Hyperlink" xfId="5025" builtinId="9" hidden="1"/>
    <cellStyle name="Followed Hyperlink" xfId="4961" builtinId="9" hidden="1"/>
    <cellStyle name="Followed Hyperlink" xfId="4897" builtinId="9" hidden="1"/>
    <cellStyle name="Followed Hyperlink" xfId="4833" builtinId="9" hidden="1"/>
    <cellStyle name="Followed Hyperlink" xfId="4769" builtinId="9" hidden="1"/>
    <cellStyle name="Followed Hyperlink" xfId="4705" builtinId="9" hidden="1"/>
    <cellStyle name="Followed Hyperlink" xfId="4641" builtinId="9" hidden="1"/>
    <cellStyle name="Followed Hyperlink" xfId="4577" builtinId="9" hidden="1"/>
    <cellStyle name="Followed Hyperlink" xfId="4513" builtinId="9" hidden="1"/>
    <cellStyle name="Followed Hyperlink" xfId="4449" builtinId="9" hidden="1"/>
    <cellStyle name="Followed Hyperlink" xfId="4385" builtinId="9" hidden="1"/>
    <cellStyle name="Followed Hyperlink" xfId="4321" builtinId="9" hidden="1"/>
    <cellStyle name="Followed Hyperlink" xfId="4257" builtinId="9" hidden="1"/>
    <cellStyle name="Followed Hyperlink" xfId="4193" builtinId="9" hidden="1"/>
    <cellStyle name="Followed Hyperlink" xfId="4129" builtinId="9" hidden="1"/>
    <cellStyle name="Followed Hyperlink" xfId="4065" builtinId="9" hidden="1"/>
    <cellStyle name="Followed Hyperlink" xfId="4001" builtinId="9" hidden="1"/>
    <cellStyle name="Followed Hyperlink" xfId="3937" builtinId="9" hidden="1"/>
    <cellStyle name="Followed Hyperlink" xfId="3873" builtinId="9" hidden="1"/>
    <cellStyle name="Followed Hyperlink" xfId="3809" builtinId="9" hidden="1"/>
    <cellStyle name="Followed Hyperlink" xfId="3745" builtinId="9" hidden="1"/>
    <cellStyle name="Followed Hyperlink" xfId="3681" builtinId="9" hidden="1"/>
    <cellStyle name="Followed Hyperlink" xfId="3617" builtinId="9" hidden="1"/>
    <cellStyle name="Followed Hyperlink" xfId="3553" builtinId="9" hidden="1"/>
    <cellStyle name="Followed Hyperlink" xfId="3489" builtinId="9" hidden="1"/>
    <cellStyle name="Followed Hyperlink" xfId="3425" builtinId="9" hidden="1"/>
    <cellStyle name="Followed Hyperlink" xfId="3361" builtinId="9" hidden="1"/>
    <cellStyle name="Followed Hyperlink" xfId="3297" builtinId="9" hidden="1"/>
    <cellStyle name="Followed Hyperlink" xfId="3233" builtinId="9" hidden="1"/>
    <cellStyle name="Followed Hyperlink" xfId="3169" builtinId="9" hidden="1"/>
    <cellStyle name="Followed Hyperlink" xfId="3105" builtinId="9" hidden="1"/>
    <cellStyle name="Followed Hyperlink" xfId="3041" builtinId="9" hidden="1"/>
    <cellStyle name="Followed Hyperlink" xfId="2977" builtinId="9" hidden="1"/>
    <cellStyle name="Followed Hyperlink" xfId="2913" builtinId="9" hidden="1"/>
    <cellStyle name="Followed Hyperlink" xfId="2849" builtinId="9" hidden="1"/>
    <cellStyle name="Followed Hyperlink" xfId="2785" builtinId="9" hidden="1"/>
    <cellStyle name="Followed Hyperlink" xfId="2721" builtinId="9" hidden="1"/>
    <cellStyle name="Followed Hyperlink" xfId="2657" builtinId="9" hidden="1"/>
    <cellStyle name="Followed Hyperlink" xfId="2593" builtinId="9" hidden="1"/>
    <cellStyle name="Followed Hyperlink" xfId="2529" builtinId="9" hidden="1"/>
    <cellStyle name="Followed Hyperlink" xfId="2465" builtinId="9" hidden="1"/>
    <cellStyle name="Followed Hyperlink" xfId="2401" builtinId="9" hidden="1"/>
    <cellStyle name="Followed Hyperlink" xfId="2337" builtinId="9" hidden="1"/>
    <cellStyle name="Followed Hyperlink" xfId="2273" builtinId="9" hidden="1"/>
    <cellStyle name="Followed Hyperlink" xfId="2209" builtinId="9" hidden="1"/>
    <cellStyle name="Followed Hyperlink" xfId="2145" builtinId="9" hidden="1"/>
    <cellStyle name="Followed Hyperlink" xfId="2081" builtinId="9" hidden="1"/>
    <cellStyle name="Followed Hyperlink" xfId="2017" builtinId="9" hidden="1"/>
    <cellStyle name="Followed Hyperlink" xfId="1953" builtinId="9" hidden="1"/>
    <cellStyle name="Followed Hyperlink" xfId="1889" builtinId="9" hidden="1"/>
    <cellStyle name="Followed Hyperlink" xfId="1825" builtinId="9" hidden="1"/>
    <cellStyle name="Followed Hyperlink" xfId="1761" builtinId="9" hidden="1"/>
    <cellStyle name="Followed Hyperlink" xfId="1697" builtinId="9" hidden="1"/>
    <cellStyle name="Followed Hyperlink" xfId="1633" builtinId="9" hidden="1"/>
    <cellStyle name="Followed Hyperlink" xfId="1569" builtinId="9" hidden="1"/>
    <cellStyle name="Followed Hyperlink" xfId="1505" builtinId="9" hidden="1"/>
    <cellStyle name="Followed Hyperlink" xfId="1441" builtinId="9" hidden="1"/>
    <cellStyle name="Followed Hyperlink" xfId="1377" builtinId="9" hidden="1"/>
    <cellStyle name="Followed Hyperlink" xfId="1313" builtinId="9" hidden="1"/>
    <cellStyle name="Followed Hyperlink" xfId="1249" builtinId="9" hidden="1"/>
    <cellStyle name="Followed Hyperlink" xfId="1185" builtinId="9" hidden="1"/>
    <cellStyle name="Followed Hyperlink" xfId="1121" builtinId="9" hidden="1"/>
    <cellStyle name="Followed Hyperlink" xfId="1056" builtinId="9" hidden="1"/>
    <cellStyle name="Followed Hyperlink" xfId="992" builtinId="9" hidden="1"/>
    <cellStyle name="Followed Hyperlink" xfId="928" builtinId="9" hidden="1"/>
    <cellStyle name="Followed Hyperlink" xfId="864" builtinId="9" hidden="1"/>
    <cellStyle name="Followed Hyperlink" xfId="800" builtinId="9" hidden="1"/>
    <cellStyle name="Followed Hyperlink" xfId="736" builtinId="9" hidden="1"/>
    <cellStyle name="Followed Hyperlink" xfId="672" builtinId="9" hidden="1"/>
    <cellStyle name="Followed Hyperlink" xfId="608" builtinId="9" hidden="1"/>
    <cellStyle name="Followed Hyperlink" xfId="544" builtinId="9" hidden="1"/>
    <cellStyle name="Followed Hyperlink" xfId="480" builtinId="9" hidden="1"/>
    <cellStyle name="Followed Hyperlink" xfId="416" builtinId="9" hidden="1"/>
    <cellStyle name="Followed Hyperlink" xfId="352" builtinId="9" hidden="1"/>
    <cellStyle name="Followed Hyperlink" xfId="288" builtinId="9" hidden="1"/>
    <cellStyle name="Followed Hyperlink" xfId="224" builtinId="9" hidden="1"/>
    <cellStyle name="Followed Hyperlink" xfId="160" builtinId="9" hidden="1"/>
    <cellStyle name="Followed Hyperlink" xfId="128" builtinId="9" hidden="1"/>
    <cellStyle name="Followed Hyperlink" xfId="120" builtinId="9" hidden="1"/>
    <cellStyle name="Followed Hyperlink" xfId="60" builtinId="9" hidden="1"/>
    <cellStyle name="Followed Hyperlink" xfId="80" builtinId="9" hidden="1"/>
    <cellStyle name="Followed Hyperlink" xfId="156" builtinId="9" hidden="1"/>
    <cellStyle name="Followed Hyperlink" xfId="112" builtinId="9" hidden="1"/>
    <cellStyle name="Followed Hyperlink" xfId="184" builtinId="9" hidden="1"/>
    <cellStyle name="Followed Hyperlink" xfId="248" builtinId="9" hidden="1"/>
    <cellStyle name="Followed Hyperlink" xfId="312" builtinId="9" hidden="1"/>
    <cellStyle name="Followed Hyperlink" xfId="376" builtinId="9" hidden="1"/>
    <cellStyle name="Followed Hyperlink" xfId="440" builtinId="9" hidden="1"/>
    <cellStyle name="Followed Hyperlink" xfId="504" builtinId="9" hidden="1"/>
    <cellStyle name="Followed Hyperlink" xfId="568" builtinId="9" hidden="1"/>
    <cellStyle name="Followed Hyperlink" xfId="632" builtinId="9" hidden="1"/>
    <cellStyle name="Followed Hyperlink" xfId="696" builtinId="9" hidden="1"/>
    <cellStyle name="Followed Hyperlink" xfId="760" builtinId="9" hidden="1"/>
    <cellStyle name="Followed Hyperlink" xfId="824" builtinId="9" hidden="1"/>
    <cellStyle name="Followed Hyperlink" xfId="888" builtinId="9" hidden="1"/>
    <cellStyle name="Followed Hyperlink" xfId="952" builtinId="9" hidden="1"/>
    <cellStyle name="Followed Hyperlink" xfId="1016" builtinId="9" hidden="1"/>
    <cellStyle name="Followed Hyperlink" xfId="1081" builtinId="9" hidden="1"/>
    <cellStyle name="Followed Hyperlink" xfId="1145" builtinId="9" hidden="1"/>
    <cellStyle name="Followed Hyperlink" xfId="1209" builtinId="9" hidden="1"/>
    <cellStyle name="Followed Hyperlink" xfId="1273" builtinId="9" hidden="1"/>
    <cellStyle name="Followed Hyperlink" xfId="1337" builtinId="9" hidden="1"/>
    <cellStyle name="Followed Hyperlink" xfId="1401" builtinId="9" hidden="1"/>
    <cellStyle name="Followed Hyperlink" xfId="1465" builtinId="9" hidden="1"/>
    <cellStyle name="Followed Hyperlink" xfId="1529" builtinId="9" hidden="1"/>
    <cellStyle name="Followed Hyperlink" xfId="1593" builtinId="9" hidden="1"/>
    <cellStyle name="Followed Hyperlink" xfId="1657" builtinId="9" hidden="1"/>
    <cellStyle name="Followed Hyperlink" xfId="1721" builtinId="9" hidden="1"/>
    <cellStyle name="Followed Hyperlink" xfId="1785" builtinId="9" hidden="1"/>
    <cellStyle name="Followed Hyperlink" xfId="1849" builtinId="9" hidden="1"/>
    <cellStyle name="Followed Hyperlink" xfId="1913" builtinId="9" hidden="1"/>
    <cellStyle name="Followed Hyperlink" xfId="1977" builtinId="9" hidden="1"/>
    <cellStyle name="Followed Hyperlink" xfId="2041" builtinId="9" hidden="1"/>
    <cellStyle name="Followed Hyperlink" xfId="2105" builtinId="9" hidden="1"/>
    <cellStyle name="Followed Hyperlink" xfId="2169" builtinId="9" hidden="1"/>
    <cellStyle name="Followed Hyperlink" xfId="2233" builtinId="9" hidden="1"/>
    <cellStyle name="Followed Hyperlink" xfId="2297" builtinId="9" hidden="1"/>
    <cellStyle name="Followed Hyperlink" xfId="2361" builtinId="9" hidden="1"/>
    <cellStyle name="Followed Hyperlink" xfId="2425" builtinId="9" hidden="1"/>
    <cellStyle name="Followed Hyperlink" xfId="2489" builtinId="9" hidden="1"/>
    <cellStyle name="Followed Hyperlink" xfId="2553" builtinId="9" hidden="1"/>
    <cellStyle name="Followed Hyperlink" xfId="2617" builtinId="9" hidden="1"/>
    <cellStyle name="Followed Hyperlink" xfId="2681" builtinId="9" hidden="1"/>
    <cellStyle name="Followed Hyperlink" xfId="2745" builtinId="9" hidden="1"/>
    <cellStyle name="Followed Hyperlink" xfId="2809" builtinId="9" hidden="1"/>
    <cellStyle name="Followed Hyperlink" xfId="2873" builtinId="9" hidden="1"/>
    <cellStyle name="Followed Hyperlink" xfId="2937" builtinId="9" hidden="1"/>
    <cellStyle name="Followed Hyperlink" xfId="3001" builtinId="9" hidden="1"/>
    <cellStyle name="Followed Hyperlink" xfId="3065" builtinId="9" hidden="1"/>
    <cellStyle name="Followed Hyperlink" xfId="3129" builtinId="9" hidden="1"/>
    <cellStyle name="Followed Hyperlink" xfId="3193" builtinId="9" hidden="1"/>
    <cellStyle name="Followed Hyperlink" xfId="3257" builtinId="9" hidden="1"/>
    <cellStyle name="Followed Hyperlink" xfId="3321" builtinId="9" hidden="1"/>
    <cellStyle name="Followed Hyperlink" xfId="3385" builtinId="9" hidden="1"/>
    <cellStyle name="Followed Hyperlink" xfId="3449" builtinId="9" hidden="1"/>
    <cellStyle name="Followed Hyperlink" xfId="3513" builtinId="9" hidden="1"/>
    <cellStyle name="Followed Hyperlink" xfId="3577" builtinId="9" hidden="1"/>
    <cellStyle name="Followed Hyperlink" xfId="3641" builtinId="9" hidden="1"/>
    <cellStyle name="Followed Hyperlink" xfId="3705" builtinId="9" hidden="1"/>
    <cellStyle name="Followed Hyperlink" xfId="3769" builtinId="9" hidden="1"/>
    <cellStyle name="Followed Hyperlink" xfId="3833" builtinId="9" hidden="1"/>
    <cellStyle name="Followed Hyperlink" xfId="3897" builtinId="9" hidden="1"/>
    <cellStyle name="Followed Hyperlink" xfId="3961" builtinId="9" hidden="1"/>
    <cellStyle name="Followed Hyperlink" xfId="4025" builtinId="9" hidden="1"/>
    <cellStyle name="Followed Hyperlink" xfId="4089" builtinId="9" hidden="1"/>
    <cellStyle name="Followed Hyperlink" xfId="4153" builtinId="9" hidden="1"/>
    <cellStyle name="Followed Hyperlink" xfId="4217" builtinId="9" hidden="1"/>
    <cellStyle name="Followed Hyperlink" xfId="4281" builtinId="9" hidden="1"/>
    <cellStyle name="Followed Hyperlink" xfId="4345" builtinId="9" hidden="1"/>
    <cellStyle name="Followed Hyperlink" xfId="4409" builtinId="9" hidden="1"/>
    <cellStyle name="Followed Hyperlink" xfId="4473" builtinId="9" hidden="1"/>
    <cellStyle name="Followed Hyperlink" xfId="4537" builtinId="9" hidden="1"/>
    <cellStyle name="Followed Hyperlink" xfId="4601" builtinId="9" hidden="1"/>
    <cellStyle name="Followed Hyperlink" xfId="4665" builtinId="9" hidden="1"/>
    <cellStyle name="Followed Hyperlink" xfId="4729" builtinId="9" hidden="1"/>
    <cellStyle name="Followed Hyperlink" xfId="4793" builtinId="9" hidden="1"/>
    <cellStyle name="Followed Hyperlink" xfId="4857" builtinId="9" hidden="1"/>
    <cellStyle name="Followed Hyperlink" xfId="4921" builtinId="9" hidden="1"/>
    <cellStyle name="Followed Hyperlink" xfId="4985" builtinId="9" hidden="1"/>
    <cellStyle name="Followed Hyperlink" xfId="5049" builtinId="9" hidden="1"/>
    <cellStyle name="Followed Hyperlink" xfId="5113" builtinId="9" hidden="1"/>
    <cellStyle name="Followed Hyperlink" xfId="5177" builtinId="9" hidden="1"/>
    <cellStyle name="Followed Hyperlink" xfId="5241" builtinId="9" hidden="1"/>
    <cellStyle name="Followed Hyperlink" xfId="5305" builtinId="9" hidden="1"/>
    <cellStyle name="Followed Hyperlink" xfId="5369" builtinId="9" hidden="1"/>
    <cellStyle name="Followed Hyperlink" xfId="5433" builtinId="9" hidden="1"/>
    <cellStyle name="Followed Hyperlink" xfId="5497" builtinId="9" hidden="1"/>
    <cellStyle name="Followed Hyperlink" xfId="5561" builtinId="9" hidden="1"/>
    <cellStyle name="Followed Hyperlink" xfId="5625" builtinId="9" hidden="1"/>
    <cellStyle name="Followed Hyperlink" xfId="5689" builtinId="9" hidden="1"/>
    <cellStyle name="Followed Hyperlink" xfId="5753" builtinId="9" hidden="1"/>
    <cellStyle name="Followed Hyperlink" xfId="5817" builtinId="9" hidden="1"/>
    <cellStyle name="Followed Hyperlink" xfId="5881" builtinId="9" hidden="1"/>
    <cellStyle name="Followed Hyperlink" xfId="5945" builtinId="9" hidden="1"/>
    <cellStyle name="Followed Hyperlink" xfId="6009" builtinId="9" hidden="1"/>
    <cellStyle name="Followed Hyperlink" xfId="6073" builtinId="9" hidden="1"/>
    <cellStyle name="Followed Hyperlink" xfId="6137" builtinId="9" hidden="1"/>
    <cellStyle name="Followed Hyperlink" xfId="6201" builtinId="9" hidden="1"/>
    <cellStyle name="Followed Hyperlink" xfId="6265" builtinId="9" hidden="1"/>
    <cellStyle name="Followed Hyperlink" xfId="6329" builtinId="9" hidden="1"/>
    <cellStyle name="Followed Hyperlink" xfId="6393" builtinId="9" hidden="1"/>
    <cellStyle name="Followed Hyperlink" xfId="6457" builtinId="9" hidden="1"/>
    <cellStyle name="Followed Hyperlink" xfId="6521" builtinId="9" hidden="1"/>
    <cellStyle name="Followed Hyperlink" xfId="6527" builtinId="9" hidden="1"/>
    <cellStyle name="Followed Hyperlink" xfId="6463" builtinId="9" hidden="1"/>
    <cellStyle name="Followed Hyperlink" xfId="6399" builtinId="9" hidden="1"/>
    <cellStyle name="Followed Hyperlink" xfId="6335" builtinId="9" hidden="1"/>
    <cellStyle name="Followed Hyperlink" xfId="6271" builtinId="9" hidden="1"/>
    <cellStyle name="Followed Hyperlink" xfId="6207" builtinId="9" hidden="1"/>
    <cellStyle name="Followed Hyperlink" xfId="6143" builtinId="9" hidden="1"/>
    <cellStyle name="Followed Hyperlink" xfId="6079" builtinId="9" hidden="1"/>
    <cellStyle name="Followed Hyperlink" xfId="6015" builtinId="9" hidden="1"/>
    <cellStyle name="Followed Hyperlink" xfId="5951" builtinId="9" hidden="1"/>
    <cellStyle name="Followed Hyperlink" xfId="5887" builtinId="9" hidden="1"/>
    <cellStyle name="Followed Hyperlink" xfId="5823" builtinId="9" hidden="1"/>
    <cellStyle name="Followed Hyperlink" xfId="5759" builtinId="9" hidden="1"/>
    <cellStyle name="Followed Hyperlink" xfId="5695" builtinId="9" hidden="1"/>
    <cellStyle name="Followed Hyperlink" xfId="5631" builtinId="9" hidden="1"/>
    <cellStyle name="Followed Hyperlink" xfId="5567" builtinId="9" hidden="1"/>
    <cellStyle name="Followed Hyperlink" xfId="5503" builtinId="9" hidden="1"/>
    <cellStyle name="Followed Hyperlink" xfId="5439" builtinId="9" hidden="1"/>
    <cellStyle name="Followed Hyperlink" xfId="5375" builtinId="9" hidden="1"/>
    <cellStyle name="Followed Hyperlink" xfId="5311" builtinId="9" hidden="1"/>
    <cellStyle name="Followed Hyperlink" xfId="5247" builtinId="9" hidden="1"/>
    <cellStyle name="Followed Hyperlink" xfId="5183" builtinId="9" hidden="1"/>
    <cellStyle name="Followed Hyperlink" xfId="5119" builtinId="9" hidden="1"/>
    <cellStyle name="Followed Hyperlink" xfId="5055" builtinId="9" hidden="1"/>
    <cellStyle name="Followed Hyperlink" xfId="4991" builtinId="9" hidden="1"/>
    <cellStyle name="Followed Hyperlink" xfId="4927" builtinId="9" hidden="1"/>
    <cellStyle name="Followed Hyperlink" xfId="4863" builtinId="9" hidden="1"/>
    <cellStyle name="Followed Hyperlink" xfId="4799" builtinId="9" hidden="1"/>
    <cellStyle name="Followed Hyperlink" xfId="4735" builtinId="9" hidden="1"/>
    <cellStyle name="Followed Hyperlink" xfId="4671" builtinId="9" hidden="1"/>
    <cellStyle name="Followed Hyperlink" xfId="4607" builtinId="9" hidden="1"/>
    <cellStyle name="Followed Hyperlink" xfId="4543" builtinId="9" hidden="1"/>
    <cellStyle name="Followed Hyperlink" xfId="4479" builtinId="9" hidden="1"/>
    <cellStyle name="Followed Hyperlink" xfId="4415" builtinId="9" hidden="1"/>
    <cellStyle name="Followed Hyperlink" xfId="4351" builtinId="9" hidden="1"/>
    <cellStyle name="Followed Hyperlink" xfId="4287" builtinId="9" hidden="1"/>
    <cellStyle name="Followed Hyperlink" xfId="4223" builtinId="9" hidden="1"/>
    <cellStyle name="Followed Hyperlink" xfId="4159" builtinId="9" hidden="1"/>
    <cellStyle name="Followed Hyperlink" xfId="4095" builtinId="9" hidden="1"/>
    <cellStyle name="Followed Hyperlink" xfId="4031" builtinId="9" hidden="1"/>
    <cellStyle name="Followed Hyperlink" xfId="3967" builtinId="9" hidden="1"/>
    <cellStyle name="Followed Hyperlink" xfId="3903" builtinId="9" hidden="1"/>
    <cellStyle name="Followed Hyperlink" xfId="3839" builtinId="9" hidden="1"/>
    <cellStyle name="Followed Hyperlink" xfId="3775" builtinId="9" hidden="1"/>
    <cellStyle name="Followed Hyperlink" xfId="3711" builtinId="9" hidden="1"/>
    <cellStyle name="Followed Hyperlink" xfId="3647" builtinId="9" hidden="1"/>
    <cellStyle name="Followed Hyperlink" xfId="3583" builtinId="9" hidden="1"/>
    <cellStyle name="Followed Hyperlink" xfId="3519" builtinId="9" hidden="1"/>
    <cellStyle name="Followed Hyperlink" xfId="3455" builtinId="9" hidden="1"/>
    <cellStyle name="Followed Hyperlink" xfId="3391" builtinId="9" hidden="1"/>
    <cellStyle name="Followed Hyperlink" xfId="3327" builtinId="9" hidden="1"/>
    <cellStyle name="Followed Hyperlink" xfId="3263" builtinId="9" hidden="1"/>
    <cellStyle name="Followed Hyperlink" xfId="3199" builtinId="9" hidden="1"/>
    <cellStyle name="Followed Hyperlink" xfId="3135" builtinId="9" hidden="1"/>
    <cellStyle name="Followed Hyperlink" xfId="3071" builtinId="9" hidden="1"/>
    <cellStyle name="Followed Hyperlink" xfId="3007" builtinId="9" hidden="1"/>
    <cellStyle name="Followed Hyperlink" xfId="2943" builtinId="9" hidden="1"/>
    <cellStyle name="Followed Hyperlink" xfId="2879" builtinId="9" hidden="1"/>
    <cellStyle name="Followed Hyperlink" xfId="2815" builtinId="9" hidden="1"/>
    <cellStyle name="Followed Hyperlink" xfId="2751" builtinId="9" hidden="1"/>
    <cellStyle name="Followed Hyperlink" xfId="2687" builtinId="9" hidden="1"/>
    <cellStyle name="Followed Hyperlink" xfId="2623" builtinId="9" hidden="1"/>
    <cellStyle name="Followed Hyperlink" xfId="2559" builtinId="9" hidden="1"/>
    <cellStyle name="Followed Hyperlink" xfId="2495" builtinId="9" hidden="1"/>
    <cellStyle name="Followed Hyperlink" xfId="2431" builtinId="9" hidden="1"/>
    <cellStyle name="Followed Hyperlink" xfId="2367" builtinId="9" hidden="1"/>
    <cellStyle name="Followed Hyperlink" xfId="2303" builtinId="9" hidden="1"/>
    <cellStyle name="Followed Hyperlink" xfId="2239" builtinId="9" hidden="1"/>
    <cellStyle name="Followed Hyperlink" xfId="2175" builtinId="9" hidden="1"/>
    <cellStyle name="Followed Hyperlink" xfId="2111" builtinId="9" hidden="1"/>
    <cellStyle name="Followed Hyperlink" xfId="2047" builtinId="9" hidden="1"/>
    <cellStyle name="Followed Hyperlink" xfId="1983" builtinId="9" hidden="1"/>
    <cellStyle name="Followed Hyperlink" xfId="1919" builtinId="9" hidden="1"/>
    <cellStyle name="Followed Hyperlink" xfId="1855" builtinId="9" hidden="1"/>
    <cellStyle name="Followed Hyperlink" xfId="1791" builtinId="9" hidden="1"/>
    <cellStyle name="Followed Hyperlink" xfId="1727" builtinId="9" hidden="1"/>
    <cellStyle name="Followed Hyperlink" xfId="1663" builtinId="9" hidden="1"/>
    <cellStyle name="Followed Hyperlink" xfId="1599" builtinId="9" hidden="1"/>
    <cellStyle name="Followed Hyperlink" xfId="1535" builtinId="9" hidden="1"/>
    <cellStyle name="Followed Hyperlink" xfId="1471" builtinId="9" hidden="1"/>
    <cellStyle name="Followed Hyperlink" xfId="1407" builtinId="9" hidden="1"/>
    <cellStyle name="Followed Hyperlink" xfId="1343" builtinId="9" hidden="1"/>
    <cellStyle name="Followed Hyperlink" xfId="1279" builtinId="9" hidden="1"/>
    <cellStyle name="Followed Hyperlink" xfId="1215" builtinId="9" hidden="1"/>
    <cellStyle name="Followed Hyperlink" xfId="1151" builtinId="9" hidden="1"/>
    <cellStyle name="Followed Hyperlink" xfId="1087" builtinId="9" hidden="1"/>
    <cellStyle name="Followed Hyperlink" xfId="1022" builtinId="9" hidden="1"/>
    <cellStyle name="Followed Hyperlink" xfId="958" builtinId="9" hidden="1"/>
    <cellStyle name="Followed Hyperlink" xfId="894" builtinId="9" hidden="1"/>
    <cellStyle name="Followed Hyperlink" xfId="830" builtinId="9" hidden="1"/>
    <cellStyle name="Followed Hyperlink" xfId="766" builtinId="9" hidden="1"/>
    <cellStyle name="Followed Hyperlink" xfId="702" builtinId="9" hidden="1"/>
    <cellStyle name="Followed Hyperlink" xfId="638" builtinId="9" hidden="1"/>
    <cellStyle name="Followed Hyperlink" xfId="574" builtinId="9" hidden="1"/>
    <cellStyle name="Followed Hyperlink" xfId="510" builtinId="9" hidden="1"/>
    <cellStyle name="Followed Hyperlink" xfId="446" builtinId="9" hidden="1"/>
    <cellStyle name="Followed Hyperlink" xfId="382" builtinId="9" hidden="1"/>
    <cellStyle name="Followed Hyperlink" xfId="318" builtinId="9" hidden="1"/>
    <cellStyle name="Followed Hyperlink" xfId="254" builtinId="9" hidden="1"/>
    <cellStyle name="Followed Hyperlink" xfId="190" builtinId="9" hidden="1"/>
    <cellStyle name="Followed Hyperlink" xfId="126" builtinId="9" hidden="1"/>
    <cellStyle name="Followed Hyperlink" xfId="62" builtinId="9" hidden="1"/>
    <cellStyle name="Followed Hyperlink" xfId="50" builtinId="9" hidden="1"/>
    <cellStyle name="Followed Hyperlink" xfId="10" builtinId="9" hidden="1"/>
    <cellStyle name="Followed Hyperlink" xfId="36" builtinId="9" hidden="1"/>
    <cellStyle name="Followed Hyperlink" xfId="90" builtinId="9" hidden="1"/>
    <cellStyle name="Followed Hyperlink" xfId="154" builtinId="9" hidden="1"/>
    <cellStyle name="Followed Hyperlink" xfId="218" builtinId="9" hidden="1"/>
    <cellStyle name="Followed Hyperlink" xfId="282" builtinId="9" hidden="1"/>
    <cellStyle name="Followed Hyperlink" xfId="346" builtinId="9" hidden="1"/>
    <cellStyle name="Followed Hyperlink" xfId="410" builtinId="9" hidden="1"/>
    <cellStyle name="Followed Hyperlink" xfId="474" builtinId="9" hidden="1"/>
    <cellStyle name="Followed Hyperlink" xfId="538" builtinId="9" hidden="1"/>
    <cellStyle name="Followed Hyperlink" xfId="602" builtinId="9" hidden="1"/>
    <cellStyle name="Followed Hyperlink" xfId="666" builtinId="9" hidden="1"/>
    <cellStyle name="Followed Hyperlink" xfId="730" builtinId="9" hidden="1"/>
    <cellStyle name="Followed Hyperlink" xfId="794" builtinId="9" hidden="1"/>
    <cellStyle name="Followed Hyperlink" xfId="858" builtinId="9" hidden="1"/>
    <cellStyle name="Followed Hyperlink" xfId="922" builtinId="9" hidden="1"/>
    <cellStyle name="Followed Hyperlink" xfId="986" builtinId="9" hidden="1"/>
    <cellStyle name="Followed Hyperlink" xfId="1050" builtinId="9" hidden="1"/>
    <cellStyle name="Followed Hyperlink" xfId="1115" builtinId="9" hidden="1"/>
    <cellStyle name="Followed Hyperlink" xfId="1179" builtinId="9" hidden="1"/>
    <cellStyle name="Followed Hyperlink" xfId="1243" builtinId="9" hidden="1"/>
    <cellStyle name="Followed Hyperlink" xfId="1307" builtinId="9" hidden="1"/>
    <cellStyle name="Followed Hyperlink" xfId="1371" builtinId="9" hidden="1"/>
    <cellStyle name="Followed Hyperlink" xfId="1435" builtinId="9" hidden="1"/>
    <cellStyle name="Followed Hyperlink" xfId="1499" builtinId="9" hidden="1"/>
    <cellStyle name="Followed Hyperlink" xfId="1563" builtinId="9" hidden="1"/>
    <cellStyle name="Followed Hyperlink" xfId="1627" builtinId="9" hidden="1"/>
    <cellStyle name="Followed Hyperlink" xfId="1691" builtinId="9" hidden="1"/>
    <cellStyle name="Followed Hyperlink" xfId="1755" builtinId="9" hidden="1"/>
    <cellStyle name="Followed Hyperlink" xfId="1819" builtinId="9" hidden="1"/>
    <cellStyle name="Followed Hyperlink" xfId="1883" builtinId="9" hidden="1"/>
    <cellStyle name="Followed Hyperlink" xfId="1947" builtinId="9" hidden="1"/>
    <cellStyle name="Followed Hyperlink" xfId="2011" builtinId="9" hidden="1"/>
    <cellStyle name="Followed Hyperlink" xfId="2075" builtinId="9" hidden="1"/>
    <cellStyle name="Followed Hyperlink" xfId="2139" builtinId="9" hidden="1"/>
    <cellStyle name="Followed Hyperlink" xfId="2203" builtinId="9" hidden="1"/>
    <cellStyle name="Followed Hyperlink" xfId="2267" builtinId="9" hidden="1"/>
    <cellStyle name="Followed Hyperlink" xfId="2331" builtinId="9" hidden="1"/>
    <cellStyle name="Followed Hyperlink" xfId="2395" builtinId="9" hidden="1"/>
    <cellStyle name="Followed Hyperlink" xfId="2459" builtinId="9" hidden="1"/>
    <cellStyle name="Followed Hyperlink" xfId="2523" builtinId="9" hidden="1"/>
    <cellStyle name="Followed Hyperlink" xfId="2587" builtinId="9" hidden="1"/>
    <cellStyle name="Followed Hyperlink" xfId="2651" builtinId="9" hidden="1"/>
    <cellStyle name="Followed Hyperlink" xfId="2715" builtinId="9" hidden="1"/>
    <cellStyle name="Followed Hyperlink" xfId="2779" builtinId="9" hidden="1"/>
    <cellStyle name="Followed Hyperlink" xfId="2843" builtinId="9" hidden="1"/>
    <cellStyle name="Followed Hyperlink" xfId="2907" builtinId="9" hidden="1"/>
    <cellStyle name="Followed Hyperlink" xfId="2971" builtinId="9" hidden="1"/>
    <cellStyle name="Followed Hyperlink" xfId="3035" builtinId="9" hidden="1"/>
    <cellStyle name="Followed Hyperlink" xfId="3099" builtinId="9" hidden="1"/>
    <cellStyle name="Followed Hyperlink" xfId="3163" builtinId="9" hidden="1"/>
    <cellStyle name="Followed Hyperlink" xfId="3227" builtinId="9" hidden="1"/>
    <cellStyle name="Followed Hyperlink" xfId="3291" builtinId="9" hidden="1"/>
    <cellStyle name="Followed Hyperlink" xfId="3355" builtinId="9" hidden="1"/>
    <cellStyle name="Followed Hyperlink" xfId="3419" builtinId="9" hidden="1"/>
    <cellStyle name="Followed Hyperlink" xfId="3483" builtinId="9" hidden="1"/>
    <cellStyle name="Followed Hyperlink" xfId="3547" builtinId="9" hidden="1"/>
    <cellStyle name="Followed Hyperlink" xfId="3611" builtinId="9" hidden="1"/>
    <cellStyle name="Followed Hyperlink" xfId="3675" builtinId="9" hidden="1"/>
    <cellStyle name="Followed Hyperlink" xfId="3739" builtinId="9" hidden="1"/>
    <cellStyle name="Followed Hyperlink" xfId="3803" builtinId="9" hidden="1"/>
    <cellStyle name="Followed Hyperlink" xfId="3867" builtinId="9" hidden="1"/>
    <cellStyle name="Followed Hyperlink" xfId="3931" builtinId="9" hidden="1"/>
    <cellStyle name="Followed Hyperlink" xfId="3995" builtinId="9" hidden="1"/>
    <cellStyle name="Followed Hyperlink" xfId="4059" builtinId="9" hidden="1"/>
    <cellStyle name="Followed Hyperlink" xfId="4123" builtinId="9" hidden="1"/>
    <cellStyle name="Followed Hyperlink" xfId="4187" builtinId="9" hidden="1"/>
    <cellStyle name="Followed Hyperlink" xfId="4251" builtinId="9" hidden="1"/>
    <cellStyle name="Followed Hyperlink" xfId="4315" builtinId="9" hidden="1"/>
    <cellStyle name="Followed Hyperlink" xfId="4379" builtinId="9" hidden="1"/>
    <cellStyle name="Followed Hyperlink" xfId="4443" builtinId="9" hidden="1"/>
    <cellStyle name="Followed Hyperlink" xfId="4507" builtinId="9" hidden="1"/>
    <cellStyle name="Followed Hyperlink" xfId="4571" builtinId="9" hidden="1"/>
    <cellStyle name="Followed Hyperlink" xfId="4635" builtinId="9" hidden="1"/>
    <cellStyle name="Followed Hyperlink" xfId="4699" builtinId="9" hidden="1"/>
    <cellStyle name="Followed Hyperlink" xfId="4763" builtinId="9" hidden="1"/>
    <cellStyle name="Followed Hyperlink" xfId="4827" builtinId="9" hidden="1"/>
    <cellStyle name="Followed Hyperlink" xfId="4891" builtinId="9" hidden="1"/>
    <cellStyle name="Followed Hyperlink" xfId="4955" builtinId="9" hidden="1"/>
    <cellStyle name="Followed Hyperlink" xfId="5019" builtinId="9" hidden="1"/>
    <cellStyle name="Followed Hyperlink" xfId="5083" builtinId="9" hidden="1"/>
    <cellStyle name="Followed Hyperlink" xfId="5147" builtinId="9" hidden="1"/>
    <cellStyle name="Followed Hyperlink" xfId="5211" builtinId="9" hidden="1"/>
    <cellStyle name="Followed Hyperlink" xfId="5275" builtinId="9" hidden="1"/>
    <cellStyle name="Followed Hyperlink" xfId="5339" builtinId="9" hidden="1"/>
    <cellStyle name="Followed Hyperlink" xfId="5403" builtinId="9" hidden="1"/>
    <cellStyle name="Followed Hyperlink" xfId="5467" builtinId="9" hidden="1"/>
    <cellStyle name="Followed Hyperlink" xfId="5531" builtinId="9" hidden="1"/>
    <cellStyle name="Followed Hyperlink" xfId="5595" builtinId="9" hidden="1"/>
    <cellStyle name="Followed Hyperlink" xfId="5659" builtinId="9" hidden="1"/>
    <cellStyle name="Followed Hyperlink" xfId="5723" builtinId="9" hidden="1"/>
    <cellStyle name="Followed Hyperlink" xfId="5787" builtinId="9" hidden="1"/>
    <cellStyle name="Followed Hyperlink" xfId="5851" builtinId="9" hidden="1"/>
    <cellStyle name="Followed Hyperlink" xfId="5915" builtinId="9" hidden="1"/>
    <cellStyle name="Followed Hyperlink" xfId="5979" builtinId="9" hidden="1"/>
    <cellStyle name="Followed Hyperlink" xfId="6043" builtinId="9" hidden="1"/>
    <cellStyle name="Followed Hyperlink" xfId="6107" builtinId="9" hidden="1"/>
    <cellStyle name="Followed Hyperlink" xfId="6171" builtinId="9" hidden="1"/>
    <cellStyle name="Followed Hyperlink" xfId="6235" builtinId="9" hidden="1"/>
    <cellStyle name="Followed Hyperlink" xfId="6299" builtinId="9" hidden="1"/>
    <cellStyle name="Followed Hyperlink" xfId="6363" builtinId="9" hidden="1"/>
    <cellStyle name="Followed Hyperlink" xfId="6427" builtinId="9" hidden="1"/>
    <cellStyle name="Followed Hyperlink" xfId="6491" builtinId="9" hidden="1"/>
    <cellStyle name="Followed Hyperlink" xfId="6555" builtinId="9" hidden="1"/>
    <cellStyle name="Followed Hyperlink" xfId="6493" builtinId="9" hidden="1"/>
    <cellStyle name="Followed Hyperlink" xfId="6429" builtinId="9" hidden="1"/>
    <cellStyle name="Followed Hyperlink" xfId="6365" builtinId="9" hidden="1"/>
    <cellStyle name="Followed Hyperlink" xfId="6301" builtinId="9" hidden="1"/>
    <cellStyle name="Followed Hyperlink" xfId="6237" builtinId="9" hidden="1"/>
    <cellStyle name="Followed Hyperlink" xfId="6173" builtinId="9" hidden="1"/>
    <cellStyle name="Followed Hyperlink" xfId="6109" builtinId="9" hidden="1"/>
    <cellStyle name="Followed Hyperlink" xfId="6045" builtinId="9" hidden="1"/>
    <cellStyle name="Followed Hyperlink" xfId="5981" builtinId="9" hidden="1"/>
    <cellStyle name="Followed Hyperlink" xfId="5917" builtinId="9" hidden="1"/>
    <cellStyle name="Followed Hyperlink" xfId="5853" builtinId="9" hidden="1"/>
    <cellStyle name="Followed Hyperlink" xfId="5789" builtinId="9" hidden="1"/>
    <cellStyle name="Followed Hyperlink" xfId="5725" builtinId="9" hidden="1"/>
    <cellStyle name="Followed Hyperlink" xfId="5661" builtinId="9" hidden="1"/>
    <cellStyle name="Followed Hyperlink" xfId="5597" builtinId="9" hidden="1"/>
    <cellStyle name="Followed Hyperlink" xfId="5533" builtinId="9" hidden="1"/>
    <cellStyle name="Followed Hyperlink" xfId="5469" builtinId="9" hidden="1"/>
    <cellStyle name="Followed Hyperlink" xfId="5405" builtinId="9" hidden="1"/>
    <cellStyle name="Followed Hyperlink" xfId="5341" builtinId="9" hidden="1"/>
    <cellStyle name="Followed Hyperlink" xfId="5277" builtinId="9" hidden="1"/>
    <cellStyle name="Followed Hyperlink" xfId="5213" builtinId="9" hidden="1"/>
    <cellStyle name="Followed Hyperlink" xfId="5149" builtinId="9" hidden="1"/>
    <cellStyle name="Followed Hyperlink" xfId="5085" builtinId="9" hidden="1"/>
    <cellStyle name="Followed Hyperlink" xfId="5021" builtinId="9" hidden="1"/>
    <cellStyle name="Followed Hyperlink" xfId="4957" builtinId="9" hidden="1"/>
    <cellStyle name="Followed Hyperlink" xfId="4893" builtinId="9" hidden="1"/>
    <cellStyle name="Followed Hyperlink" xfId="4829" builtinId="9" hidden="1"/>
    <cellStyle name="Followed Hyperlink" xfId="4765" builtinId="9" hidden="1"/>
    <cellStyle name="Followed Hyperlink" xfId="4701" builtinId="9" hidden="1"/>
    <cellStyle name="Followed Hyperlink" xfId="4637" builtinId="9" hidden="1"/>
    <cellStyle name="Followed Hyperlink" xfId="4573" builtinId="9" hidden="1"/>
    <cellStyle name="Followed Hyperlink" xfId="4509" builtinId="9" hidden="1"/>
    <cellStyle name="Followed Hyperlink" xfId="4445" builtinId="9" hidden="1"/>
    <cellStyle name="Followed Hyperlink" xfId="4381" builtinId="9" hidden="1"/>
    <cellStyle name="Followed Hyperlink" xfId="4317" builtinId="9" hidden="1"/>
    <cellStyle name="Followed Hyperlink" xfId="4253" builtinId="9" hidden="1"/>
    <cellStyle name="Followed Hyperlink" xfId="4189" builtinId="9" hidden="1"/>
    <cellStyle name="Followed Hyperlink" xfId="4125" builtinId="9" hidden="1"/>
    <cellStyle name="Followed Hyperlink" xfId="4061" builtinId="9" hidden="1"/>
    <cellStyle name="Followed Hyperlink" xfId="3997" builtinId="9" hidden="1"/>
    <cellStyle name="Followed Hyperlink" xfId="3933" builtinId="9" hidden="1"/>
    <cellStyle name="Followed Hyperlink" xfId="3869" builtinId="9" hidden="1"/>
    <cellStyle name="Followed Hyperlink" xfId="3805" builtinId="9" hidden="1"/>
    <cellStyle name="Followed Hyperlink" xfId="3741" builtinId="9" hidden="1"/>
    <cellStyle name="Followed Hyperlink" xfId="3677" builtinId="9" hidden="1"/>
    <cellStyle name="Followed Hyperlink" xfId="3613" builtinId="9" hidden="1"/>
    <cellStyle name="Followed Hyperlink" xfId="3549" builtinId="9" hidden="1"/>
    <cellStyle name="Followed Hyperlink" xfId="3485" builtinId="9" hidden="1"/>
    <cellStyle name="Followed Hyperlink" xfId="3421" builtinId="9" hidden="1"/>
    <cellStyle name="Followed Hyperlink" xfId="3357" builtinId="9" hidden="1"/>
    <cellStyle name="Followed Hyperlink" xfId="3293" builtinId="9" hidden="1"/>
    <cellStyle name="Followed Hyperlink" xfId="3229" builtinId="9" hidden="1"/>
    <cellStyle name="Followed Hyperlink" xfId="3165" builtinId="9" hidden="1"/>
    <cellStyle name="Followed Hyperlink" xfId="3101" builtinId="9" hidden="1"/>
    <cellStyle name="Followed Hyperlink" xfId="3037" builtinId="9" hidden="1"/>
    <cellStyle name="Followed Hyperlink" xfId="2973" builtinId="9" hidden="1"/>
    <cellStyle name="Followed Hyperlink" xfId="2909" builtinId="9" hidden="1"/>
    <cellStyle name="Followed Hyperlink" xfId="2845" builtinId="9" hidden="1"/>
    <cellStyle name="Followed Hyperlink" xfId="2781" builtinId="9" hidden="1"/>
    <cellStyle name="Followed Hyperlink" xfId="2717" builtinId="9" hidden="1"/>
    <cellStyle name="Followed Hyperlink" xfId="2653" builtinId="9" hidden="1"/>
    <cellStyle name="Followed Hyperlink" xfId="2589" builtinId="9" hidden="1"/>
    <cellStyle name="Followed Hyperlink" xfId="2525" builtinId="9" hidden="1"/>
    <cellStyle name="Followed Hyperlink" xfId="2461" builtinId="9" hidden="1"/>
    <cellStyle name="Followed Hyperlink" xfId="2397" builtinId="9" hidden="1"/>
    <cellStyle name="Followed Hyperlink" xfId="2333" builtinId="9" hidden="1"/>
    <cellStyle name="Followed Hyperlink" xfId="2269" builtinId="9" hidden="1"/>
    <cellStyle name="Followed Hyperlink" xfId="2205" builtinId="9" hidden="1"/>
    <cellStyle name="Followed Hyperlink" xfId="2141" builtinId="9" hidden="1"/>
    <cellStyle name="Followed Hyperlink" xfId="2077" builtinId="9" hidden="1"/>
    <cellStyle name="Followed Hyperlink" xfId="2013" builtinId="9" hidden="1"/>
    <cellStyle name="Followed Hyperlink" xfId="1949" builtinId="9" hidden="1"/>
    <cellStyle name="Followed Hyperlink" xfId="1885" builtinId="9" hidden="1"/>
    <cellStyle name="Followed Hyperlink" xfId="1821" builtinId="9" hidden="1"/>
    <cellStyle name="Followed Hyperlink" xfId="1757" builtinId="9" hidden="1"/>
    <cellStyle name="Followed Hyperlink" xfId="1693" builtinId="9" hidden="1"/>
    <cellStyle name="Followed Hyperlink" xfId="1629" builtinId="9" hidden="1"/>
    <cellStyle name="Followed Hyperlink" xfId="1565" builtinId="9" hidden="1"/>
    <cellStyle name="Followed Hyperlink" xfId="1501" builtinId="9" hidden="1"/>
    <cellStyle name="Followed Hyperlink" xfId="1437" builtinId="9" hidden="1"/>
    <cellStyle name="Followed Hyperlink" xfId="1373" builtinId="9" hidden="1"/>
    <cellStyle name="Followed Hyperlink" xfId="1309" builtinId="9" hidden="1"/>
    <cellStyle name="Followed Hyperlink" xfId="1245" builtinId="9" hidden="1"/>
    <cellStyle name="Followed Hyperlink" xfId="1181" builtinId="9" hidden="1"/>
    <cellStyle name="Followed Hyperlink" xfId="1117" builtinId="9" hidden="1"/>
    <cellStyle name="Followed Hyperlink" xfId="1052" builtinId="9" hidden="1"/>
    <cellStyle name="Followed Hyperlink" xfId="988" builtinId="9" hidden="1"/>
    <cellStyle name="Followed Hyperlink" xfId="924" builtinId="9" hidden="1"/>
    <cellStyle name="Followed Hyperlink" xfId="860" builtinId="9" hidden="1"/>
    <cellStyle name="Followed Hyperlink" xfId="796" builtinId="9" hidden="1"/>
    <cellStyle name="Followed Hyperlink" xfId="540" builtinId="9" hidden="1"/>
    <cellStyle name="Followed Hyperlink" xfId="588" builtinId="9" hidden="1"/>
    <cellStyle name="Followed Hyperlink" xfId="620" builtinId="9" hidden="1"/>
    <cellStyle name="Followed Hyperlink" xfId="668" builtinId="9" hidden="1"/>
    <cellStyle name="Followed Hyperlink" xfId="716" builtinId="9" hidden="1"/>
    <cellStyle name="Followed Hyperlink" xfId="748" builtinId="9" hidden="1"/>
    <cellStyle name="Followed Hyperlink" xfId="764" builtinId="9" hidden="1"/>
    <cellStyle name="Followed Hyperlink" xfId="636" builtinId="9" hidden="1"/>
    <cellStyle name="Followed Hyperlink" xfId="508" builtinId="9" hidden="1"/>
    <cellStyle name="Followed Hyperlink" xfId="460" builtinId="9" hidden="1"/>
    <cellStyle name="Followed Hyperlink" xfId="492" builtinId="9" hidden="1"/>
    <cellStyle name="Followed Hyperlink" xfId="396" builtinId="9" hidden="1"/>
    <cellStyle name="Followed Hyperlink" xfId="380" builtinId="9" hidden="1"/>
    <cellStyle name="Followed Hyperlink" xfId="6605" builtinId="9" hidden="1"/>
    <cellStyle name="Followed Hyperlink" xfId="6609" builtinId="9" hidden="1"/>
    <cellStyle name="Followed Hyperlink" xfId="6613" builtinId="9" hidden="1"/>
    <cellStyle name="Followed Hyperlink" xfId="6617" builtinId="9" hidden="1"/>
    <cellStyle name="Followed Hyperlink" xfId="6621" builtinId="9" hidden="1"/>
    <cellStyle name="Followed Hyperlink" xfId="6625" builtinId="9" hidden="1"/>
    <cellStyle name="Followed Hyperlink" xfId="6629" builtinId="9" hidden="1"/>
    <cellStyle name="Followed Hyperlink" xfId="6633" builtinId="9" hidden="1"/>
    <cellStyle name="Followed Hyperlink" xfId="6637" builtinId="9" hidden="1"/>
    <cellStyle name="Followed Hyperlink" xfId="6641" builtinId="9" hidden="1"/>
    <cellStyle name="Followed Hyperlink" xfId="6645" builtinId="9" hidden="1"/>
    <cellStyle name="Followed Hyperlink" xfId="6649" builtinId="9" hidden="1"/>
    <cellStyle name="Followed Hyperlink" xfId="6653" builtinId="9" hidden="1"/>
    <cellStyle name="Followed Hyperlink" xfId="6657" builtinId="9" hidden="1"/>
    <cellStyle name="Followed Hyperlink" xfId="6661" builtinId="9" hidden="1"/>
    <cellStyle name="Followed Hyperlink" xfId="6665" builtinId="9" hidden="1"/>
    <cellStyle name="Followed Hyperlink" xfId="6669" builtinId="9" hidden="1"/>
    <cellStyle name="Followed Hyperlink" xfId="6673" builtinId="9" hidden="1"/>
    <cellStyle name="Followed Hyperlink" xfId="6677" builtinId="9" hidden="1"/>
    <cellStyle name="Followed Hyperlink" xfId="6681" builtinId="9" hidden="1"/>
    <cellStyle name="Followed Hyperlink" xfId="6685" builtinId="9" hidden="1"/>
    <cellStyle name="Followed Hyperlink" xfId="6689" builtinId="9" hidden="1"/>
    <cellStyle name="Followed Hyperlink" xfId="6693" builtinId="9" hidden="1"/>
    <cellStyle name="Followed Hyperlink" xfId="6697" builtinId="9" hidden="1"/>
    <cellStyle name="Followed Hyperlink" xfId="6701" builtinId="9" hidden="1"/>
    <cellStyle name="Followed Hyperlink" xfId="6705" builtinId="9" hidden="1"/>
    <cellStyle name="Followed Hyperlink" xfId="6709" builtinId="9" hidden="1"/>
    <cellStyle name="Followed Hyperlink" xfId="6711" builtinId="9" hidden="1"/>
    <cellStyle name="Followed Hyperlink" xfId="6707" builtinId="9" hidden="1"/>
    <cellStyle name="Followed Hyperlink" xfId="6703" builtinId="9" hidden="1"/>
    <cellStyle name="Followed Hyperlink" xfId="6699" builtinId="9" hidden="1"/>
    <cellStyle name="Followed Hyperlink" xfId="6695" builtinId="9" hidden="1"/>
    <cellStyle name="Followed Hyperlink" xfId="6691" builtinId="9" hidden="1"/>
    <cellStyle name="Followed Hyperlink" xfId="6687" builtinId="9" hidden="1"/>
    <cellStyle name="Followed Hyperlink" xfId="6683" builtinId="9" hidden="1"/>
    <cellStyle name="Followed Hyperlink" xfId="6679" builtinId="9" hidden="1"/>
    <cellStyle name="Followed Hyperlink" xfId="6675" builtinId="9" hidden="1"/>
    <cellStyle name="Followed Hyperlink" xfId="6671" builtinId="9" hidden="1"/>
    <cellStyle name="Followed Hyperlink" xfId="6667" builtinId="9" hidden="1"/>
    <cellStyle name="Followed Hyperlink" xfId="6663" builtinId="9" hidden="1"/>
    <cellStyle name="Followed Hyperlink" xfId="6659" builtinId="9" hidden="1"/>
    <cellStyle name="Followed Hyperlink" xfId="6655" builtinId="9" hidden="1"/>
    <cellStyle name="Followed Hyperlink" xfId="6651" builtinId="9" hidden="1"/>
    <cellStyle name="Followed Hyperlink" xfId="6647" builtinId="9" hidden="1"/>
    <cellStyle name="Followed Hyperlink" xfId="6643" builtinId="9" hidden="1"/>
    <cellStyle name="Followed Hyperlink" xfId="6639" builtinId="9" hidden="1"/>
    <cellStyle name="Followed Hyperlink" xfId="6635" builtinId="9" hidden="1"/>
    <cellStyle name="Followed Hyperlink" xfId="6631" builtinId="9" hidden="1"/>
    <cellStyle name="Followed Hyperlink" xfId="6627" builtinId="9" hidden="1"/>
    <cellStyle name="Followed Hyperlink" xfId="6623" builtinId="9" hidden="1"/>
    <cellStyle name="Followed Hyperlink" xfId="6619" builtinId="9" hidden="1"/>
    <cellStyle name="Followed Hyperlink" xfId="6615" builtinId="9" hidden="1"/>
    <cellStyle name="Followed Hyperlink" xfId="6611" builtinId="9" hidden="1"/>
    <cellStyle name="Followed Hyperlink" xfId="6607" builtinId="9" hidden="1"/>
    <cellStyle name="Followed Hyperlink" xfId="6603" builtinId="9" hidden="1"/>
    <cellStyle name="Followed Hyperlink" xfId="412" builtinId="9" hidden="1"/>
    <cellStyle name="Followed Hyperlink" xfId="444" builtinId="9" hidden="1"/>
    <cellStyle name="Followed Hyperlink" xfId="476" builtinId="9" hidden="1"/>
    <cellStyle name="Followed Hyperlink" xfId="428" builtinId="9" hidden="1"/>
    <cellStyle name="Followed Hyperlink" xfId="572" builtinId="9" hidden="1"/>
    <cellStyle name="Followed Hyperlink" xfId="700" builtinId="9" hidden="1"/>
    <cellStyle name="Followed Hyperlink" xfId="780" builtinId="9" hidden="1"/>
    <cellStyle name="Followed Hyperlink" xfId="732" builtinId="9" hidden="1"/>
    <cellStyle name="Followed Hyperlink" xfId="684" builtinId="9" hidden="1"/>
    <cellStyle name="Followed Hyperlink" xfId="652" builtinId="9" hidden="1"/>
    <cellStyle name="Followed Hyperlink" xfId="604" builtinId="9" hidden="1"/>
    <cellStyle name="Followed Hyperlink" xfId="556" builtinId="9" hidden="1"/>
    <cellStyle name="Followed Hyperlink" xfId="524" builtinId="9" hidden="1"/>
    <cellStyle name="Followed Hyperlink" xfId="828" builtinId="9" hidden="1"/>
    <cellStyle name="Followed Hyperlink" xfId="892" builtinId="9" hidden="1"/>
    <cellStyle name="Followed Hyperlink" xfId="956" builtinId="9" hidden="1"/>
    <cellStyle name="Followed Hyperlink" xfId="1020" builtinId="9" hidden="1"/>
    <cellStyle name="Followed Hyperlink" xfId="1085" builtinId="9" hidden="1"/>
    <cellStyle name="Followed Hyperlink" xfId="1149" builtinId="9" hidden="1"/>
    <cellStyle name="Followed Hyperlink" xfId="1213" builtinId="9" hidden="1"/>
    <cellStyle name="Followed Hyperlink" xfId="1277" builtinId="9" hidden="1"/>
    <cellStyle name="Followed Hyperlink" xfId="1341" builtinId="9" hidden="1"/>
    <cellStyle name="Followed Hyperlink" xfId="1405" builtinId="9" hidden="1"/>
    <cellStyle name="Followed Hyperlink" xfId="1469" builtinId="9" hidden="1"/>
    <cellStyle name="Followed Hyperlink" xfId="1533" builtinId="9" hidden="1"/>
    <cellStyle name="Followed Hyperlink" xfId="1597" builtinId="9" hidden="1"/>
    <cellStyle name="Followed Hyperlink" xfId="1661" builtinId="9" hidden="1"/>
    <cellStyle name="Followed Hyperlink" xfId="1725" builtinId="9" hidden="1"/>
    <cellStyle name="Followed Hyperlink" xfId="1789" builtinId="9" hidden="1"/>
    <cellStyle name="Followed Hyperlink" xfId="1853" builtinId="9" hidden="1"/>
    <cellStyle name="Followed Hyperlink" xfId="1917" builtinId="9" hidden="1"/>
    <cellStyle name="Followed Hyperlink" xfId="1981" builtinId="9" hidden="1"/>
    <cellStyle name="Followed Hyperlink" xfId="2045" builtinId="9" hidden="1"/>
    <cellStyle name="Followed Hyperlink" xfId="2109" builtinId="9" hidden="1"/>
    <cellStyle name="Followed Hyperlink" xfId="2173" builtinId="9" hidden="1"/>
    <cellStyle name="Followed Hyperlink" xfId="2237" builtinId="9" hidden="1"/>
    <cellStyle name="Followed Hyperlink" xfId="2301" builtinId="9" hidden="1"/>
    <cellStyle name="Followed Hyperlink" xfId="2365" builtinId="9" hidden="1"/>
    <cellStyle name="Followed Hyperlink" xfId="2429" builtinId="9" hidden="1"/>
    <cellStyle name="Followed Hyperlink" xfId="2493" builtinId="9" hidden="1"/>
    <cellStyle name="Followed Hyperlink" xfId="2557" builtinId="9" hidden="1"/>
    <cellStyle name="Followed Hyperlink" xfId="2621" builtinId="9" hidden="1"/>
    <cellStyle name="Followed Hyperlink" xfId="2685" builtinId="9" hidden="1"/>
    <cellStyle name="Followed Hyperlink" xfId="2749" builtinId="9" hidden="1"/>
    <cellStyle name="Followed Hyperlink" xfId="2813" builtinId="9" hidden="1"/>
    <cellStyle name="Followed Hyperlink" xfId="2877" builtinId="9" hidden="1"/>
    <cellStyle name="Followed Hyperlink" xfId="2941" builtinId="9" hidden="1"/>
    <cellStyle name="Followed Hyperlink" xfId="3005" builtinId="9" hidden="1"/>
    <cellStyle name="Followed Hyperlink" xfId="3069" builtinId="9" hidden="1"/>
    <cellStyle name="Followed Hyperlink" xfId="3133" builtinId="9" hidden="1"/>
    <cellStyle name="Followed Hyperlink" xfId="3197" builtinId="9" hidden="1"/>
    <cellStyle name="Followed Hyperlink" xfId="3261" builtinId="9" hidden="1"/>
    <cellStyle name="Followed Hyperlink" xfId="3325" builtinId="9" hidden="1"/>
    <cellStyle name="Followed Hyperlink" xfId="3389" builtinId="9" hidden="1"/>
    <cellStyle name="Followed Hyperlink" xfId="3453" builtinId="9" hidden="1"/>
    <cellStyle name="Followed Hyperlink" xfId="3517" builtinId="9" hidden="1"/>
    <cellStyle name="Followed Hyperlink" xfId="3581" builtinId="9" hidden="1"/>
    <cellStyle name="Followed Hyperlink" xfId="3645" builtinId="9" hidden="1"/>
    <cellStyle name="Followed Hyperlink" xfId="3709" builtinId="9" hidden="1"/>
    <cellStyle name="Followed Hyperlink" xfId="3773" builtinId="9" hidden="1"/>
    <cellStyle name="Followed Hyperlink" xfId="3837" builtinId="9" hidden="1"/>
    <cellStyle name="Followed Hyperlink" xfId="3901" builtinId="9" hidden="1"/>
    <cellStyle name="Followed Hyperlink" xfId="3965" builtinId="9" hidden="1"/>
    <cellStyle name="Followed Hyperlink" xfId="4029" builtinId="9" hidden="1"/>
    <cellStyle name="Followed Hyperlink" xfId="4093" builtinId="9" hidden="1"/>
    <cellStyle name="Followed Hyperlink" xfId="4157" builtinId="9" hidden="1"/>
    <cellStyle name="Followed Hyperlink" xfId="4221" builtinId="9" hidden="1"/>
    <cellStyle name="Followed Hyperlink" xfId="4285" builtinId="9" hidden="1"/>
    <cellStyle name="Followed Hyperlink" xfId="4349" builtinId="9" hidden="1"/>
    <cellStyle name="Followed Hyperlink" xfId="4413" builtinId="9" hidden="1"/>
    <cellStyle name="Followed Hyperlink" xfId="4477" builtinId="9" hidden="1"/>
    <cellStyle name="Followed Hyperlink" xfId="4541" builtinId="9" hidden="1"/>
    <cellStyle name="Followed Hyperlink" xfId="4605" builtinId="9" hidden="1"/>
    <cellStyle name="Followed Hyperlink" xfId="4669" builtinId="9" hidden="1"/>
    <cellStyle name="Followed Hyperlink" xfId="4733" builtinId="9" hidden="1"/>
    <cellStyle name="Followed Hyperlink" xfId="4797" builtinId="9" hidden="1"/>
    <cellStyle name="Followed Hyperlink" xfId="4861" builtinId="9" hidden="1"/>
    <cellStyle name="Followed Hyperlink" xfId="4925" builtinId="9" hidden="1"/>
    <cellStyle name="Followed Hyperlink" xfId="4989" builtinId="9" hidden="1"/>
    <cellStyle name="Followed Hyperlink" xfId="5053" builtinId="9" hidden="1"/>
    <cellStyle name="Followed Hyperlink" xfId="5117" builtinId="9" hidden="1"/>
    <cellStyle name="Followed Hyperlink" xfId="5181" builtinId="9" hidden="1"/>
    <cellStyle name="Followed Hyperlink" xfId="5245" builtinId="9" hidden="1"/>
    <cellStyle name="Followed Hyperlink" xfId="5309" builtinId="9" hidden="1"/>
    <cellStyle name="Followed Hyperlink" xfId="5373" builtinId="9" hidden="1"/>
    <cellStyle name="Followed Hyperlink" xfId="5437" builtinId="9" hidden="1"/>
    <cellStyle name="Followed Hyperlink" xfId="5501" builtinId="9" hidden="1"/>
    <cellStyle name="Followed Hyperlink" xfId="5565" builtinId="9" hidden="1"/>
    <cellStyle name="Followed Hyperlink" xfId="5629" builtinId="9" hidden="1"/>
    <cellStyle name="Followed Hyperlink" xfId="5693" builtinId="9" hidden="1"/>
    <cellStyle name="Followed Hyperlink" xfId="5757" builtinId="9" hidden="1"/>
    <cellStyle name="Followed Hyperlink" xfId="5821" builtinId="9" hidden="1"/>
    <cellStyle name="Followed Hyperlink" xfId="5885" builtinId="9" hidden="1"/>
    <cellStyle name="Followed Hyperlink" xfId="5949" builtinId="9" hidden="1"/>
    <cellStyle name="Followed Hyperlink" xfId="6013" builtinId="9" hidden="1"/>
    <cellStyle name="Followed Hyperlink" xfId="6077" builtinId="9" hidden="1"/>
    <cellStyle name="Followed Hyperlink" xfId="6141" builtinId="9" hidden="1"/>
    <cellStyle name="Followed Hyperlink" xfId="6205" builtinId="9" hidden="1"/>
    <cellStyle name="Followed Hyperlink" xfId="6269" builtinId="9" hidden="1"/>
    <cellStyle name="Followed Hyperlink" xfId="6333" builtinId="9" hidden="1"/>
    <cellStyle name="Followed Hyperlink" xfId="6397" builtinId="9" hidden="1"/>
    <cellStyle name="Followed Hyperlink" xfId="6461" builtinId="9" hidden="1"/>
    <cellStyle name="Followed Hyperlink" xfId="6525" builtinId="9" hidden="1"/>
    <cellStyle name="Followed Hyperlink" xfId="6523" builtinId="9" hidden="1"/>
    <cellStyle name="Followed Hyperlink" xfId="6459" builtinId="9" hidden="1"/>
    <cellStyle name="Followed Hyperlink" xfId="6395" builtinId="9" hidden="1"/>
    <cellStyle name="Followed Hyperlink" xfId="6331" builtinId="9" hidden="1"/>
    <cellStyle name="Followed Hyperlink" xfId="6267" builtinId="9" hidden="1"/>
    <cellStyle name="Followed Hyperlink" xfId="6203" builtinId="9" hidden="1"/>
    <cellStyle name="Followed Hyperlink" xfId="6139" builtinId="9" hidden="1"/>
    <cellStyle name="Followed Hyperlink" xfId="6075" builtinId="9" hidden="1"/>
    <cellStyle name="Followed Hyperlink" xfId="6011" builtinId="9" hidden="1"/>
    <cellStyle name="Followed Hyperlink" xfId="5947" builtinId="9" hidden="1"/>
    <cellStyle name="Followed Hyperlink" xfId="5883" builtinId="9" hidden="1"/>
    <cellStyle name="Followed Hyperlink" xfId="5819" builtinId="9" hidden="1"/>
    <cellStyle name="Followed Hyperlink" xfId="5755" builtinId="9" hidden="1"/>
    <cellStyle name="Followed Hyperlink" xfId="5691" builtinId="9" hidden="1"/>
    <cellStyle name="Followed Hyperlink" xfId="5627" builtinId="9" hidden="1"/>
    <cellStyle name="Followed Hyperlink" xfId="5563" builtinId="9" hidden="1"/>
    <cellStyle name="Followed Hyperlink" xfId="5499" builtinId="9" hidden="1"/>
    <cellStyle name="Followed Hyperlink" xfId="5435" builtinId="9" hidden="1"/>
    <cellStyle name="Followed Hyperlink" xfId="5371" builtinId="9" hidden="1"/>
    <cellStyle name="Followed Hyperlink" xfId="5307" builtinId="9" hidden="1"/>
    <cellStyle name="Followed Hyperlink" xfId="5243" builtinId="9" hidden="1"/>
    <cellStyle name="Followed Hyperlink" xfId="5179" builtinId="9" hidden="1"/>
    <cellStyle name="Followed Hyperlink" xfId="5115" builtinId="9" hidden="1"/>
    <cellStyle name="Followed Hyperlink" xfId="5051" builtinId="9" hidden="1"/>
    <cellStyle name="Followed Hyperlink" xfId="4987" builtinId="9" hidden="1"/>
    <cellStyle name="Followed Hyperlink" xfId="4923" builtinId="9" hidden="1"/>
    <cellStyle name="Followed Hyperlink" xfId="4859" builtinId="9" hidden="1"/>
    <cellStyle name="Followed Hyperlink" xfId="4795" builtinId="9" hidden="1"/>
    <cellStyle name="Followed Hyperlink" xfId="4731" builtinId="9" hidden="1"/>
    <cellStyle name="Followed Hyperlink" xfId="4667" builtinId="9" hidden="1"/>
    <cellStyle name="Followed Hyperlink" xfId="4603" builtinId="9" hidden="1"/>
    <cellStyle name="Followed Hyperlink" xfId="4539" builtinId="9" hidden="1"/>
    <cellStyle name="Followed Hyperlink" xfId="4475" builtinId="9" hidden="1"/>
    <cellStyle name="Followed Hyperlink" xfId="4411" builtinId="9" hidden="1"/>
    <cellStyle name="Followed Hyperlink" xfId="4347" builtinId="9" hidden="1"/>
    <cellStyle name="Followed Hyperlink" xfId="4283" builtinId="9" hidden="1"/>
    <cellStyle name="Followed Hyperlink" xfId="4219" builtinId="9" hidden="1"/>
    <cellStyle name="Followed Hyperlink" xfId="4155" builtinId="9" hidden="1"/>
    <cellStyle name="Followed Hyperlink" xfId="4091" builtinId="9" hidden="1"/>
    <cellStyle name="Followed Hyperlink" xfId="4027" builtinId="9" hidden="1"/>
    <cellStyle name="Followed Hyperlink" xfId="3963" builtinId="9" hidden="1"/>
    <cellStyle name="Followed Hyperlink" xfId="3899" builtinId="9" hidden="1"/>
    <cellStyle name="Followed Hyperlink" xfId="3835" builtinId="9" hidden="1"/>
    <cellStyle name="Followed Hyperlink" xfId="3771" builtinId="9" hidden="1"/>
    <cellStyle name="Followed Hyperlink" xfId="3707" builtinId="9" hidden="1"/>
    <cellStyle name="Followed Hyperlink" xfId="3643" builtinId="9" hidden="1"/>
    <cellStyle name="Followed Hyperlink" xfId="3579" builtinId="9" hidden="1"/>
    <cellStyle name="Followed Hyperlink" xfId="3515" builtinId="9" hidden="1"/>
    <cellStyle name="Followed Hyperlink" xfId="3451" builtinId="9" hidden="1"/>
    <cellStyle name="Followed Hyperlink" xfId="3387" builtinId="9" hidden="1"/>
    <cellStyle name="Followed Hyperlink" xfId="3323" builtinId="9" hidden="1"/>
    <cellStyle name="Followed Hyperlink" xfId="3259" builtinId="9" hidden="1"/>
    <cellStyle name="Followed Hyperlink" xfId="3195" builtinId="9" hidden="1"/>
    <cellStyle name="Followed Hyperlink" xfId="3131" builtinId="9" hidden="1"/>
    <cellStyle name="Followed Hyperlink" xfId="3067" builtinId="9" hidden="1"/>
    <cellStyle name="Followed Hyperlink" xfId="3003" builtinId="9" hidden="1"/>
    <cellStyle name="Followed Hyperlink" xfId="2939" builtinId="9" hidden="1"/>
    <cellStyle name="Followed Hyperlink" xfId="2875" builtinId="9" hidden="1"/>
    <cellStyle name="Followed Hyperlink" xfId="2811" builtinId="9" hidden="1"/>
    <cellStyle name="Followed Hyperlink" xfId="2747" builtinId="9" hidden="1"/>
    <cellStyle name="Followed Hyperlink" xfId="2683" builtinId="9" hidden="1"/>
    <cellStyle name="Followed Hyperlink" xfId="2619" builtinId="9" hidden="1"/>
    <cellStyle name="Followed Hyperlink" xfId="2555" builtinId="9" hidden="1"/>
    <cellStyle name="Followed Hyperlink" xfId="2491" builtinId="9" hidden="1"/>
    <cellStyle name="Followed Hyperlink" xfId="2427" builtinId="9" hidden="1"/>
    <cellStyle name="Followed Hyperlink" xfId="2363" builtinId="9" hidden="1"/>
    <cellStyle name="Followed Hyperlink" xfId="2299" builtinId="9" hidden="1"/>
    <cellStyle name="Followed Hyperlink" xfId="2235" builtinId="9" hidden="1"/>
    <cellStyle name="Followed Hyperlink" xfId="2171" builtinId="9" hidden="1"/>
    <cellStyle name="Followed Hyperlink" xfId="2107" builtinId="9" hidden="1"/>
    <cellStyle name="Followed Hyperlink" xfId="2043" builtinId="9" hidden="1"/>
    <cellStyle name="Followed Hyperlink" xfId="1979" builtinId="9" hidden="1"/>
    <cellStyle name="Followed Hyperlink" xfId="1915" builtinId="9" hidden="1"/>
    <cellStyle name="Followed Hyperlink" xfId="1851" builtinId="9" hidden="1"/>
    <cellStyle name="Followed Hyperlink" xfId="1787" builtinId="9" hidden="1"/>
    <cellStyle name="Followed Hyperlink" xfId="1723" builtinId="9" hidden="1"/>
    <cellStyle name="Followed Hyperlink" xfId="1659" builtinId="9" hidden="1"/>
    <cellStyle name="Followed Hyperlink" xfId="1595" builtinId="9" hidden="1"/>
    <cellStyle name="Followed Hyperlink" xfId="1531" builtinId="9" hidden="1"/>
    <cellStyle name="Followed Hyperlink" xfId="1467" builtinId="9" hidden="1"/>
    <cellStyle name="Followed Hyperlink" xfId="1403" builtinId="9" hidden="1"/>
    <cellStyle name="Followed Hyperlink" xfId="1339" builtinId="9" hidden="1"/>
    <cellStyle name="Followed Hyperlink" xfId="1275" builtinId="9" hidden="1"/>
    <cellStyle name="Followed Hyperlink" xfId="1211" builtinId="9" hidden="1"/>
    <cellStyle name="Followed Hyperlink" xfId="1147" builtinId="9" hidden="1"/>
    <cellStyle name="Followed Hyperlink" xfId="1083" builtinId="9" hidden="1"/>
    <cellStyle name="Followed Hyperlink" xfId="1018" builtinId="9" hidden="1"/>
    <cellStyle name="Followed Hyperlink" xfId="954" builtinId="9" hidden="1"/>
    <cellStyle name="Followed Hyperlink" xfId="890" builtinId="9" hidden="1"/>
    <cellStyle name="Followed Hyperlink" xfId="826" builtinId="9" hidden="1"/>
    <cellStyle name="Followed Hyperlink" xfId="762" builtinId="9" hidden="1"/>
    <cellStyle name="Followed Hyperlink" xfId="698" builtinId="9" hidden="1"/>
    <cellStyle name="Followed Hyperlink" xfId="634" builtinId="9" hidden="1"/>
    <cellStyle name="Followed Hyperlink" xfId="570" builtinId="9" hidden="1"/>
    <cellStyle name="Followed Hyperlink" xfId="506" builtinId="9" hidden="1"/>
    <cellStyle name="Followed Hyperlink" xfId="442" builtinId="9" hidden="1"/>
    <cellStyle name="Followed Hyperlink" xfId="378" builtinId="9" hidden="1"/>
    <cellStyle name="Followed Hyperlink" xfId="314" builtinId="9" hidden="1"/>
    <cellStyle name="Followed Hyperlink" xfId="250" builtinId="9" hidden="1"/>
    <cellStyle name="Followed Hyperlink" xfId="186" builtinId="9" hidden="1"/>
    <cellStyle name="Followed Hyperlink" xfId="122" builtinId="9" hidden="1"/>
    <cellStyle name="Followed Hyperlink" xfId="58" builtinId="9" hidden="1"/>
    <cellStyle name="Followed Hyperlink" xfId="42" builtinId="9" hidden="1"/>
    <cellStyle name="Followed Hyperlink" xfId="16" builtinId="9" hidden="1"/>
    <cellStyle name="Followed Hyperlink" xfId="32" builtinId="9" hidden="1"/>
    <cellStyle name="Followed Hyperlink" xfId="94" builtinId="9" hidden="1"/>
    <cellStyle name="Followed Hyperlink" xfId="158" builtinId="9" hidden="1"/>
    <cellStyle name="Followed Hyperlink" xfId="222" builtinId="9" hidden="1"/>
    <cellStyle name="Followed Hyperlink" xfId="286" builtinId="9" hidden="1"/>
    <cellStyle name="Followed Hyperlink" xfId="350" builtinId="9" hidden="1"/>
    <cellStyle name="Followed Hyperlink" xfId="414" builtinId="9" hidden="1"/>
    <cellStyle name="Followed Hyperlink" xfId="478" builtinId="9" hidden="1"/>
    <cellStyle name="Followed Hyperlink" xfId="542" builtinId="9" hidden="1"/>
    <cellStyle name="Followed Hyperlink" xfId="606" builtinId="9" hidden="1"/>
    <cellStyle name="Followed Hyperlink" xfId="670" builtinId="9" hidden="1"/>
    <cellStyle name="Followed Hyperlink" xfId="734" builtinId="9" hidden="1"/>
    <cellStyle name="Followed Hyperlink" xfId="798" builtinId="9" hidden="1"/>
    <cellStyle name="Followed Hyperlink" xfId="862" builtinId="9" hidden="1"/>
    <cellStyle name="Followed Hyperlink" xfId="926" builtinId="9" hidden="1"/>
    <cellStyle name="Followed Hyperlink" xfId="990" builtinId="9" hidden="1"/>
    <cellStyle name="Followed Hyperlink" xfId="1054" builtinId="9" hidden="1"/>
    <cellStyle name="Followed Hyperlink" xfId="1119" builtinId="9" hidden="1"/>
    <cellStyle name="Followed Hyperlink" xfId="1183" builtinId="9" hidden="1"/>
    <cellStyle name="Followed Hyperlink" xfId="1247" builtinId="9" hidden="1"/>
    <cellStyle name="Followed Hyperlink" xfId="1311" builtinId="9" hidden="1"/>
    <cellStyle name="Followed Hyperlink" xfId="1375" builtinId="9" hidden="1"/>
    <cellStyle name="Followed Hyperlink" xfId="1439" builtinId="9" hidden="1"/>
    <cellStyle name="Followed Hyperlink" xfId="1503" builtinId="9" hidden="1"/>
    <cellStyle name="Followed Hyperlink" xfId="1567" builtinId="9" hidden="1"/>
    <cellStyle name="Followed Hyperlink" xfId="1631" builtinId="9" hidden="1"/>
    <cellStyle name="Followed Hyperlink" xfId="1695" builtinId="9" hidden="1"/>
    <cellStyle name="Followed Hyperlink" xfId="1759" builtinId="9" hidden="1"/>
    <cellStyle name="Followed Hyperlink" xfId="1823" builtinId="9" hidden="1"/>
    <cellStyle name="Followed Hyperlink" xfId="1887" builtinId="9" hidden="1"/>
    <cellStyle name="Followed Hyperlink" xfId="1951" builtinId="9" hidden="1"/>
    <cellStyle name="Followed Hyperlink" xfId="2015" builtinId="9" hidden="1"/>
    <cellStyle name="Followed Hyperlink" xfId="2079" builtinId="9" hidden="1"/>
    <cellStyle name="Followed Hyperlink" xfId="2143" builtinId="9" hidden="1"/>
    <cellStyle name="Followed Hyperlink" xfId="2207" builtinId="9" hidden="1"/>
    <cellStyle name="Followed Hyperlink" xfId="2271" builtinId="9" hidden="1"/>
    <cellStyle name="Followed Hyperlink" xfId="2335" builtinId="9" hidden="1"/>
    <cellStyle name="Followed Hyperlink" xfId="2399" builtinId="9" hidden="1"/>
    <cellStyle name="Followed Hyperlink" xfId="2463" builtinId="9" hidden="1"/>
    <cellStyle name="Followed Hyperlink" xfId="2527" builtinId="9" hidden="1"/>
    <cellStyle name="Followed Hyperlink" xfId="2591" builtinId="9" hidden="1"/>
    <cellStyle name="Followed Hyperlink" xfId="2655" builtinId="9" hidden="1"/>
    <cellStyle name="Followed Hyperlink" xfId="2719" builtinId="9" hidden="1"/>
    <cellStyle name="Followed Hyperlink" xfId="2783" builtinId="9" hidden="1"/>
    <cellStyle name="Followed Hyperlink" xfId="2847" builtinId="9" hidden="1"/>
    <cellStyle name="Followed Hyperlink" xfId="2911" builtinId="9" hidden="1"/>
    <cellStyle name="Followed Hyperlink" xfId="2975" builtinId="9" hidden="1"/>
    <cellStyle name="Followed Hyperlink" xfId="3039" builtinId="9" hidden="1"/>
    <cellStyle name="Followed Hyperlink" xfId="3103" builtinId="9" hidden="1"/>
    <cellStyle name="Followed Hyperlink" xfId="3167" builtinId="9" hidden="1"/>
    <cellStyle name="Followed Hyperlink" xfId="3231" builtinId="9" hidden="1"/>
    <cellStyle name="Followed Hyperlink" xfId="3295" builtinId="9" hidden="1"/>
    <cellStyle name="Followed Hyperlink" xfId="3359" builtinId="9" hidden="1"/>
    <cellStyle name="Followed Hyperlink" xfId="3423" builtinId="9" hidden="1"/>
    <cellStyle name="Followed Hyperlink" xfId="3487" builtinId="9" hidden="1"/>
    <cellStyle name="Followed Hyperlink" xfId="3551" builtinId="9" hidden="1"/>
    <cellStyle name="Followed Hyperlink" xfId="3615" builtinId="9" hidden="1"/>
    <cellStyle name="Followed Hyperlink" xfId="3679" builtinId="9" hidden="1"/>
    <cellStyle name="Followed Hyperlink" xfId="3743" builtinId="9" hidden="1"/>
    <cellStyle name="Followed Hyperlink" xfId="3807" builtinId="9" hidden="1"/>
    <cellStyle name="Followed Hyperlink" xfId="3871" builtinId="9" hidden="1"/>
    <cellStyle name="Followed Hyperlink" xfId="3935" builtinId="9" hidden="1"/>
    <cellStyle name="Followed Hyperlink" xfId="3999" builtinId="9" hidden="1"/>
    <cellStyle name="Followed Hyperlink" xfId="4063" builtinId="9" hidden="1"/>
    <cellStyle name="Followed Hyperlink" xfId="4127" builtinId="9" hidden="1"/>
    <cellStyle name="Followed Hyperlink" xfId="4191" builtinId="9" hidden="1"/>
    <cellStyle name="Followed Hyperlink" xfId="4255" builtinId="9" hidden="1"/>
    <cellStyle name="Followed Hyperlink" xfId="4319" builtinId="9" hidden="1"/>
    <cellStyle name="Followed Hyperlink" xfId="4383" builtinId="9" hidden="1"/>
    <cellStyle name="Followed Hyperlink" xfId="4447" builtinId="9" hidden="1"/>
    <cellStyle name="Followed Hyperlink" xfId="4511" builtinId="9" hidden="1"/>
    <cellStyle name="Followed Hyperlink" xfId="4575" builtinId="9" hidden="1"/>
    <cellStyle name="Followed Hyperlink" xfId="4639" builtinId="9" hidden="1"/>
    <cellStyle name="Followed Hyperlink" xfId="4703" builtinId="9" hidden="1"/>
    <cellStyle name="Followed Hyperlink" xfId="4767" builtinId="9" hidden="1"/>
    <cellStyle name="Followed Hyperlink" xfId="4831" builtinId="9" hidden="1"/>
    <cellStyle name="Followed Hyperlink" xfId="4895" builtinId="9" hidden="1"/>
    <cellStyle name="Followed Hyperlink" xfId="4959" builtinId="9" hidden="1"/>
    <cellStyle name="Followed Hyperlink" xfId="5023" builtinId="9" hidden="1"/>
    <cellStyle name="Followed Hyperlink" xfId="5087" builtinId="9" hidden="1"/>
    <cellStyle name="Followed Hyperlink" xfId="5151" builtinId="9" hidden="1"/>
    <cellStyle name="Followed Hyperlink" xfId="5215" builtinId="9" hidden="1"/>
    <cellStyle name="Followed Hyperlink" xfId="5279" builtinId="9" hidden="1"/>
    <cellStyle name="Followed Hyperlink" xfId="5343" builtinId="9" hidden="1"/>
    <cellStyle name="Followed Hyperlink" xfId="5407" builtinId="9" hidden="1"/>
    <cellStyle name="Followed Hyperlink" xfId="5471" builtinId="9" hidden="1"/>
    <cellStyle name="Followed Hyperlink" xfId="5535" builtinId="9" hidden="1"/>
    <cellStyle name="Followed Hyperlink" xfId="5599" builtinId="9" hidden="1"/>
    <cellStyle name="Followed Hyperlink" xfId="5663" builtinId="9" hidden="1"/>
    <cellStyle name="Followed Hyperlink" xfId="5727" builtinId="9" hidden="1"/>
    <cellStyle name="Followed Hyperlink" xfId="5791" builtinId="9" hidden="1"/>
    <cellStyle name="Followed Hyperlink" xfId="5855" builtinId="9" hidden="1"/>
    <cellStyle name="Followed Hyperlink" xfId="5919" builtinId="9" hidden="1"/>
    <cellStyle name="Followed Hyperlink" xfId="5983" builtinId="9" hidden="1"/>
    <cellStyle name="Followed Hyperlink" xfId="6047" builtinId="9" hidden="1"/>
    <cellStyle name="Followed Hyperlink" xfId="6111" builtinId="9" hidden="1"/>
    <cellStyle name="Followed Hyperlink" xfId="6175" builtinId="9" hidden="1"/>
    <cellStyle name="Followed Hyperlink" xfId="6239" builtinId="9" hidden="1"/>
    <cellStyle name="Followed Hyperlink" xfId="6303" builtinId="9" hidden="1"/>
    <cellStyle name="Followed Hyperlink" xfId="6367" builtinId="9" hidden="1"/>
    <cellStyle name="Followed Hyperlink" xfId="6431" builtinId="9" hidden="1"/>
    <cellStyle name="Followed Hyperlink" xfId="6495" builtinId="9" hidden="1"/>
    <cellStyle name="Followed Hyperlink" xfId="6553" builtinId="9" hidden="1"/>
    <cellStyle name="Followed Hyperlink" xfId="6489" builtinId="9" hidden="1"/>
    <cellStyle name="Followed Hyperlink" xfId="6425" builtinId="9" hidden="1"/>
    <cellStyle name="Followed Hyperlink" xfId="6361" builtinId="9" hidden="1"/>
    <cellStyle name="Followed Hyperlink" xfId="6297" builtinId="9" hidden="1"/>
    <cellStyle name="Followed Hyperlink" xfId="6233" builtinId="9" hidden="1"/>
    <cellStyle name="Followed Hyperlink" xfId="6169" builtinId="9" hidden="1"/>
    <cellStyle name="Followed Hyperlink" xfId="6105" builtinId="9" hidden="1"/>
    <cellStyle name="Followed Hyperlink" xfId="6041" builtinId="9" hidden="1"/>
    <cellStyle name="Followed Hyperlink" xfId="5977" builtinId="9" hidden="1"/>
    <cellStyle name="Followed Hyperlink" xfId="5913" builtinId="9" hidden="1"/>
    <cellStyle name="Followed Hyperlink" xfId="5849" builtinId="9" hidden="1"/>
    <cellStyle name="Followed Hyperlink" xfId="5785" builtinId="9" hidden="1"/>
    <cellStyle name="Followed Hyperlink" xfId="5721" builtinId="9" hidden="1"/>
    <cellStyle name="Followed Hyperlink" xfId="5657" builtinId="9" hidden="1"/>
    <cellStyle name="Followed Hyperlink" xfId="5593" builtinId="9" hidden="1"/>
    <cellStyle name="Followed Hyperlink" xfId="5529" builtinId="9" hidden="1"/>
    <cellStyle name="Followed Hyperlink" xfId="5465" builtinId="9" hidden="1"/>
    <cellStyle name="Followed Hyperlink" xfId="5401" builtinId="9" hidden="1"/>
    <cellStyle name="Followed Hyperlink" xfId="5337" builtinId="9" hidden="1"/>
    <cellStyle name="Followed Hyperlink" xfId="5273" builtinId="9" hidden="1"/>
    <cellStyle name="Followed Hyperlink" xfId="5209" builtinId="9" hidden="1"/>
    <cellStyle name="Followed Hyperlink" xfId="5145" builtinId="9" hidden="1"/>
    <cellStyle name="Followed Hyperlink" xfId="5081" builtinId="9" hidden="1"/>
    <cellStyle name="Followed Hyperlink" xfId="5017" builtinId="9" hidden="1"/>
    <cellStyle name="Followed Hyperlink" xfId="4953" builtinId="9" hidden="1"/>
    <cellStyle name="Followed Hyperlink" xfId="4889" builtinId="9" hidden="1"/>
    <cellStyle name="Followed Hyperlink" xfId="4825" builtinId="9" hidden="1"/>
    <cellStyle name="Followed Hyperlink" xfId="4761" builtinId="9" hidden="1"/>
    <cellStyle name="Followed Hyperlink" xfId="4697" builtinId="9" hidden="1"/>
    <cellStyle name="Followed Hyperlink" xfId="4633" builtinId="9" hidden="1"/>
    <cellStyle name="Followed Hyperlink" xfId="4569" builtinId="9" hidden="1"/>
    <cellStyle name="Followed Hyperlink" xfId="4505" builtinId="9" hidden="1"/>
    <cellStyle name="Followed Hyperlink" xfId="4441" builtinId="9" hidden="1"/>
    <cellStyle name="Followed Hyperlink" xfId="4377" builtinId="9" hidden="1"/>
    <cellStyle name="Followed Hyperlink" xfId="4313" builtinId="9" hidden="1"/>
    <cellStyle name="Followed Hyperlink" xfId="4249" builtinId="9" hidden="1"/>
    <cellStyle name="Followed Hyperlink" xfId="4185" builtinId="9" hidden="1"/>
    <cellStyle name="Followed Hyperlink" xfId="4121" builtinId="9" hidden="1"/>
    <cellStyle name="Followed Hyperlink" xfId="4057" builtinId="9" hidden="1"/>
    <cellStyle name="Followed Hyperlink" xfId="3993" builtinId="9" hidden="1"/>
    <cellStyle name="Followed Hyperlink" xfId="3929" builtinId="9" hidden="1"/>
    <cellStyle name="Followed Hyperlink" xfId="3865" builtinId="9" hidden="1"/>
    <cellStyle name="Followed Hyperlink" xfId="3801" builtinId="9" hidden="1"/>
    <cellStyle name="Followed Hyperlink" xfId="3737" builtinId="9" hidden="1"/>
    <cellStyle name="Followed Hyperlink" xfId="3673" builtinId="9" hidden="1"/>
    <cellStyle name="Followed Hyperlink" xfId="3609" builtinId="9" hidden="1"/>
    <cellStyle name="Followed Hyperlink" xfId="3545" builtinId="9" hidden="1"/>
    <cellStyle name="Followed Hyperlink" xfId="3481" builtinId="9" hidden="1"/>
    <cellStyle name="Followed Hyperlink" xfId="3417" builtinId="9" hidden="1"/>
    <cellStyle name="Followed Hyperlink" xfId="3353" builtinId="9" hidden="1"/>
    <cellStyle name="Followed Hyperlink" xfId="3289" builtinId="9" hidden="1"/>
    <cellStyle name="Followed Hyperlink" xfId="3225" builtinId="9" hidden="1"/>
    <cellStyle name="Followed Hyperlink" xfId="3161" builtinId="9" hidden="1"/>
    <cellStyle name="Followed Hyperlink" xfId="3097" builtinId="9" hidden="1"/>
    <cellStyle name="Followed Hyperlink" xfId="3033" builtinId="9" hidden="1"/>
    <cellStyle name="Followed Hyperlink" xfId="2969" builtinId="9" hidden="1"/>
    <cellStyle name="Followed Hyperlink" xfId="2905" builtinId="9" hidden="1"/>
    <cellStyle name="Followed Hyperlink" xfId="2841" builtinId="9" hidden="1"/>
    <cellStyle name="Followed Hyperlink" xfId="2777" builtinId="9" hidden="1"/>
    <cellStyle name="Followed Hyperlink" xfId="2713" builtinId="9" hidden="1"/>
    <cellStyle name="Followed Hyperlink" xfId="2649" builtinId="9" hidden="1"/>
    <cellStyle name="Followed Hyperlink" xfId="2585" builtinId="9" hidden="1"/>
    <cellStyle name="Followed Hyperlink" xfId="2521" builtinId="9" hidden="1"/>
    <cellStyle name="Followed Hyperlink" xfId="2457" builtinId="9" hidden="1"/>
    <cellStyle name="Followed Hyperlink" xfId="2393" builtinId="9" hidden="1"/>
    <cellStyle name="Followed Hyperlink" xfId="2329" builtinId="9" hidden="1"/>
    <cellStyle name="Followed Hyperlink" xfId="2265" builtinId="9" hidden="1"/>
    <cellStyle name="Followed Hyperlink" xfId="2201" builtinId="9" hidden="1"/>
    <cellStyle name="Followed Hyperlink" xfId="2137" builtinId="9" hidden="1"/>
    <cellStyle name="Followed Hyperlink" xfId="2073" builtinId="9" hidden="1"/>
    <cellStyle name="Followed Hyperlink" xfId="2009" builtinId="9" hidden="1"/>
    <cellStyle name="Followed Hyperlink" xfId="1945" builtinId="9" hidden="1"/>
    <cellStyle name="Followed Hyperlink" xfId="1881" builtinId="9" hidden="1"/>
    <cellStyle name="Followed Hyperlink" xfId="1817" builtinId="9" hidden="1"/>
    <cellStyle name="Followed Hyperlink" xfId="1753" builtinId="9" hidden="1"/>
    <cellStyle name="Followed Hyperlink" xfId="1689" builtinId="9" hidden="1"/>
    <cellStyle name="Followed Hyperlink" xfId="1625" builtinId="9" hidden="1"/>
    <cellStyle name="Followed Hyperlink" xfId="1561" builtinId="9" hidden="1"/>
    <cellStyle name="Followed Hyperlink" xfId="1497" builtinId="9" hidden="1"/>
    <cellStyle name="Followed Hyperlink" xfId="1433" builtinId="9" hidden="1"/>
    <cellStyle name="Followed Hyperlink" xfId="1369" builtinId="9" hidden="1"/>
    <cellStyle name="Followed Hyperlink" xfId="1305" builtinId="9" hidden="1"/>
    <cellStyle name="Followed Hyperlink" xfId="1241" builtinId="9" hidden="1"/>
    <cellStyle name="Followed Hyperlink" xfId="1177" builtinId="9" hidden="1"/>
    <cellStyle name="Followed Hyperlink" xfId="1113" builtinId="9" hidden="1"/>
    <cellStyle name="Followed Hyperlink" xfId="1048" builtinId="9" hidden="1"/>
    <cellStyle name="Followed Hyperlink" xfId="984" builtinId="9" hidden="1"/>
    <cellStyle name="Followed Hyperlink" xfId="920" builtinId="9" hidden="1"/>
    <cellStyle name="Followed Hyperlink" xfId="856" builtinId="9" hidden="1"/>
    <cellStyle name="Followed Hyperlink" xfId="792" builtinId="9" hidden="1"/>
    <cellStyle name="Followed Hyperlink" xfId="728" builtinId="9" hidden="1"/>
    <cellStyle name="Followed Hyperlink" xfId="664" builtinId="9" hidden="1"/>
    <cellStyle name="Followed Hyperlink" xfId="600" builtinId="9" hidden="1"/>
    <cellStyle name="Followed Hyperlink" xfId="536" builtinId="9" hidden="1"/>
    <cellStyle name="Followed Hyperlink" xfId="472" builtinId="9" hidden="1"/>
    <cellStyle name="Followed Hyperlink" xfId="408" builtinId="9" hidden="1"/>
    <cellStyle name="Followed Hyperlink" xfId="344" builtinId="9" hidden="1"/>
    <cellStyle name="Followed Hyperlink" xfId="280" builtinId="9" hidden="1"/>
    <cellStyle name="Followed Hyperlink" xfId="216" builtinId="9" hidden="1"/>
    <cellStyle name="Followed Hyperlink" xfId="92" builtinId="9" hidden="1"/>
    <cellStyle name="Followed Hyperlink" xfId="132" builtinId="9" hidden="1"/>
    <cellStyle name="Followed Hyperlink" xfId="104" builtinId="9" hidden="1"/>
    <cellStyle name="Followed Hyperlink" xfId="64" builtinId="9" hidden="1"/>
    <cellStyle name="Followed Hyperlink" xfId="76" builtinId="9" hidden="1"/>
    <cellStyle name="Followed Hyperlink" xfId="148" builtinId="9" hidden="1"/>
    <cellStyle name="Followed Hyperlink" xfId="108" builtinId="9" hidden="1"/>
    <cellStyle name="Followed Hyperlink" xfId="192" builtinId="9" hidden="1"/>
    <cellStyle name="Followed Hyperlink" xfId="256" builtinId="9" hidden="1"/>
    <cellStyle name="Followed Hyperlink" xfId="320" builtinId="9" hidden="1"/>
    <cellStyle name="Followed Hyperlink" xfId="384" builtinId="9" hidden="1"/>
    <cellStyle name="Followed Hyperlink" xfId="448" builtinId="9" hidden="1"/>
    <cellStyle name="Followed Hyperlink" xfId="512" builtinId="9" hidden="1"/>
    <cellStyle name="Followed Hyperlink" xfId="576" builtinId="9" hidden="1"/>
    <cellStyle name="Followed Hyperlink" xfId="640" builtinId="9" hidden="1"/>
    <cellStyle name="Followed Hyperlink" xfId="704" builtinId="9" hidden="1"/>
    <cellStyle name="Followed Hyperlink" xfId="768" builtinId="9" hidden="1"/>
    <cellStyle name="Followed Hyperlink" xfId="832" builtinId="9" hidden="1"/>
    <cellStyle name="Followed Hyperlink" xfId="896" builtinId="9" hidden="1"/>
    <cellStyle name="Followed Hyperlink" xfId="960" builtinId="9" hidden="1"/>
    <cellStyle name="Followed Hyperlink" xfId="1024" builtinId="9" hidden="1"/>
    <cellStyle name="Followed Hyperlink" xfId="1089" builtinId="9" hidden="1"/>
    <cellStyle name="Followed Hyperlink" xfId="1153" builtinId="9" hidden="1"/>
    <cellStyle name="Followed Hyperlink" xfId="1217" builtinId="9" hidden="1"/>
    <cellStyle name="Followed Hyperlink" xfId="1281" builtinId="9" hidden="1"/>
    <cellStyle name="Followed Hyperlink" xfId="1345" builtinId="9" hidden="1"/>
    <cellStyle name="Followed Hyperlink" xfId="1409" builtinId="9" hidden="1"/>
    <cellStyle name="Followed Hyperlink" xfId="1473" builtinId="9" hidden="1"/>
    <cellStyle name="Followed Hyperlink" xfId="1537" builtinId="9" hidden="1"/>
    <cellStyle name="Followed Hyperlink" xfId="1601" builtinId="9" hidden="1"/>
    <cellStyle name="Followed Hyperlink" xfId="1665" builtinId="9" hidden="1"/>
    <cellStyle name="Followed Hyperlink" xfId="1729" builtinId="9" hidden="1"/>
    <cellStyle name="Followed Hyperlink" xfId="1793" builtinId="9" hidden="1"/>
    <cellStyle name="Followed Hyperlink" xfId="1857" builtinId="9" hidden="1"/>
    <cellStyle name="Followed Hyperlink" xfId="1921" builtinId="9" hidden="1"/>
    <cellStyle name="Followed Hyperlink" xfId="1985" builtinId="9" hidden="1"/>
    <cellStyle name="Followed Hyperlink" xfId="2049" builtinId="9" hidden="1"/>
    <cellStyle name="Followed Hyperlink" xfId="2113" builtinId="9" hidden="1"/>
    <cellStyle name="Followed Hyperlink" xfId="2177" builtinId="9" hidden="1"/>
    <cellStyle name="Followed Hyperlink" xfId="2241" builtinId="9" hidden="1"/>
    <cellStyle name="Followed Hyperlink" xfId="2305" builtinId="9" hidden="1"/>
    <cellStyle name="Followed Hyperlink" xfId="2369" builtinId="9" hidden="1"/>
    <cellStyle name="Followed Hyperlink" xfId="2433" builtinId="9" hidden="1"/>
    <cellStyle name="Followed Hyperlink" xfId="2497" builtinId="9" hidden="1"/>
    <cellStyle name="Followed Hyperlink" xfId="2561" builtinId="9" hidden="1"/>
    <cellStyle name="Followed Hyperlink" xfId="2625" builtinId="9" hidden="1"/>
    <cellStyle name="Followed Hyperlink" xfId="2689" builtinId="9" hidden="1"/>
    <cellStyle name="Followed Hyperlink" xfId="2753" builtinId="9" hidden="1"/>
    <cellStyle name="Followed Hyperlink" xfId="2817" builtinId="9" hidden="1"/>
    <cellStyle name="Followed Hyperlink" xfId="2881" builtinId="9" hidden="1"/>
    <cellStyle name="Followed Hyperlink" xfId="2945" builtinId="9" hidden="1"/>
    <cellStyle name="Followed Hyperlink" xfId="3009" builtinId="9" hidden="1"/>
    <cellStyle name="Followed Hyperlink" xfId="3073" builtinId="9" hidden="1"/>
    <cellStyle name="Followed Hyperlink" xfId="3137" builtinId="9" hidden="1"/>
    <cellStyle name="Followed Hyperlink" xfId="3201" builtinId="9" hidden="1"/>
    <cellStyle name="Followed Hyperlink" xfId="3265" builtinId="9" hidden="1"/>
    <cellStyle name="Followed Hyperlink" xfId="3329" builtinId="9" hidden="1"/>
    <cellStyle name="Followed Hyperlink" xfId="3393" builtinId="9" hidden="1"/>
    <cellStyle name="Followed Hyperlink" xfId="3457" builtinId="9" hidden="1"/>
    <cellStyle name="Followed Hyperlink" xfId="3521" builtinId="9" hidden="1"/>
    <cellStyle name="Followed Hyperlink" xfId="3585" builtinId="9" hidden="1"/>
    <cellStyle name="Followed Hyperlink" xfId="3649" builtinId="9" hidden="1"/>
    <cellStyle name="Followed Hyperlink" xfId="3713" builtinId="9" hidden="1"/>
    <cellStyle name="Followed Hyperlink" xfId="3777" builtinId="9" hidden="1"/>
    <cellStyle name="Followed Hyperlink" xfId="3841" builtinId="9" hidden="1"/>
    <cellStyle name="Followed Hyperlink" xfId="3905" builtinId="9" hidden="1"/>
    <cellStyle name="Followed Hyperlink" xfId="3969" builtinId="9" hidden="1"/>
    <cellStyle name="Followed Hyperlink" xfId="4033" builtinId="9" hidden="1"/>
    <cellStyle name="Followed Hyperlink" xfId="4097" builtinId="9" hidden="1"/>
    <cellStyle name="Followed Hyperlink" xfId="4161" builtinId="9" hidden="1"/>
    <cellStyle name="Followed Hyperlink" xfId="4225" builtinId="9" hidden="1"/>
    <cellStyle name="Followed Hyperlink" xfId="4289" builtinId="9" hidden="1"/>
    <cellStyle name="Followed Hyperlink" xfId="4353" builtinId="9" hidden="1"/>
    <cellStyle name="Followed Hyperlink" xfId="4417" builtinId="9" hidden="1"/>
    <cellStyle name="Followed Hyperlink" xfId="4481" builtinId="9" hidden="1"/>
    <cellStyle name="Followed Hyperlink" xfId="4545" builtinId="9" hidden="1"/>
    <cellStyle name="Followed Hyperlink" xfId="4609" builtinId="9" hidden="1"/>
    <cellStyle name="Followed Hyperlink" xfId="4673" builtinId="9" hidden="1"/>
    <cellStyle name="Followed Hyperlink" xfId="4737" builtinId="9" hidden="1"/>
    <cellStyle name="Followed Hyperlink" xfId="4801" builtinId="9" hidden="1"/>
    <cellStyle name="Followed Hyperlink" xfId="4865" builtinId="9" hidden="1"/>
    <cellStyle name="Followed Hyperlink" xfId="4929" builtinId="9" hidden="1"/>
    <cellStyle name="Followed Hyperlink" xfId="4993" builtinId="9" hidden="1"/>
    <cellStyle name="Followed Hyperlink" xfId="5057" builtinId="9" hidden="1"/>
    <cellStyle name="Followed Hyperlink" xfId="5121" builtinId="9" hidden="1"/>
    <cellStyle name="Followed Hyperlink" xfId="5185" builtinId="9" hidden="1"/>
    <cellStyle name="Followed Hyperlink" xfId="5249" builtinId="9" hidden="1"/>
    <cellStyle name="Followed Hyperlink" xfId="5313" builtinId="9" hidden="1"/>
    <cellStyle name="Followed Hyperlink" xfId="5377" builtinId="9" hidden="1"/>
    <cellStyle name="Followed Hyperlink" xfId="5441" builtinId="9" hidden="1"/>
    <cellStyle name="Followed Hyperlink" xfId="5505" builtinId="9" hidden="1"/>
    <cellStyle name="Followed Hyperlink" xfId="5569" builtinId="9" hidden="1"/>
    <cellStyle name="Followed Hyperlink" xfId="5633" builtinId="9" hidden="1"/>
    <cellStyle name="Followed Hyperlink" xfId="5697" builtinId="9" hidden="1"/>
    <cellStyle name="Followed Hyperlink" xfId="5761" builtinId="9" hidden="1"/>
    <cellStyle name="Followed Hyperlink" xfId="5825" builtinId="9" hidden="1"/>
    <cellStyle name="Followed Hyperlink" xfId="5889" builtinId="9" hidden="1"/>
    <cellStyle name="Followed Hyperlink" xfId="5953" builtinId="9" hidden="1"/>
    <cellStyle name="Followed Hyperlink" xfId="6017" builtinId="9" hidden="1"/>
    <cellStyle name="Followed Hyperlink" xfId="6081" builtinId="9" hidden="1"/>
    <cellStyle name="Followed Hyperlink" xfId="6145" builtinId="9" hidden="1"/>
    <cellStyle name="Followed Hyperlink" xfId="6209" builtinId="9" hidden="1"/>
    <cellStyle name="Followed Hyperlink" xfId="6273" builtinId="9" hidden="1"/>
    <cellStyle name="Followed Hyperlink" xfId="6337" builtinId="9" hidden="1"/>
    <cellStyle name="Followed Hyperlink" xfId="6401" builtinId="9" hidden="1"/>
    <cellStyle name="Followed Hyperlink" xfId="6465" builtinId="9" hidden="1"/>
    <cellStyle name="Followed Hyperlink" xfId="6529" builtinId="9" hidden="1"/>
    <cellStyle name="Followed Hyperlink" xfId="6519" builtinId="9" hidden="1"/>
    <cellStyle name="Followed Hyperlink" xfId="6455" builtinId="9" hidden="1"/>
    <cellStyle name="Followed Hyperlink" xfId="6391" builtinId="9" hidden="1"/>
    <cellStyle name="Followed Hyperlink" xfId="6327" builtinId="9" hidden="1"/>
    <cellStyle name="Followed Hyperlink" xfId="6263" builtinId="9" hidden="1"/>
    <cellStyle name="Followed Hyperlink" xfId="6199" builtinId="9" hidden="1"/>
    <cellStyle name="Followed Hyperlink" xfId="6135" builtinId="9" hidden="1"/>
    <cellStyle name="Followed Hyperlink" xfId="6071" builtinId="9" hidden="1"/>
    <cellStyle name="Followed Hyperlink" xfId="6007" builtinId="9" hidden="1"/>
    <cellStyle name="Followed Hyperlink" xfId="5943" builtinId="9" hidden="1"/>
    <cellStyle name="Followed Hyperlink" xfId="5879" builtinId="9" hidden="1"/>
    <cellStyle name="Followed Hyperlink" xfId="5815" builtinId="9" hidden="1"/>
    <cellStyle name="Followed Hyperlink" xfId="5751" builtinId="9" hidden="1"/>
    <cellStyle name="Followed Hyperlink" xfId="5687" builtinId="9" hidden="1"/>
    <cellStyle name="Followed Hyperlink" xfId="5623" builtinId="9" hidden="1"/>
    <cellStyle name="Followed Hyperlink" xfId="5559" builtinId="9" hidden="1"/>
    <cellStyle name="Followed Hyperlink" xfId="5495" builtinId="9" hidden="1"/>
    <cellStyle name="Followed Hyperlink" xfId="5431" builtinId="9" hidden="1"/>
    <cellStyle name="Followed Hyperlink" xfId="5367" builtinId="9" hidden="1"/>
    <cellStyle name="Followed Hyperlink" xfId="5303" builtinId="9" hidden="1"/>
    <cellStyle name="Followed Hyperlink" xfId="5239" builtinId="9" hidden="1"/>
    <cellStyle name="Followed Hyperlink" xfId="5175" builtinId="9" hidden="1"/>
    <cellStyle name="Followed Hyperlink" xfId="5111" builtinId="9" hidden="1"/>
    <cellStyle name="Followed Hyperlink" xfId="5047" builtinId="9" hidden="1"/>
    <cellStyle name="Followed Hyperlink" xfId="4983" builtinId="9" hidden="1"/>
    <cellStyle name="Followed Hyperlink" xfId="4919" builtinId="9" hidden="1"/>
    <cellStyle name="Followed Hyperlink" xfId="4855" builtinId="9" hidden="1"/>
    <cellStyle name="Followed Hyperlink" xfId="4791" builtinId="9" hidden="1"/>
    <cellStyle name="Followed Hyperlink" xfId="4727" builtinId="9" hidden="1"/>
    <cellStyle name="Followed Hyperlink" xfId="4663" builtinId="9" hidden="1"/>
    <cellStyle name="Followed Hyperlink" xfId="4599" builtinId="9" hidden="1"/>
    <cellStyle name="Followed Hyperlink" xfId="4535" builtinId="9" hidden="1"/>
    <cellStyle name="Followed Hyperlink" xfId="4471" builtinId="9" hidden="1"/>
    <cellStyle name="Followed Hyperlink" xfId="4407" builtinId="9" hidden="1"/>
    <cellStyle name="Followed Hyperlink" xfId="4343" builtinId="9" hidden="1"/>
    <cellStyle name="Followed Hyperlink" xfId="4279" builtinId="9" hidden="1"/>
    <cellStyle name="Followed Hyperlink" xfId="4215" builtinId="9" hidden="1"/>
    <cellStyle name="Followed Hyperlink" xfId="4151" builtinId="9" hidden="1"/>
    <cellStyle name="Followed Hyperlink" xfId="4087" builtinId="9" hidden="1"/>
    <cellStyle name="Followed Hyperlink" xfId="4023" builtinId="9" hidden="1"/>
    <cellStyle name="Followed Hyperlink" xfId="3959" builtinId="9" hidden="1"/>
    <cellStyle name="Followed Hyperlink" xfId="3895" builtinId="9" hidden="1"/>
    <cellStyle name="Followed Hyperlink" xfId="3831" builtinId="9" hidden="1"/>
    <cellStyle name="Followed Hyperlink" xfId="3767" builtinId="9" hidden="1"/>
    <cellStyle name="Followed Hyperlink" xfId="3703" builtinId="9" hidden="1"/>
    <cellStyle name="Followed Hyperlink" xfId="3639" builtinId="9" hidden="1"/>
    <cellStyle name="Followed Hyperlink" xfId="3575" builtinId="9" hidden="1"/>
    <cellStyle name="Followed Hyperlink" xfId="3511" builtinId="9" hidden="1"/>
    <cellStyle name="Followed Hyperlink" xfId="3447" builtinId="9" hidden="1"/>
    <cellStyle name="Followed Hyperlink" xfId="3383" builtinId="9" hidden="1"/>
    <cellStyle name="Followed Hyperlink" xfId="3319" builtinId="9" hidden="1"/>
    <cellStyle name="Followed Hyperlink" xfId="3255" builtinId="9" hidden="1"/>
    <cellStyle name="Followed Hyperlink" xfId="3191" builtinId="9" hidden="1"/>
    <cellStyle name="Followed Hyperlink" xfId="3127" builtinId="9" hidden="1"/>
    <cellStyle name="Followed Hyperlink" xfId="3063" builtinId="9" hidden="1"/>
    <cellStyle name="Followed Hyperlink" xfId="2999" builtinId="9" hidden="1"/>
    <cellStyle name="Followed Hyperlink" xfId="2935" builtinId="9" hidden="1"/>
    <cellStyle name="Followed Hyperlink" xfId="2871" builtinId="9" hidden="1"/>
    <cellStyle name="Followed Hyperlink" xfId="2807" builtinId="9" hidden="1"/>
    <cellStyle name="Followed Hyperlink" xfId="2743" builtinId="9" hidden="1"/>
    <cellStyle name="Followed Hyperlink" xfId="2679" builtinId="9" hidden="1"/>
    <cellStyle name="Followed Hyperlink" xfId="2615" builtinId="9" hidden="1"/>
    <cellStyle name="Followed Hyperlink" xfId="2551" builtinId="9" hidden="1"/>
    <cellStyle name="Followed Hyperlink" xfId="2487" builtinId="9" hidden="1"/>
    <cellStyle name="Followed Hyperlink" xfId="2423" builtinId="9" hidden="1"/>
    <cellStyle name="Followed Hyperlink" xfId="2359" builtinId="9" hidden="1"/>
    <cellStyle name="Followed Hyperlink" xfId="2295" builtinId="9" hidden="1"/>
    <cellStyle name="Followed Hyperlink" xfId="2231" builtinId="9" hidden="1"/>
    <cellStyle name="Followed Hyperlink" xfId="2167" builtinId="9" hidden="1"/>
    <cellStyle name="Followed Hyperlink" xfId="2103" builtinId="9" hidden="1"/>
    <cellStyle name="Followed Hyperlink" xfId="2039" builtinId="9" hidden="1"/>
    <cellStyle name="Followed Hyperlink" xfId="1975" builtinId="9" hidden="1"/>
    <cellStyle name="Followed Hyperlink" xfId="1911" builtinId="9" hidden="1"/>
    <cellStyle name="Followed Hyperlink" xfId="1847" builtinId="9" hidden="1"/>
    <cellStyle name="Followed Hyperlink" xfId="1783" builtinId="9" hidden="1"/>
    <cellStyle name="Followed Hyperlink" xfId="1719" builtinId="9" hidden="1"/>
    <cellStyle name="Followed Hyperlink" xfId="1655" builtinId="9" hidden="1"/>
    <cellStyle name="Followed Hyperlink" xfId="1591" builtinId="9" hidden="1"/>
    <cellStyle name="Followed Hyperlink" xfId="1527" builtinId="9" hidden="1"/>
    <cellStyle name="Followed Hyperlink" xfId="1463" builtinId="9" hidden="1"/>
    <cellStyle name="Followed Hyperlink" xfId="1399" builtinId="9" hidden="1"/>
    <cellStyle name="Followed Hyperlink" xfId="1335" builtinId="9" hidden="1"/>
    <cellStyle name="Followed Hyperlink" xfId="1271" builtinId="9" hidden="1"/>
    <cellStyle name="Followed Hyperlink" xfId="1207" builtinId="9" hidden="1"/>
    <cellStyle name="Followed Hyperlink" xfId="1143" builtinId="9" hidden="1"/>
    <cellStyle name="Followed Hyperlink" xfId="1079" builtinId="9" hidden="1"/>
    <cellStyle name="Followed Hyperlink" xfId="1014" builtinId="9" hidden="1"/>
    <cellStyle name="Followed Hyperlink" xfId="950" builtinId="9" hidden="1"/>
    <cellStyle name="Followed Hyperlink" xfId="886" builtinId="9" hidden="1"/>
    <cellStyle name="Followed Hyperlink" xfId="822" builtinId="9" hidden="1"/>
    <cellStyle name="Followed Hyperlink" xfId="758" builtinId="9" hidden="1"/>
    <cellStyle name="Followed Hyperlink" xfId="694" builtinId="9" hidden="1"/>
    <cellStyle name="Followed Hyperlink" xfId="630" builtinId="9" hidden="1"/>
    <cellStyle name="Followed Hyperlink" xfId="566" builtinId="9" hidden="1"/>
    <cellStyle name="Followed Hyperlink" xfId="502" builtinId="9" hidden="1"/>
    <cellStyle name="Followed Hyperlink" xfId="438" builtinId="9" hidden="1"/>
    <cellStyle name="Followed Hyperlink" xfId="37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54" builtinId="9" hidden="1"/>
    <cellStyle name="Followed Hyperlink" xfId="34" builtinId="9" hidden="1"/>
    <cellStyle name="Followed Hyperlink" xfId="14" builtinId="9" hidden="1"/>
    <cellStyle name="Followed Hyperlink" xfId="30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3" builtinId="9" hidden="1"/>
    <cellStyle name="Followed Hyperlink" xfId="1187" builtinId="9" hidden="1"/>
    <cellStyle name="Followed Hyperlink" xfId="1251" builtinId="9" hidden="1"/>
    <cellStyle name="Followed Hyperlink" xfId="1315" builtinId="9" hidden="1"/>
    <cellStyle name="Followed Hyperlink" xfId="1379" builtinId="9" hidden="1"/>
    <cellStyle name="Followed Hyperlink" xfId="1443" builtinId="9" hidden="1"/>
    <cellStyle name="Followed Hyperlink" xfId="1507" builtinId="9" hidden="1"/>
    <cellStyle name="Followed Hyperlink" xfId="1571" builtinId="9" hidden="1"/>
    <cellStyle name="Followed Hyperlink" xfId="1635" builtinId="9" hidden="1"/>
    <cellStyle name="Followed Hyperlink" xfId="1699" builtinId="9" hidden="1"/>
    <cellStyle name="Followed Hyperlink" xfId="1763" builtinId="9" hidden="1"/>
    <cellStyle name="Followed Hyperlink" xfId="1827" builtinId="9" hidden="1"/>
    <cellStyle name="Followed Hyperlink" xfId="1891" builtinId="9" hidden="1"/>
    <cellStyle name="Followed Hyperlink" xfId="1955" builtinId="9" hidden="1"/>
    <cellStyle name="Followed Hyperlink" xfId="2019" builtinId="9" hidden="1"/>
    <cellStyle name="Followed Hyperlink" xfId="2083" builtinId="9" hidden="1"/>
    <cellStyle name="Followed Hyperlink" xfId="2147" builtinId="9" hidden="1"/>
    <cellStyle name="Followed Hyperlink" xfId="2211" builtinId="9" hidden="1"/>
    <cellStyle name="Followed Hyperlink" xfId="2275" builtinId="9" hidden="1"/>
    <cellStyle name="Followed Hyperlink" xfId="2339" builtinId="9" hidden="1"/>
    <cellStyle name="Followed Hyperlink" xfId="2403" builtinId="9" hidden="1"/>
    <cellStyle name="Followed Hyperlink" xfId="2467" builtinId="9" hidden="1"/>
    <cellStyle name="Followed Hyperlink" xfId="2531" builtinId="9" hidden="1"/>
    <cellStyle name="Followed Hyperlink" xfId="2595" builtinId="9" hidden="1"/>
    <cellStyle name="Followed Hyperlink" xfId="2659" builtinId="9" hidden="1"/>
    <cellStyle name="Followed Hyperlink" xfId="2723" builtinId="9" hidden="1"/>
    <cellStyle name="Followed Hyperlink" xfId="2787" builtinId="9" hidden="1"/>
    <cellStyle name="Followed Hyperlink" xfId="2851" builtinId="9" hidden="1"/>
    <cellStyle name="Followed Hyperlink" xfId="2915" builtinId="9" hidden="1"/>
    <cellStyle name="Followed Hyperlink" xfId="2979" builtinId="9" hidden="1"/>
    <cellStyle name="Followed Hyperlink" xfId="3043" builtinId="9" hidden="1"/>
    <cellStyle name="Followed Hyperlink" xfId="3107" builtinId="9" hidden="1"/>
    <cellStyle name="Followed Hyperlink" xfId="3171" builtinId="9" hidden="1"/>
    <cellStyle name="Followed Hyperlink" xfId="3235" builtinId="9" hidden="1"/>
    <cellStyle name="Followed Hyperlink" xfId="3299" builtinId="9" hidden="1"/>
    <cellStyle name="Followed Hyperlink" xfId="3363" builtinId="9" hidden="1"/>
    <cellStyle name="Followed Hyperlink" xfId="3427" builtinId="9" hidden="1"/>
    <cellStyle name="Followed Hyperlink" xfId="3491" builtinId="9" hidden="1"/>
    <cellStyle name="Followed Hyperlink" xfId="3555" builtinId="9" hidden="1"/>
    <cellStyle name="Followed Hyperlink" xfId="3619" builtinId="9" hidden="1"/>
    <cellStyle name="Followed Hyperlink" xfId="3683" builtinId="9" hidden="1"/>
    <cellStyle name="Followed Hyperlink" xfId="3747" builtinId="9" hidden="1"/>
    <cellStyle name="Followed Hyperlink" xfId="3811" builtinId="9" hidden="1"/>
    <cellStyle name="Followed Hyperlink" xfId="3875" builtinId="9" hidden="1"/>
    <cellStyle name="Followed Hyperlink" xfId="3939" builtinId="9" hidden="1"/>
    <cellStyle name="Followed Hyperlink" xfId="4003" builtinId="9" hidden="1"/>
    <cellStyle name="Followed Hyperlink" xfId="4067" builtinId="9" hidden="1"/>
    <cellStyle name="Followed Hyperlink" xfId="4131" builtinId="9" hidden="1"/>
    <cellStyle name="Followed Hyperlink" xfId="4195" builtinId="9" hidden="1"/>
    <cellStyle name="Followed Hyperlink" xfId="4259" builtinId="9" hidden="1"/>
    <cellStyle name="Followed Hyperlink" xfId="4323" builtinId="9" hidden="1"/>
    <cellStyle name="Followed Hyperlink" xfId="4387" builtinId="9" hidden="1"/>
    <cellStyle name="Followed Hyperlink" xfId="4451" builtinId="9" hidden="1"/>
    <cellStyle name="Followed Hyperlink" xfId="4515" builtinId="9" hidden="1"/>
    <cellStyle name="Followed Hyperlink" xfId="4579" builtinId="9" hidden="1"/>
    <cellStyle name="Followed Hyperlink" xfId="4643" builtinId="9" hidden="1"/>
    <cellStyle name="Followed Hyperlink" xfId="4707" builtinId="9" hidden="1"/>
    <cellStyle name="Followed Hyperlink" xfId="4771" builtinId="9" hidden="1"/>
    <cellStyle name="Followed Hyperlink" xfId="4835" builtinId="9" hidden="1"/>
    <cellStyle name="Followed Hyperlink" xfId="4899" builtinId="9" hidden="1"/>
    <cellStyle name="Followed Hyperlink" xfId="4963" builtinId="9" hidden="1"/>
    <cellStyle name="Followed Hyperlink" xfId="5027" builtinId="9" hidden="1"/>
    <cellStyle name="Followed Hyperlink" xfId="5091" builtinId="9" hidden="1"/>
    <cellStyle name="Followed Hyperlink" xfId="5155" builtinId="9" hidden="1"/>
    <cellStyle name="Followed Hyperlink" xfId="5219" builtinId="9" hidden="1"/>
    <cellStyle name="Followed Hyperlink" xfId="5283" builtinId="9" hidden="1"/>
    <cellStyle name="Followed Hyperlink" xfId="5347" builtinId="9" hidden="1"/>
    <cellStyle name="Followed Hyperlink" xfId="5411" builtinId="9" hidden="1"/>
    <cellStyle name="Followed Hyperlink" xfId="5475" builtinId="9" hidden="1"/>
    <cellStyle name="Followed Hyperlink" xfId="5539" builtinId="9" hidden="1"/>
    <cellStyle name="Followed Hyperlink" xfId="5603" builtinId="9" hidden="1"/>
    <cellStyle name="Followed Hyperlink" xfId="5667" builtinId="9" hidden="1"/>
    <cellStyle name="Followed Hyperlink" xfId="5731" builtinId="9" hidden="1"/>
    <cellStyle name="Followed Hyperlink" xfId="5795" builtinId="9" hidden="1"/>
    <cellStyle name="Followed Hyperlink" xfId="5859" builtinId="9" hidden="1"/>
    <cellStyle name="Followed Hyperlink" xfId="5923" builtinId="9" hidden="1"/>
    <cellStyle name="Followed Hyperlink" xfId="5987" builtinId="9" hidden="1"/>
    <cellStyle name="Followed Hyperlink" xfId="6051" builtinId="9" hidden="1"/>
    <cellStyle name="Followed Hyperlink" xfId="6115" builtinId="9" hidden="1"/>
    <cellStyle name="Followed Hyperlink" xfId="6179" builtinId="9" hidden="1"/>
    <cellStyle name="Followed Hyperlink" xfId="6243" builtinId="9" hidden="1"/>
    <cellStyle name="Followed Hyperlink" xfId="6307" builtinId="9" hidden="1"/>
    <cellStyle name="Followed Hyperlink" xfId="6371" builtinId="9" hidden="1"/>
    <cellStyle name="Followed Hyperlink" xfId="6435" builtinId="9" hidden="1"/>
    <cellStyle name="Followed Hyperlink" xfId="6499" builtinId="9" hidden="1"/>
    <cellStyle name="Followed Hyperlink" xfId="6549" builtinId="9" hidden="1"/>
    <cellStyle name="Followed Hyperlink" xfId="6485" builtinId="9" hidden="1"/>
    <cellStyle name="Followed Hyperlink" xfId="6421" builtinId="9" hidden="1"/>
    <cellStyle name="Followed Hyperlink" xfId="6357" builtinId="9" hidden="1"/>
    <cellStyle name="Followed Hyperlink" xfId="6293" builtinId="9" hidden="1"/>
    <cellStyle name="Followed Hyperlink" xfId="6229" builtinId="9" hidden="1"/>
    <cellStyle name="Followed Hyperlink" xfId="6165" builtinId="9" hidden="1"/>
    <cellStyle name="Followed Hyperlink" xfId="6101" builtinId="9" hidden="1"/>
    <cellStyle name="Followed Hyperlink" xfId="6037" builtinId="9" hidden="1"/>
    <cellStyle name="Followed Hyperlink" xfId="5973" builtinId="9" hidden="1"/>
    <cellStyle name="Followed Hyperlink" xfId="5909" builtinId="9" hidden="1"/>
    <cellStyle name="Followed Hyperlink" xfId="5845" builtinId="9" hidden="1"/>
    <cellStyle name="Followed Hyperlink" xfId="5781" builtinId="9" hidden="1"/>
    <cellStyle name="Followed Hyperlink" xfId="5717" builtinId="9" hidden="1"/>
    <cellStyle name="Followed Hyperlink" xfId="5653" builtinId="9" hidden="1"/>
    <cellStyle name="Followed Hyperlink" xfId="5589" builtinId="9" hidden="1"/>
    <cellStyle name="Followed Hyperlink" xfId="5525" builtinId="9" hidden="1"/>
    <cellStyle name="Followed Hyperlink" xfId="5461" builtinId="9" hidden="1"/>
    <cellStyle name="Followed Hyperlink" xfId="5397" builtinId="9" hidden="1"/>
    <cellStyle name="Followed Hyperlink" xfId="5333" builtinId="9" hidden="1"/>
    <cellStyle name="Followed Hyperlink" xfId="5269" builtinId="9" hidden="1"/>
    <cellStyle name="Followed Hyperlink" xfId="5205" builtinId="9" hidden="1"/>
    <cellStyle name="Followed Hyperlink" xfId="5141" builtinId="9" hidden="1"/>
    <cellStyle name="Followed Hyperlink" xfId="5077" builtinId="9" hidden="1"/>
    <cellStyle name="Followed Hyperlink" xfId="5013" builtinId="9" hidden="1"/>
    <cellStyle name="Followed Hyperlink" xfId="4949" builtinId="9" hidden="1"/>
    <cellStyle name="Followed Hyperlink" xfId="4885" builtinId="9" hidden="1"/>
    <cellStyle name="Followed Hyperlink" xfId="4821" builtinId="9" hidden="1"/>
    <cellStyle name="Followed Hyperlink" xfId="4757" builtinId="9" hidden="1"/>
    <cellStyle name="Followed Hyperlink" xfId="4693" builtinId="9" hidden="1"/>
    <cellStyle name="Followed Hyperlink" xfId="4629" builtinId="9" hidden="1"/>
    <cellStyle name="Followed Hyperlink" xfId="4565" builtinId="9" hidden="1"/>
    <cellStyle name="Followed Hyperlink" xfId="4501" builtinId="9" hidden="1"/>
    <cellStyle name="Followed Hyperlink" xfId="4437" builtinId="9" hidden="1"/>
    <cellStyle name="Followed Hyperlink" xfId="4373" builtinId="9" hidden="1"/>
    <cellStyle name="Followed Hyperlink" xfId="4309" builtinId="9" hidden="1"/>
    <cellStyle name="Followed Hyperlink" xfId="4245" builtinId="9" hidden="1"/>
    <cellStyle name="Followed Hyperlink" xfId="4181" builtinId="9" hidden="1"/>
    <cellStyle name="Followed Hyperlink" xfId="4117" builtinId="9" hidden="1"/>
    <cellStyle name="Followed Hyperlink" xfId="4053" builtinId="9" hidden="1"/>
    <cellStyle name="Followed Hyperlink" xfId="3989" builtinId="9" hidden="1"/>
    <cellStyle name="Followed Hyperlink" xfId="3925" builtinId="9" hidden="1"/>
    <cellStyle name="Followed Hyperlink" xfId="3861" builtinId="9" hidden="1"/>
    <cellStyle name="Followed Hyperlink" xfId="3797" builtinId="9" hidden="1"/>
    <cellStyle name="Followed Hyperlink" xfId="3733" builtinId="9" hidden="1"/>
    <cellStyle name="Followed Hyperlink" xfId="3669" builtinId="9" hidden="1"/>
    <cellStyle name="Followed Hyperlink" xfId="3605" builtinId="9" hidden="1"/>
    <cellStyle name="Followed Hyperlink" xfId="3541" builtinId="9" hidden="1"/>
    <cellStyle name="Followed Hyperlink" xfId="3477" builtinId="9" hidden="1"/>
    <cellStyle name="Followed Hyperlink" xfId="3413" builtinId="9" hidden="1"/>
    <cellStyle name="Followed Hyperlink" xfId="3349" builtinId="9" hidden="1"/>
    <cellStyle name="Followed Hyperlink" xfId="3285" builtinId="9" hidden="1"/>
    <cellStyle name="Followed Hyperlink" xfId="3221" builtinId="9" hidden="1"/>
    <cellStyle name="Followed Hyperlink" xfId="3157" builtinId="9" hidden="1"/>
    <cellStyle name="Followed Hyperlink" xfId="3093" builtinId="9" hidden="1"/>
    <cellStyle name="Followed Hyperlink" xfId="3029" builtinId="9" hidden="1"/>
    <cellStyle name="Followed Hyperlink" xfId="2965" builtinId="9" hidden="1"/>
    <cellStyle name="Followed Hyperlink" xfId="2901" builtinId="9" hidden="1"/>
    <cellStyle name="Followed Hyperlink" xfId="2837" builtinId="9" hidden="1"/>
    <cellStyle name="Followed Hyperlink" xfId="2773" builtinId="9" hidden="1"/>
    <cellStyle name="Followed Hyperlink" xfId="2709" builtinId="9" hidden="1"/>
    <cellStyle name="Followed Hyperlink" xfId="2645" builtinId="9" hidden="1"/>
    <cellStyle name="Followed Hyperlink" xfId="2581" builtinId="9" hidden="1"/>
    <cellStyle name="Followed Hyperlink" xfId="2517" builtinId="9" hidden="1"/>
    <cellStyle name="Followed Hyperlink" xfId="2453" builtinId="9" hidden="1"/>
    <cellStyle name="Followed Hyperlink" xfId="2389" builtinId="9" hidden="1"/>
    <cellStyle name="Followed Hyperlink" xfId="2325" builtinId="9" hidden="1"/>
    <cellStyle name="Followed Hyperlink" xfId="2261" builtinId="9" hidden="1"/>
    <cellStyle name="Followed Hyperlink" xfId="2197" builtinId="9" hidden="1"/>
    <cellStyle name="Followed Hyperlink" xfId="2133" builtinId="9" hidden="1"/>
    <cellStyle name="Followed Hyperlink" xfId="2069" builtinId="9" hidden="1"/>
    <cellStyle name="Followed Hyperlink" xfId="2005" builtinId="9" hidden="1"/>
    <cellStyle name="Followed Hyperlink" xfId="1941" builtinId="9" hidden="1"/>
    <cellStyle name="Followed Hyperlink" xfId="1877" builtinId="9" hidden="1"/>
    <cellStyle name="Followed Hyperlink" xfId="1813" builtinId="9" hidden="1"/>
    <cellStyle name="Followed Hyperlink" xfId="1749" builtinId="9" hidden="1"/>
    <cellStyle name="Followed Hyperlink" xfId="1685" builtinId="9" hidden="1"/>
    <cellStyle name="Followed Hyperlink" xfId="1621" builtinId="9" hidden="1"/>
    <cellStyle name="Followed Hyperlink" xfId="1557" builtinId="9" hidden="1"/>
    <cellStyle name="Followed Hyperlink" xfId="1493" builtinId="9" hidden="1"/>
    <cellStyle name="Followed Hyperlink" xfId="1429" builtinId="9" hidden="1"/>
    <cellStyle name="Followed Hyperlink" xfId="1365" builtinId="9" hidden="1"/>
    <cellStyle name="Followed Hyperlink" xfId="1301" builtinId="9" hidden="1"/>
    <cellStyle name="Followed Hyperlink" xfId="1237" builtinId="9" hidden="1"/>
    <cellStyle name="Followed Hyperlink" xfId="1173" builtinId="9" hidden="1"/>
    <cellStyle name="Followed Hyperlink" xfId="1109" builtinId="9" hidden="1"/>
    <cellStyle name="Followed Hyperlink" xfId="1044" builtinId="9" hidden="1"/>
    <cellStyle name="Followed Hyperlink" xfId="980" builtinId="9" hidden="1"/>
    <cellStyle name="Followed Hyperlink" xfId="916" builtinId="9" hidden="1"/>
    <cellStyle name="Followed Hyperlink" xfId="852" builtinId="9" hidden="1"/>
    <cellStyle name="Followed Hyperlink" xfId="788" builtinId="9" hidden="1"/>
    <cellStyle name="Followed Hyperlink" xfId="724" builtinId="9" hidden="1"/>
    <cellStyle name="Followed Hyperlink" xfId="660" builtinId="9" hidden="1"/>
    <cellStyle name="Followed Hyperlink" xfId="596" builtinId="9" hidden="1"/>
    <cellStyle name="Followed Hyperlink" xfId="532" builtinId="9" hidden="1"/>
    <cellStyle name="Followed Hyperlink" xfId="468" builtinId="9" hidden="1"/>
    <cellStyle name="Followed Hyperlink" xfId="404" builtinId="9" hidden="1"/>
    <cellStyle name="Followed Hyperlink" xfId="244" builtinId="9" hidden="1"/>
    <cellStyle name="Followed Hyperlink" xfId="284" builtinId="9" hidden="1"/>
    <cellStyle name="Followed Hyperlink" xfId="332" builtinId="9" hidden="1"/>
    <cellStyle name="Followed Hyperlink" xfId="356" builtinId="9" hidden="1"/>
    <cellStyle name="Followed Hyperlink" xfId="228" builtinId="9" hidden="1"/>
    <cellStyle name="Followed Hyperlink" xfId="220" builtinId="9" hidden="1"/>
    <cellStyle name="Followed Hyperlink" xfId="164" builtinId="9" hidden="1"/>
    <cellStyle name="Followed Hyperlink" xfId="6563" builtinId="9" hidden="1"/>
    <cellStyle name="Followed Hyperlink" xfId="6571" builtinId="9" hidden="1"/>
    <cellStyle name="Followed Hyperlink" xfId="6579" builtinId="9" hidden="1"/>
    <cellStyle name="Followed Hyperlink" xfId="6587" builtinId="9" hidden="1"/>
    <cellStyle name="Followed Hyperlink" xfId="6595" builtinId="9" hidden="1"/>
    <cellStyle name="Followed Hyperlink" xfId="6601" builtinId="9" hidden="1"/>
    <cellStyle name="Followed Hyperlink" xfId="6593" builtinId="9" hidden="1"/>
    <cellStyle name="Followed Hyperlink" xfId="6585" builtinId="9" hidden="1"/>
    <cellStyle name="Followed Hyperlink" xfId="6577" builtinId="9" hidden="1"/>
    <cellStyle name="Followed Hyperlink" xfId="6569" builtinId="9" hidden="1"/>
    <cellStyle name="Followed Hyperlink" xfId="6561" builtinId="9" hidden="1"/>
    <cellStyle name="Followed Hyperlink" xfId="180" builtinId="9" hidden="1"/>
    <cellStyle name="Followed Hyperlink" xfId="212" builtinId="9" hidden="1"/>
    <cellStyle name="Followed Hyperlink" xfId="260" builtinId="9" hidden="1"/>
    <cellStyle name="Followed Hyperlink" xfId="364" builtinId="9" hidden="1"/>
    <cellStyle name="Followed Hyperlink" xfId="316" builtinId="9" hidden="1"/>
    <cellStyle name="Followed Hyperlink" xfId="276" builtinId="9" hidden="1"/>
    <cellStyle name="Followed Hyperlink" xfId="236" builtinId="9" hidden="1"/>
    <cellStyle name="Followed Hyperlink" xfId="420" builtinId="9" hidden="1"/>
    <cellStyle name="Followed Hyperlink" xfId="484" builtinId="9" hidden="1"/>
    <cellStyle name="Followed Hyperlink" xfId="548" builtinId="9" hidden="1"/>
    <cellStyle name="Followed Hyperlink" xfId="612" builtinId="9" hidden="1"/>
    <cellStyle name="Followed Hyperlink" xfId="676" builtinId="9" hidden="1"/>
    <cellStyle name="Followed Hyperlink" xfId="740" builtinId="9" hidden="1"/>
    <cellStyle name="Followed Hyperlink" xfId="804" builtinId="9" hidden="1"/>
    <cellStyle name="Followed Hyperlink" xfId="868" builtinId="9" hidden="1"/>
    <cellStyle name="Followed Hyperlink" xfId="932" builtinId="9" hidden="1"/>
    <cellStyle name="Followed Hyperlink" xfId="996" builtinId="9" hidden="1"/>
    <cellStyle name="Followed Hyperlink" xfId="1060" builtinId="9" hidden="1"/>
    <cellStyle name="Followed Hyperlink" xfId="1125" builtinId="9" hidden="1"/>
    <cellStyle name="Followed Hyperlink" xfId="1189" builtinId="9" hidden="1"/>
    <cellStyle name="Followed Hyperlink" xfId="1253" builtinId="9" hidden="1"/>
    <cellStyle name="Followed Hyperlink" xfId="1317" builtinId="9" hidden="1"/>
    <cellStyle name="Followed Hyperlink" xfId="1381" builtinId="9" hidden="1"/>
    <cellStyle name="Followed Hyperlink" xfId="1445" builtinId="9" hidden="1"/>
    <cellStyle name="Followed Hyperlink" xfId="1509" builtinId="9" hidden="1"/>
    <cellStyle name="Followed Hyperlink" xfId="1573" builtinId="9" hidden="1"/>
    <cellStyle name="Followed Hyperlink" xfId="1637" builtinId="9" hidden="1"/>
    <cellStyle name="Followed Hyperlink" xfId="1701" builtinId="9" hidden="1"/>
    <cellStyle name="Followed Hyperlink" xfId="1765" builtinId="9" hidden="1"/>
    <cellStyle name="Followed Hyperlink" xfId="1829" builtinId="9" hidden="1"/>
    <cellStyle name="Followed Hyperlink" xfId="1893" builtinId="9" hidden="1"/>
    <cellStyle name="Followed Hyperlink" xfId="1957" builtinId="9" hidden="1"/>
    <cellStyle name="Followed Hyperlink" xfId="2021" builtinId="9" hidden="1"/>
    <cellStyle name="Followed Hyperlink" xfId="2085" builtinId="9" hidden="1"/>
    <cellStyle name="Followed Hyperlink" xfId="2149" builtinId="9" hidden="1"/>
    <cellStyle name="Followed Hyperlink" xfId="2213" builtinId="9" hidden="1"/>
    <cellStyle name="Followed Hyperlink" xfId="2277" builtinId="9" hidden="1"/>
    <cellStyle name="Followed Hyperlink" xfId="2341" builtinId="9" hidden="1"/>
    <cellStyle name="Followed Hyperlink" xfId="2405" builtinId="9" hidden="1"/>
    <cellStyle name="Followed Hyperlink" xfId="2469" builtinId="9" hidden="1"/>
    <cellStyle name="Followed Hyperlink" xfId="2533" builtinId="9" hidden="1"/>
    <cellStyle name="Followed Hyperlink" xfId="2597" builtinId="9" hidden="1"/>
    <cellStyle name="Followed Hyperlink" xfId="2661" builtinId="9" hidden="1"/>
    <cellStyle name="Followed Hyperlink" xfId="2725" builtinId="9" hidden="1"/>
    <cellStyle name="Followed Hyperlink" xfId="2789" builtinId="9" hidden="1"/>
    <cellStyle name="Followed Hyperlink" xfId="2853" builtinId="9" hidden="1"/>
    <cellStyle name="Followed Hyperlink" xfId="2917" builtinId="9" hidden="1"/>
    <cellStyle name="Followed Hyperlink" xfId="2981" builtinId="9" hidden="1"/>
    <cellStyle name="Followed Hyperlink" xfId="3045" builtinId="9" hidden="1"/>
    <cellStyle name="Followed Hyperlink" xfId="3109" builtinId="9" hidden="1"/>
    <cellStyle name="Followed Hyperlink" xfId="3173" builtinId="9" hidden="1"/>
    <cellStyle name="Followed Hyperlink" xfId="3237" builtinId="9" hidden="1"/>
    <cellStyle name="Followed Hyperlink" xfId="3301" builtinId="9" hidden="1"/>
    <cellStyle name="Followed Hyperlink" xfId="3365" builtinId="9" hidden="1"/>
    <cellStyle name="Followed Hyperlink" xfId="3429" builtinId="9" hidden="1"/>
    <cellStyle name="Followed Hyperlink" xfId="3493" builtinId="9" hidden="1"/>
    <cellStyle name="Followed Hyperlink" xfId="3557" builtinId="9" hidden="1"/>
    <cellStyle name="Followed Hyperlink" xfId="3621" builtinId="9" hidden="1"/>
    <cellStyle name="Followed Hyperlink" xfId="3685" builtinId="9" hidden="1"/>
    <cellStyle name="Followed Hyperlink" xfId="3749" builtinId="9" hidden="1"/>
    <cellStyle name="Followed Hyperlink" xfId="3813" builtinId="9" hidden="1"/>
    <cellStyle name="Followed Hyperlink" xfId="3877" builtinId="9" hidden="1"/>
    <cellStyle name="Followed Hyperlink" xfId="3941" builtinId="9" hidden="1"/>
    <cellStyle name="Followed Hyperlink" xfId="4005" builtinId="9" hidden="1"/>
    <cellStyle name="Followed Hyperlink" xfId="4069" builtinId="9" hidden="1"/>
    <cellStyle name="Followed Hyperlink" xfId="4133" builtinId="9" hidden="1"/>
    <cellStyle name="Followed Hyperlink" xfId="4197" builtinId="9" hidden="1"/>
    <cellStyle name="Followed Hyperlink" xfId="4261" builtinId="9" hidden="1"/>
    <cellStyle name="Followed Hyperlink" xfId="4325" builtinId="9" hidden="1"/>
    <cellStyle name="Followed Hyperlink" xfId="4389" builtinId="9" hidden="1"/>
    <cellStyle name="Followed Hyperlink" xfId="4453" builtinId="9" hidden="1"/>
    <cellStyle name="Followed Hyperlink" xfId="4517" builtinId="9" hidden="1"/>
    <cellStyle name="Followed Hyperlink" xfId="4581" builtinId="9" hidden="1"/>
    <cellStyle name="Followed Hyperlink" xfId="4645" builtinId="9" hidden="1"/>
    <cellStyle name="Followed Hyperlink" xfId="4709" builtinId="9" hidden="1"/>
    <cellStyle name="Followed Hyperlink" xfId="4773" builtinId="9" hidden="1"/>
    <cellStyle name="Followed Hyperlink" xfId="4837" builtinId="9" hidden="1"/>
    <cellStyle name="Followed Hyperlink" xfId="4901" builtinId="9" hidden="1"/>
    <cellStyle name="Followed Hyperlink" xfId="4965" builtinId="9" hidden="1"/>
    <cellStyle name="Followed Hyperlink" xfId="5029" builtinId="9" hidden="1"/>
    <cellStyle name="Followed Hyperlink" xfId="5093" builtinId="9" hidden="1"/>
    <cellStyle name="Followed Hyperlink" xfId="5157" builtinId="9" hidden="1"/>
    <cellStyle name="Followed Hyperlink" xfId="5221" builtinId="9" hidden="1"/>
    <cellStyle name="Followed Hyperlink" xfId="5285" builtinId="9" hidden="1"/>
    <cellStyle name="Followed Hyperlink" xfId="5349" builtinId="9" hidden="1"/>
    <cellStyle name="Followed Hyperlink" xfId="5413" builtinId="9" hidden="1"/>
    <cellStyle name="Followed Hyperlink" xfId="5477" builtinId="9" hidden="1"/>
    <cellStyle name="Followed Hyperlink" xfId="5541" builtinId="9" hidden="1"/>
    <cellStyle name="Followed Hyperlink" xfId="5605" builtinId="9" hidden="1"/>
    <cellStyle name="Followed Hyperlink" xfId="5669" builtinId="9" hidden="1"/>
    <cellStyle name="Followed Hyperlink" xfId="5733" builtinId="9" hidden="1"/>
    <cellStyle name="Followed Hyperlink" xfId="5797" builtinId="9" hidden="1"/>
    <cellStyle name="Followed Hyperlink" xfId="5861" builtinId="9" hidden="1"/>
    <cellStyle name="Followed Hyperlink" xfId="5925" builtinId="9" hidden="1"/>
    <cellStyle name="Followed Hyperlink" xfId="5989" builtinId="9" hidden="1"/>
    <cellStyle name="Followed Hyperlink" xfId="6053" builtinId="9" hidden="1"/>
    <cellStyle name="Followed Hyperlink" xfId="6117" builtinId="9" hidden="1"/>
    <cellStyle name="Followed Hyperlink" xfId="6181" builtinId="9" hidden="1"/>
    <cellStyle name="Followed Hyperlink" xfId="6245" builtinId="9" hidden="1"/>
    <cellStyle name="Followed Hyperlink" xfId="6309" builtinId="9" hidden="1"/>
    <cellStyle name="Followed Hyperlink" xfId="6373" builtinId="9" hidden="1"/>
    <cellStyle name="Followed Hyperlink" xfId="6437" builtinId="9" hidden="1"/>
    <cellStyle name="Followed Hyperlink" xfId="6501" builtinId="9" hidden="1"/>
    <cellStyle name="Followed Hyperlink" xfId="6547" builtinId="9" hidden="1"/>
    <cellStyle name="Followed Hyperlink" xfId="6483" builtinId="9" hidden="1"/>
    <cellStyle name="Followed Hyperlink" xfId="6419" builtinId="9" hidden="1"/>
    <cellStyle name="Followed Hyperlink" xfId="6355" builtinId="9" hidden="1"/>
    <cellStyle name="Followed Hyperlink" xfId="6291" builtinId="9" hidden="1"/>
    <cellStyle name="Followed Hyperlink" xfId="6227" builtinId="9" hidden="1"/>
    <cellStyle name="Followed Hyperlink" xfId="6163" builtinId="9" hidden="1"/>
    <cellStyle name="Followed Hyperlink" xfId="6099" builtinId="9" hidden="1"/>
    <cellStyle name="Followed Hyperlink" xfId="6035" builtinId="9" hidden="1"/>
    <cellStyle name="Followed Hyperlink" xfId="5971" builtinId="9" hidden="1"/>
    <cellStyle name="Followed Hyperlink" xfId="5907" builtinId="9" hidden="1"/>
    <cellStyle name="Followed Hyperlink" xfId="5843" builtinId="9" hidden="1"/>
    <cellStyle name="Followed Hyperlink" xfId="5779" builtinId="9" hidden="1"/>
    <cellStyle name="Followed Hyperlink" xfId="5715" builtinId="9" hidden="1"/>
    <cellStyle name="Followed Hyperlink" xfId="5651" builtinId="9" hidden="1"/>
    <cellStyle name="Followed Hyperlink" xfId="5587" builtinId="9" hidden="1"/>
    <cellStyle name="Followed Hyperlink" xfId="5523" builtinId="9" hidden="1"/>
    <cellStyle name="Followed Hyperlink" xfId="5459" builtinId="9" hidden="1"/>
    <cellStyle name="Followed Hyperlink" xfId="5395" builtinId="9" hidden="1"/>
    <cellStyle name="Followed Hyperlink" xfId="5331" builtinId="9" hidden="1"/>
    <cellStyle name="Followed Hyperlink" xfId="5267" builtinId="9" hidden="1"/>
    <cellStyle name="Followed Hyperlink" xfId="5203" builtinId="9" hidden="1"/>
    <cellStyle name="Followed Hyperlink" xfId="5139" builtinId="9" hidden="1"/>
    <cellStyle name="Followed Hyperlink" xfId="5075" builtinId="9" hidden="1"/>
    <cellStyle name="Followed Hyperlink" xfId="5011" builtinId="9" hidden="1"/>
    <cellStyle name="Followed Hyperlink" xfId="4947" builtinId="9" hidden="1"/>
    <cellStyle name="Followed Hyperlink" xfId="4883" builtinId="9" hidden="1"/>
    <cellStyle name="Followed Hyperlink" xfId="4819" builtinId="9" hidden="1"/>
    <cellStyle name="Followed Hyperlink" xfId="4755" builtinId="9" hidden="1"/>
    <cellStyle name="Followed Hyperlink" xfId="4691" builtinId="9" hidden="1"/>
    <cellStyle name="Followed Hyperlink" xfId="4627" builtinId="9" hidden="1"/>
    <cellStyle name="Followed Hyperlink" xfId="4563" builtinId="9" hidden="1"/>
    <cellStyle name="Followed Hyperlink" xfId="4499" builtinId="9" hidden="1"/>
    <cellStyle name="Followed Hyperlink" xfId="4435" builtinId="9" hidden="1"/>
    <cellStyle name="Followed Hyperlink" xfId="4371" builtinId="9" hidden="1"/>
    <cellStyle name="Followed Hyperlink" xfId="4307" builtinId="9" hidden="1"/>
    <cellStyle name="Followed Hyperlink" xfId="4243" builtinId="9" hidden="1"/>
    <cellStyle name="Followed Hyperlink" xfId="4179" builtinId="9" hidden="1"/>
    <cellStyle name="Followed Hyperlink" xfId="4115" builtinId="9" hidden="1"/>
    <cellStyle name="Followed Hyperlink" xfId="4051" builtinId="9" hidden="1"/>
    <cellStyle name="Followed Hyperlink" xfId="3987" builtinId="9" hidden="1"/>
    <cellStyle name="Followed Hyperlink" xfId="3923" builtinId="9" hidden="1"/>
    <cellStyle name="Followed Hyperlink" xfId="3859" builtinId="9" hidden="1"/>
    <cellStyle name="Followed Hyperlink" xfId="3795" builtinId="9" hidden="1"/>
    <cellStyle name="Followed Hyperlink" xfId="3731" builtinId="9" hidden="1"/>
    <cellStyle name="Followed Hyperlink" xfId="3667" builtinId="9" hidden="1"/>
    <cellStyle name="Followed Hyperlink" xfId="3603" builtinId="9" hidden="1"/>
    <cellStyle name="Followed Hyperlink" xfId="3539" builtinId="9" hidden="1"/>
    <cellStyle name="Followed Hyperlink" xfId="3475" builtinId="9" hidden="1"/>
    <cellStyle name="Followed Hyperlink" xfId="3411" builtinId="9" hidden="1"/>
    <cellStyle name="Followed Hyperlink" xfId="3347" builtinId="9" hidden="1"/>
    <cellStyle name="Followed Hyperlink" xfId="3283" builtinId="9" hidden="1"/>
    <cellStyle name="Followed Hyperlink" xfId="3219" builtinId="9" hidden="1"/>
    <cellStyle name="Followed Hyperlink" xfId="3155" builtinId="9" hidden="1"/>
    <cellStyle name="Followed Hyperlink" xfId="3091" builtinId="9" hidden="1"/>
    <cellStyle name="Followed Hyperlink" xfId="3027" builtinId="9" hidden="1"/>
    <cellStyle name="Followed Hyperlink" xfId="2963" builtinId="9" hidden="1"/>
    <cellStyle name="Followed Hyperlink" xfId="2899" builtinId="9" hidden="1"/>
    <cellStyle name="Followed Hyperlink" xfId="2835" builtinId="9" hidden="1"/>
    <cellStyle name="Followed Hyperlink" xfId="2771" builtinId="9" hidden="1"/>
    <cellStyle name="Followed Hyperlink" xfId="2707" builtinId="9" hidden="1"/>
    <cellStyle name="Followed Hyperlink" xfId="2643" builtinId="9" hidden="1"/>
    <cellStyle name="Followed Hyperlink" xfId="2579" builtinId="9" hidden="1"/>
    <cellStyle name="Followed Hyperlink" xfId="2515" builtinId="9" hidden="1"/>
    <cellStyle name="Followed Hyperlink" xfId="2451" builtinId="9" hidden="1"/>
    <cellStyle name="Followed Hyperlink" xfId="2387" builtinId="9" hidden="1"/>
    <cellStyle name="Followed Hyperlink" xfId="2323" builtinId="9" hidden="1"/>
    <cellStyle name="Followed Hyperlink" xfId="2259" builtinId="9" hidden="1"/>
    <cellStyle name="Followed Hyperlink" xfId="2195" builtinId="9" hidden="1"/>
    <cellStyle name="Followed Hyperlink" xfId="2131" builtinId="9" hidden="1"/>
    <cellStyle name="Followed Hyperlink" xfId="2067" builtinId="9" hidden="1"/>
    <cellStyle name="Followed Hyperlink" xfId="2003" builtinId="9" hidden="1"/>
    <cellStyle name="Followed Hyperlink" xfId="1939" builtinId="9" hidden="1"/>
    <cellStyle name="Followed Hyperlink" xfId="1875" builtinId="9" hidden="1"/>
    <cellStyle name="Followed Hyperlink" xfId="1811" builtinId="9" hidden="1"/>
    <cellStyle name="Followed Hyperlink" xfId="1747" builtinId="9" hidden="1"/>
    <cellStyle name="Followed Hyperlink" xfId="1683" builtinId="9" hidden="1"/>
    <cellStyle name="Followed Hyperlink" xfId="1619" builtinId="9" hidden="1"/>
    <cellStyle name="Followed Hyperlink" xfId="1555" builtinId="9" hidden="1"/>
    <cellStyle name="Followed Hyperlink" xfId="1491" builtinId="9" hidden="1"/>
    <cellStyle name="Followed Hyperlink" xfId="1427" builtinId="9" hidden="1"/>
    <cellStyle name="Followed Hyperlink" xfId="1363" builtinId="9" hidden="1"/>
    <cellStyle name="Followed Hyperlink" xfId="1299" builtinId="9" hidden="1"/>
    <cellStyle name="Followed Hyperlink" xfId="1235" builtinId="9" hidden="1"/>
    <cellStyle name="Followed Hyperlink" xfId="1171" builtinId="9" hidden="1"/>
    <cellStyle name="Followed Hyperlink" xfId="1107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40" builtinId="9" hidden="1"/>
    <cellStyle name="Followed Hyperlink" xfId="6" builtinId="9" hidden="1"/>
    <cellStyle name="Followed Hyperlink" xfId="48" builtinId="9" hidden="1"/>
    <cellStyle name="Followed Hyperlink" xfId="70" builtinId="9" hidden="1"/>
    <cellStyle name="Followed Hyperlink" xfId="134" builtinId="9" hidden="1"/>
    <cellStyle name="Followed Hyperlink" xfId="198" builtinId="9" hidden="1"/>
    <cellStyle name="Followed Hyperlink" xfId="262" builtinId="9" hidden="1"/>
    <cellStyle name="Followed Hyperlink" xfId="326" builtinId="9" hidden="1"/>
    <cellStyle name="Followed Hyperlink" xfId="390" builtinId="9" hidden="1"/>
    <cellStyle name="Followed Hyperlink" xfId="454" builtinId="9" hidden="1"/>
    <cellStyle name="Followed Hyperlink" xfId="518" builtinId="9" hidden="1"/>
    <cellStyle name="Followed Hyperlink" xfId="582" builtinId="9" hidden="1"/>
    <cellStyle name="Followed Hyperlink" xfId="646" builtinId="9" hidden="1"/>
    <cellStyle name="Followed Hyperlink" xfId="710" builtinId="9" hidden="1"/>
    <cellStyle name="Followed Hyperlink" xfId="774" builtinId="9" hidden="1"/>
    <cellStyle name="Followed Hyperlink" xfId="838" builtinId="9" hidden="1"/>
    <cellStyle name="Followed Hyperlink" xfId="902" builtinId="9" hidden="1"/>
    <cellStyle name="Followed Hyperlink" xfId="966" builtinId="9" hidden="1"/>
    <cellStyle name="Followed Hyperlink" xfId="1030" builtinId="9" hidden="1"/>
    <cellStyle name="Followed Hyperlink" xfId="1095" builtinId="9" hidden="1"/>
    <cellStyle name="Followed Hyperlink" xfId="1159" builtinId="9" hidden="1"/>
    <cellStyle name="Followed Hyperlink" xfId="1223" builtinId="9" hidden="1"/>
    <cellStyle name="Followed Hyperlink" xfId="1287" builtinId="9" hidden="1"/>
    <cellStyle name="Followed Hyperlink" xfId="1351" builtinId="9" hidden="1"/>
    <cellStyle name="Followed Hyperlink" xfId="1415" builtinId="9" hidden="1"/>
    <cellStyle name="Followed Hyperlink" xfId="1479" builtinId="9" hidden="1"/>
    <cellStyle name="Followed Hyperlink" xfId="1543" builtinId="9" hidden="1"/>
    <cellStyle name="Followed Hyperlink" xfId="1607" builtinId="9" hidden="1"/>
    <cellStyle name="Followed Hyperlink" xfId="1671" builtinId="9" hidden="1"/>
    <cellStyle name="Followed Hyperlink" xfId="1735" builtinId="9" hidden="1"/>
    <cellStyle name="Followed Hyperlink" xfId="1799" builtinId="9" hidden="1"/>
    <cellStyle name="Followed Hyperlink" xfId="1863" builtinId="9" hidden="1"/>
    <cellStyle name="Followed Hyperlink" xfId="1927" builtinId="9" hidden="1"/>
    <cellStyle name="Followed Hyperlink" xfId="1991" builtinId="9" hidden="1"/>
    <cellStyle name="Followed Hyperlink" xfId="2055" builtinId="9" hidden="1"/>
    <cellStyle name="Followed Hyperlink" xfId="2119" builtinId="9" hidden="1"/>
    <cellStyle name="Followed Hyperlink" xfId="2183" builtinId="9" hidden="1"/>
    <cellStyle name="Followed Hyperlink" xfId="2247" builtinId="9" hidden="1"/>
    <cellStyle name="Followed Hyperlink" xfId="2311" builtinId="9" hidden="1"/>
    <cellStyle name="Followed Hyperlink" xfId="2375" builtinId="9" hidden="1"/>
    <cellStyle name="Followed Hyperlink" xfId="2439" builtinId="9" hidden="1"/>
    <cellStyle name="Followed Hyperlink" xfId="2503" builtinId="9" hidden="1"/>
    <cellStyle name="Followed Hyperlink" xfId="2567" builtinId="9" hidden="1"/>
    <cellStyle name="Followed Hyperlink" xfId="2631" builtinId="9" hidden="1"/>
    <cellStyle name="Followed Hyperlink" xfId="2695" builtinId="9" hidden="1"/>
    <cellStyle name="Followed Hyperlink" xfId="2759" builtinId="9" hidden="1"/>
    <cellStyle name="Followed Hyperlink" xfId="2823" builtinId="9" hidden="1"/>
    <cellStyle name="Followed Hyperlink" xfId="2887" builtinId="9" hidden="1"/>
    <cellStyle name="Followed Hyperlink" xfId="2951" builtinId="9" hidden="1"/>
    <cellStyle name="Followed Hyperlink" xfId="3015" builtinId="9" hidden="1"/>
    <cellStyle name="Followed Hyperlink" xfId="3079" builtinId="9" hidden="1"/>
    <cellStyle name="Followed Hyperlink" xfId="3143" builtinId="9" hidden="1"/>
    <cellStyle name="Followed Hyperlink" xfId="3207" builtinId="9" hidden="1"/>
    <cellStyle name="Followed Hyperlink" xfId="3271" builtinId="9" hidden="1"/>
    <cellStyle name="Followed Hyperlink" xfId="3335" builtinId="9" hidden="1"/>
    <cellStyle name="Followed Hyperlink" xfId="3399" builtinId="9" hidden="1"/>
    <cellStyle name="Followed Hyperlink" xfId="3463" builtinId="9" hidden="1"/>
    <cellStyle name="Followed Hyperlink" xfId="3527" builtinId="9" hidden="1"/>
    <cellStyle name="Followed Hyperlink" xfId="3591" builtinId="9" hidden="1"/>
    <cellStyle name="Followed Hyperlink" xfId="3655" builtinId="9" hidden="1"/>
    <cellStyle name="Followed Hyperlink" xfId="3719" builtinId="9" hidden="1"/>
    <cellStyle name="Followed Hyperlink" xfId="3783" builtinId="9" hidden="1"/>
    <cellStyle name="Followed Hyperlink" xfId="3847" builtinId="9" hidden="1"/>
    <cellStyle name="Followed Hyperlink" xfId="3911" builtinId="9" hidden="1"/>
    <cellStyle name="Followed Hyperlink" xfId="3975" builtinId="9" hidden="1"/>
    <cellStyle name="Followed Hyperlink" xfId="4039" builtinId="9" hidden="1"/>
    <cellStyle name="Followed Hyperlink" xfId="4103" builtinId="9" hidden="1"/>
    <cellStyle name="Followed Hyperlink" xfId="4167" builtinId="9" hidden="1"/>
    <cellStyle name="Followed Hyperlink" xfId="4231" builtinId="9" hidden="1"/>
    <cellStyle name="Followed Hyperlink" xfId="4295" builtinId="9" hidden="1"/>
    <cellStyle name="Followed Hyperlink" xfId="4359" builtinId="9" hidden="1"/>
    <cellStyle name="Followed Hyperlink" xfId="4423" builtinId="9" hidden="1"/>
    <cellStyle name="Followed Hyperlink" xfId="4487" builtinId="9" hidden="1"/>
    <cellStyle name="Followed Hyperlink" xfId="4551" builtinId="9" hidden="1"/>
    <cellStyle name="Followed Hyperlink" xfId="4615" builtinId="9" hidden="1"/>
    <cellStyle name="Followed Hyperlink" xfId="4679" builtinId="9" hidden="1"/>
    <cellStyle name="Followed Hyperlink" xfId="4743" builtinId="9" hidden="1"/>
    <cellStyle name="Followed Hyperlink" xfId="4807" builtinId="9" hidden="1"/>
    <cellStyle name="Followed Hyperlink" xfId="4871" builtinId="9" hidden="1"/>
    <cellStyle name="Followed Hyperlink" xfId="4935" builtinId="9" hidden="1"/>
    <cellStyle name="Followed Hyperlink" xfId="4999" builtinId="9" hidden="1"/>
    <cellStyle name="Followed Hyperlink" xfId="5063" builtinId="9" hidden="1"/>
    <cellStyle name="Followed Hyperlink" xfId="5127" builtinId="9" hidden="1"/>
    <cellStyle name="Followed Hyperlink" xfId="5191" builtinId="9" hidden="1"/>
    <cellStyle name="Followed Hyperlink" xfId="5255" builtinId="9" hidden="1"/>
    <cellStyle name="Followed Hyperlink" xfId="5319" builtinId="9" hidden="1"/>
    <cellStyle name="Followed Hyperlink" xfId="5383" builtinId="9" hidden="1"/>
    <cellStyle name="Followed Hyperlink" xfId="5447" builtinId="9" hidden="1"/>
    <cellStyle name="Followed Hyperlink" xfId="5511" builtinId="9" hidden="1"/>
    <cellStyle name="Followed Hyperlink" xfId="5575" builtinId="9" hidden="1"/>
    <cellStyle name="Followed Hyperlink" xfId="5639" builtinId="9" hidden="1"/>
    <cellStyle name="Followed Hyperlink" xfId="5703" builtinId="9" hidden="1"/>
    <cellStyle name="Followed Hyperlink" xfId="5767" builtinId="9" hidden="1"/>
    <cellStyle name="Followed Hyperlink" xfId="5831" builtinId="9" hidden="1"/>
    <cellStyle name="Followed Hyperlink" xfId="5895" builtinId="9" hidden="1"/>
    <cellStyle name="Followed Hyperlink" xfId="5959" builtinId="9" hidden="1"/>
    <cellStyle name="Followed Hyperlink" xfId="6023" builtinId="9" hidden="1"/>
    <cellStyle name="Followed Hyperlink" xfId="6087" builtinId="9" hidden="1"/>
    <cellStyle name="Followed Hyperlink" xfId="6151" builtinId="9" hidden="1"/>
    <cellStyle name="Followed Hyperlink" xfId="6215" builtinId="9" hidden="1"/>
    <cellStyle name="Followed Hyperlink" xfId="6279" builtinId="9" hidden="1"/>
    <cellStyle name="Followed Hyperlink" xfId="6343" builtinId="9" hidden="1"/>
    <cellStyle name="Followed Hyperlink" xfId="6407" builtinId="9" hidden="1"/>
    <cellStyle name="Followed Hyperlink" xfId="6471" builtinId="9" hidden="1"/>
    <cellStyle name="Followed Hyperlink" xfId="6535" builtinId="9" hidden="1"/>
    <cellStyle name="Followed Hyperlink" xfId="6513" builtinId="9" hidden="1"/>
    <cellStyle name="Followed Hyperlink" xfId="6449" builtinId="9" hidden="1"/>
    <cellStyle name="Followed Hyperlink" xfId="6385" builtinId="9" hidden="1"/>
    <cellStyle name="Followed Hyperlink" xfId="6321" builtinId="9" hidden="1"/>
    <cellStyle name="Followed Hyperlink" xfId="6257" builtinId="9" hidden="1"/>
    <cellStyle name="Followed Hyperlink" xfId="6193" builtinId="9" hidden="1"/>
    <cellStyle name="Followed Hyperlink" xfId="6129" builtinId="9" hidden="1"/>
    <cellStyle name="Followed Hyperlink" xfId="6065" builtinId="9" hidden="1"/>
    <cellStyle name="Followed Hyperlink" xfId="6001" builtinId="9" hidden="1"/>
    <cellStyle name="Followed Hyperlink" xfId="5937" builtinId="9" hidden="1"/>
    <cellStyle name="Followed Hyperlink" xfId="5873" builtinId="9" hidden="1"/>
    <cellStyle name="Followed Hyperlink" xfId="5809" builtinId="9" hidden="1"/>
    <cellStyle name="Followed Hyperlink" xfId="5745" builtinId="9" hidden="1"/>
    <cellStyle name="Followed Hyperlink" xfId="5681" builtinId="9" hidden="1"/>
    <cellStyle name="Followed Hyperlink" xfId="5617" builtinId="9" hidden="1"/>
    <cellStyle name="Followed Hyperlink" xfId="5553" builtinId="9" hidden="1"/>
    <cellStyle name="Followed Hyperlink" xfId="5489" builtinId="9" hidden="1"/>
    <cellStyle name="Followed Hyperlink" xfId="5425" builtinId="9" hidden="1"/>
    <cellStyle name="Followed Hyperlink" xfId="5361" builtinId="9" hidden="1"/>
    <cellStyle name="Followed Hyperlink" xfId="5297" builtinId="9" hidden="1"/>
    <cellStyle name="Followed Hyperlink" xfId="5233" builtinId="9" hidden="1"/>
    <cellStyle name="Followed Hyperlink" xfId="5169" builtinId="9" hidden="1"/>
    <cellStyle name="Followed Hyperlink" xfId="5105" builtinId="9" hidden="1"/>
    <cellStyle name="Followed Hyperlink" xfId="5041" builtinId="9" hidden="1"/>
    <cellStyle name="Followed Hyperlink" xfId="4977" builtinId="9" hidden="1"/>
    <cellStyle name="Followed Hyperlink" xfId="4913" builtinId="9" hidden="1"/>
    <cellStyle name="Followed Hyperlink" xfId="4849" builtinId="9" hidden="1"/>
    <cellStyle name="Followed Hyperlink" xfId="4785" builtinId="9" hidden="1"/>
    <cellStyle name="Followed Hyperlink" xfId="4721" builtinId="9" hidden="1"/>
    <cellStyle name="Followed Hyperlink" xfId="4657" builtinId="9" hidden="1"/>
    <cellStyle name="Followed Hyperlink" xfId="4593" builtinId="9" hidden="1"/>
    <cellStyle name="Followed Hyperlink" xfId="4529" builtinId="9" hidden="1"/>
    <cellStyle name="Followed Hyperlink" xfId="4465" builtinId="9" hidden="1"/>
    <cellStyle name="Followed Hyperlink" xfId="4401" builtinId="9" hidden="1"/>
    <cellStyle name="Followed Hyperlink" xfId="4337" builtinId="9" hidden="1"/>
    <cellStyle name="Followed Hyperlink" xfId="4273" builtinId="9" hidden="1"/>
    <cellStyle name="Followed Hyperlink" xfId="4209" builtinId="9" hidden="1"/>
    <cellStyle name="Followed Hyperlink" xfId="4145" builtinId="9" hidden="1"/>
    <cellStyle name="Followed Hyperlink" xfId="4081" builtinId="9" hidden="1"/>
    <cellStyle name="Followed Hyperlink" xfId="4017" builtinId="9" hidden="1"/>
    <cellStyle name="Followed Hyperlink" xfId="3953" builtinId="9" hidden="1"/>
    <cellStyle name="Followed Hyperlink" xfId="3889" builtinId="9" hidden="1"/>
    <cellStyle name="Followed Hyperlink" xfId="3825" builtinId="9" hidden="1"/>
    <cellStyle name="Followed Hyperlink" xfId="3761" builtinId="9" hidden="1"/>
    <cellStyle name="Followed Hyperlink" xfId="3697" builtinId="9" hidden="1"/>
    <cellStyle name="Followed Hyperlink" xfId="3633" builtinId="9" hidden="1"/>
    <cellStyle name="Followed Hyperlink" xfId="3569" builtinId="9" hidden="1"/>
    <cellStyle name="Followed Hyperlink" xfId="3505" builtinId="9" hidden="1"/>
    <cellStyle name="Followed Hyperlink" xfId="3441" builtinId="9" hidden="1"/>
    <cellStyle name="Followed Hyperlink" xfId="3377" builtinId="9" hidden="1"/>
    <cellStyle name="Followed Hyperlink" xfId="3313" builtinId="9" hidden="1"/>
    <cellStyle name="Followed Hyperlink" xfId="3249" builtinId="9" hidden="1"/>
    <cellStyle name="Followed Hyperlink" xfId="3185" builtinId="9" hidden="1"/>
    <cellStyle name="Followed Hyperlink" xfId="3121" builtinId="9" hidden="1"/>
    <cellStyle name="Followed Hyperlink" xfId="3057" builtinId="9" hidden="1"/>
    <cellStyle name="Followed Hyperlink" xfId="2993" builtinId="9" hidden="1"/>
    <cellStyle name="Followed Hyperlink" xfId="2929" builtinId="9" hidden="1"/>
    <cellStyle name="Followed Hyperlink" xfId="2865" builtinId="9" hidden="1"/>
    <cellStyle name="Followed Hyperlink" xfId="2801" builtinId="9" hidden="1"/>
    <cellStyle name="Followed Hyperlink" xfId="2737" builtinId="9" hidden="1"/>
    <cellStyle name="Followed Hyperlink" xfId="2673" builtinId="9" hidden="1"/>
    <cellStyle name="Followed Hyperlink" xfId="2609" builtinId="9" hidden="1"/>
    <cellStyle name="Followed Hyperlink" xfId="2545" builtinId="9" hidden="1"/>
    <cellStyle name="Followed Hyperlink" xfId="2481" builtinId="9" hidden="1"/>
    <cellStyle name="Followed Hyperlink" xfId="2417" builtinId="9" hidden="1"/>
    <cellStyle name="Followed Hyperlink" xfId="2353" builtinId="9" hidden="1"/>
    <cellStyle name="Followed Hyperlink" xfId="2289" builtinId="9" hidden="1"/>
    <cellStyle name="Followed Hyperlink" xfId="2225" builtinId="9" hidden="1"/>
    <cellStyle name="Followed Hyperlink" xfId="2161" builtinId="9" hidden="1"/>
    <cellStyle name="Followed Hyperlink" xfId="2097" builtinId="9" hidden="1"/>
    <cellStyle name="Followed Hyperlink" xfId="2033" builtinId="9" hidden="1"/>
    <cellStyle name="Followed Hyperlink" xfId="1969" builtinId="9" hidden="1"/>
    <cellStyle name="Followed Hyperlink" xfId="1905" builtinId="9" hidden="1"/>
    <cellStyle name="Followed Hyperlink" xfId="1841" builtinId="9" hidden="1"/>
    <cellStyle name="Followed Hyperlink" xfId="1777" builtinId="9" hidden="1"/>
    <cellStyle name="Followed Hyperlink" xfId="1713" builtinId="9" hidden="1"/>
    <cellStyle name="Followed Hyperlink" xfId="1649" builtinId="9" hidden="1"/>
    <cellStyle name="Followed Hyperlink" xfId="1585" builtinId="9" hidden="1"/>
    <cellStyle name="Followed Hyperlink" xfId="1521" builtinId="9" hidden="1"/>
    <cellStyle name="Followed Hyperlink" xfId="1457" builtinId="9" hidden="1"/>
    <cellStyle name="Followed Hyperlink" xfId="1393" builtinId="9" hidden="1"/>
    <cellStyle name="Followed Hyperlink" xfId="1329" builtinId="9" hidden="1"/>
    <cellStyle name="Followed Hyperlink" xfId="1265" builtinId="9" hidden="1"/>
    <cellStyle name="Followed Hyperlink" xfId="1201" builtinId="9" hidden="1"/>
    <cellStyle name="Followed Hyperlink" xfId="1137" builtinId="9" hidden="1"/>
    <cellStyle name="Followed Hyperlink" xfId="1072" builtinId="9" hidden="1"/>
    <cellStyle name="Followed Hyperlink" xfId="1008" builtinId="9" hidden="1"/>
    <cellStyle name="Followed Hyperlink" xfId="944" builtinId="9" hidden="1"/>
    <cellStyle name="Followed Hyperlink" xfId="880" builtinId="9" hidden="1"/>
    <cellStyle name="Followed Hyperlink" xfId="816" builtinId="9" hidden="1"/>
    <cellStyle name="Followed Hyperlink" xfId="752" builtinId="9" hidden="1"/>
    <cellStyle name="Followed Hyperlink" xfId="688" builtinId="9" hidden="1"/>
    <cellStyle name="Followed Hyperlink" xfId="624" builtinId="9" hidden="1"/>
    <cellStyle name="Followed Hyperlink" xfId="560" builtinId="9" hidden="1"/>
    <cellStyle name="Followed Hyperlink" xfId="496" builtinId="9" hidden="1"/>
    <cellStyle name="Followed Hyperlink" xfId="432" builtinId="9" hidden="1"/>
    <cellStyle name="Followed Hyperlink" xfId="368" builtinId="9" hidden="1"/>
    <cellStyle name="Followed Hyperlink" xfId="304" builtinId="9" hidden="1"/>
    <cellStyle name="Followed Hyperlink" xfId="240" builtinId="9" hidden="1"/>
    <cellStyle name="Followed Hyperlink" xfId="176" builtinId="9" hidden="1"/>
    <cellStyle name="Followed Hyperlink" xfId="116" builtinId="9" hidden="1"/>
    <cellStyle name="Followed Hyperlink" xfId="152" builtinId="9" hidden="1"/>
    <cellStyle name="Followed Hyperlink" xfId="84" builtinId="9" hidden="1"/>
    <cellStyle name="Followed Hyperlink" xfId="72" builtinId="9" hidden="1"/>
    <cellStyle name="Followed Hyperlink" xfId="136" builtinId="9" hidden="1"/>
    <cellStyle name="Followed Hyperlink" xfId="124" builtinId="9" hidden="1"/>
    <cellStyle name="Followed Hyperlink" xfId="168" builtinId="9" hidden="1"/>
    <cellStyle name="Followed Hyperlink" xfId="232" builtinId="9" hidden="1"/>
    <cellStyle name="Followed Hyperlink" xfId="296" builtinId="9" hidden="1"/>
    <cellStyle name="Followed Hyperlink" xfId="360" builtinId="9" hidden="1"/>
    <cellStyle name="Followed Hyperlink" xfId="424" builtinId="9" hidden="1"/>
    <cellStyle name="Followed Hyperlink" xfId="488" builtinId="9" hidden="1"/>
    <cellStyle name="Followed Hyperlink" xfId="552" builtinId="9" hidden="1"/>
    <cellStyle name="Followed Hyperlink" xfId="616" builtinId="9" hidden="1"/>
    <cellStyle name="Followed Hyperlink" xfId="680" builtinId="9" hidden="1"/>
    <cellStyle name="Followed Hyperlink" xfId="744" builtinId="9" hidden="1"/>
    <cellStyle name="Followed Hyperlink" xfId="808" builtinId="9" hidden="1"/>
    <cellStyle name="Followed Hyperlink" xfId="872" builtinId="9" hidden="1"/>
    <cellStyle name="Followed Hyperlink" xfId="936" builtinId="9" hidden="1"/>
    <cellStyle name="Followed Hyperlink" xfId="1000" builtinId="9" hidden="1"/>
    <cellStyle name="Followed Hyperlink" xfId="1064" builtinId="9" hidden="1"/>
    <cellStyle name="Followed Hyperlink" xfId="1129" builtinId="9" hidden="1"/>
    <cellStyle name="Followed Hyperlink" xfId="1193" builtinId="9" hidden="1"/>
    <cellStyle name="Followed Hyperlink" xfId="1257" builtinId="9" hidden="1"/>
    <cellStyle name="Followed Hyperlink" xfId="1321" builtinId="9" hidden="1"/>
    <cellStyle name="Followed Hyperlink" xfId="1385" builtinId="9" hidden="1"/>
    <cellStyle name="Followed Hyperlink" xfId="1449" builtinId="9" hidden="1"/>
    <cellStyle name="Followed Hyperlink" xfId="1513" builtinId="9" hidden="1"/>
    <cellStyle name="Followed Hyperlink" xfId="1577" builtinId="9" hidden="1"/>
    <cellStyle name="Followed Hyperlink" xfId="1641" builtinId="9" hidden="1"/>
    <cellStyle name="Followed Hyperlink" xfId="1705" builtinId="9" hidden="1"/>
    <cellStyle name="Followed Hyperlink" xfId="1769" builtinId="9" hidden="1"/>
    <cellStyle name="Followed Hyperlink" xfId="1833" builtinId="9" hidden="1"/>
    <cellStyle name="Followed Hyperlink" xfId="1897" builtinId="9" hidden="1"/>
    <cellStyle name="Followed Hyperlink" xfId="1961" builtinId="9" hidden="1"/>
    <cellStyle name="Followed Hyperlink" xfId="2025" builtinId="9" hidden="1"/>
    <cellStyle name="Followed Hyperlink" xfId="2089" builtinId="9" hidden="1"/>
    <cellStyle name="Followed Hyperlink" xfId="2153" builtinId="9" hidden="1"/>
    <cellStyle name="Followed Hyperlink" xfId="2217" builtinId="9" hidden="1"/>
    <cellStyle name="Followed Hyperlink" xfId="2281" builtinId="9" hidden="1"/>
    <cellStyle name="Followed Hyperlink" xfId="2345" builtinId="9" hidden="1"/>
    <cellStyle name="Followed Hyperlink" xfId="2409" builtinId="9" hidden="1"/>
    <cellStyle name="Followed Hyperlink" xfId="2473" builtinId="9" hidden="1"/>
    <cellStyle name="Followed Hyperlink" xfId="2537" builtinId="9" hidden="1"/>
    <cellStyle name="Followed Hyperlink" xfId="2601" builtinId="9" hidden="1"/>
    <cellStyle name="Followed Hyperlink" xfId="2665" builtinId="9" hidden="1"/>
    <cellStyle name="Followed Hyperlink" xfId="2729" builtinId="9" hidden="1"/>
    <cellStyle name="Followed Hyperlink" xfId="2793" builtinId="9" hidden="1"/>
    <cellStyle name="Followed Hyperlink" xfId="2857" builtinId="9" hidden="1"/>
    <cellStyle name="Followed Hyperlink" xfId="2921" builtinId="9" hidden="1"/>
    <cellStyle name="Followed Hyperlink" xfId="2985" builtinId="9" hidden="1"/>
    <cellStyle name="Followed Hyperlink" xfId="3049" builtinId="9" hidden="1"/>
    <cellStyle name="Followed Hyperlink" xfId="3113" builtinId="9" hidden="1"/>
    <cellStyle name="Followed Hyperlink" xfId="3177" builtinId="9" hidden="1"/>
    <cellStyle name="Followed Hyperlink" xfId="3241" builtinId="9" hidden="1"/>
    <cellStyle name="Followed Hyperlink" xfId="3305" builtinId="9" hidden="1"/>
    <cellStyle name="Followed Hyperlink" xfId="3369" builtinId="9" hidden="1"/>
    <cellStyle name="Followed Hyperlink" xfId="3433" builtinId="9" hidden="1"/>
    <cellStyle name="Followed Hyperlink" xfId="3497" builtinId="9" hidden="1"/>
    <cellStyle name="Followed Hyperlink" xfId="3561" builtinId="9" hidden="1"/>
    <cellStyle name="Followed Hyperlink" xfId="3625" builtinId="9" hidden="1"/>
    <cellStyle name="Followed Hyperlink" xfId="3689" builtinId="9" hidden="1"/>
    <cellStyle name="Followed Hyperlink" xfId="3753" builtinId="9" hidden="1"/>
    <cellStyle name="Followed Hyperlink" xfId="3817" builtinId="9" hidden="1"/>
    <cellStyle name="Followed Hyperlink" xfId="3881" builtinId="9" hidden="1"/>
    <cellStyle name="Followed Hyperlink" xfId="3945" builtinId="9" hidden="1"/>
    <cellStyle name="Followed Hyperlink" xfId="4009" builtinId="9" hidden="1"/>
    <cellStyle name="Followed Hyperlink" xfId="4073" builtinId="9" hidden="1"/>
    <cellStyle name="Followed Hyperlink" xfId="4137" builtinId="9" hidden="1"/>
    <cellStyle name="Followed Hyperlink" xfId="4201" builtinId="9" hidden="1"/>
    <cellStyle name="Followed Hyperlink" xfId="4265" builtinId="9" hidden="1"/>
    <cellStyle name="Followed Hyperlink" xfId="4329" builtinId="9" hidden="1"/>
    <cellStyle name="Followed Hyperlink" xfId="4393" builtinId="9" hidden="1"/>
    <cellStyle name="Followed Hyperlink" xfId="4457" builtinId="9" hidden="1"/>
    <cellStyle name="Followed Hyperlink" xfId="4521" builtinId="9" hidden="1"/>
    <cellStyle name="Followed Hyperlink" xfId="4585" builtinId="9" hidden="1"/>
    <cellStyle name="Followed Hyperlink" xfId="4649" builtinId="9" hidden="1"/>
    <cellStyle name="Followed Hyperlink" xfId="4713" builtinId="9" hidden="1"/>
    <cellStyle name="Followed Hyperlink" xfId="4777" builtinId="9" hidden="1"/>
    <cellStyle name="Followed Hyperlink" xfId="4841" builtinId="9" hidden="1"/>
    <cellStyle name="Followed Hyperlink" xfId="4905" builtinId="9" hidden="1"/>
    <cellStyle name="Followed Hyperlink" xfId="4969" builtinId="9" hidden="1"/>
    <cellStyle name="Followed Hyperlink" xfId="5033" builtinId="9" hidden="1"/>
    <cellStyle name="Followed Hyperlink" xfId="5097" builtinId="9" hidden="1"/>
    <cellStyle name="Followed Hyperlink" xfId="5161" builtinId="9" hidden="1"/>
    <cellStyle name="Followed Hyperlink" xfId="5225" builtinId="9" hidden="1"/>
    <cellStyle name="Followed Hyperlink" xfId="5289" builtinId="9" hidden="1"/>
    <cellStyle name="Followed Hyperlink" xfId="5353" builtinId="9" hidden="1"/>
    <cellStyle name="Followed Hyperlink" xfId="5417" builtinId="9" hidden="1"/>
    <cellStyle name="Followed Hyperlink" xfId="5481" builtinId="9" hidden="1"/>
    <cellStyle name="Followed Hyperlink" xfId="5545" builtinId="9" hidden="1"/>
    <cellStyle name="Followed Hyperlink" xfId="5609" builtinId="9" hidden="1"/>
    <cellStyle name="Followed Hyperlink" xfId="5673" builtinId="9" hidden="1"/>
    <cellStyle name="Followed Hyperlink" xfId="5737" builtinId="9" hidden="1"/>
    <cellStyle name="Followed Hyperlink" xfId="5801" builtinId="9" hidden="1"/>
    <cellStyle name="Followed Hyperlink" xfId="5865" builtinId="9" hidden="1"/>
    <cellStyle name="Followed Hyperlink" xfId="5929" builtinId="9" hidden="1"/>
    <cellStyle name="Followed Hyperlink" xfId="5993" builtinId="9" hidden="1"/>
    <cellStyle name="Followed Hyperlink" xfId="6057" builtinId="9" hidden="1"/>
    <cellStyle name="Followed Hyperlink" xfId="6121" builtinId="9" hidden="1"/>
    <cellStyle name="Followed Hyperlink" xfId="6185" builtinId="9" hidden="1"/>
    <cellStyle name="Followed Hyperlink" xfId="6249" builtinId="9" hidden="1"/>
    <cellStyle name="Followed Hyperlink" xfId="6313" builtinId="9" hidden="1"/>
    <cellStyle name="Followed Hyperlink" xfId="6377" builtinId="9" hidden="1"/>
    <cellStyle name="Followed Hyperlink" xfId="6441" builtinId="9" hidden="1"/>
    <cellStyle name="Followed Hyperlink" xfId="6505" builtinId="9" hidden="1"/>
    <cellStyle name="Followed Hyperlink" xfId="6543" builtinId="9" hidden="1"/>
    <cellStyle name="Followed Hyperlink" xfId="6479" builtinId="9" hidden="1"/>
    <cellStyle name="Followed Hyperlink" xfId="6415" builtinId="9" hidden="1"/>
    <cellStyle name="Followed Hyperlink" xfId="6351" builtinId="9" hidden="1"/>
    <cellStyle name="Followed Hyperlink" xfId="6287" builtinId="9" hidden="1"/>
    <cellStyle name="Followed Hyperlink" xfId="6223" builtinId="9" hidden="1"/>
    <cellStyle name="Followed Hyperlink" xfId="6159" builtinId="9" hidden="1"/>
    <cellStyle name="Followed Hyperlink" xfId="6095" builtinId="9" hidden="1"/>
    <cellStyle name="Followed Hyperlink" xfId="6031" builtinId="9" hidden="1"/>
    <cellStyle name="Followed Hyperlink" xfId="5967" builtinId="9" hidden="1"/>
    <cellStyle name="Followed Hyperlink" xfId="5903" builtinId="9" hidden="1"/>
    <cellStyle name="Followed Hyperlink" xfId="5839" builtinId="9" hidden="1"/>
    <cellStyle name="Followed Hyperlink" xfId="5775" builtinId="9" hidden="1"/>
    <cellStyle name="Followed Hyperlink" xfId="5711" builtinId="9" hidden="1"/>
    <cellStyle name="Followed Hyperlink" xfId="5647" builtinId="9" hidden="1"/>
    <cellStyle name="Followed Hyperlink" xfId="5583" builtinId="9" hidden="1"/>
    <cellStyle name="Followed Hyperlink" xfId="5519" builtinId="9" hidden="1"/>
    <cellStyle name="Followed Hyperlink" xfId="5455" builtinId="9" hidden="1"/>
    <cellStyle name="Followed Hyperlink" xfId="5391" builtinId="9" hidden="1"/>
    <cellStyle name="Followed Hyperlink" xfId="5327" builtinId="9" hidden="1"/>
    <cellStyle name="Followed Hyperlink" xfId="5263" builtinId="9" hidden="1"/>
    <cellStyle name="Followed Hyperlink" xfId="5199" builtinId="9" hidden="1"/>
    <cellStyle name="Followed Hyperlink" xfId="5135" builtinId="9" hidden="1"/>
    <cellStyle name="Followed Hyperlink" xfId="5071" builtinId="9" hidden="1"/>
    <cellStyle name="Followed Hyperlink" xfId="5007" builtinId="9" hidden="1"/>
    <cellStyle name="Followed Hyperlink" xfId="4943" builtinId="9" hidden="1"/>
    <cellStyle name="Followed Hyperlink" xfId="4879" builtinId="9" hidden="1"/>
    <cellStyle name="Followed Hyperlink" xfId="4815" builtinId="9" hidden="1"/>
    <cellStyle name="Followed Hyperlink" xfId="4751" builtinId="9" hidden="1"/>
    <cellStyle name="Followed Hyperlink" xfId="4687" builtinId="9" hidden="1"/>
    <cellStyle name="Followed Hyperlink" xfId="4623" builtinId="9" hidden="1"/>
    <cellStyle name="Followed Hyperlink" xfId="4559" builtinId="9" hidden="1"/>
    <cellStyle name="Followed Hyperlink" xfId="4495" builtinId="9" hidden="1"/>
    <cellStyle name="Followed Hyperlink" xfId="4431" builtinId="9" hidden="1"/>
    <cellStyle name="Followed Hyperlink" xfId="4367" builtinId="9" hidden="1"/>
    <cellStyle name="Followed Hyperlink" xfId="4303" builtinId="9" hidden="1"/>
    <cellStyle name="Followed Hyperlink" xfId="4239" builtinId="9" hidden="1"/>
    <cellStyle name="Followed Hyperlink" xfId="4175" builtinId="9" hidden="1"/>
    <cellStyle name="Followed Hyperlink" xfId="4111" builtinId="9" hidden="1"/>
    <cellStyle name="Followed Hyperlink" xfId="4047" builtinId="9" hidden="1"/>
    <cellStyle name="Followed Hyperlink" xfId="3983" builtinId="9" hidden="1"/>
    <cellStyle name="Followed Hyperlink" xfId="3919" builtinId="9" hidden="1"/>
    <cellStyle name="Followed Hyperlink" xfId="3855" builtinId="9" hidden="1"/>
    <cellStyle name="Followed Hyperlink" xfId="3791" builtinId="9" hidden="1"/>
    <cellStyle name="Followed Hyperlink" xfId="3727" builtinId="9" hidden="1"/>
    <cellStyle name="Followed Hyperlink" xfId="3663" builtinId="9" hidden="1"/>
    <cellStyle name="Followed Hyperlink" xfId="3599" builtinId="9" hidden="1"/>
    <cellStyle name="Followed Hyperlink" xfId="3535" builtinId="9" hidden="1"/>
    <cellStyle name="Followed Hyperlink" xfId="3471" builtinId="9" hidden="1"/>
    <cellStyle name="Followed Hyperlink" xfId="3407" builtinId="9" hidden="1"/>
    <cellStyle name="Followed Hyperlink" xfId="3343" builtinId="9" hidden="1"/>
    <cellStyle name="Followed Hyperlink" xfId="3279" builtinId="9" hidden="1"/>
    <cellStyle name="Followed Hyperlink" xfId="3215" builtinId="9" hidden="1"/>
    <cellStyle name="Followed Hyperlink" xfId="3151" builtinId="9" hidden="1"/>
    <cellStyle name="Followed Hyperlink" xfId="3087" builtinId="9" hidden="1"/>
    <cellStyle name="Followed Hyperlink" xfId="3023" builtinId="9" hidden="1"/>
    <cellStyle name="Followed Hyperlink" xfId="2959" builtinId="9" hidden="1"/>
    <cellStyle name="Followed Hyperlink" xfId="2895" builtinId="9" hidden="1"/>
    <cellStyle name="Followed Hyperlink" xfId="2831" builtinId="9" hidden="1"/>
    <cellStyle name="Followed Hyperlink" xfId="2767" builtinId="9" hidden="1"/>
    <cellStyle name="Followed Hyperlink" xfId="2703" builtinId="9" hidden="1"/>
    <cellStyle name="Followed Hyperlink" xfId="2639" builtinId="9" hidden="1"/>
    <cellStyle name="Followed Hyperlink" xfId="2575" builtinId="9" hidden="1"/>
    <cellStyle name="Followed Hyperlink" xfId="2511" builtinId="9" hidden="1"/>
    <cellStyle name="Followed Hyperlink" xfId="2447" builtinId="9" hidden="1"/>
    <cellStyle name="Followed Hyperlink" xfId="2383" builtinId="9" hidden="1"/>
    <cellStyle name="Followed Hyperlink" xfId="2319" builtinId="9" hidden="1"/>
    <cellStyle name="Followed Hyperlink" xfId="2255" builtinId="9" hidden="1"/>
    <cellStyle name="Followed Hyperlink" xfId="2191" builtinId="9" hidden="1"/>
    <cellStyle name="Followed Hyperlink" xfId="2127" builtinId="9" hidden="1"/>
    <cellStyle name="Followed Hyperlink" xfId="2063" builtinId="9" hidden="1"/>
    <cellStyle name="Followed Hyperlink" xfId="1999" builtinId="9" hidden="1"/>
    <cellStyle name="Followed Hyperlink" xfId="1935" builtinId="9" hidden="1"/>
    <cellStyle name="Followed Hyperlink" xfId="1871" builtinId="9" hidden="1"/>
    <cellStyle name="Followed Hyperlink" xfId="1807" builtinId="9" hidden="1"/>
    <cellStyle name="Followed Hyperlink" xfId="1743" builtinId="9" hidden="1"/>
    <cellStyle name="Followed Hyperlink" xfId="1679" builtinId="9" hidden="1"/>
    <cellStyle name="Followed Hyperlink" xfId="1615" builtinId="9" hidden="1"/>
    <cellStyle name="Followed Hyperlink" xfId="1551" builtinId="9" hidden="1"/>
    <cellStyle name="Followed Hyperlink" xfId="1487" builtinId="9" hidden="1"/>
    <cellStyle name="Followed Hyperlink" xfId="1423" builtinId="9" hidden="1"/>
    <cellStyle name="Followed Hyperlink" xfId="1359" builtinId="9" hidden="1"/>
    <cellStyle name="Followed Hyperlink" xfId="1295" builtinId="9" hidden="1"/>
    <cellStyle name="Followed Hyperlink" xfId="1231" builtinId="9" hidden="1"/>
    <cellStyle name="Followed Hyperlink" xfId="1167" builtinId="9" hidden="1"/>
    <cellStyle name="Followed Hyperlink" xfId="1103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44" builtinId="9" hidden="1"/>
    <cellStyle name="Followed Hyperlink" xfId="2" builtinId="9" hidden="1"/>
    <cellStyle name="Followed Hyperlink" xfId="46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94" builtinId="9" hidden="1"/>
    <cellStyle name="Followed Hyperlink" xfId="458" builtinId="9" hidden="1"/>
    <cellStyle name="Followed Hyperlink" xfId="522" builtinId="9" hidden="1"/>
    <cellStyle name="Followed Hyperlink" xfId="586" builtinId="9" hidden="1"/>
    <cellStyle name="Followed Hyperlink" xfId="650" builtinId="9" hidden="1"/>
    <cellStyle name="Followed Hyperlink" xfId="714" builtinId="9" hidden="1"/>
    <cellStyle name="Followed Hyperlink" xfId="778" builtinId="9" hidden="1"/>
    <cellStyle name="Followed Hyperlink" xfId="842" builtinId="9" hidden="1"/>
    <cellStyle name="Followed Hyperlink" xfId="906" builtinId="9" hidden="1"/>
    <cellStyle name="Followed Hyperlink" xfId="970" builtinId="9" hidden="1"/>
    <cellStyle name="Followed Hyperlink" xfId="1034" builtinId="9" hidden="1"/>
    <cellStyle name="Followed Hyperlink" xfId="1099" builtinId="9" hidden="1"/>
    <cellStyle name="Followed Hyperlink" xfId="1163" builtinId="9" hidden="1"/>
    <cellStyle name="Followed Hyperlink" xfId="1227" builtinId="9" hidden="1"/>
    <cellStyle name="Followed Hyperlink" xfId="1291" builtinId="9" hidden="1"/>
    <cellStyle name="Followed Hyperlink" xfId="1355" builtinId="9" hidden="1"/>
    <cellStyle name="Followed Hyperlink" xfId="1419" builtinId="9" hidden="1"/>
    <cellStyle name="Followed Hyperlink" xfId="1483" builtinId="9" hidden="1"/>
    <cellStyle name="Followed Hyperlink" xfId="1547" builtinId="9" hidden="1"/>
    <cellStyle name="Followed Hyperlink" xfId="1611" builtinId="9" hidden="1"/>
    <cellStyle name="Followed Hyperlink" xfId="1675" builtinId="9" hidden="1"/>
    <cellStyle name="Followed Hyperlink" xfId="1739" builtinId="9" hidden="1"/>
    <cellStyle name="Followed Hyperlink" xfId="1803" builtinId="9" hidden="1"/>
    <cellStyle name="Followed Hyperlink" xfId="1867" builtinId="9" hidden="1"/>
    <cellStyle name="Followed Hyperlink" xfId="1931" builtinId="9" hidden="1"/>
    <cellStyle name="Followed Hyperlink" xfId="1995" builtinId="9" hidden="1"/>
    <cellStyle name="Followed Hyperlink" xfId="2059" builtinId="9" hidden="1"/>
    <cellStyle name="Followed Hyperlink" xfId="2123" builtinId="9" hidden="1"/>
    <cellStyle name="Followed Hyperlink" xfId="2187" builtinId="9" hidden="1"/>
    <cellStyle name="Followed Hyperlink" xfId="2251" builtinId="9" hidden="1"/>
    <cellStyle name="Followed Hyperlink" xfId="2315" builtinId="9" hidden="1"/>
    <cellStyle name="Followed Hyperlink" xfId="2379" builtinId="9" hidden="1"/>
    <cellStyle name="Followed Hyperlink" xfId="2443" builtinId="9" hidden="1"/>
    <cellStyle name="Followed Hyperlink" xfId="2507" builtinId="9" hidden="1"/>
    <cellStyle name="Followed Hyperlink" xfId="2571" builtinId="9" hidden="1"/>
    <cellStyle name="Followed Hyperlink" xfId="2635" builtinId="9" hidden="1"/>
    <cellStyle name="Followed Hyperlink" xfId="2699" builtinId="9" hidden="1"/>
    <cellStyle name="Followed Hyperlink" xfId="2763" builtinId="9" hidden="1"/>
    <cellStyle name="Followed Hyperlink" xfId="2827" builtinId="9" hidden="1"/>
    <cellStyle name="Followed Hyperlink" xfId="2891" builtinId="9" hidden="1"/>
    <cellStyle name="Followed Hyperlink" xfId="2955" builtinId="9" hidden="1"/>
    <cellStyle name="Followed Hyperlink" xfId="3019" builtinId="9" hidden="1"/>
    <cellStyle name="Followed Hyperlink" xfId="3083" builtinId="9" hidden="1"/>
    <cellStyle name="Followed Hyperlink" xfId="3147" builtinId="9" hidden="1"/>
    <cellStyle name="Followed Hyperlink" xfId="3211" builtinId="9" hidden="1"/>
    <cellStyle name="Followed Hyperlink" xfId="3275" builtinId="9" hidden="1"/>
    <cellStyle name="Followed Hyperlink" xfId="3339" builtinId="9" hidden="1"/>
    <cellStyle name="Followed Hyperlink" xfId="3403" builtinId="9" hidden="1"/>
    <cellStyle name="Followed Hyperlink" xfId="3467" builtinId="9" hidden="1"/>
    <cellStyle name="Followed Hyperlink" xfId="3531" builtinId="9" hidden="1"/>
    <cellStyle name="Followed Hyperlink" xfId="3595" builtinId="9" hidden="1"/>
    <cellStyle name="Followed Hyperlink" xfId="3659" builtinId="9" hidden="1"/>
    <cellStyle name="Followed Hyperlink" xfId="3723" builtinId="9" hidden="1"/>
    <cellStyle name="Followed Hyperlink" xfId="3787" builtinId="9" hidden="1"/>
    <cellStyle name="Followed Hyperlink" xfId="3851" builtinId="9" hidden="1"/>
    <cellStyle name="Followed Hyperlink" xfId="3915" builtinId="9" hidden="1"/>
    <cellStyle name="Followed Hyperlink" xfId="3979" builtinId="9" hidden="1"/>
    <cellStyle name="Followed Hyperlink" xfId="4043" builtinId="9" hidden="1"/>
    <cellStyle name="Followed Hyperlink" xfId="4107" builtinId="9" hidden="1"/>
    <cellStyle name="Followed Hyperlink" xfId="4171" builtinId="9" hidden="1"/>
    <cellStyle name="Followed Hyperlink" xfId="4235" builtinId="9" hidden="1"/>
    <cellStyle name="Followed Hyperlink" xfId="4299" builtinId="9" hidden="1"/>
    <cellStyle name="Followed Hyperlink" xfId="4363" builtinId="9" hidden="1"/>
    <cellStyle name="Followed Hyperlink" xfId="4427" builtinId="9" hidden="1"/>
    <cellStyle name="Followed Hyperlink" xfId="4491" builtinId="9" hidden="1"/>
    <cellStyle name="Followed Hyperlink" xfId="4555" builtinId="9" hidden="1"/>
    <cellStyle name="Followed Hyperlink" xfId="4619" builtinId="9" hidden="1"/>
    <cellStyle name="Followed Hyperlink" xfId="4683" builtinId="9" hidden="1"/>
    <cellStyle name="Followed Hyperlink" xfId="4747" builtinId="9" hidden="1"/>
    <cellStyle name="Followed Hyperlink" xfId="4811" builtinId="9" hidden="1"/>
    <cellStyle name="Followed Hyperlink" xfId="4875" builtinId="9" hidden="1"/>
    <cellStyle name="Followed Hyperlink" xfId="4939" builtinId="9" hidden="1"/>
    <cellStyle name="Followed Hyperlink" xfId="5003" builtinId="9" hidden="1"/>
    <cellStyle name="Followed Hyperlink" xfId="5067" builtinId="9" hidden="1"/>
    <cellStyle name="Followed Hyperlink" xfId="5131" builtinId="9" hidden="1"/>
    <cellStyle name="Followed Hyperlink" xfId="5195" builtinId="9" hidden="1"/>
    <cellStyle name="Followed Hyperlink" xfId="5259" builtinId="9" hidden="1"/>
    <cellStyle name="Followed Hyperlink" xfId="5323" builtinId="9" hidden="1"/>
    <cellStyle name="Followed Hyperlink" xfId="5387" builtinId="9" hidden="1"/>
    <cellStyle name="Followed Hyperlink" xfId="5451" builtinId="9" hidden="1"/>
    <cellStyle name="Followed Hyperlink" xfId="5515" builtinId="9" hidden="1"/>
    <cellStyle name="Followed Hyperlink" xfId="5579" builtinId="9" hidden="1"/>
    <cellStyle name="Followed Hyperlink" xfId="5643" builtinId="9" hidden="1"/>
    <cellStyle name="Followed Hyperlink" xfId="5707" builtinId="9" hidden="1"/>
    <cellStyle name="Followed Hyperlink" xfId="5771" builtinId="9" hidden="1"/>
    <cellStyle name="Followed Hyperlink" xfId="5835" builtinId="9" hidden="1"/>
    <cellStyle name="Followed Hyperlink" xfId="5899" builtinId="9" hidden="1"/>
    <cellStyle name="Followed Hyperlink" xfId="5963" builtinId="9" hidden="1"/>
    <cellStyle name="Followed Hyperlink" xfId="6027" builtinId="9" hidden="1"/>
    <cellStyle name="Followed Hyperlink" xfId="6091" builtinId="9" hidden="1"/>
    <cellStyle name="Followed Hyperlink" xfId="6155" builtinId="9" hidden="1"/>
    <cellStyle name="Followed Hyperlink" xfId="6219" builtinId="9" hidden="1"/>
    <cellStyle name="Followed Hyperlink" xfId="6283" builtinId="9" hidden="1"/>
    <cellStyle name="Followed Hyperlink" xfId="6347" builtinId="9" hidden="1"/>
    <cellStyle name="Followed Hyperlink" xfId="6411" builtinId="9" hidden="1"/>
    <cellStyle name="Followed Hyperlink" xfId="6475" builtinId="9" hidden="1"/>
    <cellStyle name="Followed Hyperlink" xfId="6539" builtinId="9" hidden="1"/>
    <cellStyle name="Followed Hyperlink" xfId="6509" builtinId="9" hidden="1"/>
    <cellStyle name="Followed Hyperlink" xfId="6445" builtinId="9" hidden="1"/>
    <cellStyle name="Followed Hyperlink" xfId="6381" builtinId="9" hidden="1"/>
    <cellStyle name="Followed Hyperlink" xfId="6317" builtinId="9" hidden="1"/>
    <cellStyle name="Followed Hyperlink" xfId="6253" builtinId="9" hidden="1"/>
    <cellStyle name="Followed Hyperlink" xfId="6189" builtinId="9" hidden="1"/>
    <cellStyle name="Followed Hyperlink" xfId="6125" builtinId="9" hidden="1"/>
    <cellStyle name="Followed Hyperlink" xfId="6061" builtinId="9" hidden="1"/>
    <cellStyle name="Followed Hyperlink" xfId="5997" builtinId="9" hidden="1"/>
    <cellStyle name="Followed Hyperlink" xfId="5933" builtinId="9" hidden="1"/>
    <cellStyle name="Followed Hyperlink" xfId="5869" builtinId="9" hidden="1"/>
    <cellStyle name="Followed Hyperlink" xfId="5805" builtinId="9" hidden="1"/>
    <cellStyle name="Followed Hyperlink" xfId="5741" builtinId="9" hidden="1"/>
    <cellStyle name="Followed Hyperlink" xfId="5677" builtinId="9" hidden="1"/>
    <cellStyle name="Followed Hyperlink" xfId="5613" builtinId="9" hidden="1"/>
    <cellStyle name="Followed Hyperlink" xfId="5549" builtinId="9" hidden="1"/>
    <cellStyle name="Followed Hyperlink" xfId="5485" builtinId="9" hidden="1"/>
    <cellStyle name="Followed Hyperlink" xfId="5421" builtinId="9" hidden="1"/>
    <cellStyle name="Followed Hyperlink" xfId="5357" builtinId="9" hidden="1"/>
    <cellStyle name="Followed Hyperlink" xfId="5293" builtinId="9" hidden="1"/>
    <cellStyle name="Followed Hyperlink" xfId="5229" builtinId="9" hidden="1"/>
    <cellStyle name="Followed Hyperlink" xfId="5165" builtinId="9" hidden="1"/>
    <cellStyle name="Followed Hyperlink" xfId="5101" builtinId="9" hidden="1"/>
    <cellStyle name="Followed Hyperlink" xfId="5037" builtinId="9" hidden="1"/>
    <cellStyle name="Followed Hyperlink" xfId="4973" builtinId="9" hidden="1"/>
    <cellStyle name="Followed Hyperlink" xfId="4909" builtinId="9" hidden="1"/>
    <cellStyle name="Followed Hyperlink" xfId="4845" builtinId="9" hidden="1"/>
    <cellStyle name="Followed Hyperlink" xfId="4781" builtinId="9" hidden="1"/>
    <cellStyle name="Followed Hyperlink" xfId="4717" builtinId="9" hidden="1"/>
    <cellStyle name="Followed Hyperlink" xfId="4653" builtinId="9" hidden="1"/>
    <cellStyle name="Followed Hyperlink" xfId="4589" builtinId="9" hidden="1"/>
    <cellStyle name="Followed Hyperlink" xfId="4525" builtinId="9" hidden="1"/>
    <cellStyle name="Followed Hyperlink" xfId="4461" builtinId="9" hidden="1"/>
    <cellStyle name="Followed Hyperlink" xfId="4397" builtinId="9" hidden="1"/>
    <cellStyle name="Followed Hyperlink" xfId="4333" builtinId="9" hidden="1"/>
    <cellStyle name="Followed Hyperlink" xfId="4269" builtinId="9" hidden="1"/>
    <cellStyle name="Followed Hyperlink" xfId="4205" builtinId="9" hidden="1"/>
    <cellStyle name="Followed Hyperlink" xfId="4141" builtinId="9" hidden="1"/>
    <cellStyle name="Followed Hyperlink" xfId="4077" builtinId="9" hidden="1"/>
    <cellStyle name="Followed Hyperlink" xfId="4013" builtinId="9" hidden="1"/>
    <cellStyle name="Followed Hyperlink" xfId="3949" builtinId="9" hidden="1"/>
    <cellStyle name="Followed Hyperlink" xfId="3885" builtinId="9" hidden="1"/>
    <cellStyle name="Followed Hyperlink" xfId="3821" builtinId="9" hidden="1"/>
    <cellStyle name="Followed Hyperlink" xfId="3757" builtinId="9" hidden="1"/>
    <cellStyle name="Followed Hyperlink" xfId="3693" builtinId="9" hidden="1"/>
    <cellStyle name="Followed Hyperlink" xfId="3629" builtinId="9" hidden="1"/>
    <cellStyle name="Followed Hyperlink" xfId="3565" builtinId="9" hidden="1"/>
    <cellStyle name="Followed Hyperlink" xfId="3501" builtinId="9" hidden="1"/>
    <cellStyle name="Followed Hyperlink" xfId="3437" builtinId="9" hidden="1"/>
    <cellStyle name="Followed Hyperlink" xfId="3373" builtinId="9" hidden="1"/>
    <cellStyle name="Followed Hyperlink" xfId="3309" builtinId="9" hidden="1"/>
    <cellStyle name="Followed Hyperlink" xfId="3245" builtinId="9" hidden="1"/>
    <cellStyle name="Followed Hyperlink" xfId="3181" builtinId="9" hidden="1"/>
    <cellStyle name="Followed Hyperlink" xfId="3117" builtinId="9" hidden="1"/>
    <cellStyle name="Followed Hyperlink" xfId="3053" builtinId="9" hidden="1"/>
    <cellStyle name="Followed Hyperlink" xfId="2989" builtinId="9" hidden="1"/>
    <cellStyle name="Followed Hyperlink" xfId="2925" builtinId="9" hidden="1"/>
    <cellStyle name="Followed Hyperlink" xfId="2861" builtinId="9" hidden="1"/>
    <cellStyle name="Followed Hyperlink" xfId="2797" builtinId="9" hidden="1"/>
    <cellStyle name="Followed Hyperlink" xfId="2733" builtinId="9" hidden="1"/>
    <cellStyle name="Followed Hyperlink" xfId="2669" builtinId="9" hidden="1"/>
    <cellStyle name="Followed Hyperlink" xfId="2605" builtinId="9" hidden="1"/>
    <cellStyle name="Followed Hyperlink" xfId="2541" builtinId="9" hidden="1"/>
    <cellStyle name="Followed Hyperlink" xfId="2477" builtinId="9" hidden="1"/>
    <cellStyle name="Followed Hyperlink" xfId="2413" builtinId="9" hidden="1"/>
    <cellStyle name="Followed Hyperlink" xfId="2349" builtinId="9" hidden="1"/>
    <cellStyle name="Followed Hyperlink" xfId="2285" builtinId="9" hidden="1"/>
    <cellStyle name="Followed Hyperlink" xfId="2221" builtinId="9" hidden="1"/>
    <cellStyle name="Followed Hyperlink" xfId="2157" builtinId="9" hidden="1"/>
    <cellStyle name="Followed Hyperlink" xfId="2093" builtinId="9" hidden="1"/>
    <cellStyle name="Followed Hyperlink" xfId="2029" builtinId="9" hidden="1"/>
    <cellStyle name="Followed Hyperlink" xfId="1965" builtinId="9" hidden="1"/>
    <cellStyle name="Followed Hyperlink" xfId="1901" builtinId="9" hidden="1"/>
    <cellStyle name="Followed Hyperlink" xfId="1837" builtinId="9" hidden="1"/>
    <cellStyle name="Followed Hyperlink" xfId="1773" builtinId="9" hidden="1"/>
    <cellStyle name="Followed Hyperlink" xfId="1709" builtinId="9" hidden="1"/>
    <cellStyle name="Followed Hyperlink" xfId="1645" builtinId="9" hidden="1"/>
    <cellStyle name="Followed Hyperlink" xfId="1101" builtinId="9" hidden="1"/>
    <cellStyle name="Followed Hyperlink" xfId="1133" builtinId="9" hidden="1"/>
    <cellStyle name="Followed Hyperlink" xfId="1165" builtinId="9" hidden="1"/>
    <cellStyle name="Followed Hyperlink" xfId="1229" builtinId="9" hidden="1"/>
    <cellStyle name="Followed Hyperlink" xfId="1261" builtinId="9" hidden="1"/>
    <cellStyle name="Followed Hyperlink" xfId="1293" builtinId="9" hidden="1"/>
    <cellStyle name="Followed Hyperlink" xfId="1357" builtinId="9" hidden="1"/>
    <cellStyle name="Followed Hyperlink" xfId="1389" builtinId="9" hidden="1"/>
    <cellStyle name="Followed Hyperlink" xfId="1421" builtinId="9" hidden="1"/>
    <cellStyle name="Followed Hyperlink" xfId="1485" builtinId="9" hidden="1"/>
    <cellStyle name="Followed Hyperlink" xfId="1517" builtinId="9" hidden="1"/>
    <cellStyle name="Followed Hyperlink" xfId="1549" builtinId="9" hidden="1"/>
    <cellStyle name="Followed Hyperlink" xfId="1613" builtinId="9" hidden="1"/>
    <cellStyle name="Followed Hyperlink" xfId="1581" builtinId="9" hidden="1"/>
    <cellStyle name="Followed Hyperlink" xfId="1453" builtinId="9" hidden="1"/>
    <cellStyle name="Followed Hyperlink" xfId="1325" builtinId="9" hidden="1"/>
    <cellStyle name="Followed Hyperlink" xfId="1197" builtinId="9" hidden="1"/>
    <cellStyle name="Followed Hyperlink" xfId="1068" builtinId="9" hidden="1"/>
    <cellStyle name="Followed Hyperlink" xfId="908" builtinId="9" hidden="1"/>
    <cellStyle name="Followed Hyperlink" xfId="972" builtinId="9" hidden="1"/>
    <cellStyle name="Followed Hyperlink" xfId="1004" builtinId="9" hidden="1"/>
    <cellStyle name="Followed Hyperlink" xfId="1036" builtinId="9" hidden="1"/>
    <cellStyle name="Followed Hyperlink" xfId="940" builtinId="9" hidden="1"/>
    <cellStyle name="Followed Hyperlink" xfId="844" builtinId="9" hidden="1"/>
    <cellStyle name="Followed Hyperlink" xfId="876" builtinId="9" hidden="1"/>
    <cellStyle name="Followed Hyperlink" xfId="812" builtinId="9" hidden="1"/>
    <cellStyle name="Followed Hyperlink" xfId="6713" builtinId="9" hidden="1"/>
    <cellStyle name="Followed Hyperlink" xfId="6715" builtinId="9" hidden="1"/>
    <cellStyle name="Hyperlink" xfId="1486" builtinId="8" hidden="1"/>
    <cellStyle name="Hyperlink" xfId="1492" builtinId="8" hidden="1"/>
    <cellStyle name="Hyperlink" xfId="1500" builtinId="8" hidden="1"/>
    <cellStyle name="Hyperlink" xfId="1506" builtinId="8" hidden="1"/>
    <cellStyle name="Hyperlink" xfId="1512" builtinId="8" hidden="1"/>
    <cellStyle name="Hyperlink" xfId="1514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42" builtinId="8" hidden="1"/>
    <cellStyle name="Hyperlink" xfId="1548" builtinId="8" hidden="1"/>
    <cellStyle name="Hyperlink" xfId="1556" builtinId="8" hidden="1"/>
    <cellStyle name="Hyperlink" xfId="1560" builtinId="8" hidden="1"/>
    <cellStyle name="Hyperlink" xfId="1566" builtinId="8" hidden="1"/>
    <cellStyle name="Hyperlink" xfId="1574" builtinId="8" hidden="1"/>
    <cellStyle name="Hyperlink" xfId="1582" builtinId="8" hidden="1"/>
    <cellStyle name="Hyperlink" xfId="1586" builtinId="8" hidden="1"/>
    <cellStyle name="Hyperlink" xfId="1588" builtinId="8" hidden="1"/>
    <cellStyle name="Hyperlink" xfId="1602" builtinId="8" hidden="1"/>
    <cellStyle name="Hyperlink" xfId="1604" builtinId="8" hidden="1"/>
    <cellStyle name="Hyperlink" xfId="1610" builtinId="8" hidden="1"/>
    <cellStyle name="Hyperlink" xfId="1614" builtinId="8" hidden="1"/>
    <cellStyle name="Hyperlink" xfId="1624" builtinId="8" hidden="1"/>
    <cellStyle name="Hyperlink" xfId="1628" builtinId="8" hidden="1"/>
    <cellStyle name="Hyperlink" xfId="1638" builtinId="8" hidden="1"/>
    <cellStyle name="Hyperlink" xfId="1640" builtinId="8" hidden="1"/>
    <cellStyle name="Hyperlink" xfId="1646" builtinId="8" hidden="1"/>
    <cellStyle name="Hyperlink" xfId="1656" builtinId="8" hidden="1"/>
    <cellStyle name="Hyperlink" xfId="1658" builtinId="8" hidden="1"/>
    <cellStyle name="Hyperlink" xfId="1666" builtinId="8" hidden="1"/>
    <cellStyle name="Hyperlink" xfId="1674" builtinId="8" hidden="1"/>
    <cellStyle name="Hyperlink" xfId="1678" builtinId="8" hidden="1"/>
    <cellStyle name="Hyperlink" xfId="1684" builtinId="8" hidden="1"/>
    <cellStyle name="Hyperlink" xfId="1694" builtinId="8" hidden="1"/>
    <cellStyle name="Hyperlink" xfId="1698" builtinId="8" hidden="1"/>
    <cellStyle name="Hyperlink" xfId="1702" builtinId="8" hidden="1"/>
    <cellStyle name="Hyperlink" xfId="1710" builtinId="8" hidden="1"/>
    <cellStyle name="Hyperlink" xfId="1714" builtinId="8" hidden="1"/>
    <cellStyle name="Hyperlink" xfId="1722" builtinId="8" hidden="1"/>
    <cellStyle name="Hyperlink" xfId="1730" builtinId="8" hidden="1"/>
    <cellStyle name="Hyperlink" xfId="1734" builtinId="8" hidden="1"/>
    <cellStyle name="Hyperlink" xfId="1738" builtinId="8" hidden="1"/>
    <cellStyle name="Hyperlink" xfId="1750" builtinId="8" hidden="1"/>
    <cellStyle name="Hyperlink" xfId="1752" builtinId="8" hidden="1"/>
    <cellStyle name="Hyperlink" xfId="1756" builtinId="8" hidden="1"/>
    <cellStyle name="Hyperlink" xfId="1768" builtinId="8" hidden="1"/>
    <cellStyle name="Hyperlink" xfId="1770" builtinId="8" hidden="1"/>
    <cellStyle name="Hyperlink" xfId="1778" builtinId="8" hidden="1"/>
    <cellStyle name="Hyperlink" xfId="1784" builtinId="8" hidden="1"/>
    <cellStyle name="Hyperlink" xfId="1794" builtinId="8" hidden="1"/>
    <cellStyle name="Hyperlink" xfId="1796" builtinId="8" hidden="1"/>
    <cellStyle name="Hyperlink" xfId="1804" builtinId="8" hidden="1"/>
    <cellStyle name="Hyperlink" xfId="1806" builtinId="8" hidden="1"/>
    <cellStyle name="Hyperlink" xfId="1812" builtinId="8" hidden="1"/>
    <cellStyle name="Hyperlink" xfId="1822" builtinId="8" hidden="1"/>
    <cellStyle name="Hyperlink" xfId="1826" builtinId="8" hidden="1"/>
    <cellStyle name="Hyperlink" xfId="1832" builtinId="8" hidden="1"/>
    <cellStyle name="Hyperlink" xfId="1842" builtinId="8" hidden="1"/>
    <cellStyle name="Hyperlink" xfId="1848" builtinId="8" hidden="1"/>
    <cellStyle name="Hyperlink" xfId="1850" builtinId="8" hidden="1"/>
    <cellStyle name="Hyperlink" xfId="1860" builtinId="8" hidden="1"/>
    <cellStyle name="Hyperlink" xfId="1838" builtinId="8" hidden="1"/>
    <cellStyle name="Hyperlink" xfId="1814" builtinId="8" hidden="1"/>
    <cellStyle name="Hyperlink" xfId="1740" builtinId="8" hidden="1"/>
    <cellStyle name="Hyperlink" xfId="1716" builtinId="8" hidden="1"/>
    <cellStyle name="Hyperlink" xfId="1668" builtinId="8" hidden="1"/>
    <cellStyle name="Hyperlink" xfId="1620" builtinId="8" hidden="1"/>
    <cellStyle name="Hyperlink" xfId="1570" builtinId="8" hidden="1"/>
    <cellStyle name="Hyperlink" xfId="1546" builtinId="8" hidden="1"/>
    <cellStyle name="Hyperlink" xfId="1474" builtinId="8" hidden="1"/>
    <cellStyle name="Hyperlink" xfId="1448" builtinId="8" hidden="1"/>
    <cellStyle name="Hyperlink" xfId="1422" builtinId="8" hidden="1"/>
    <cellStyle name="Hyperlink" xfId="1350" builtinId="8" hidden="1"/>
    <cellStyle name="Hyperlink" xfId="1326" builtinId="8" hidden="1"/>
    <cellStyle name="Hyperlink" xfId="1276" builtinId="8" hidden="1"/>
    <cellStyle name="Hyperlink" xfId="1228" builtinId="8" hidden="1"/>
    <cellStyle name="Hyperlink" xfId="1180" builtinId="8" hidden="1"/>
    <cellStyle name="Hyperlink" xfId="1156" builtinId="8" hidden="1"/>
    <cellStyle name="Hyperlink" xfId="1082" builtinId="8" hidden="1"/>
    <cellStyle name="Hyperlink" xfId="1057" builtinId="8" hidden="1"/>
    <cellStyle name="Hyperlink" xfId="1033" builtinId="8" hidden="1"/>
    <cellStyle name="Hyperlink" xfId="961" builtinId="8" hidden="1"/>
    <cellStyle name="Hyperlink" xfId="2240" builtinId="8" hidden="1"/>
    <cellStyle name="Hyperlink" xfId="2408" builtinId="8" hidden="1"/>
    <cellStyle name="Hyperlink" xfId="2584" builtinId="8" hidden="1"/>
    <cellStyle name="Hyperlink" xfId="2752" builtinId="8" hidden="1"/>
    <cellStyle name="Hyperlink" xfId="2840" builtinId="8" hidden="1"/>
    <cellStyle name="Hyperlink" xfId="3096" builtinId="8" hidden="1"/>
    <cellStyle name="Hyperlink" xfId="3176" builtinId="8" hidden="1"/>
    <cellStyle name="Hyperlink" xfId="3264" builtinId="8" hidden="1"/>
    <cellStyle name="Hyperlink" xfId="3520" builtinId="8" hidden="1"/>
    <cellStyle name="Hyperlink" xfId="3608" builtinId="8" hidden="1"/>
    <cellStyle name="Hyperlink" xfId="3776" builtinId="8" hidden="1"/>
    <cellStyle name="Hyperlink" xfId="3944" builtinId="8" hidden="1"/>
    <cellStyle name="Hyperlink" xfId="4120" builtinId="8" hidden="1"/>
    <cellStyle name="Hyperlink" xfId="4200" builtinId="8" hidden="1"/>
    <cellStyle name="Hyperlink" xfId="4456" builtinId="8" hidden="1"/>
    <cellStyle name="Hyperlink" xfId="4544" builtinId="8" hidden="1"/>
    <cellStyle name="Hyperlink" xfId="4632" builtinId="8" hidden="1"/>
    <cellStyle name="Hyperlink" xfId="4888" builtinId="8" hidden="1"/>
    <cellStyle name="Hyperlink" xfId="4968" builtinId="8" hidden="1"/>
    <cellStyle name="Hyperlink" xfId="5144" builtinId="8" hidden="1"/>
    <cellStyle name="Hyperlink" xfId="5312" builtinId="8" hidden="1"/>
    <cellStyle name="Hyperlink" xfId="5480" builtinId="8" hidden="1"/>
    <cellStyle name="Hyperlink" xfId="5568" builtinId="8" hidden="1"/>
    <cellStyle name="Hyperlink" xfId="5938" builtinId="8" hidden="1"/>
    <cellStyle name="Hyperlink" xfId="5942" builtinId="8" hidden="1"/>
    <cellStyle name="Hyperlink" xfId="5948" builtinId="8" hidden="1"/>
    <cellStyle name="Hyperlink" xfId="5958" builtinId="8" hidden="1"/>
    <cellStyle name="Hyperlink" xfId="5964" builtinId="8" hidden="1"/>
    <cellStyle name="Hyperlink" xfId="5970" builtinId="8" hidden="1"/>
    <cellStyle name="Hyperlink" xfId="5978" builtinId="8" hidden="1"/>
    <cellStyle name="Hyperlink" xfId="5986" builtinId="8" hidden="1"/>
    <cellStyle name="Hyperlink" xfId="5988" builtinId="8" hidden="1"/>
    <cellStyle name="Hyperlink" xfId="5998" builtinId="8" hidden="1"/>
    <cellStyle name="Hyperlink" xfId="6006" builtinId="8" hidden="1"/>
    <cellStyle name="Hyperlink" xfId="6010" builtinId="8" hidden="1"/>
    <cellStyle name="Hyperlink" xfId="6020" builtinId="8" hidden="1"/>
    <cellStyle name="Hyperlink" xfId="6022" builtinId="8" hidden="1"/>
    <cellStyle name="Hyperlink" xfId="6030" builtinId="8" hidden="1"/>
    <cellStyle name="Hyperlink" xfId="6038" builtinId="8" hidden="1"/>
    <cellStyle name="Hyperlink" xfId="6044" builtinId="8" hidden="1"/>
    <cellStyle name="Hyperlink" xfId="6050" builtinId="8" hidden="1"/>
    <cellStyle name="Hyperlink" xfId="6062" builtinId="8" hidden="1"/>
    <cellStyle name="Hyperlink" xfId="6066" builtinId="8" hidden="1"/>
    <cellStyle name="Hyperlink" xfId="6070" builtinId="8" hidden="1"/>
    <cellStyle name="Hyperlink" xfId="6082" builtinId="8" hidden="1"/>
    <cellStyle name="Hyperlink" xfId="6084" builtinId="8" hidden="1"/>
    <cellStyle name="Hyperlink" xfId="6092" builtinId="8" hidden="1"/>
    <cellStyle name="Hyperlink" xfId="6098" builtinId="8" hidden="1"/>
    <cellStyle name="Hyperlink" xfId="6106" builtinId="8" hidden="1"/>
    <cellStyle name="Hyperlink" xfId="6108" builtinId="8" hidden="1"/>
    <cellStyle name="Hyperlink" xfId="6124" builtinId="8" hidden="1"/>
    <cellStyle name="Hyperlink" xfId="6126" builtinId="8" hidden="1"/>
    <cellStyle name="Hyperlink" xfId="6130" builtinId="8" hidden="1"/>
    <cellStyle name="Hyperlink" xfId="6140" builtinId="8" hidden="1"/>
    <cellStyle name="Hyperlink" xfId="6146" builtinId="8" hidden="1"/>
    <cellStyle name="Hyperlink" xfId="6150" builtinId="8" hidden="1"/>
    <cellStyle name="Hyperlink" xfId="6158" builtinId="8" hidden="1"/>
    <cellStyle name="Hyperlink" xfId="6166" builtinId="8" hidden="1"/>
    <cellStyle name="Hyperlink" xfId="6170" builtinId="8" hidden="1"/>
    <cellStyle name="Hyperlink" xfId="6182" builtinId="8" hidden="1"/>
    <cellStyle name="Hyperlink" xfId="6188" builtinId="8" hidden="1"/>
    <cellStyle name="Hyperlink" xfId="6190" builtinId="8" hidden="1"/>
    <cellStyle name="Hyperlink" xfId="6202" builtinId="8" hidden="1"/>
    <cellStyle name="Hyperlink" xfId="6204" builtinId="8" hidden="1"/>
    <cellStyle name="Hyperlink" xfId="6212" builtinId="8" hidden="1"/>
    <cellStyle name="Hyperlink" xfId="6220" builtinId="8" hidden="1"/>
    <cellStyle name="Hyperlink" xfId="6226" builtinId="8" hidden="1"/>
    <cellStyle name="Hyperlink" xfId="6234" builtinId="8" hidden="1"/>
    <cellStyle name="Hyperlink" xfId="6244" builtinId="8" hidden="1"/>
    <cellStyle name="Hyperlink" xfId="6246" builtinId="8" hidden="1"/>
    <cellStyle name="Hyperlink" xfId="6252" builtinId="8" hidden="1"/>
    <cellStyle name="Hyperlink" xfId="6262" builtinId="8" hidden="1"/>
    <cellStyle name="Hyperlink" xfId="6266" builtinId="8" hidden="1"/>
    <cellStyle name="Hyperlink" xfId="6274" builtinId="8" hidden="1"/>
    <cellStyle name="Hyperlink" xfId="6278" builtinId="8" hidden="1"/>
    <cellStyle name="Hyperlink" xfId="6290" builtinId="8" hidden="1"/>
    <cellStyle name="Hyperlink" xfId="629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22" builtinId="8" hidden="1"/>
    <cellStyle name="Hyperlink" xfId="6326" builtinId="8" hidden="1"/>
    <cellStyle name="Hyperlink" xfId="6332" builtinId="8" hidden="1"/>
    <cellStyle name="Hyperlink" xfId="6340" builtinId="8" hidden="1"/>
    <cellStyle name="Hyperlink" xfId="6350" builtinId="8" hidden="1"/>
    <cellStyle name="Hyperlink" xfId="6354" builtinId="8" hidden="1"/>
    <cellStyle name="Hyperlink" xfId="6364" builtinId="8" hidden="1"/>
    <cellStyle name="Hyperlink" xfId="6370" builtinId="8" hidden="1"/>
    <cellStyle name="Hyperlink" xfId="6372" builtinId="8" hidden="1"/>
    <cellStyle name="Hyperlink" xfId="6382" builtinId="8" hidden="1"/>
    <cellStyle name="Hyperlink" xfId="6386" builtinId="8" hidden="1"/>
    <cellStyle name="Hyperlink" xfId="6394" builtinId="8" hidden="1"/>
    <cellStyle name="Hyperlink" xfId="6404" builtinId="8" hidden="1"/>
    <cellStyle name="Hyperlink" xfId="6412" builtinId="8" hidden="1"/>
    <cellStyle name="Hyperlink" xfId="6414" builtinId="8" hidden="1"/>
    <cellStyle name="Hyperlink" xfId="6426" builtinId="8" hidden="1"/>
    <cellStyle name="Hyperlink" xfId="6428" builtinId="8" hidden="1"/>
    <cellStyle name="Hyperlink" xfId="6434" builtinId="8" hidden="1"/>
    <cellStyle name="Hyperlink" xfId="6444" builtinId="8" hidden="1"/>
    <cellStyle name="Hyperlink" xfId="6446" builtinId="8" hidden="1"/>
    <cellStyle name="Hyperlink" xfId="6454" builtinId="8" hidden="1"/>
    <cellStyle name="Hyperlink" xfId="6466" builtinId="8" hidden="1"/>
    <cellStyle name="Hyperlink" xfId="6470" builtinId="8" hidden="1"/>
    <cellStyle name="Hyperlink" xfId="6476" builtinId="8" hidden="1"/>
    <cellStyle name="Hyperlink" xfId="6486" builtinId="8" hidden="1"/>
    <cellStyle name="Hyperlink" xfId="6490" builtinId="8" hidden="1"/>
    <cellStyle name="Hyperlink" xfId="6492" builtinId="8" hidden="1"/>
    <cellStyle name="Hyperlink" xfId="6502" builtinId="8" hidden="1"/>
    <cellStyle name="Hyperlink" xfId="6508" builtinId="8" hidden="1"/>
    <cellStyle name="Hyperlink" xfId="6518" builtinId="8" hidden="1"/>
    <cellStyle name="Hyperlink" xfId="6524" builtinId="8" hidden="1"/>
    <cellStyle name="Hyperlink" xfId="6532" builtinId="8" hidden="1"/>
    <cellStyle name="Hyperlink" xfId="6534" builtinId="8" hidden="1"/>
    <cellStyle name="Hyperlink" xfId="6546" builtinId="8" hidden="1"/>
    <cellStyle name="Hyperlink" xfId="6550" builtinId="8" hidden="1"/>
    <cellStyle name="Hyperlink" xfId="6554" builtinId="8" hidden="1"/>
    <cellStyle name="Hyperlink" xfId="6528" builtinId="8" hidden="1"/>
    <cellStyle name="Hyperlink" xfId="6520" builtinId="8" hidden="1"/>
    <cellStyle name="Hyperlink" xfId="6488" builtinId="8" hidden="1"/>
    <cellStyle name="Hyperlink" xfId="6464" builtinId="8" hidden="1"/>
    <cellStyle name="Hyperlink" xfId="6440" builtinId="8" hidden="1"/>
    <cellStyle name="Hyperlink" xfId="6432" builtinId="8" hidden="1"/>
    <cellStyle name="Hyperlink" xfId="6400" builtinId="8" hidden="1"/>
    <cellStyle name="Hyperlink" xfId="6392" builtinId="8" hidden="1"/>
    <cellStyle name="Hyperlink" xfId="6376" builtinId="8" hidden="1"/>
    <cellStyle name="Hyperlink" xfId="6344" builtinId="8" hidden="1"/>
    <cellStyle name="Hyperlink" xfId="6328" builtinId="8" hidden="1"/>
    <cellStyle name="Hyperlink" xfId="6304" builtinId="8" hidden="1"/>
    <cellStyle name="Hyperlink" xfId="6280" builtinId="8" hidden="1"/>
    <cellStyle name="Hyperlink" xfId="6264" builtinId="8" hidden="1"/>
    <cellStyle name="Hyperlink" xfId="6248" builtinId="8" hidden="1"/>
    <cellStyle name="Hyperlink" xfId="6216" builtinId="8" hidden="1"/>
    <cellStyle name="Hyperlink" xfId="6208" builtinId="8" hidden="1"/>
    <cellStyle name="Hyperlink" xfId="6200" builtinId="8" hidden="1"/>
    <cellStyle name="Hyperlink" xfId="6152" builtinId="8" hidden="1"/>
    <cellStyle name="Hyperlink" xfId="6144" builtinId="8" hidden="1"/>
    <cellStyle name="Hyperlink" xfId="6120" builtinId="8" hidden="1"/>
    <cellStyle name="Hyperlink" xfId="6104" builtinId="8" hidden="1"/>
    <cellStyle name="Hyperlink" xfId="6080" builtinId="8" hidden="1"/>
    <cellStyle name="Hyperlink" xfId="6072" builtinId="8" hidden="1"/>
    <cellStyle name="Hyperlink" xfId="6040" builtinId="8" hidden="1"/>
    <cellStyle name="Hyperlink" xfId="6024" builtinId="8" hidden="1"/>
    <cellStyle name="Hyperlink" xfId="6016" builtinId="8" hidden="1"/>
    <cellStyle name="Hyperlink" xfId="5976" builtinId="8" hidden="1"/>
    <cellStyle name="Hyperlink" xfId="5960" builtinId="8" hidden="1"/>
    <cellStyle name="Hyperlink" xfId="5944" builtinId="8" hidden="1"/>
    <cellStyle name="Hyperlink" xfId="5920" builtinId="8" hidden="1"/>
    <cellStyle name="Hyperlink" xfId="5896" builtinId="8" hidden="1"/>
    <cellStyle name="Hyperlink" xfId="5888" builtinId="8" hidden="1"/>
    <cellStyle name="Hyperlink" xfId="5856" builtinId="8" hidden="1"/>
    <cellStyle name="Hyperlink" xfId="5848" builtinId="8" hidden="1"/>
    <cellStyle name="Hyperlink" xfId="5832" builtinId="8" hidden="1"/>
    <cellStyle name="Hyperlink" xfId="5792" builtinId="8" hidden="1"/>
    <cellStyle name="Hyperlink" xfId="5784" builtinId="8" hidden="1"/>
    <cellStyle name="Hyperlink" xfId="5760" builtinId="8" hidden="1"/>
    <cellStyle name="Hyperlink" xfId="5736" builtinId="8" hidden="1"/>
    <cellStyle name="Hyperlink" xfId="5824" builtinId="8" hidden="1"/>
    <cellStyle name="Hyperlink" xfId="5992" builtinId="8" hidden="1"/>
    <cellStyle name="Hyperlink" xfId="6504" builtinId="8" hidden="1"/>
    <cellStyle name="Hyperlink" xfId="6514" builtinId="8" hidden="1"/>
    <cellStyle name="Hyperlink" xfId="6458" builtinId="8" hidden="1"/>
    <cellStyle name="Hyperlink" xfId="6286" builtinId="8" hidden="1"/>
    <cellStyle name="Hyperlink" xfId="6230" builtinId="8" hidden="1"/>
    <cellStyle name="Hyperlink" xfId="6116" builtinId="8" hidden="1"/>
    <cellStyle name="Hyperlink" xfId="6002" builtinId="8" hidden="1"/>
    <cellStyle name="Hyperlink" xfId="5530" builtinId="8" hidden="1"/>
    <cellStyle name="Hyperlink" xfId="5532" builtinId="8" hidden="1"/>
    <cellStyle name="Hyperlink" xfId="5542" builtinId="8" hidden="1"/>
    <cellStyle name="Hyperlink" xfId="5550" builtinId="8" hidden="1"/>
    <cellStyle name="Hyperlink" xfId="5554" builtinId="8" hidden="1"/>
    <cellStyle name="Hyperlink" xfId="5564" builtinId="8" hidden="1"/>
    <cellStyle name="Hyperlink" xfId="5570" builtinId="8" hidden="1"/>
    <cellStyle name="Hyperlink" xfId="5574" builtinId="8" hidden="1"/>
    <cellStyle name="Hyperlink" xfId="5582" builtinId="8" hidden="1"/>
    <cellStyle name="Hyperlink" xfId="5590" builtinId="8" hidden="1"/>
    <cellStyle name="Hyperlink" xfId="5594" builtinId="8" hidden="1"/>
    <cellStyle name="Hyperlink" xfId="5604" builtinId="8" hidden="1"/>
    <cellStyle name="Hyperlink" xfId="5606" builtinId="8" hidden="1"/>
    <cellStyle name="Hyperlink" xfId="5612" builtinId="8" hidden="1"/>
    <cellStyle name="Hyperlink" xfId="5622" builtinId="8" hidden="1"/>
    <cellStyle name="Hyperlink" xfId="5626" builtinId="8" hidden="1"/>
    <cellStyle name="Hyperlink" xfId="5634" builtinId="8" hidden="1"/>
    <cellStyle name="Hyperlink" xfId="5638" builtinId="8" hidden="1"/>
    <cellStyle name="Hyperlink" xfId="5646" builtinId="8" hidden="1"/>
    <cellStyle name="Hyperlink" xfId="5650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82" builtinId="8" hidden="1"/>
    <cellStyle name="Hyperlink" xfId="5686" builtinId="8" hidden="1"/>
    <cellStyle name="Hyperlink" xfId="5692" builtinId="8" hidden="1"/>
    <cellStyle name="Hyperlink" xfId="5700" builtinId="8" hidden="1"/>
    <cellStyle name="Hyperlink" xfId="5708" builtinId="8" hidden="1"/>
    <cellStyle name="Hyperlink" xfId="5710" builtinId="8" hidden="1"/>
    <cellStyle name="Hyperlink" xfId="5722" builtinId="8" hidden="1"/>
    <cellStyle name="Hyperlink" xfId="5724" builtinId="8" hidden="1"/>
    <cellStyle name="Hyperlink" xfId="5730" builtinId="8" hidden="1"/>
    <cellStyle name="Hyperlink" xfId="5740" builtinId="8" hidden="1"/>
    <cellStyle name="Hyperlink" xfId="5742" builtinId="8" hidden="1"/>
    <cellStyle name="Hyperlink" xfId="5750" builtinId="8" hidden="1"/>
    <cellStyle name="Hyperlink" xfId="5756" builtinId="8" hidden="1"/>
    <cellStyle name="Hyperlink" xfId="5764" builtinId="8" hidden="1"/>
    <cellStyle name="Hyperlink" xfId="5766" builtinId="8" hidden="1"/>
    <cellStyle name="Hyperlink" xfId="5782" builtinId="8" hidden="1"/>
    <cellStyle name="Hyperlink" xfId="5786" builtinId="8" hidden="1"/>
    <cellStyle name="Hyperlink" xfId="5788" builtinId="8" hidden="1"/>
    <cellStyle name="Hyperlink" xfId="5798" builtinId="8" hidden="1"/>
    <cellStyle name="Hyperlink" xfId="5804" builtinId="8" hidden="1"/>
    <cellStyle name="Hyperlink" xfId="5810" builtinId="8" hidden="1"/>
    <cellStyle name="Hyperlink" xfId="5818" builtinId="8" hidden="1"/>
    <cellStyle name="Hyperlink" xfId="5826" builtinId="8" hidden="1"/>
    <cellStyle name="Hyperlink" xfId="5828" builtinId="8" hidden="1"/>
    <cellStyle name="Hyperlink" xfId="5838" builtinId="8" hidden="1"/>
    <cellStyle name="Hyperlink" xfId="5842" builtinId="8" hidden="1"/>
    <cellStyle name="Hyperlink" xfId="5846" builtinId="8" hidden="1"/>
    <cellStyle name="Hyperlink" xfId="5858" builtinId="8" hidden="1"/>
    <cellStyle name="Hyperlink" xfId="5860" builtinId="8" hidden="1"/>
    <cellStyle name="Hyperlink" xfId="5868" builtinId="8" hidden="1"/>
    <cellStyle name="Hyperlink" xfId="5874" builtinId="8" hidden="1"/>
    <cellStyle name="Hyperlink" xfId="5882" builtinId="8" hidden="1"/>
    <cellStyle name="Hyperlink" xfId="5884" builtinId="8" hidden="1"/>
    <cellStyle name="Hyperlink" xfId="5900" builtinId="8" hidden="1"/>
    <cellStyle name="Hyperlink" xfId="5902" builtinId="8" hidden="1"/>
    <cellStyle name="Hyperlink" xfId="5906" builtinId="8" hidden="1"/>
    <cellStyle name="Hyperlink" xfId="5916" builtinId="8" hidden="1"/>
    <cellStyle name="Hyperlink" xfId="5922" builtinId="8" hidden="1"/>
    <cellStyle name="Hyperlink" xfId="5926" builtinId="8" hidden="1"/>
    <cellStyle name="Hyperlink" xfId="5890" builtinId="8" hidden="1"/>
    <cellStyle name="Hyperlink" xfId="5660" builtinId="8" hidden="1"/>
    <cellStyle name="Hyperlink" xfId="5548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62" builtinId="8" hidden="1"/>
    <cellStyle name="Hyperlink" xfId="5366" builtinId="8" hidden="1"/>
    <cellStyle name="Hyperlink" xfId="5372" builtinId="8" hidden="1"/>
    <cellStyle name="Hyperlink" xfId="5380" builtinId="8" hidden="1"/>
    <cellStyle name="Hyperlink" xfId="5388" builtinId="8" hidden="1"/>
    <cellStyle name="Hyperlink" xfId="5390" builtinId="8" hidden="1"/>
    <cellStyle name="Hyperlink" xfId="5402" builtinId="8" hidden="1"/>
    <cellStyle name="Hyperlink" xfId="5404" builtinId="8" hidden="1"/>
    <cellStyle name="Hyperlink" xfId="5410" builtinId="8" hidden="1"/>
    <cellStyle name="Hyperlink" xfId="5420" builtinId="8" hidden="1"/>
    <cellStyle name="Hyperlink" xfId="5422" builtinId="8" hidden="1"/>
    <cellStyle name="Hyperlink" xfId="5430" builtinId="8" hidden="1"/>
    <cellStyle name="Hyperlink" xfId="5442" builtinId="8" hidden="1"/>
    <cellStyle name="Hyperlink" xfId="5446" builtinId="8" hidden="1"/>
    <cellStyle name="Hyperlink" xfId="5452" builtinId="8" hidden="1"/>
    <cellStyle name="Hyperlink" xfId="5462" builtinId="8" hidden="1"/>
    <cellStyle name="Hyperlink" xfId="5466" builtinId="8" hidden="1"/>
    <cellStyle name="Hyperlink" xfId="5468" builtinId="8" hidden="1"/>
    <cellStyle name="Hyperlink" xfId="5478" builtinId="8" hidden="1"/>
    <cellStyle name="Hyperlink" xfId="5484" builtinId="8" hidden="1"/>
    <cellStyle name="Hyperlink" xfId="5490" builtinId="8" hidden="1"/>
    <cellStyle name="Hyperlink" xfId="5498" builtinId="8" hidden="1"/>
    <cellStyle name="Hyperlink" xfId="5506" builtinId="8" hidden="1"/>
    <cellStyle name="Hyperlink" xfId="5508" builtinId="8" hidden="1"/>
    <cellStyle name="Hyperlink" xfId="5518" builtinId="8" hidden="1"/>
    <cellStyle name="Hyperlink" xfId="5522" builtinId="8" hidden="1"/>
    <cellStyle name="Hyperlink" xfId="5526" builtinId="8" hidden="1"/>
    <cellStyle name="Hyperlink" xfId="5250" builtinId="8" hidden="1"/>
    <cellStyle name="Hyperlink" xfId="5252" builtinId="8" hidden="1"/>
    <cellStyle name="Hyperlink" xfId="5260" builtinId="8" hidden="1"/>
    <cellStyle name="Hyperlink" xfId="5266" builtinId="8" hidden="1"/>
    <cellStyle name="Hyperlink" xfId="5274" builtinId="8" hidden="1"/>
    <cellStyle name="Hyperlink" xfId="5276" builtinId="8" hidden="1"/>
    <cellStyle name="Hyperlink" xfId="5286" builtinId="8" hidden="1"/>
    <cellStyle name="Hyperlink" xfId="5292" builtinId="8" hidden="1"/>
    <cellStyle name="Hyperlink" xfId="5294" builtinId="8" hidden="1"/>
    <cellStyle name="Hyperlink" xfId="5306" builtinId="8" hidden="1"/>
    <cellStyle name="Hyperlink" xfId="5308" builtinId="8" hidden="1"/>
    <cellStyle name="Hyperlink" xfId="5316" builtinId="8" hidden="1"/>
    <cellStyle name="Hyperlink" xfId="5324" builtinId="8" hidden="1"/>
    <cellStyle name="Hyperlink" xfId="5330" builtinId="8" hidden="1"/>
    <cellStyle name="Hyperlink" xfId="5334" builtinId="8" hidden="1"/>
    <cellStyle name="Hyperlink" xfId="5202" builtinId="8" hidden="1"/>
    <cellStyle name="Hyperlink" xfId="5210" builtinId="8" hidden="1"/>
    <cellStyle name="Hyperlink" xfId="5212" builtinId="8" hidden="1"/>
    <cellStyle name="Hyperlink" xfId="5222" builtinId="8" hidden="1"/>
    <cellStyle name="Hyperlink" xfId="5228" builtinId="8" hidden="1"/>
    <cellStyle name="Hyperlink" xfId="5234" builtinId="8" hidden="1"/>
    <cellStyle name="Hyperlink" xfId="5242" builtinId="8" hidden="1"/>
    <cellStyle name="Hyperlink" xfId="5174" builtinId="8" hidden="1"/>
    <cellStyle name="Hyperlink" xfId="5178" builtinId="8" hidden="1"/>
    <cellStyle name="Hyperlink" xfId="5188" builtinId="8" hidden="1"/>
    <cellStyle name="Hyperlink" xfId="5190" builtinId="8" hidden="1"/>
    <cellStyle name="Hyperlink" xfId="5164" builtinId="8" hidden="1"/>
    <cellStyle name="Hyperlink" xfId="5156" builtinId="8" hidden="1"/>
    <cellStyle name="Hyperlink" xfId="5158" builtinId="8" hidden="1"/>
    <cellStyle name="Hyperlink" xfId="6556" builtinId="8" hidden="1"/>
    <cellStyle name="Hyperlink" xfId="6560" builtinId="8" hidden="1"/>
    <cellStyle name="Hyperlink" xfId="6564" builtinId="8" hidden="1"/>
    <cellStyle name="Hyperlink" xfId="6566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82" builtinId="8" hidden="1"/>
    <cellStyle name="Hyperlink" xfId="6584" builtinId="8" hidden="1"/>
    <cellStyle name="Hyperlink" xfId="6588" builtinId="8" hidden="1"/>
    <cellStyle name="Hyperlink" xfId="6592" builtinId="8" hidden="1"/>
    <cellStyle name="Hyperlink" xfId="6596" builtinId="8" hidden="1"/>
    <cellStyle name="Hyperlink" xfId="6598" builtinId="8" hidden="1"/>
    <cellStyle name="Hyperlink" xfId="6594" builtinId="8" hidden="1"/>
    <cellStyle name="Hyperlink" xfId="6586" builtinId="8" hidden="1"/>
    <cellStyle name="Hyperlink" xfId="6578" builtinId="8" hidden="1"/>
    <cellStyle name="Hyperlink" xfId="6562" builtinId="8" hidden="1"/>
    <cellStyle name="Hyperlink" xfId="5154" builtinId="8" hidden="1"/>
    <cellStyle name="Hyperlink" xfId="5166" builtinId="8" hidden="1"/>
    <cellStyle name="Hyperlink" xfId="5206" builtinId="8" hidden="1"/>
    <cellStyle name="Hyperlink" xfId="5230" builtinId="8" hidden="1"/>
    <cellStyle name="Hyperlink" xfId="5218" builtinId="8" hidden="1"/>
    <cellStyle name="Hyperlink" xfId="5326" builtinId="8" hidden="1"/>
    <cellStyle name="Hyperlink" xfId="5314" builtinId="8" hidden="1"/>
    <cellStyle name="Hyperlink" xfId="5298" builtinId="8" hidden="1"/>
    <cellStyle name="Hyperlink" xfId="5270" builtinId="8" hidden="1"/>
    <cellStyle name="Hyperlink" xfId="5254" builtinId="8" hidden="1"/>
    <cellStyle name="Hyperlink" xfId="5434" builtinId="8" hidden="1"/>
    <cellStyle name="Hyperlink" xfId="5500" builtinId="8" hidden="1"/>
    <cellStyle name="Hyperlink" xfId="5486" builtinId="8" hidden="1"/>
    <cellStyle name="Hyperlink" xfId="5474" builtinId="8" hidden="1"/>
    <cellStyle name="Hyperlink" xfId="5444" builtinId="8" hidden="1"/>
    <cellStyle name="Hyperlink" xfId="5426" builtinId="8" hidden="1"/>
    <cellStyle name="Hyperlink" xfId="5412" builtinId="8" hidden="1"/>
    <cellStyle name="Hyperlink" xfId="5382" builtinId="8" hidden="1"/>
    <cellStyle name="Hyperlink" xfId="5370" builtinId="8" hidden="1"/>
    <cellStyle name="Hyperlink" xfId="5356" builtinId="8" hidden="1"/>
    <cellStyle name="Hyperlink" xfId="5774" builtinId="8" hidden="1"/>
    <cellStyle name="Hyperlink" xfId="5924" builtinId="8" hidden="1"/>
    <cellStyle name="Hyperlink" xfId="5910" builtinId="8" hidden="1"/>
    <cellStyle name="Hyperlink" xfId="5878" builtinId="8" hidden="1"/>
    <cellStyle name="Hyperlink" xfId="5862" builtinId="8" hidden="1"/>
    <cellStyle name="Hyperlink" xfId="5850" builtinId="8" hidden="1"/>
    <cellStyle name="Hyperlink" xfId="5820" builtinId="8" hidden="1"/>
    <cellStyle name="Hyperlink" xfId="5806" builtinId="8" hidden="1"/>
    <cellStyle name="Hyperlink" xfId="5794" builtinId="8" hidden="1"/>
    <cellStyle name="Hyperlink" xfId="5762" builtinId="8" hidden="1"/>
    <cellStyle name="Hyperlink" xfId="5746" builtinId="8" hidden="1"/>
    <cellStyle name="Hyperlink" xfId="5732" builtinId="8" hidden="1"/>
    <cellStyle name="Hyperlink" xfId="5702" builtinId="8" hidden="1"/>
    <cellStyle name="Hyperlink" xfId="5690" builtinId="8" hidden="1"/>
    <cellStyle name="Hyperlink" xfId="5676" builtinId="8" hidden="1"/>
    <cellStyle name="Hyperlink" xfId="5644" builtinId="8" hidden="1"/>
    <cellStyle name="Hyperlink" xfId="5628" builtinId="8" hidden="1"/>
    <cellStyle name="Hyperlink" xfId="5614" builtinId="8" hidden="1"/>
    <cellStyle name="Hyperlink" xfId="5586" builtinId="8" hidden="1"/>
    <cellStyle name="Hyperlink" xfId="5572" builtinId="8" hidden="1"/>
    <cellStyle name="Hyperlink" xfId="5558" builtinId="8" hidden="1"/>
    <cellStyle name="Hyperlink" xfId="5946" builtinId="8" hidden="1"/>
    <cellStyle name="Hyperlink" xfId="6172" builtinId="8" hidden="1"/>
    <cellStyle name="Hyperlink" xfId="6402" builtinId="8" hidden="1"/>
    <cellStyle name="Hyperlink" xfId="5728" builtinId="8" hidden="1"/>
    <cellStyle name="Hyperlink" xfId="5768" builtinId="8" hidden="1"/>
    <cellStyle name="Hyperlink" xfId="5816" builtinId="8" hidden="1"/>
    <cellStyle name="Hyperlink" xfId="5912" builtinId="8" hidden="1"/>
    <cellStyle name="Hyperlink" xfId="5952" builtinId="8" hidden="1"/>
    <cellStyle name="Hyperlink" xfId="6008" builtinId="8" hidden="1"/>
    <cellStyle name="Hyperlink" xfId="6088" builtinId="8" hidden="1"/>
    <cellStyle name="Hyperlink" xfId="6136" builtinId="8" hidden="1"/>
    <cellStyle name="Hyperlink" xfId="6184" builtinId="8" hidden="1"/>
    <cellStyle name="Hyperlink" xfId="6272" builtinId="8" hidden="1"/>
    <cellStyle name="Hyperlink" xfId="6312" builtinId="8" hidden="1"/>
    <cellStyle name="Hyperlink" xfId="6368" builtinId="8" hidden="1"/>
    <cellStyle name="Hyperlink" xfId="6456" builtinId="8" hidden="1"/>
    <cellStyle name="Hyperlink" xfId="6496" builtinId="8" hidden="1"/>
    <cellStyle name="Hyperlink" xfId="6552" builtinId="8" hidden="1"/>
    <cellStyle name="Hyperlink" xfId="6530" builtinId="8" hidden="1"/>
    <cellStyle name="Hyperlink" xfId="6510" builtinId="8" hidden="1"/>
    <cellStyle name="Hyperlink" xfId="6498" builtinId="8" hidden="1"/>
    <cellStyle name="Hyperlink" xfId="6468" builtinId="8" hidden="1"/>
    <cellStyle name="Hyperlink" xfId="6450" builtinId="8" hidden="1"/>
    <cellStyle name="Hyperlink" xfId="6436" builtinId="8" hidden="1"/>
    <cellStyle name="Hyperlink" xfId="6406" builtinId="8" hidden="1"/>
    <cellStyle name="Hyperlink" xfId="6390" builtinId="8" hidden="1"/>
    <cellStyle name="Hyperlink" xfId="6374" builtinId="8" hidden="1"/>
    <cellStyle name="Hyperlink" xfId="6348" builtinId="8" hidden="1"/>
    <cellStyle name="Hyperlink" xfId="6330" builtinId="8" hidden="1"/>
    <cellStyle name="Hyperlink" xfId="6316" builtinId="8" hidden="1"/>
    <cellStyle name="Hyperlink" xfId="6284" builtinId="8" hidden="1"/>
    <cellStyle name="Hyperlink" xfId="6268" builtinId="8" hidden="1"/>
    <cellStyle name="Hyperlink" xfId="6254" builtinId="8" hidden="1"/>
    <cellStyle name="Hyperlink" xfId="6222" builtinId="8" hidden="1"/>
    <cellStyle name="Hyperlink" xfId="6210" builtinId="8" hidden="1"/>
    <cellStyle name="Hyperlink" xfId="6194" builtinId="8" hidden="1"/>
    <cellStyle name="Hyperlink" xfId="6162" builtinId="8" hidden="1"/>
    <cellStyle name="Hyperlink" xfId="6148" builtinId="8" hidden="1"/>
    <cellStyle name="Hyperlink" xfId="6134" builtinId="8" hidden="1"/>
    <cellStyle name="Hyperlink" xfId="6102" builtinId="8" hidden="1"/>
    <cellStyle name="Hyperlink" xfId="6086" builtinId="8" hidden="1"/>
    <cellStyle name="Hyperlink" xfId="6074" builtinId="8" hidden="1"/>
    <cellStyle name="Hyperlink" xfId="6042" builtinId="8" hidden="1"/>
    <cellStyle name="Hyperlink" xfId="6028" builtinId="8" hidden="1"/>
    <cellStyle name="Hyperlink" xfId="6012" builtinId="8" hidden="1"/>
    <cellStyle name="Hyperlink" xfId="5980" builtinId="8" hidden="1"/>
    <cellStyle name="Hyperlink" xfId="5966" builtinId="8" hidden="1"/>
    <cellStyle name="Hyperlink" xfId="5954" builtinId="8" hidden="1"/>
    <cellStyle name="Hyperlink" xfId="5400" builtinId="8" hidden="1"/>
    <cellStyle name="Hyperlink" xfId="5056" builtinId="8" hidden="1"/>
    <cellStyle name="Hyperlink" xfId="4712" builtinId="8" hidden="1"/>
    <cellStyle name="Hyperlink" xfId="4032" builtinId="8" hidden="1"/>
    <cellStyle name="Hyperlink" xfId="3688" builtinId="8" hidden="1"/>
    <cellStyle name="Hyperlink" xfId="3352" builtinId="8" hidden="1"/>
    <cellStyle name="Hyperlink" xfId="2664" builtinId="8" hidden="1"/>
    <cellStyle name="Hyperlink" xfId="2328" builtinId="8" hidden="1"/>
    <cellStyle name="Hyperlink" xfId="1009" builtinId="8" hidden="1"/>
    <cellStyle name="Hyperlink" xfId="1204" builtinId="8" hidden="1"/>
    <cellStyle name="Hyperlink" xfId="1302" builtinId="8" hidden="1"/>
    <cellStyle name="Hyperlink" xfId="1400" builtinId="8" hidden="1"/>
    <cellStyle name="Hyperlink" xfId="1594" builtinId="8" hidden="1"/>
    <cellStyle name="Hyperlink" xfId="1692" builtinId="8" hidden="1"/>
    <cellStyle name="Hyperlink" xfId="1788" builtinId="8" hidden="1"/>
    <cellStyle name="Hyperlink" xfId="1844" builtinId="8" hidden="1"/>
    <cellStyle name="Hyperlink" xfId="1830" builtinId="8" hidden="1"/>
    <cellStyle name="Hyperlink" xfId="1816" builtinId="8" hidden="1"/>
    <cellStyle name="Hyperlink" xfId="1786" builtinId="8" hidden="1"/>
    <cellStyle name="Hyperlink" xfId="1774" builtinId="8" hidden="1"/>
    <cellStyle name="Hyperlink" xfId="1758" builtinId="8" hidden="1"/>
    <cellStyle name="Hyperlink" xfId="1732" builtinId="8" hidden="1"/>
    <cellStyle name="Hyperlink" xfId="1720" builtinId="8" hidden="1"/>
    <cellStyle name="Hyperlink" xfId="1704" builtinId="8" hidden="1"/>
    <cellStyle name="Hyperlink" xfId="1676" builtinId="8" hidden="1"/>
    <cellStyle name="Hyperlink" xfId="1660" builtinId="8" hidden="1"/>
    <cellStyle name="Hyperlink" xfId="1650" builtinId="8" hidden="1"/>
    <cellStyle name="Hyperlink" xfId="1622" builtinId="8" hidden="1"/>
    <cellStyle name="Hyperlink" xfId="1606" builtinId="8" hidden="1"/>
    <cellStyle name="Hyperlink" xfId="1592" builtinId="8" hidden="1"/>
    <cellStyle name="Hyperlink" xfId="1564" builtinId="8" hidden="1"/>
    <cellStyle name="Hyperlink" xfId="1550" builtinId="8" hidden="1"/>
    <cellStyle name="Hyperlink" xfId="1538" builtinId="8" hidden="1"/>
    <cellStyle name="Hyperlink" xfId="1510" builtinId="8" hidden="1"/>
    <cellStyle name="Hyperlink" xfId="1494" builtinId="8" hidden="1"/>
    <cellStyle name="Hyperlink" xfId="1482" builtinId="8" hidden="1"/>
    <cellStyle name="Hyperlink" xfId="1454" builtinId="8" hidden="1"/>
    <cellStyle name="Hyperlink" xfId="1438" builtinId="8" hidden="1"/>
    <cellStyle name="Hyperlink" xfId="1428" builtinId="8" hidden="1"/>
    <cellStyle name="Hyperlink" xfId="1396" builtinId="8" hidden="1"/>
    <cellStyle name="Hyperlink" xfId="1384" builtinId="8" hidden="1"/>
    <cellStyle name="Hyperlink" xfId="1368" builtinId="8" hidden="1"/>
    <cellStyle name="Hyperlink" xfId="1340" builtinId="8" hidden="1"/>
    <cellStyle name="Hyperlink" xfId="1330" builtinId="8" hidden="1"/>
    <cellStyle name="Hyperlink" xfId="1314" builtinId="8" hidden="1"/>
    <cellStyle name="Hyperlink" xfId="1286" builtinId="8" hidden="1"/>
    <cellStyle name="Hyperlink" xfId="1272" builtinId="8" hidden="1"/>
    <cellStyle name="Hyperlink" xfId="1258" builtinId="8" hidden="1"/>
    <cellStyle name="Hyperlink" xfId="1230" builtinId="8" hidden="1"/>
    <cellStyle name="Hyperlink" xfId="1218" builtinId="8" hidden="1"/>
    <cellStyle name="Hyperlink" xfId="1202" builtinId="8" hidden="1"/>
    <cellStyle name="Hyperlink" xfId="1174" builtinId="8" hidden="1"/>
    <cellStyle name="Hyperlink" xfId="1162" builtinId="8" hidden="1"/>
    <cellStyle name="Hyperlink" xfId="1146" builtinId="8" hidden="1"/>
    <cellStyle name="Hyperlink" xfId="1118" builtinId="8" hidden="1"/>
    <cellStyle name="Hyperlink" xfId="1102" builtinId="8" hidden="1"/>
    <cellStyle name="Hyperlink" xfId="1092" builtinId="8" hidden="1"/>
    <cellStyle name="Hyperlink" xfId="1063" builtinId="8" hidden="1"/>
    <cellStyle name="Hyperlink" xfId="1047" builtinId="8" hidden="1"/>
    <cellStyle name="Hyperlink" xfId="1035" builtinId="8" hidden="1"/>
    <cellStyle name="Hyperlink" xfId="1005" builtinId="8" hidden="1"/>
    <cellStyle name="Hyperlink" xfId="993" builtinId="8" hidden="1"/>
    <cellStyle name="Hyperlink" xfId="979" builtinId="8" hidden="1"/>
    <cellStyle name="Hyperlink" xfId="951" builtinId="8" hidden="1"/>
    <cellStyle name="Hyperlink" xfId="2232" builtinId="8" hidden="1"/>
    <cellStyle name="Hyperlink" xfId="2280" builtinId="8" hidden="1"/>
    <cellStyle name="Hyperlink" xfId="2376" builtinId="8" hidden="1"/>
    <cellStyle name="Hyperlink" xfId="2432" builtinId="8" hidden="1"/>
    <cellStyle name="Hyperlink" xfId="2472" builtinId="8" hidden="1"/>
    <cellStyle name="Hyperlink" xfId="2568" builtinId="8" hidden="1"/>
    <cellStyle name="Hyperlink" xfId="2624" builtinId="8" hidden="1"/>
    <cellStyle name="Hyperlink" xfId="2680" builtinId="8" hidden="1"/>
    <cellStyle name="Hyperlink" xfId="2776" builtinId="8" hidden="1"/>
    <cellStyle name="Hyperlink" xfId="2816" builtinId="8" hidden="1"/>
    <cellStyle name="Hyperlink" xfId="2872" builtinId="8" hidden="1"/>
    <cellStyle name="Hyperlink" xfId="2968" builtinId="8" hidden="1"/>
    <cellStyle name="Hyperlink" xfId="3016" builtinId="8" hidden="1"/>
    <cellStyle name="Hyperlink" xfId="3064" builtinId="8" hidden="1"/>
    <cellStyle name="Hyperlink" xfId="3160" builtinId="8" hidden="1"/>
    <cellStyle name="Hyperlink" xfId="3208" builtinId="8" hidden="1"/>
    <cellStyle name="Hyperlink" xfId="3256" builtinId="8" hidden="1"/>
    <cellStyle name="Hyperlink" xfId="3360" builtinId="8" hidden="1"/>
    <cellStyle name="Hyperlink" xfId="3400" builtinId="8" hidden="1"/>
    <cellStyle name="Hyperlink" xfId="3456" builtinId="8" hidden="1"/>
    <cellStyle name="Hyperlink" xfId="3552" builtinId="8" hidden="1"/>
    <cellStyle name="Hyperlink" xfId="3592" builtinId="8" hidden="1"/>
    <cellStyle name="Hyperlink" xfId="3648" builtinId="8" hidden="1"/>
    <cellStyle name="Hyperlink" xfId="3744" builtinId="8" hidden="1"/>
    <cellStyle name="Hyperlink" xfId="3800" builtinId="8" hidden="1"/>
    <cellStyle name="Hyperlink" xfId="3840" builtinId="8" hidden="1"/>
    <cellStyle name="Hyperlink" xfId="3936" builtinId="8" hidden="1"/>
    <cellStyle name="Hyperlink" xfId="3992" builtinId="8" hidden="1"/>
    <cellStyle name="Hyperlink" xfId="4040" builtinId="8" hidden="1"/>
    <cellStyle name="Hyperlink" xfId="4136" builtinId="8" hidden="1"/>
    <cellStyle name="Hyperlink" xfId="4184" builtinId="8" hidden="1"/>
    <cellStyle name="Hyperlink" xfId="4232" builtinId="8" hidden="1"/>
    <cellStyle name="Hyperlink" xfId="4328" builtinId="8" hidden="1"/>
    <cellStyle name="Hyperlink" xfId="4384" builtinId="8" hidden="1"/>
    <cellStyle name="Hyperlink" xfId="4424" builtinId="8" hidden="1"/>
    <cellStyle name="Hyperlink" xfId="4520" builtinId="8" hidden="1"/>
    <cellStyle name="Hyperlink" xfId="4576" builtinId="8" hidden="1"/>
    <cellStyle name="Hyperlink" xfId="4616" builtinId="8" hidden="1"/>
    <cellStyle name="Hyperlink" xfId="4728" builtinId="8" hidden="1"/>
    <cellStyle name="Hyperlink" xfId="4768" builtinId="8" hidden="1"/>
    <cellStyle name="Hyperlink" xfId="4824" builtinId="8" hidden="1"/>
    <cellStyle name="Hyperlink" xfId="4920" builtinId="8" hidden="1"/>
    <cellStyle name="Hyperlink" xfId="4960" builtinId="8" hidden="1"/>
    <cellStyle name="Hyperlink" xfId="5016" builtinId="8" hidden="1"/>
    <cellStyle name="Hyperlink" xfId="5112" builtinId="8" hidden="1"/>
    <cellStyle name="Hyperlink" xfId="5160" builtinId="8" hidden="1"/>
    <cellStyle name="Hyperlink" xfId="5208" builtinId="8" hidden="1"/>
    <cellStyle name="Hyperlink" xfId="5304" builtinId="8" hidden="1"/>
    <cellStyle name="Hyperlink" xfId="5352" builtinId="8" hidden="1"/>
    <cellStyle name="Hyperlink" xfId="5408" builtinId="8" hidden="1"/>
    <cellStyle name="Hyperlink" xfId="5504" builtinId="8" hidden="1"/>
    <cellStyle name="Hyperlink" xfId="5544" builtinId="8" hidden="1"/>
    <cellStyle name="Hyperlink" xfId="5600" builtinId="8" hidden="1"/>
    <cellStyle name="Hyperlink" xfId="5696" builtinId="8" hidden="1"/>
    <cellStyle name="Hyperlink" xfId="1876" builtinId="8" hidden="1"/>
    <cellStyle name="Hyperlink" xfId="1924" builtinId="8" hidden="1"/>
    <cellStyle name="Hyperlink" xfId="2022" builtinId="8" hidden="1"/>
    <cellStyle name="Hyperlink" xfId="2070" builtinId="8" hidden="1"/>
    <cellStyle name="Hyperlink" xfId="2118" builtinId="8" hidden="1"/>
    <cellStyle name="Hyperlink" xfId="2144" builtinId="8" hidden="1"/>
    <cellStyle name="Hyperlink" xfId="1808" builtinId="8" hidden="1"/>
    <cellStyle name="Hyperlink" xfId="1456" builtinId="8" hidden="1"/>
    <cellStyle name="Hyperlink" xfId="463" builtinId="8" hidden="1"/>
    <cellStyle name="Hyperlink" xfId="509" builtinId="8" hidden="1"/>
    <cellStyle name="Hyperlink" xfId="555" builtinId="8" hidden="1"/>
    <cellStyle name="Hyperlink" xfId="647" builtinId="8" hidden="1"/>
    <cellStyle name="Hyperlink" xfId="691" builtinId="8" hidden="1"/>
    <cellStyle name="Hyperlink" xfId="737" builtinId="8" hidden="1"/>
    <cellStyle name="Hyperlink" xfId="827" builtinId="8" hidden="1"/>
    <cellStyle name="Hyperlink" xfId="873" builtinId="8" hidden="1"/>
    <cellStyle name="Hyperlink" xfId="919" builtinId="8" hidden="1"/>
    <cellStyle name="Hyperlink" xfId="241" builtinId="8" hidden="1"/>
    <cellStyle name="Hyperlink" xfId="285" builtinId="8" hidden="1"/>
    <cellStyle name="Hyperlink" xfId="329" builtinId="8" hidden="1"/>
    <cellStyle name="Hyperlink" xfId="419" builtinId="8" hidden="1"/>
    <cellStyle name="Hyperlink" xfId="117" builtinId="8" hidden="1"/>
    <cellStyle name="Hyperlink" xfId="161" builtinId="8" hidden="1"/>
    <cellStyle name="Hyperlink" xfId="85" builtinId="8" hidden="1"/>
    <cellStyle name="Hyperlink" xfId="49" builtinId="8" hidden="1"/>
    <cellStyle name="Hyperlink" xfId="35" builtinId="8" hidden="1"/>
    <cellStyle name="Hyperlink" xfId="359" builtinId="8" hidden="1"/>
    <cellStyle name="Hyperlink" xfId="227" builtinId="8" hidden="1"/>
    <cellStyle name="Hyperlink" xfId="857" builtinId="8" hidden="1"/>
    <cellStyle name="Hyperlink" xfId="585" builtinId="8" hidden="1"/>
    <cellStyle name="Hyperlink" xfId="449" builtinId="8" hidden="1"/>
    <cellStyle name="Hyperlink" xfId="1920" builtinId="8" hidden="1"/>
    <cellStyle name="Hyperlink" xfId="1956" builtinId="8" hidden="1"/>
    <cellStyle name="Hyperlink" xfId="1810" builtinId="8" hidden="1"/>
    <cellStyle name="Hyperlink" xfId="1662" builtinId="8" hidden="1"/>
    <cellStyle name="Hyperlink" xfId="1370" builtinId="8" hidden="1"/>
    <cellStyle name="Hyperlink" xfId="1224" builtinId="8" hidden="1"/>
    <cellStyle name="Hyperlink" xfId="1078" builtinId="8" hidden="1"/>
    <cellStyle name="Hyperlink" xfId="2768" builtinId="8" hidden="1"/>
    <cellStyle name="Hyperlink" xfId="3280" builtinId="8" hidden="1"/>
    <cellStyle name="Hyperlink" xfId="3792" builtinId="8" hidden="1"/>
    <cellStyle name="Hyperlink" xfId="4816" builtinId="8" hidden="1"/>
    <cellStyle name="Hyperlink" xfId="5328" builtinId="8" hidden="1"/>
    <cellStyle name="Hyperlink" xfId="5840" builtinId="8" hidden="1"/>
    <cellStyle name="Hyperlink" xfId="6452" builtinId="8" hidden="1"/>
    <cellStyle name="Hyperlink" xfId="6282" builtinId="8" hidden="1"/>
    <cellStyle name="Hyperlink" xfId="6110" builtinId="8" hidden="1"/>
    <cellStyle name="Hyperlink" xfId="5770" builtinId="8" hidden="1"/>
    <cellStyle name="Hyperlink" xfId="5598" builtinId="8" hidden="1"/>
    <cellStyle name="Hyperlink" xfId="5428" builtinId="8" hidden="1"/>
    <cellStyle name="Hyperlink" xfId="3484" builtinId="8" hidden="1"/>
    <cellStyle name="Hyperlink" xfId="3534" builtinId="8" hidden="1"/>
    <cellStyle name="Hyperlink" xfId="3582" builtinId="8" hidden="1"/>
    <cellStyle name="Hyperlink" xfId="3682" builtinId="8" hidden="1"/>
    <cellStyle name="Hyperlink" xfId="3730" builtinId="8" hidden="1"/>
    <cellStyle name="Hyperlink" xfId="3778" builtinId="8" hidden="1"/>
    <cellStyle name="Hyperlink" xfId="3876" builtinId="8" hidden="1"/>
    <cellStyle name="Hyperlink" xfId="3924" builtinId="8" hidden="1"/>
    <cellStyle name="Hyperlink" xfId="3972" builtinId="8" hidden="1"/>
    <cellStyle name="Hyperlink" xfId="4070" builtinId="8" hidden="1"/>
    <cellStyle name="Hyperlink" xfId="4118" builtinId="8" hidden="1"/>
    <cellStyle name="Hyperlink" xfId="4166" builtinId="8" hidden="1"/>
    <cellStyle name="Hyperlink" xfId="4266" builtinId="8" hidden="1"/>
    <cellStyle name="Hyperlink" xfId="4314" builtinId="8" hidden="1"/>
    <cellStyle name="Hyperlink" xfId="4364" builtinId="8" hidden="1"/>
    <cellStyle name="Hyperlink" xfId="4460" builtinId="8" hidden="1"/>
    <cellStyle name="Hyperlink" xfId="4508" builtinId="8" hidden="1"/>
    <cellStyle name="Hyperlink" xfId="4558" builtinId="8" hidden="1"/>
    <cellStyle name="Hyperlink" xfId="4654" builtinId="8" hidden="1"/>
    <cellStyle name="Hyperlink" xfId="4706" builtinId="8" hidden="1"/>
    <cellStyle name="Hyperlink" xfId="4754" builtinId="8" hidden="1"/>
    <cellStyle name="Hyperlink" xfId="4850" builtinId="8" hidden="1"/>
    <cellStyle name="Hyperlink" xfId="4900" builtinId="8" hidden="1"/>
    <cellStyle name="Hyperlink" xfId="4948" builtinId="8" hidden="1"/>
    <cellStyle name="Hyperlink" xfId="5046" builtinId="8" hidden="1"/>
    <cellStyle name="Hyperlink" xfId="5094" builtinId="8" hidden="1"/>
    <cellStyle name="Hyperlink" xfId="5142" builtinId="8" hidden="1"/>
    <cellStyle name="Hyperlink" xfId="4510" builtinId="8" hidden="1"/>
    <cellStyle name="Hyperlink" xfId="4170" builtinId="8" hidden="1"/>
    <cellStyle name="Hyperlink" xfId="3828" builtinId="8" hidden="1"/>
    <cellStyle name="Hyperlink" xfId="2838" builtinId="8" hidden="1"/>
    <cellStyle name="Hyperlink" xfId="2884" builtinId="8" hidden="1"/>
    <cellStyle name="Hyperlink" xfId="2930" builtinId="8" hidden="1"/>
    <cellStyle name="Hyperlink" xfId="3022" builtinId="8" hidden="1"/>
    <cellStyle name="Hyperlink" xfId="3068" builtinId="8" hidden="1"/>
    <cellStyle name="Hyperlink" xfId="3114" builtinId="8" hidden="1"/>
    <cellStyle name="Hyperlink" xfId="3204" builtinId="8" hidden="1"/>
    <cellStyle name="Hyperlink" xfId="3250" builtinId="8" hidden="1"/>
    <cellStyle name="Hyperlink" xfId="3294" builtinId="8" hidden="1"/>
    <cellStyle name="Hyperlink" xfId="3386" builtinId="8" hidden="1"/>
    <cellStyle name="Hyperlink" xfId="3430" builtinId="8" hidden="1"/>
    <cellStyle name="Hyperlink" xfId="3358" builtinId="8" hidden="1"/>
    <cellStyle name="Hyperlink" xfId="2542" builtinId="8" hidden="1"/>
    <cellStyle name="Hyperlink" xfId="2586" builtinId="8" hidden="1"/>
    <cellStyle name="Hyperlink" xfId="2630" builtinId="8" hidden="1"/>
    <cellStyle name="Hyperlink" xfId="2718" builtinId="8" hidden="1"/>
    <cellStyle name="Hyperlink" xfId="2764" builtinId="8" hidden="1"/>
    <cellStyle name="Hyperlink" xfId="2348" builtinId="8" hidden="1"/>
    <cellStyle name="Hyperlink" xfId="2436" builtinId="8" hidden="1"/>
    <cellStyle name="Hyperlink" xfId="2478" builtinId="8" hidden="1"/>
    <cellStyle name="Hyperlink" xfId="2306" builtinId="8" hidden="1"/>
    <cellStyle name="Hyperlink" xfId="2230" builtinId="8" hidden="1"/>
    <cellStyle name="Hyperlink" xfId="2212" builtinId="8" hidden="1"/>
    <cellStyle name="Hyperlink" xfId="2236" builtinId="8" hidden="1"/>
    <cellStyle name="Hyperlink" xfId="2262" builtinId="8" hidden="1"/>
    <cellStyle name="Hyperlink" xfId="2246" builtinId="8" hidden="1"/>
    <cellStyle name="Hyperlink" xfId="2340" builtinId="8" hidden="1"/>
    <cellStyle name="Hyperlink" xfId="2310" builtinId="8" hidden="1"/>
    <cellStyle name="Hyperlink" xfId="2298" builtinId="8" hidden="1"/>
    <cellStyle name="Hyperlink" xfId="2282" builtinId="8" hidden="1"/>
    <cellStyle name="Hyperlink" xfId="2470" builtinId="8" hidden="1"/>
    <cellStyle name="Hyperlink" xfId="2454" builtinId="8" hidden="1"/>
    <cellStyle name="Hyperlink" xfId="2442" builtinId="8" hidden="1"/>
    <cellStyle name="Hyperlink" xfId="2410" builtinId="8" hidden="1"/>
    <cellStyle name="Hyperlink" xfId="2396" builtinId="8" hidden="1"/>
    <cellStyle name="Hyperlink" xfId="2382" builtinId="8" hidden="1"/>
    <cellStyle name="Hyperlink" xfId="2354" builtinId="8" hidden="1"/>
    <cellStyle name="Hyperlink" xfId="2676" builtinId="8" hidden="1"/>
    <cellStyle name="Hyperlink" xfId="2782" builtinId="8" hidden="1"/>
    <cellStyle name="Hyperlink" xfId="2754" builtinId="8" hidden="1"/>
    <cellStyle name="Hyperlink" xfId="2738" builtinId="8" hidden="1"/>
    <cellStyle name="Hyperlink" xfId="2724" builtinId="8" hidden="1"/>
    <cellStyle name="Hyperlink" xfId="2694" builtinId="8" hidden="1"/>
    <cellStyle name="Hyperlink" xfId="2682" builtinId="8" hidden="1"/>
    <cellStyle name="Hyperlink" xfId="2666" builtinId="8" hidden="1"/>
    <cellStyle name="Hyperlink" xfId="2636" builtinId="8" hidden="1"/>
    <cellStyle name="Hyperlink" xfId="2622" builtinId="8" hidden="1"/>
    <cellStyle name="Hyperlink" xfId="2606" builtinId="8" hidden="1"/>
    <cellStyle name="Hyperlink" xfId="2578" builtinId="8" hidden="1"/>
    <cellStyle name="Hyperlink" xfId="2562" builtinId="8" hidden="1"/>
    <cellStyle name="Hyperlink" xfId="2548" builtinId="8" hidden="1"/>
    <cellStyle name="Hyperlink" xfId="2518" builtinId="8" hidden="1"/>
    <cellStyle name="Hyperlink" xfId="2502" builtinId="8" hidden="1"/>
    <cellStyle name="Hyperlink" xfId="2804" builtinId="8" hidden="1"/>
    <cellStyle name="Hyperlink" xfId="3274" builtinId="8" hidden="1"/>
    <cellStyle name="Hyperlink" xfId="3468" builtinId="8" hidden="1"/>
    <cellStyle name="Hyperlink" xfId="3452" builtinId="8" hidden="1"/>
    <cellStyle name="Hyperlink" xfId="3422" builtinId="8" hidden="1"/>
    <cellStyle name="Hyperlink" xfId="3406" builtinId="8" hidden="1"/>
    <cellStyle name="Hyperlink" xfId="3390" builtinId="8" hidden="1"/>
    <cellStyle name="Hyperlink" xfId="3362" builtinId="8" hidden="1"/>
    <cellStyle name="Hyperlink" xfId="3346" builtinId="8" hidden="1"/>
    <cellStyle name="Hyperlink" xfId="3332" builtinId="8" hidden="1"/>
    <cellStyle name="Hyperlink" xfId="3300" builtinId="8" hidden="1"/>
    <cellStyle name="Hyperlink" xfId="3286" builtinId="8" hidden="1"/>
    <cellStyle name="Hyperlink" xfId="3268" builtinId="8" hidden="1"/>
    <cellStyle name="Hyperlink" xfId="3242" builtinId="8" hidden="1"/>
    <cellStyle name="Hyperlink" xfId="3222" builtinId="8" hidden="1"/>
    <cellStyle name="Hyperlink" xfId="3210" builtinId="8" hidden="1"/>
    <cellStyle name="Hyperlink" xfId="3178" builtinId="8" hidden="1"/>
    <cellStyle name="Hyperlink" xfId="3164" builtinId="8" hidden="1"/>
    <cellStyle name="Hyperlink" xfId="3150" builtinId="8" hidden="1"/>
    <cellStyle name="Hyperlink" xfId="3118" builtinId="8" hidden="1"/>
    <cellStyle name="Hyperlink" xfId="3106" builtinId="8" hidden="1"/>
    <cellStyle name="Hyperlink" xfId="3086" builtinId="8" hidden="1"/>
    <cellStyle name="Hyperlink" xfId="3058" builtinId="8" hidden="1"/>
    <cellStyle name="Hyperlink" xfId="3042" builtinId="8" hidden="1"/>
    <cellStyle name="Hyperlink" xfId="3028" builtinId="8" hidden="1"/>
    <cellStyle name="Hyperlink" xfId="2996" builtinId="8" hidden="1"/>
    <cellStyle name="Hyperlink" xfId="2982" builtinId="8" hidden="1"/>
    <cellStyle name="Hyperlink" xfId="2966" builtinId="8" hidden="1"/>
    <cellStyle name="Hyperlink" xfId="2938" builtinId="8" hidden="1"/>
    <cellStyle name="Hyperlink" xfId="2922" builtinId="8" hidden="1"/>
    <cellStyle name="Hyperlink" xfId="2906" builtinId="8" hidden="1"/>
    <cellStyle name="Hyperlink" xfId="2876" builtinId="8" hidden="1"/>
    <cellStyle name="Hyperlink" xfId="2860" builtinId="8" hidden="1"/>
    <cellStyle name="Hyperlink" xfId="2844" builtinId="8" hidden="1"/>
    <cellStyle name="Hyperlink" xfId="2814" builtinId="8" hidden="1"/>
    <cellStyle name="Hyperlink" xfId="2798" builtinId="8" hidden="1"/>
    <cellStyle name="Hyperlink" xfId="3550" builtinId="8" hidden="1"/>
    <cellStyle name="Hyperlink" xfId="3786" builtinId="8" hidden="1"/>
    <cellStyle name="Hyperlink" xfId="3892" builtinId="8" hidden="1"/>
    <cellStyle name="Hyperlink" xfId="4020" builtinId="8" hidden="1"/>
    <cellStyle name="Hyperlink" xfId="4234" builtinId="8" hidden="1"/>
    <cellStyle name="Hyperlink" xfId="4362" builtinId="8" hidden="1"/>
    <cellStyle name="Hyperlink" xfId="4468" builtinId="8" hidden="1"/>
    <cellStyle name="Hyperlink" xfId="4702" builtinId="8" hidden="1"/>
    <cellStyle name="Hyperlink" xfId="4810" builtinId="8" hidden="1"/>
    <cellStyle name="Hyperlink" xfId="4916" builtinId="8" hidden="1"/>
    <cellStyle name="Hyperlink" xfId="5148" builtinId="8" hidden="1"/>
    <cellStyle name="Hyperlink" xfId="5134" builtinId="8" hidden="1"/>
    <cellStyle name="Hyperlink" xfId="5116" builtinId="8" hidden="1"/>
    <cellStyle name="Hyperlink" xfId="5084" builtinId="8" hidden="1"/>
    <cellStyle name="Hyperlink" xfId="5068" builtinId="8" hidden="1"/>
    <cellStyle name="Hyperlink" xfId="5052" builtinId="8" hidden="1"/>
    <cellStyle name="Hyperlink" xfId="5018" builtinId="8" hidden="1"/>
    <cellStyle name="Hyperlink" xfId="5004" builtinId="8" hidden="1"/>
    <cellStyle name="Hyperlink" xfId="4988" builtinId="8" hidden="1"/>
    <cellStyle name="Hyperlink" xfId="4954" builtinId="8" hidden="1"/>
    <cellStyle name="Hyperlink" xfId="4940" builtinId="8" hidden="1"/>
    <cellStyle name="Hyperlink" xfId="4922" builtinId="8" hidden="1"/>
    <cellStyle name="Hyperlink" xfId="4890" builtinId="8" hidden="1"/>
    <cellStyle name="Hyperlink" xfId="4870" builtinId="8" hidden="1"/>
    <cellStyle name="Hyperlink" xfId="4858" builtinId="8" hidden="1"/>
    <cellStyle name="Hyperlink" xfId="4822" builtinId="8" hidden="1"/>
    <cellStyle name="Hyperlink" xfId="4806" builtinId="8" hidden="1"/>
    <cellStyle name="Hyperlink" xfId="4794" builtinId="8" hidden="1"/>
    <cellStyle name="Hyperlink" xfId="4758" builtinId="8" hidden="1"/>
    <cellStyle name="Hyperlink" xfId="4742" builtinId="8" hidden="1"/>
    <cellStyle name="Hyperlink" xfId="4726" builtinId="8" hidden="1"/>
    <cellStyle name="Hyperlink" xfId="507" builtinId="8" hidden="1"/>
    <cellStyle name="Hyperlink" xfId="499" builtinId="8" hidden="1"/>
    <cellStyle name="Hyperlink" xfId="491" builtinId="8" hidden="1"/>
    <cellStyle name="Hyperlink" xfId="457" builtinId="8" hidden="1"/>
    <cellStyle name="Hyperlink" xfId="959" builtinId="8" hidden="1"/>
    <cellStyle name="Hyperlink" xfId="1023" builtinId="8" hidden="1"/>
    <cellStyle name="Hyperlink" xfId="1216" builtinId="8" hidden="1"/>
    <cellStyle name="Hyperlink" xfId="1280" builtinId="8" hidden="1"/>
    <cellStyle name="Hyperlink" xfId="1472" builtinId="8" hidden="1"/>
    <cellStyle name="Hyperlink" xfId="1600" builtinId="8" hidden="1"/>
    <cellStyle name="Hyperlink" xfId="1728" builtinId="8" hidden="1"/>
    <cellStyle name="Hyperlink" xfId="1792" builtinId="8" hidden="1"/>
    <cellStyle name="Hyperlink" xfId="1984" builtinId="8" hidden="1"/>
    <cellStyle name="Hyperlink" xfId="2112" builtinId="8" hidden="1"/>
    <cellStyle name="Hyperlink" xfId="2202" builtinId="8" hidden="1"/>
    <cellStyle name="Hyperlink" xfId="2184" builtinId="8" hidden="1"/>
    <cellStyle name="Hyperlink" xfId="2166" builtinId="8" hidden="1"/>
    <cellStyle name="Hyperlink" xfId="2156" builtinId="8" hidden="1"/>
    <cellStyle name="Hyperlink" xfId="2120" builtinId="8" hidden="1"/>
    <cellStyle name="Hyperlink" xfId="2110" builtinId="8" hidden="1"/>
    <cellStyle name="Hyperlink" xfId="2092" builtinId="8" hidden="1"/>
    <cellStyle name="Hyperlink" xfId="2074" builtinId="8" hidden="1"/>
    <cellStyle name="Hyperlink" xfId="2056" builtinId="8" hidden="1"/>
    <cellStyle name="Hyperlink" xfId="2046" builtinId="8" hidden="1"/>
    <cellStyle name="Hyperlink" xfId="2010" builtinId="8" hidden="1"/>
    <cellStyle name="Hyperlink" xfId="2002" builtinId="8" hidden="1"/>
    <cellStyle name="Hyperlink" xfId="1982" builtinId="8" hidden="1"/>
    <cellStyle name="Hyperlink" xfId="1964" builtinId="8" hidden="1"/>
    <cellStyle name="Hyperlink" xfId="1946" builtinId="8" hidden="1"/>
    <cellStyle name="Hyperlink" xfId="1928" builtinId="8" hidden="1"/>
    <cellStyle name="Hyperlink" xfId="1900" builtinId="8" hidden="1"/>
    <cellStyle name="Hyperlink" xfId="1892" builtinId="8" hidden="1"/>
    <cellStyle name="Hyperlink" xfId="1874" builtinId="8" hidden="1"/>
    <cellStyle name="Hyperlink" xfId="1854" builtinId="8" hidden="1"/>
    <cellStyle name="Hyperlink" xfId="1828" builtinId="8" hidden="1"/>
    <cellStyle name="Hyperlink" xfId="1818" builtinId="8" hidden="1"/>
    <cellStyle name="Hyperlink" xfId="1790" builtinId="8" hidden="1"/>
    <cellStyle name="Hyperlink" xfId="1782" builtinId="8" hidden="1"/>
    <cellStyle name="Hyperlink" xfId="1764" builtinId="8" hidden="1"/>
    <cellStyle name="Hyperlink" xfId="1726" builtinId="8" hidden="1"/>
    <cellStyle name="Hyperlink" xfId="1718" builtinId="8" hidden="1"/>
    <cellStyle name="Hyperlink" xfId="1708" builtinId="8" hidden="1"/>
    <cellStyle name="Hyperlink" xfId="1682" builtinId="8" hidden="1"/>
    <cellStyle name="Hyperlink" xfId="1672" builtinId="8" hidden="1"/>
    <cellStyle name="Hyperlink" xfId="1654" builtinId="8" hidden="1"/>
    <cellStyle name="Hyperlink" xfId="1618" builtinId="8" hidden="1"/>
    <cellStyle name="Hyperlink" xfId="1608" builtinId="8" hidden="1"/>
    <cellStyle name="Hyperlink" xfId="1598" builtinId="8" hidden="1"/>
    <cellStyle name="Hyperlink" xfId="1572" builtinId="8" hidden="1"/>
    <cellStyle name="Hyperlink" xfId="1562" builtinId="8" hidden="1"/>
    <cellStyle name="Hyperlink" xfId="1534" builtinId="8" hidden="1"/>
    <cellStyle name="Hyperlink" xfId="1508" builtinId="8" hidden="1"/>
    <cellStyle name="Hyperlink" xfId="1498" builtinId="8" hidden="1"/>
    <cellStyle name="Hyperlink" xfId="1490" builtinId="8" hidden="1"/>
    <cellStyle name="Hyperlink" xfId="1462" builtinId="8" hidden="1"/>
    <cellStyle name="Hyperlink" xfId="1434" builtinId="8" hidden="1"/>
    <cellStyle name="Hyperlink" xfId="1426" builtinId="8" hidden="1"/>
    <cellStyle name="Hyperlink" xfId="1398" builtinId="8" hidden="1"/>
    <cellStyle name="Hyperlink" xfId="1388" builtinId="8" hidden="1"/>
    <cellStyle name="Hyperlink" xfId="1380" builtinId="8" hidden="1"/>
    <cellStyle name="Hyperlink" xfId="1342" builtinId="8" hidden="1"/>
    <cellStyle name="Hyperlink" xfId="1324" builtinId="8" hidden="1"/>
    <cellStyle name="Hyperlink" xfId="1316" builtinId="8" hidden="1"/>
    <cellStyle name="Hyperlink" xfId="1288" builtinId="8" hidden="1"/>
    <cellStyle name="Hyperlink" xfId="1278" builtinId="8" hidden="1"/>
    <cellStyle name="Hyperlink" xfId="1270" builtinId="8" hidden="1"/>
    <cellStyle name="Hyperlink" xfId="1234" builtinId="8" hidden="1"/>
    <cellStyle name="Hyperlink" xfId="1214" builtinId="8" hidden="1"/>
    <cellStyle name="Hyperlink" xfId="1206" builtinId="8" hidden="1"/>
    <cellStyle name="Hyperlink" xfId="1178" builtinId="8" hidden="1"/>
    <cellStyle name="Hyperlink" xfId="1170" builtinId="8" hidden="1"/>
    <cellStyle name="Hyperlink" xfId="1142" builtinId="8" hidden="1"/>
    <cellStyle name="Hyperlink" xfId="1124" builtinId="8" hidden="1"/>
    <cellStyle name="Hyperlink" xfId="1106" builtinId="8" hidden="1"/>
    <cellStyle name="Hyperlink" xfId="1096" builtinId="8" hidden="1"/>
    <cellStyle name="Hyperlink" xfId="1067" builtinId="8" hidden="1"/>
    <cellStyle name="Hyperlink" xfId="1049" builtinId="8" hidden="1"/>
    <cellStyle name="Hyperlink" xfId="1031" builtinId="8" hidden="1"/>
    <cellStyle name="Hyperlink" xfId="1013" builtinId="8" hidden="1"/>
    <cellStyle name="Hyperlink" xfId="995" builtinId="8" hidden="1"/>
    <cellStyle name="Hyperlink" xfId="985" builtinId="8" hidden="1"/>
    <cellStyle name="Hyperlink" xfId="949" builtinId="8" hidden="1"/>
    <cellStyle name="Hyperlink" xfId="2224" builtinId="8" hidden="1"/>
    <cellStyle name="Hyperlink" xfId="2288" builtinId="8" hidden="1"/>
    <cellStyle name="Hyperlink" xfId="2352" builtinId="8" hidden="1"/>
    <cellStyle name="Hyperlink" xfId="2416" builtinId="8" hidden="1"/>
    <cellStyle name="Hyperlink" xfId="2448" builtinId="8" hidden="1"/>
    <cellStyle name="Hyperlink" xfId="2576" builtinId="8" hidden="1"/>
    <cellStyle name="Hyperlink" xfId="2608" builtinId="8" hidden="1"/>
    <cellStyle name="Hyperlink" xfId="2672" builtinId="8" hidden="1"/>
    <cellStyle name="Hyperlink" xfId="2736" builtinId="8" hidden="1"/>
    <cellStyle name="Hyperlink" xfId="2800" builtinId="8" hidden="1"/>
    <cellStyle name="Hyperlink" xfId="2864" builtinId="8" hidden="1"/>
    <cellStyle name="Hyperlink" xfId="2960" builtinId="8" hidden="1"/>
    <cellStyle name="Hyperlink" xfId="2992" builtinId="8" hidden="1"/>
    <cellStyle name="Hyperlink" xfId="3056" builtinId="8" hidden="1"/>
    <cellStyle name="Hyperlink" xfId="3120" builtinId="8" hidden="1"/>
    <cellStyle name="Hyperlink" xfId="3216" builtinId="8" hidden="1"/>
    <cellStyle name="Hyperlink" xfId="3248" builtinId="8" hidden="1"/>
    <cellStyle name="Hyperlink" xfId="3344" builtinId="8" hidden="1"/>
    <cellStyle name="Hyperlink" xfId="3376" builtinId="8" hidden="1"/>
    <cellStyle name="Hyperlink" xfId="3440" builtinId="8" hidden="1"/>
    <cellStyle name="Hyperlink" xfId="3568" builtinId="8" hidden="1"/>
    <cellStyle name="Hyperlink" xfId="3600" builtinId="8" hidden="1"/>
    <cellStyle name="Hyperlink" xfId="3632" builtinId="8" hidden="1"/>
    <cellStyle name="Hyperlink" xfId="3728" builtinId="8" hidden="1"/>
    <cellStyle name="Hyperlink" xfId="3760" builtinId="8" hidden="1"/>
    <cellStyle name="Hyperlink" xfId="3824" builtinId="8" hidden="1"/>
    <cellStyle name="Hyperlink" xfId="3952" builtinId="8" hidden="1"/>
    <cellStyle name="Hyperlink" xfId="3984" builtinId="8" hidden="1"/>
    <cellStyle name="Hyperlink" xfId="4016" builtinId="8" hidden="1"/>
    <cellStyle name="Hyperlink" xfId="4112" builtinId="8" hidden="1"/>
    <cellStyle name="Hyperlink" xfId="4144" builtinId="8" hidden="1"/>
    <cellStyle name="Hyperlink" xfId="4240" builtinId="8" hidden="1"/>
    <cellStyle name="Hyperlink" xfId="4336" builtinId="8" hidden="1"/>
    <cellStyle name="Hyperlink" xfId="4368" builtinId="8" hidden="1"/>
    <cellStyle name="Hyperlink" xfId="4400" builtinId="8" hidden="1"/>
    <cellStyle name="Hyperlink" xfId="4496" builtinId="8" hidden="1"/>
    <cellStyle name="Hyperlink" xfId="4592" builtinId="8" hidden="1"/>
    <cellStyle name="Hyperlink" xfId="4624" builtinId="8" hidden="1"/>
    <cellStyle name="Hyperlink" xfId="4720" builtinId="8" hidden="1"/>
    <cellStyle name="Hyperlink" xfId="4752" builtinId="8" hidden="1"/>
    <cellStyle name="Hyperlink" xfId="4784" builtinId="8" hidden="1"/>
    <cellStyle name="Hyperlink" xfId="4912" builtinId="8" hidden="1"/>
    <cellStyle name="Hyperlink" xfId="4976" builtinId="8" hidden="1"/>
    <cellStyle name="Hyperlink" xfId="5008" builtinId="8" hidden="1"/>
    <cellStyle name="Hyperlink" xfId="5104" builtinId="8" hidden="1"/>
    <cellStyle name="Hyperlink" xfId="5136" builtinId="8" hidden="1"/>
    <cellStyle name="Hyperlink" xfId="5168" builtinId="8" hidden="1"/>
    <cellStyle name="Hyperlink" xfId="5296" builtinId="8" hidden="1"/>
    <cellStyle name="Hyperlink" xfId="5360" builtinId="8" hidden="1"/>
    <cellStyle name="Hyperlink" xfId="5392" builtinId="8" hidden="1"/>
    <cellStyle name="Hyperlink" xfId="5488" builtinId="8" hidden="1"/>
    <cellStyle name="Hyperlink" xfId="5520" builtinId="8" hidden="1"/>
    <cellStyle name="Hyperlink" xfId="5616" builtinId="8" hidden="1"/>
    <cellStyle name="Hyperlink" xfId="5680" builtinId="8" hidden="1"/>
    <cellStyle name="Hyperlink" xfId="5744" builtinId="8" hidden="1"/>
    <cellStyle name="Hyperlink" xfId="5776" builtinId="8" hidden="1"/>
    <cellStyle name="Hyperlink" xfId="5872" builtinId="8" hidden="1"/>
    <cellStyle name="Hyperlink" xfId="5936" builtinId="8" hidden="1"/>
    <cellStyle name="Hyperlink" xfId="6000" builtinId="8" hidden="1"/>
    <cellStyle name="Hyperlink" xfId="6064" builtinId="8" hidden="1"/>
    <cellStyle name="Hyperlink" xfId="6128" builtinId="8" hidden="1"/>
    <cellStyle name="Hyperlink" xfId="6160" builtinId="8" hidden="1"/>
    <cellStyle name="Hyperlink" xfId="6288" builtinId="8" hidden="1"/>
    <cellStyle name="Hyperlink" xfId="6320" builtinId="8" hidden="1"/>
    <cellStyle name="Hyperlink" xfId="6384" builtinId="8" hidden="1"/>
    <cellStyle name="Hyperlink" xfId="6448" builtinId="8" hidden="1"/>
    <cellStyle name="Hyperlink" xfId="6512" builtinId="8" hidden="1"/>
    <cellStyle name="Hyperlink" xfId="6544" builtinId="8" hidden="1"/>
    <cellStyle name="Hyperlink" xfId="6516" builtinId="8" hidden="1"/>
    <cellStyle name="Hyperlink" xfId="6506" builtinId="8" hidden="1"/>
    <cellStyle name="Hyperlink" xfId="6484" builtinId="8" hidden="1"/>
    <cellStyle name="Hyperlink" xfId="6462" builtinId="8" hidden="1"/>
    <cellStyle name="Hyperlink" xfId="6442" builtinId="8" hidden="1"/>
    <cellStyle name="Hyperlink" xfId="6420" builtinId="8" hidden="1"/>
    <cellStyle name="Hyperlink" xfId="6388" builtinId="8" hidden="1"/>
    <cellStyle name="Hyperlink" xfId="6378" builtinId="8" hidden="1"/>
    <cellStyle name="Hyperlink" xfId="6356" builtinId="8" hidden="1"/>
    <cellStyle name="Hyperlink" xfId="6334" builtinId="8" hidden="1"/>
    <cellStyle name="Hyperlink" xfId="6302" builtinId="8" hidden="1"/>
    <cellStyle name="Hyperlink" xfId="6292" builtinId="8" hidden="1"/>
    <cellStyle name="Hyperlink" xfId="6260" builtinId="8" hidden="1"/>
    <cellStyle name="Hyperlink" xfId="6250" builtinId="8" hidden="1"/>
    <cellStyle name="Hyperlink" xfId="6228" builtinId="8" hidden="1"/>
    <cellStyle name="Hyperlink" xfId="6186" builtinId="8" hidden="1"/>
    <cellStyle name="Hyperlink" xfId="6174" builtinId="8" hidden="1"/>
    <cellStyle name="Hyperlink" xfId="6164" builtinId="8" hidden="1"/>
    <cellStyle name="Hyperlink" xfId="6132" builtinId="8" hidden="1"/>
    <cellStyle name="Hyperlink" xfId="6122" builtinId="8" hidden="1"/>
    <cellStyle name="Hyperlink" xfId="6100" builtinId="8" hidden="1"/>
    <cellStyle name="Hyperlink" xfId="6058" builtinId="8" hidden="1"/>
    <cellStyle name="Hyperlink" xfId="6046" builtinId="8" hidden="1"/>
    <cellStyle name="Hyperlink" xfId="6036" builtinId="8" hidden="1"/>
    <cellStyle name="Hyperlink" xfId="6004" builtinId="8" hidden="1"/>
    <cellStyle name="Hyperlink" xfId="5994" builtinId="8" hidden="1"/>
    <cellStyle name="Hyperlink" xfId="5962" builtinId="8" hidden="1"/>
    <cellStyle name="Hyperlink" xfId="5930" builtinId="8" hidden="1"/>
    <cellStyle name="Hyperlink" xfId="5918" builtinId="8" hidden="1"/>
    <cellStyle name="Hyperlink" xfId="5908" builtinId="8" hidden="1"/>
    <cellStyle name="Hyperlink" xfId="5876" builtinId="8" hidden="1"/>
    <cellStyle name="Hyperlink" xfId="5844" builtinId="8" hidden="1"/>
    <cellStyle name="Hyperlink" xfId="5834" builtinId="8" hidden="1"/>
    <cellStyle name="Hyperlink" xfId="5802" builtinId="8" hidden="1"/>
    <cellStyle name="Hyperlink" xfId="5790" builtinId="8" hidden="1"/>
    <cellStyle name="Hyperlink" xfId="5780" builtinId="8" hidden="1"/>
    <cellStyle name="Hyperlink" xfId="5738" builtinId="8" hidden="1"/>
    <cellStyle name="Hyperlink" xfId="5716" builtinId="8" hidden="1"/>
    <cellStyle name="Hyperlink" xfId="5706" builtinId="8" hidden="1"/>
    <cellStyle name="Hyperlink" xfId="5674" builtinId="8" hidden="1"/>
    <cellStyle name="Hyperlink" xfId="5662" builtinId="8" hidden="1"/>
    <cellStyle name="Hyperlink" xfId="5652" builtinId="8" hidden="1"/>
    <cellStyle name="Hyperlink" xfId="5610" builtinId="8" hidden="1"/>
    <cellStyle name="Hyperlink" xfId="5588" builtinId="8" hidden="1"/>
    <cellStyle name="Hyperlink" xfId="5578" builtinId="8" hidden="1"/>
    <cellStyle name="Hyperlink" xfId="5546" builtinId="8" hidden="1"/>
    <cellStyle name="Hyperlink" xfId="5534" builtinId="8" hidden="1"/>
    <cellStyle name="Hyperlink" xfId="5502" builtinId="8" hidden="1"/>
    <cellStyle name="Hyperlink" xfId="5482" builtinId="8" hidden="1"/>
    <cellStyle name="Hyperlink" xfId="5460" builtinId="8" hidden="1"/>
    <cellStyle name="Hyperlink" xfId="5450" builtinId="8" hidden="1"/>
    <cellStyle name="Hyperlink" xfId="5418" builtinId="8" hidden="1"/>
    <cellStyle name="Hyperlink" xfId="5396" builtinId="8" hidden="1"/>
    <cellStyle name="Hyperlink" xfId="5374" builtinId="8" hidden="1"/>
    <cellStyle name="Hyperlink" xfId="5354" builtinId="8" hidden="1"/>
    <cellStyle name="Hyperlink" xfId="5332" builtinId="8" hidden="1"/>
    <cellStyle name="Hyperlink" xfId="5322" builtinId="8" hidden="1"/>
    <cellStyle name="Hyperlink" xfId="5278" builtinId="8" hidden="1"/>
    <cellStyle name="Hyperlink" xfId="5268" builtinId="8" hidden="1"/>
    <cellStyle name="Hyperlink" xfId="5246" builtinId="8" hidden="1"/>
    <cellStyle name="Hyperlink" xfId="5226" builtinId="8" hidden="1"/>
    <cellStyle name="Hyperlink" xfId="5204" builtinId="8" hidden="1"/>
    <cellStyle name="Hyperlink" xfId="5194" builtinId="8" hidden="1"/>
    <cellStyle name="Hyperlink" xfId="5150" builtinId="8" hidden="1"/>
    <cellStyle name="Hyperlink" xfId="3470" builtinId="8" hidden="1"/>
    <cellStyle name="Hyperlink" xfId="3476" builtinId="8" hidden="1"/>
    <cellStyle name="Hyperlink" xfId="3482" builtinId="8" hidden="1"/>
    <cellStyle name="Hyperlink" xfId="3490" builtinId="8" hidden="1"/>
    <cellStyle name="Hyperlink" xfId="3494" builtinId="8" hidden="1"/>
    <cellStyle name="Hyperlink" xfId="3502" builtinId="8" hidden="1"/>
    <cellStyle name="Hyperlink" xfId="3506" builtinId="8" hidden="1"/>
    <cellStyle name="Hyperlink" xfId="3514" builtinId="8" hidden="1"/>
    <cellStyle name="Hyperlink" xfId="3518" builtinId="8" hidden="1"/>
    <cellStyle name="Hyperlink" xfId="3526" builtinId="8" hidden="1"/>
    <cellStyle name="Hyperlink" xfId="3532" builtinId="8" hidden="1"/>
    <cellStyle name="Hyperlink" xfId="3540" builtinId="8" hidden="1"/>
    <cellStyle name="Hyperlink" xfId="3542" builtinId="8" hidden="1"/>
    <cellStyle name="Hyperlink" xfId="3548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78" builtinId="8" hidden="1"/>
    <cellStyle name="Hyperlink" xfId="3580" builtinId="8" hidden="1"/>
    <cellStyle name="Hyperlink" xfId="3586" builtinId="8" hidden="1"/>
    <cellStyle name="Hyperlink" xfId="3598" builtinId="8" hidden="1"/>
    <cellStyle name="Hyperlink" xfId="3602" builtinId="8" hidden="1"/>
    <cellStyle name="Hyperlink" xfId="3604" builtinId="8" hidden="1"/>
    <cellStyle name="Hyperlink" xfId="3612" builtinId="8" hidden="1"/>
    <cellStyle name="Hyperlink" xfId="3618" builtinId="8" hidden="1"/>
    <cellStyle name="Hyperlink" xfId="3626" builtinId="8" hidden="1"/>
    <cellStyle name="Hyperlink" xfId="3634" builtinId="8" hidden="1"/>
    <cellStyle name="Hyperlink" xfId="3638" builtinId="8" hidden="1"/>
    <cellStyle name="Hyperlink" xfId="3642" builtinId="8" hidden="1"/>
    <cellStyle name="Hyperlink" xfId="3650" builtinId="8" hidden="1"/>
    <cellStyle name="Hyperlink" xfId="3660" builtinId="8" hidden="1"/>
    <cellStyle name="Hyperlink" xfId="3662" builtinId="8" hidden="1"/>
    <cellStyle name="Hyperlink" xfId="3670" builtinId="8" hidden="1"/>
    <cellStyle name="Hyperlink" xfId="3674" builtinId="8" hidden="1"/>
    <cellStyle name="Hyperlink" xfId="3676" builtinId="8" hidden="1"/>
    <cellStyle name="Hyperlink" xfId="3690" builtinId="8" hidden="1"/>
    <cellStyle name="Hyperlink" xfId="3694" builtinId="8" hidden="1"/>
    <cellStyle name="Hyperlink" xfId="3698" builtinId="8" hidden="1"/>
    <cellStyle name="Hyperlink" xfId="3708" builtinId="8" hidden="1"/>
    <cellStyle name="Hyperlink" xfId="3710" builtinId="8" hidden="1"/>
    <cellStyle name="Hyperlink" xfId="3714" builtinId="8" hidden="1"/>
    <cellStyle name="Hyperlink" xfId="3726" builtinId="8" hidden="1"/>
    <cellStyle name="Hyperlink" xfId="3732" builtinId="8" hidden="1"/>
    <cellStyle name="Hyperlink" xfId="3734" builtinId="8" hidden="1"/>
    <cellStyle name="Hyperlink" xfId="3746" builtinId="8" hidden="1"/>
    <cellStyle name="Hyperlink" xfId="3748" builtinId="8" hidden="1"/>
    <cellStyle name="Hyperlink" xfId="3756" builtinId="8" hidden="1"/>
    <cellStyle name="Hyperlink" xfId="3762" builtinId="8" hidden="1"/>
    <cellStyle name="Hyperlink" xfId="3770" builtinId="8" hidden="1"/>
    <cellStyle name="Hyperlink" xfId="3772" builtinId="8" hidden="1"/>
    <cellStyle name="Hyperlink" xfId="3780" builtinId="8" hidden="1"/>
    <cellStyle name="Hyperlink" xfId="3788" builtinId="8" hidden="1"/>
    <cellStyle name="Hyperlink" xfId="3794" builtinId="8" hidden="1"/>
    <cellStyle name="Hyperlink" xfId="3798" builtinId="8" hidden="1"/>
    <cellStyle name="Hyperlink" xfId="3804" builtinId="8" hidden="1"/>
    <cellStyle name="Hyperlink" xfId="3810" builtinId="8" hidden="1"/>
    <cellStyle name="Hyperlink" xfId="3820" builtinId="8" hidden="1"/>
    <cellStyle name="Hyperlink" xfId="3822" builtinId="8" hidden="1"/>
    <cellStyle name="Hyperlink" xfId="3830" builtinId="8" hidden="1"/>
    <cellStyle name="Hyperlink" xfId="3836" builtinId="8" hidden="1"/>
    <cellStyle name="Hyperlink" xfId="3842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6" builtinId="8" hidden="1"/>
    <cellStyle name="Hyperlink" xfId="3874" builtinId="8" hidden="1"/>
    <cellStyle name="Hyperlink" xfId="3878" builtinId="8" hidden="1"/>
    <cellStyle name="Hyperlink" xfId="3884" builtinId="8" hidden="1"/>
    <cellStyle name="Hyperlink" xfId="3894" builtinId="8" hidden="1"/>
    <cellStyle name="Hyperlink" xfId="3898" builtinId="8" hidden="1"/>
    <cellStyle name="Hyperlink" xfId="3902" builtinId="8" hidden="1"/>
    <cellStyle name="Hyperlink" xfId="3908" builtinId="8" hidden="1"/>
    <cellStyle name="Hyperlink" xfId="3918" builtinId="8" hidden="1"/>
    <cellStyle name="Hyperlink" xfId="3922" builtinId="8" hidden="1"/>
    <cellStyle name="Hyperlink" xfId="3930" builtinId="8" hidden="1"/>
    <cellStyle name="Hyperlink" xfId="3932" builtinId="8" hidden="1"/>
    <cellStyle name="Hyperlink" xfId="3940" builtinId="8" hidden="1"/>
    <cellStyle name="Hyperlink" xfId="3950" builtinId="8" hidden="1"/>
    <cellStyle name="Hyperlink" xfId="3954" builtinId="8" hidden="1"/>
    <cellStyle name="Hyperlink" xfId="3958" builtinId="8" hidden="1"/>
    <cellStyle name="Hyperlink" xfId="3966" builtinId="8" hidden="1"/>
    <cellStyle name="Hyperlink" xfId="3970" builtinId="8" hidden="1"/>
    <cellStyle name="Hyperlink" xfId="3974" builtinId="8" hidden="1"/>
    <cellStyle name="Hyperlink" xfId="3988" builtinId="8" hidden="1"/>
    <cellStyle name="Hyperlink" xfId="3990" builtinId="8" hidden="1"/>
    <cellStyle name="Hyperlink" xfId="3994" builtinId="8" hidden="1"/>
    <cellStyle name="Hyperlink" xfId="4004" builtinId="8" hidden="1"/>
    <cellStyle name="Hyperlink" xfId="4006" builtinId="8" hidden="1"/>
    <cellStyle name="Hyperlink" xfId="401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8" builtinId="8" hidden="1"/>
    <cellStyle name="Hyperlink" xfId="4050" builtinId="8" hidden="1"/>
    <cellStyle name="Hyperlink" xfId="4052" builtinId="8" hidden="1"/>
    <cellStyle name="Hyperlink" xfId="4060" builtinId="8" hidden="1"/>
    <cellStyle name="Hyperlink" xfId="4066" builtinId="8" hidden="1"/>
    <cellStyle name="Hyperlink" xfId="4068" builtinId="8" hidden="1"/>
    <cellStyle name="Hyperlink" xfId="4078" builtinId="8" hidden="1"/>
    <cellStyle name="Hyperlink" xfId="4086" builtinId="8" hidden="1"/>
    <cellStyle name="Hyperlink" xfId="4090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16" builtinId="8" hidden="1"/>
    <cellStyle name="Hyperlink" xfId="4122" builtinId="8" hidden="1"/>
    <cellStyle name="Hyperlink" xfId="4124" builtinId="8" hidden="1"/>
    <cellStyle name="Hyperlink" xfId="4134" builtinId="8" hidden="1"/>
    <cellStyle name="Hyperlink" xfId="4138" builtinId="8" hidden="1"/>
    <cellStyle name="Hyperlink" xfId="4146" builtinId="8" hidden="1"/>
    <cellStyle name="Hyperlink" xfId="4154" builtinId="8" hidden="1"/>
    <cellStyle name="Hyperlink" xfId="4158" builtinId="8" hidden="1"/>
    <cellStyle name="Hyperlink" xfId="4162" builtinId="8" hidden="1"/>
    <cellStyle name="Hyperlink" xfId="4172" builtinId="8" hidden="1"/>
    <cellStyle name="Hyperlink" xfId="4178" builtinId="8" hidden="1"/>
    <cellStyle name="Hyperlink" xfId="4182" builtinId="8" hidden="1"/>
    <cellStyle name="Hyperlink" xfId="4188" builtinId="8" hidden="1"/>
    <cellStyle name="Hyperlink" xfId="4196" builtinId="8" hidden="1"/>
    <cellStyle name="Hyperlink" xfId="4198" builtinId="8" hidden="1"/>
    <cellStyle name="Hyperlink" xfId="4210" builtinId="8" hidden="1"/>
    <cellStyle name="Hyperlink" xfId="4214" builtinId="8" hidden="1"/>
    <cellStyle name="Hyperlink" xfId="4220" builtinId="8" hidden="1"/>
    <cellStyle name="Hyperlink" xfId="4226" builtinId="8" hidden="1"/>
    <cellStyle name="Hyperlink" xfId="4230" builtinId="8" hidden="1"/>
    <cellStyle name="Hyperlink" xfId="4236" builtinId="8" hidden="1"/>
    <cellStyle name="Hyperlink" xfId="4246" builtinId="8" hidden="1"/>
    <cellStyle name="Hyperlink" xfId="4250" builtinId="8" hidden="1"/>
    <cellStyle name="Hyperlink" xfId="4258" builtinId="8" hidden="1"/>
    <cellStyle name="Hyperlink" xfId="4262" builtinId="8" hidden="1"/>
    <cellStyle name="Hyperlink" xfId="4268" builtinId="8" hidden="1"/>
    <cellStyle name="Hyperlink" xfId="4274" builtinId="8" hidden="1"/>
    <cellStyle name="Hyperlink" xfId="4284" builtinId="8" hidden="1"/>
    <cellStyle name="Hyperlink" xfId="4286" builtinId="8" hidden="1"/>
    <cellStyle name="Hyperlink" xfId="4292" builtinId="8" hidden="1"/>
    <cellStyle name="Hyperlink" xfId="4300" builtinId="8" hidden="1"/>
    <cellStyle name="Hyperlink" xfId="4308" builtinId="8" hidden="1"/>
    <cellStyle name="Hyperlink" xfId="4310" builtinId="8" hidden="1"/>
    <cellStyle name="Hyperlink" xfId="4322" builtinId="8" hidden="1"/>
    <cellStyle name="Hyperlink" xfId="4324" builtinId="8" hidden="1"/>
    <cellStyle name="Hyperlink" xfId="4330" builtinId="8" hidden="1"/>
    <cellStyle name="Hyperlink" xfId="4342" builtinId="8" hidden="1"/>
    <cellStyle name="Hyperlink" xfId="4346" builtinId="8" hidden="1"/>
    <cellStyle name="Hyperlink" xfId="4348" builtinId="8" hidden="1"/>
    <cellStyle name="Hyperlink" xfId="4356" builtinId="8" hidden="1"/>
    <cellStyle name="Hyperlink" xfId="4358" builtinId="8" hidden="1"/>
    <cellStyle name="Hyperlink" xfId="4366" builtinId="8" hidden="1"/>
    <cellStyle name="Hyperlink" xfId="4378" builtinId="8" hidden="1"/>
    <cellStyle name="Hyperlink" xfId="4380" builtinId="8" hidden="1"/>
    <cellStyle name="Hyperlink" xfId="4386" builtinId="8" hidden="1"/>
    <cellStyle name="Hyperlink" xfId="4394" builtinId="8" hidden="1"/>
    <cellStyle name="Hyperlink" xfId="4396" builtinId="8" hidden="1"/>
    <cellStyle name="Hyperlink" xfId="4406" builtinId="8" hidden="1"/>
    <cellStyle name="Hyperlink" xfId="4414" builtinId="8" hidden="1"/>
    <cellStyle name="Hyperlink" xfId="4418" builtinId="8" hidden="1"/>
    <cellStyle name="Hyperlink" xfId="4420" builtinId="8" hidden="1"/>
    <cellStyle name="Hyperlink" xfId="4430" builtinId="8" hidden="1"/>
    <cellStyle name="Hyperlink" xfId="4438" builtinId="8" hidden="1"/>
    <cellStyle name="Hyperlink" xfId="4442" builtinId="8" hidden="1"/>
    <cellStyle name="Hyperlink" xfId="4452" builtinId="8" hidden="1"/>
    <cellStyle name="Hyperlink" xfId="4454" builtinId="8" hidden="1"/>
    <cellStyle name="Hyperlink" xfId="4458" builtinId="8" hidden="1"/>
    <cellStyle name="Hyperlink" xfId="4470" builtinId="8" hidden="1"/>
    <cellStyle name="Hyperlink" xfId="4476" builtinId="8" hidden="1"/>
    <cellStyle name="Hyperlink" xfId="4478" builtinId="8" hidden="1"/>
    <cellStyle name="Hyperlink" xfId="4486" builtinId="8" hidden="1"/>
    <cellStyle name="Hyperlink" xfId="4492" builtinId="8" hidden="1"/>
    <cellStyle name="Hyperlink" xfId="4494" builtinId="8" hidden="1"/>
    <cellStyle name="Hyperlink" xfId="4506" builtinId="8" hidden="1"/>
    <cellStyle name="Hyperlink" xfId="4514" builtinId="8" hidden="1"/>
    <cellStyle name="Hyperlink" xfId="4516" builtinId="8" hidden="1"/>
    <cellStyle name="Hyperlink" xfId="4524" builtinId="8" hidden="1"/>
    <cellStyle name="Hyperlink" xfId="4526" builtinId="8" hidden="1"/>
    <cellStyle name="Hyperlink" xfId="4538" builtinId="8" hidden="1"/>
    <cellStyle name="Hyperlink" xfId="4542" builtinId="8" hidden="1"/>
    <cellStyle name="Hyperlink" xfId="4548" builtinId="8" hidden="1"/>
    <cellStyle name="Hyperlink" xfId="4550" builtinId="8" hidden="1"/>
    <cellStyle name="Hyperlink" xfId="4562" builtinId="8" hidden="1"/>
    <cellStyle name="Hyperlink" xfId="4566" builtinId="8" hidden="1"/>
    <cellStyle name="Hyperlink" xfId="4572" builtinId="8" hidden="1"/>
    <cellStyle name="Hyperlink" xfId="4580" builtinId="8" hidden="1"/>
    <cellStyle name="Hyperlink" xfId="4586" builtinId="8" hidden="1"/>
    <cellStyle name="Hyperlink" xfId="4588" builtinId="8" hidden="1"/>
    <cellStyle name="Hyperlink" xfId="4602" builtinId="8" hidden="1"/>
    <cellStyle name="Hyperlink" xfId="4604" builtinId="8" hidden="1"/>
    <cellStyle name="Hyperlink" xfId="4610" builtinId="8" hidden="1"/>
    <cellStyle name="Hyperlink" xfId="4614" builtinId="8" hidden="1"/>
    <cellStyle name="Hyperlink" xfId="4622" builtinId="8" hidden="1"/>
    <cellStyle name="Hyperlink" xfId="4626" builtinId="8" hidden="1"/>
    <cellStyle name="Hyperlink" xfId="4636" builtinId="8" hidden="1"/>
    <cellStyle name="Hyperlink" xfId="4642" builtinId="8" hidden="1"/>
    <cellStyle name="Hyperlink" xfId="4646" builtinId="8" hidden="1"/>
    <cellStyle name="Hyperlink" xfId="4652" builtinId="8" hidden="1"/>
    <cellStyle name="Hyperlink" xfId="4658" builtinId="8" hidden="1"/>
    <cellStyle name="Hyperlink" xfId="4666" builtinId="8" hidden="1"/>
    <cellStyle name="Hyperlink" xfId="4674" builtinId="8" hidden="1"/>
    <cellStyle name="Hyperlink" xfId="4676" builtinId="8" hidden="1"/>
    <cellStyle name="Hyperlink" xfId="4684" builtinId="8" hidden="1"/>
    <cellStyle name="Hyperlink" xfId="4690" builtinId="8" hidden="1"/>
    <cellStyle name="Hyperlink" xfId="4698" builtinId="8" hidden="1"/>
    <cellStyle name="Hyperlink" xfId="4700" builtinId="8" hidden="1"/>
    <cellStyle name="Hyperlink" xfId="4710" builtinId="8" hidden="1"/>
    <cellStyle name="Hyperlink" xfId="4714" builtinId="8" hidden="1"/>
    <cellStyle name="Hyperlink" xfId="4718" builtinId="8" hidden="1"/>
    <cellStyle name="Hyperlink" xfId="4662" builtinId="8" hidden="1"/>
    <cellStyle name="Hyperlink" xfId="4628" builtinId="8" hidden="1"/>
    <cellStyle name="Hyperlink" xfId="4598" builtinId="8" hidden="1"/>
    <cellStyle name="Hyperlink" xfId="4530" builtinId="8" hidden="1"/>
    <cellStyle name="Hyperlink" xfId="4500" builtinId="8" hidden="1"/>
    <cellStyle name="Hyperlink" xfId="4466" builtinId="8" hidden="1"/>
    <cellStyle name="Hyperlink" xfId="4402" builtinId="8" hidden="1"/>
    <cellStyle name="Hyperlink" xfId="4370" builtinId="8" hidden="1"/>
    <cellStyle name="Hyperlink" xfId="4334" builtinId="8" hidden="1"/>
    <cellStyle name="Hyperlink" xfId="4270" builtinId="8" hidden="1"/>
    <cellStyle name="Hyperlink" xfId="4238" builtinId="8" hidden="1"/>
    <cellStyle name="Hyperlink" xfId="4206" builtinId="8" hidden="1"/>
    <cellStyle name="Hyperlink" xfId="4140" builtinId="8" hidden="1"/>
    <cellStyle name="Hyperlink" xfId="4110" builtinId="8" hidden="1"/>
    <cellStyle name="Hyperlink" xfId="4076" builtinId="8" hidden="1"/>
    <cellStyle name="Hyperlink" xfId="4012" builtinId="8" hidden="1"/>
    <cellStyle name="Hyperlink" xfId="3980" builtinId="8" hidden="1"/>
    <cellStyle name="Hyperlink" xfId="3946" builtinId="8" hidden="1"/>
    <cellStyle name="Hyperlink" xfId="3882" builtinId="8" hidden="1"/>
    <cellStyle name="Hyperlink" xfId="3846" builtinId="8" hidden="1"/>
    <cellStyle name="Hyperlink" xfId="3818" builtinId="8" hidden="1"/>
    <cellStyle name="Hyperlink" xfId="3750" builtinId="8" hidden="1"/>
    <cellStyle name="Hyperlink" xfId="3718" builtinId="8" hidden="1"/>
    <cellStyle name="Hyperlink" xfId="3686" builtinId="8" hidden="1"/>
    <cellStyle name="Hyperlink" xfId="3622" builtinId="8" hidden="1"/>
    <cellStyle name="Hyperlink" xfId="3588" builtinId="8" hidden="1"/>
    <cellStyle name="Hyperlink" xfId="3556" builtinId="8" hidden="1"/>
    <cellStyle name="Hyperlink" xfId="3492" builtinId="8" hidden="1"/>
    <cellStyle name="Hyperlink" xfId="5182" builtinId="8" hidden="1"/>
    <cellStyle name="Hyperlink" xfId="5290" builtinId="8" hidden="1"/>
    <cellStyle name="Hyperlink" xfId="5524" builtinId="8" hidden="1"/>
    <cellStyle name="Hyperlink" xfId="5630" builtinId="8" hidden="1"/>
    <cellStyle name="Hyperlink" xfId="5748" builtinId="8" hidden="1"/>
    <cellStyle name="Hyperlink" xfId="5972" builtinId="8" hidden="1"/>
    <cellStyle name="Hyperlink" xfId="6090" builtinId="8" hidden="1"/>
    <cellStyle name="Hyperlink" xfId="6206" builtinId="8" hidden="1"/>
    <cellStyle name="Hyperlink" xfId="6430" builtinId="8" hidden="1"/>
    <cellStyle name="Hyperlink" xfId="6548" builtinId="8" hidden="1"/>
    <cellStyle name="Hyperlink" xfId="6256" builtinId="8" hidden="1"/>
    <cellStyle name="Hyperlink" xfId="5552" builtinId="8" hidden="1"/>
    <cellStyle name="Hyperlink" xfId="5232" builtinId="8" hidden="1"/>
    <cellStyle name="Hyperlink" xfId="4880" builtinId="8" hidden="1"/>
    <cellStyle name="Hyperlink" xfId="4208" builtinId="8" hidden="1"/>
    <cellStyle name="Hyperlink" xfId="3856" builtinId="8" hidden="1"/>
    <cellStyle name="Hyperlink" xfId="3504" builtinId="8" hidden="1"/>
    <cellStyle name="Hyperlink" xfId="2832" builtinId="8" hidden="1"/>
    <cellStyle name="Hyperlink" xfId="2480" builtinId="8" hidden="1"/>
    <cellStyle name="Hyperlink" xfId="957" builtinId="8" hidden="1"/>
    <cellStyle name="Hyperlink" xfId="1160" builtinId="8" hidden="1"/>
    <cellStyle name="Hyperlink" xfId="1252" builtinId="8" hidden="1"/>
    <cellStyle name="Hyperlink" xfId="1352" builtinId="8" hidden="1"/>
    <cellStyle name="Hyperlink" xfId="1544" builtinId="8" hidden="1"/>
    <cellStyle name="Hyperlink" xfId="1644" builtinId="8" hidden="1"/>
    <cellStyle name="Hyperlink" xfId="1746" builtinId="8" hidden="1"/>
    <cellStyle name="Hyperlink" xfId="1938" builtinId="8" hidden="1"/>
    <cellStyle name="Hyperlink" xfId="2038" builtinId="8" hidden="1"/>
    <cellStyle name="Hyperlink" xfId="2130" builtinId="8" hidden="1"/>
    <cellStyle name="Hyperlink" xfId="1344" builtinId="8" hidden="1"/>
    <cellStyle name="Hyperlink" xfId="473" builtinId="8" hidden="1"/>
    <cellStyle name="Hyperlink" xfId="795" builtinId="8" hidden="1"/>
    <cellStyle name="Hyperlink" xfId="803" builtinId="8" hidden="1"/>
    <cellStyle name="Hyperlink" xfId="809" builtinId="8" hidden="1"/>
    <cellStyle name="Hyperlink" xfId="811" builtinId="8" hidden="1"/>
    <cellStyle name="Hyperlink" xfId="819" builtinId="8" hidden="1"/>
    <cellStyle name="Hyperlink" xfId="821" builtinId="8" hidden="1"/>
    <cellStyle name="Hyperlink" xfId="825" builtinId="8" hidden="1"/>
    <cellStyle name="Hyperlink" xfId="837" builtinId="8" hidden="1"/>
    <cellStyle name="Hyperlink" xfId="843" builtinId="8" hidden="1"/>
    <cellStyle name="Hyperlink" xfId="845" builtinId="8" hidden="1"/>
    <cellStyle name="Hyperlink" xfId="853" builtinId="8" hidden="1"/>
    <cellStyle name="Hyperlink" xfId="855" builtinId="8" hidden="1"/>
    <cellStyle name="Hyperlink" xfId="859" builtinId="8" hidden="1"/>
    <cellStyle name="Hyperlink" xfId="869" builtinId="8" hidden="1"/>
    <cellStyle name="Hyperlink" xfId="871" builtinId="8" hidden="1"/>
    <cellStyle name="Hyperlink" xfId="877" builtinId="8" hidden="1"/>
    <cellStyle name="Hyperlink" xfId="881" builtinId="8" hidden="1"/>
    <cellStyle name="Hyperlink" xfId="887" builtinId="8" hidden="1"/>
    <cellStyle name="Hyperlink" xfId="889" builtinId="8" hidden="1"/>
    <cellStyle name="Hyperlink" xfId="903" builtinId="8" hidden="1"/>
    <cellStyle name="Hyperlink" xfId="905" builtinId="8" hidden="1"/>
    <cellStyle name="Hyperlink" xfId="911" builtinId="8" hidden="1"/>
    <cellStyle name="Hyperlink" xfId="915" builtinId="8" hidden="1"/>
    <cellStyle name="Hyperlink" xfId="921" builtinId="8" hidden="1"/>
    <cellStyle name="Hyperlink" xfId="923" builtinId="8" hidden="1"/>
    <cellStyle name="Hyperlink" xfId="933" builtinId="8" hidden="1"/>
    <cellStyle name="Hyperlink" xfId="937" builtinId="8" hidden="1"/>
    <cellStyle name="Hyperlink" xfId="939" builtinId="8" hidden="1"/>
    <cellStyle name="Hyperlink" xfId="927" builtinId="8" hidden="1"/>
    <cellStyle name="Hyperlink" xfId="895" builtinId="8" hidden="1"/>
    <cellStyle name="Hyperlink" xfId="767" builtinId="8" hidden="1"/>
    <cellStyle name="Hyperlink" xfId="639" builtinId="8" hidden="1"/>
    <cellStyle name="Hyperlink" xfId="575" builtinId="8" hidden="1"/>
    <cellStyle name="Hyperlink" xfId="543" builtinId="8" hidden="1"/>
    <cellStyle name="Hyperlink" xfId="213" builtinId="8" hidden="1"/>
    <cellStyle name="Hyperlink" xfId="215" builtinId="8" hidden="1"/>
    <cellStyle name="Hyperlink" xfId="221" builtinId="8" hidden="1"/>
    <cellStyle name="Hyperlink" xfId="229" builtinId="8" hidden="1"/>
    <cellStyle name="Hyperlink" xfId="233" builtinId="8" hidden="1"/>
    <cellStyle name="Hyperlink" xfId="237" builtinId="8" hidden="1"/>
    <cellStyle name="Hyperlink" xfId="245" builtinId="8" hidden="1"/>
    <cellStyle name="Hyperlink" xfId="249" builtinId="8" hidden="1"/>
    <cellStyle name="Hyperlink" xfId="255" builtinId="8" hidden="1"/>
    <cellStyle name="Hyperlink" xfId="261" builtinId="8" hidden="1"/>
    <cellStyle name="Hyperlink" xfId="265" builtinId="8" hidden="1"/>
    <cellStyle name="Hyperlink" xfId="269" builtinId="8" hidden="1"/>
    <cellStyle name="Hyperlink" xfId="277" builtinId="8" hidden="1"/>
    <cellStyle name="Hyperlink" xfId="279" builtinId="8" hidden="1"/>
    <cellStyle name="Hyperlink" xfId="281" builtinId="8" hidden="1"/>
    <cellStyle name="Hyperlink" xfId="291" builtinId="8" hidden="1"/>
    <cellStyle name="Hyperlink" xfId="295" builtinId="8" hidden="1"/>
    <cellStyle name="Hyperlink" xfId="299" builtinId="8" hidden="1"/>
    <cellStyle name="Hyperlink" xfId="311" builtinId="8" hidden="1"/>
    <cellStyle name="Hyperlink" xfId="313" builtinId="8" hidden="1"/>
    <cellStyle name="Hyperlink" xfId="315" builtinId="8" hidden="1"/>
    <cellStyle name="Hyperlink" xfId="323" builtinId="8" hidden="1"/>
    <cellStyle name="Hyperlink" xfId="327" builtinId="8" hidden="1"/>
    <cellStyle name="Hyperlink" xfId="331" builtinId="8" hidden="1"/>
    <cellStyle name="Hyperlink" xfId="337" builtinId="8" hidden="1"/>
    <cellStyle name="Hyperlink" xfId="343" builtinId="8" hidden="1"/>
    <cellStyle name="Hyperlink" xfId="345" builtinId="8" hidden="1"/>
    <cellStyle name="Hyperlink" xfId="355" builtinId="8" hidden="1"/>
    <cellStyle name="Hyperlink" xfId="357" builtinId="8" hidden="1"/>
    <cellStyle name="Hyperlink" xfId="361" builtinId="8" hidden="1"/>
    <cellStyle name="Hyperlink" xfId="371" builtinId="8" hidden="1"/>
    <cellStyle name="Hyperlink" xfId="377" builtinId="8" hidden="1"/>
    <cellStyle name="Hyperlink" xfId="379" builtinId="8" hidden="1"/>
    <cellStyle name="Hyperlink" xfId="387" builtinId="8" hidden="1"/>
    <cellStyle name="Hyperlink" xfId="389" builtinId="8" hidden="1"/>
    <cellStyle name="Hyperlink" xfId="393" builtinId="8" hidden="1"/>
    <cellStyle name="Hyperlink" xfId="401" builtinId="8" hidden="1"/>
    <cellStyle name="Hyperlink" xfId="403" builtinId="8" hidden="1"/>
    <cellStyle name="Hyperlink" xfId="409" builtinId="8" hidden="1"/>
    <cellStyle name="Hyperlink" xfId="413" builtinId="8" hidden="1"/>
    <cellStyle name="Hyperlink" xfId="421" builtinId="8" hidden="1"/>
    <cellStyle name="Hyperlink" xfId="427" builtinId="8" hidden="1"/>
    <cellStyle name="Hyperlink" xfId="435" builtinId="8" hidden="1"/>
    <cellStyle name="Hyperlink" xfId="437" builtinId="8" hidden="1"/>
    <cellStyle name="Hyperlink" xfId="351" builtinId="8" hidden="1"/>
    <cellStyle name="Hyperlink" xfId="223" builtinId="8" hidden="1"/>
    <cellStyle name="Hyperlink" xfId="109" builtinId="8" hidden="1"/>
    <cellStyle name="Hyperlink" xfId="111" builtinId="8" hidden="1"/>
    <cellStyle name="Hyperlink" xfId="119" builtinId="8" hidden="1"/>
    <cellStyle name="Hyperlink" xfId="123" builtinId="8" hidden="1"/>
    <cellStyle name="Hyperlink" xfId="125" builtinId="8" hidden="1"/>
    <cellStyle name="Hyperlink" xfId="133" builtinId="8" hidden="1"/>
    <cellStyle name="Hyperlink" xfId="141" builtinId="8" hidden="1"/>
    <cellStyle name="Hyperlink" xfId="143" builtinId="8" hidden="1"/>
    <cellStyle name="Hyperlink" xfId="151" builtinId="8" hidden="1"/>
    <cellStyle name="Hyperlink" xfId="155" builtinId="8" hidden="1"/>
    <cellStyle name="Hyperlink" xfId="157" builtinId="8" hidden="1"/>
    <cellStyle name="Hyperlink" xfId="167" builtinId="8" hidden="1"/>
    <cellStyle name="Hyperlink" xfId="169" builtinId="8" hidden="1"/>
    <cellStyle name="Hyperlink" xfId="175" builtinId="8" hidden="1"/>
    <cellStyle name="Hyperlink" xfId="181" builtinId="8" hidden="1"/>
    <cellStyle name="Hyperlink" xfId="185" builtinId="8" hidden="1"/>
    <cellStyle name="Hyperlink" xfId="189" builtinId="8" hidden="1"/>
    <cellStyle name="Hyperlink" xfId="199" builtinId="8" hidden="1"/>
    <cellStyle name="Hyperlink" xfId="201" builtinId="8" hidden="1"/>
    <cellStyle name="Hyperlink" xfId="207" builtinId="8" hidden="1"/>
    <cellStyle name="Hyperlink" xfId="159" builtinId="8" hidden="1"/>
    <cellStyle name="Hyperlink" xfId="55" builtinId="8" hidden="1"/>
    <cellStyle name="Hyperlink" xfId="59" builtinId="8" hidden="1"/>
    <cellStyle name="Hyperlink" xfId="67" builtinId="8" hidden="1"/>
    <cellStyle name="Hyperlink" xfId="69" builtinId="8" hidden="1"/>
    <cellStyle name="Hyperlink" xfId="71" builtinId="8" hidden="1"/>
    <cellStyle name="Hyperlink" xfId="79" builtinId="8" hidden="1"/>
    <cellStyle name="Hyperlink" xfId="83" builtinId="8" hidden="1"/>
    <cellStyle name="Hyperlink" xfId="87" builtinId="8" hidden="1"/>
    <cellStyle name="Hyperlink" xfId="99" builtinId="8" hidden="1"/>
    <cellStyle name="Hyperlink" xfId="101" builtinId="8" hidden="1"/>
    <cellStyle name="Hyperlink" xfId="103" builtinId="8" hidden="1"/>
    <cellStyle name="Hyperlink" xfId="33" builtinId="8" hidden="1"/>
    <cellStyle name="Hyperlink" xfId="37" builtinId="8" hidden="1"/>
    <cellStyle name="Hyperlink" xfId="41" builtinId="8" hidden="1"/>
    <cellStyle name="Hyperlink" xfId="47" builtinId="8" hidden="1"/>
    <cellStyle name="Hyperlink" xfId="31" builtinId="8" hidden="1"/>
    <cellStyle name="Hyperlink" xfId="13" builtinId="8" hidden="1"/>
    <cellStyle name="Hyperlink" xfId="21" builtinId="8" hidden="1"/>
    <cellStyle name="Hyperlink" xfId="23" builtinId="8" hidden="1"/>
    <cellStyle name="Hyperlink" xfId="3" builtinId="8" hidden="1"/>
    <cellStyle name="Hyperlink" xfId="5" builtinId="8" hidden="1"/>
    <cellStyle name="Hyperlink" xfId="17" builtinId="8" hidden="1"/>
    <cellStyle name="Hyperlink" xfId="51" builtinId="8" hidden="1"/>
    <cellStyle name="Hyperlink" xfId="25" builtinId="8" hidden="1"/>
    <cellStyle name="Hyperlink" xfId="97" builtinId="8" hidden="1"/>
    <cellStyle name="Hyperlink" xfId="89" builtinId="8" hidden="1"/>
    <cellStyle name="Hyperlink" xfId="65" builtinId="8" hidden="1"/>
    <cellStyle name="Hyperlink" xfId="57" builtinId="8" hidden="1"/>
    <cellStyle name="Hyperlink" xfId="203" builtinId="8" hidden="1"/>
    <cellStyle name="Hyperlink" xfId="187" builtinId="8" hidden="1"/>
    <cellStyle name="Hyperlink" xfId="163" builtinId="8" hidden="1"/>
    <cellStyle name="Hyperlink" xfId="153" builtinId="8" hidden="1"/>
    <cellStyle name="Hyperlink" xfId="129" builtinId="8" hidden="1"/>
    <cellStyle name="Hyperlink" xfId="121" builtinId="8" hidden="1"/>
    <cellStyle name="Hyperlink" xfId="105" builtinId="8" hidden="1"/>
    <cellStyle name="Hyperlink" xfId="433" builtinId="8" hidden="1"/>
    <cellStyle name="Hyperlink" xfId="417" builtinId="8" hidden="1"/>
    <cellStyle name="Hyperlink" xfId="407" builtinId="8" hidden="1"/>
    <cellStyle name="Hyperlink" xfId="383" builtinId="8" hidden="1"/>
    <cellStyle name="Hyperlink" xfId="375" builtinId="8" hidden="1"/>
    <cellStyle name="Hyperlink" xfId="367" builtinId="8" hidden="1"/>
    <cellStyle name="Hyperlink" xfId="333" builtinId="8" hidden="1"/>
    <cellStyle name="Hyperlink" xfId="317" builtinId="8" hidden="1"/>
    <cellStyle name="Hyperlink" xfId="309" builtinId="8" hidden="1"/>
    <cellStyle name="Hyperlink" xfId="283" builtinId="8" hidden="1"/>
    <cellStyle name="Hyperlink" xfId="275" builtinId="8" hidden="1"/>
    <cellStyle name="Hyperlink" xfId="267" builtinId="8" hidden="1"/>
    <cellStyle name="Hyperlink" xfId="243" builtinId="8" hidden="1"/>
    <cellStyle name="Hyperlink" xfId="235" builtinId="8" hidden="1"/>
    <cellStyle name="Hyperlink" xfId="217" builtinId="8" hidden="1"/>
    <cellStyle name="Hyperlink" xfId="607" builtinId="8" hidden="1"/>
    <cellStyle name="Hyperlink" xfId="863" builtinId="8" hidden="1"/>
    <cellStyle name="Hyperlink" xfId="943" builtinId="8" hidden="1"/>
    <cellStyle name="Hyperlink" xfId="909" builtinId="8" hidden="1"/>
    <cellStyle name="Hyperlink" xfId="901" builtinId="8" hidden="1"/>
    <cellStyle name="Hyperlink" xfId="883" builtinId="8" hidden="1"/>
    <cellStyle name="Hyperlink" xfId="867" builtinId="8" hidden="1"/>
    <cellStyle name="Hyperlink" xfId="849" builtinId="8" hidden="1"/>
    <cellStyle name="Hyperlink" xfId="841" builtinId="8" hidden="1"/>
    <cellStyle name="Hyperlink" xfId="815" builtinId="8" hidden="1"/>
    <cellStyle name="Hyperlink" xfId="807" builtinId="8" hidden="1"/>
    <cellStyle name="Hyperlink" xfId="797" builtinId="8" hidden="1"/>
    <cellStyle name="Hyperlink" xfId="773" builtinId="8" hidden="1"/>
    <cellStyle name="Hyperlink" xfId="763" builtinId="8" hidden="1"/>
    <cellStyle name="Hyperlink" xfId="739" builtinId="8" hidden="1"/>
    <cellStyle name="Hyperlink" xfId="713" builtinId="8" hidden="1"/>
    <cellStyle name="Hyperlink" xfId="705" builtinId="8" hidden="1"/>
    <cellStyle name="Hyperlink" xfId="695" builtinId="8" hidden="1"/>
    <cellStyle name="Hyperlink" xfId="669" builtinId="8" hidden="1"/>
    <cellStyle name="Hyperlink" xfId="661" builtinId="8" hidden="1"/>
    <cellStyle name="Hyperlink" xfId="645" builtinId="8" hidden="1"/>
    <cellStyle name="Hyperlink" xfId="627" builtinId="8" hidden="1"/>
    <cellStyle name="Hyperlink" xfId="611" builtinId="8" hidden="1"/>
    <cellStyle name="Hyperlink" xfId="601" builtinId="8" hidden="1"/>
    <cellStyle name="Hyperlink" xfId="577" builtinId="8" hidden="1"/>
    <cellStyle name="Hyperlink" xfId="559" builtinId="8" hidden="1"/>
    <cellStyle name="Hyperlink" xfId="541" builtinId="8" hidden="1"/>
    <cellStyle name="Hyperlink" xfId="567" builtinId="8" hidden="1"/>
    <cellStyle name="Hyperlink" xfId="747" builtinId="8" hidden="1"/>
    <cellStyle name="Hyperlink" xfId="935" builtinId="8" hidden="1"/>
    <cellStyle name="Hyperlink" xfId="171" builtinId="8" hidden="1"/>
    <cellStyle name="Hyperlink" xfId="9" builtinId="8" hidden="1"/>
    <cellStyle name="Hyperlink" xfId="91" builtinId="8" hidden="1"/>
    <cellStyle name="Hyperlink" xfId="135" builtinId="8" hidden="1"/>
    <cellStyle name="Hyperlink" xfId="423" builtinId="8" hidden="1"/>
    <cellStyle name="Hyperlink" xfId="365" builtinId="8" hidden="1"/>
    <cellStyle name="Hyperlink" xfId="247" builtinId="8" hidden="1"/>
    <cellStyle name="Hyperlink" xfId="799" builtinId="8" hidden="1"/>
    <cellStyle name="Hyperlink" xfId="893" builtinId="8" hidden="1"/>
    <cellStyle name="Hyperlink" xfId="1568" builtinId="8" hidden="1"/>
    <cellStyle name="Hyperlink" xfId="1520" builtinId="8" hidden="1"/>
    <cellStyle name="Hyperlink" xfId="1504" builtinId="8" hidden="1"/>
    <cellStyle name="Hyperlink" xfId="1440" builtinId="8" hidden="1"/>
    <cellStyle name="Hyperlink" xfId="1424" builtinId="8" hidden="1"/>
    <cellStyle name="Hyperlink" xfId="1392" builtinId="8" hidden="1"/>
    <cellStyle name="Hyperlink" xfId="1328" builtinId="8" hidden="1"/>
    <cellStyle name="Hyperlink" xfId="1312" builtinId="8" hidden="1"/>
    <cellStyle name="Hyperlink" xfId="1264" builtinId="8" hidden="1"/>
    <cellStyle name="Hyperlink" xfId="1232" builtinId="8" hidden="1"/>
    <cellStyle name="Hyperlink" xfId="1168" builtinId="8" hidden="1"/>
    <cellStyle name="Hyperlink" xfId="1136" builtinId="8" hidden="1"/>
    <cellStyle name="Hyperlink" xfId="1071" builtinId="8" hidden="1"/>
    <cellStyle name="Hyperlink" xfId="1055" builtinId="8" hidden="1"/>
    <cellStyle name="Hyperlink" xfId="1007" builtinId="8" hidden="1"/>
    <cellStyle name="Hyperlink" xfId="975" builtinId="8" hidden="1"/>
    <cellStyle name="Hyperlink" xfId="443" builtinId="8" hidden="1"/>
    <cellStyle name="Hyperlink" xfId="445" builtinId="8" hidden="1"/>
    <cellStyle name="Hyperlink" xfId="455" builtinId="8" hidden="1"/>
    <cellStyle name="Hyperlink" xfId="459" builtinId="8" hidden="1"/>
    <cellStyle name="Hyperlink" xfId="461" builtinId="8" hidden="1"/>
    <cellStyle name="Hyperlink" xfId="469" builtinId="8" hidden="1"/>
    <cellStyle name="Hyperlink" xfId="471" builtinId="8" hidden="1"/>
    <cellStyle name="Hyperlink" xfId="477" builtinId="8" hidden="1"/>
    <cellStyle name="Hyperlink" xfId="485" builtinId="8" hidden="1"/>
    <cellStyle name="Hyperlink" xfId="489" builtinId="8" hidden="1"/>
    <cellStyle name="Hyperlink" xfId="493" builtinId="8" hidden="1"/>
    <cellStyle name="Hyperlink" xfId="501" builtinId="8" hidden="1"/>
    <cellStyle name="Hyperlink" xfId="503" builtinId="8" hidden="1"/>
    <cellStyle name="Hyperlink" xfId="505" builtinId="8" hidden="1"/>
    <cellStyle name="Hyperlink" xfId="515" builtinId="8" hidden="1"/>
    <cellStyle name="Hyperlink" xfId="519" builtinId="8" hidden="1"/>
    <cellStyle name="Hyperlink" xfId="52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9" builtinId="8" hidden="1"/>
    <cellStyle name="Hyperlink" xfId="553" builtinId="8" hidden="1"/>
    <cellStyle name="Hyperlink" xfId="557" builtinId="8" hidden="1"/>
    <cellStyle name="Hyperlink" xfId="563" builtinId="8" hidden="1"/>
    <cellStyle name="Hyperlink" xfId="569" builtinId="8" hidden="1"/>
    <cellStyle name="Hyperlink" xfId="571" builtinId="8" hidden="1"/>
    <cellStyle name="Hyperlink" xfId="581" builtinId="8" hidden="1"/>
    <cellStyle name="Hyperlink" xfId="583" builtinId="8" hidden="1"/>
    <cellStyle name="Hyperlink" xfId="587" builtinId="8" hidden="1"/>
    <cellStyle name="Hyperlink" xfId="595" builtinId="8" hidden="1"/>
    <cellStyle name="Hyperlink" xfId="597" builtinId="8" hidden="1"/>
    <cellStyle name="Hyperlink" xfId="603" builtinId="8" hidden="1"/>
    <cellStyle name="Hyperlink" xfId="609" builtinId="8" hidden="1"/>
    <cellStyle name="Hyperlink" xfId="615" builtinId="8" hidden="1"/>
    <cellStyle name="Hyperlink" xfId="617" builtinId="8" hidden="1"/>
    <cellStyle name="Hyperlink" xfId="625" builtinId="8" hidden="1"/>
    <cellStyle name="Hyperlink" xfId="629" builtinId="8" hidden="1"/>
    <cellStyle name="Hyperlink" xfId="631" builtinId="8" hidden="1"/>
    <cellStyle name="Hyperlink" xfId="641" builtinId="8" hidden="1"/>
    <cellStyle name="Hyperlink" xfId="643" builtinId="8" hidden="1"/>
    <cellStyle name="Hyperlink" xfId="649" builtinId="8" hidden="1"/>
    <cellStyle name="Hyperlink" xfId="659" builtinId="8" hidden="1"/>
    <cellStyle name="Hyperlink" xfId="663" builtinId="8" hidden="1"/>
    <cellStyle name="Hyperlink" xfId="665" builtinId="8" hidden="1"/>
    <cellStyle name="Hyperlink" xfId="675" builtinId="8" hidden="1"/>
    <cellStyle name="Hyperlink" xfId="677" builtinId="8" hidden="1"/>
    <cellStyle name="Hyperlink" xfId="683" builtinId="8" hidden="1"/>
    <cellStyle name="Hyperlink" xfId="689" builtinId="8" hidden="1"/>
    <cellStyle name="Hyperlink" xfId="693" builtinId="8" hidden="1"/>
    <cellStyle name="Hyperlink" xfId="697" builtinId="8" hidden="1"/>
    <cellStyle name="Hyperlink" xfId="707" builtinId="8" hidden="1"/>
    <cellStyle name="Hyperlink" xfId="709" builtinId="8" hidden="1"/>
    <cellStyle name="Hyperlink" xfId="711" builtinId="8" hidden="1"/>
    <cellStyle name="Hyperlink" xfId="719" builtinId="8" hidden="1"/>
    <cellStyle name="Hyperlink" xfId="723" builtinId="8" hidden="1"/>
    <cellStyle name="Hyperlink" xfId="727" builtinId="8" hidden="1"/>
    <cellStyle name="Hyperlink" xfId="733" builtinId="8" hidden="1"/>
    <cellStyle name="Hyperlink" xfId="741" builtinId="8" hidden="1"/>
    <cellStyle name="Hyperlink" xfId="743" builtinId="8" hidden="1"/>
    <cellStyle name="Hyperlink" xfId="751" builtinId="8" hidden="1"/>
    <cellStyle name="Hyperlink" xfId="753" builtinId="8" hidden="1"/>
    <cellStyle name="Hyperlink" xfId="757" builtinId="8" hidden="1"/>
    <cellStyle name="Hyperlink" xfId="765" builtinId="8" hidden="1"/>
    <cellStyle name="Hyperlink" xfId="769" builtinId="8" hidden="1"/>
    <cellStyle name="Hyperlink" xfId="777" builtinId="8" hidden="1"/>
    <cellStyle name="Hyperlink" xfId="785" builtinId="8" hidden="1"/>
    <cellStyle name="Hyperlink" xfId="787" builtinId="8" hidden="1"/>
    <cellStyle name="Hyperlink" xfId="791" builtinId="8" hidden="1"/>
    <cellStyle name="Hyperlink" xfId="651" builtinId="8" hidden="1"/>
    <cellStyle name="Hyperlink" xfId="529" builtinId="8" hidden="1"/>
    <cellStyle name="Hyperlink" xfId="1184" builtinId="8" hidden="1"/>
    <cellStyle name="Hyperlink" xfId="2078" builtinId="8" hidden="1"/>
    <cellStyle name="Hyperlink" xfId="2086" builtinId="8" hidden="1"/>
    <cellStyle name="Hyperlink" xfId="2088" builtinId="8" hidden="1"/>
    <cellStyle name="Hyperlink" xfId="2100" builtinId="8" hidden="1"/>
    <cellStyle name="Hyperlink" xfId="2104" builtinId="8" hidden="1"/>
    <cellStyle name="Hyperlink" xfId="2108" builtinId="8" hidden="1"/>
    <cellStyle name="Hyperlink" xfId="2116" builtinId="8" hidden="1"/>
    <cellStyle name="Hyperlink" xfId="2122" builtinId="8" hidden="1"/>
    <cellStyle name="Hyperlink" xfId="2124" builtinId="8" hidden="1"/>
    <cellStyle name="Hyperlink" xfId="2134" builtinId="8" hidden="1"/>
    <cellStyle name="Hyperlink" xfId="2136" builtinId="8" hidden="1"/>
    <cellStyle name="Hyperlink" xfId="2140" builtinId="8" hidden="1"/>
    <cellStyle name="Hyperlink" xfId="2150" builtinId="8" hidden="1"/>
    <cellStyle name="Hyperlink" xfId="2152" builtinId="8" hidden="1"/>
    <cellStyle name="Hyperlink" xfId="2158" builtinId="8" hidden="1"/>
    <cellStyle name="Hyperlink" xfId="2164" builtinId="8" hidden="1"/>
    <cellStyle name="Hyperlink" xfId="2170" builtinId="8" hidden="1"/>
    <cellStyle name="Hyperlink" xfId="2172" builtinId="8" hidden="1"/>
    <cellStyle name="Hyperlink" xfId="2182" builtinId="8" hidden="1"/>
    <cellStyle name="Hyperlink" xfId="2186" builtinId="8" hidden="1"/>
    <cellStyle name="Hyperlink" xfId="2188" builtinId="8" hidden="1"/>
    <cellStyle name="Hyperlink" xfId="2198" builtinId="8" hidden="1"/>
    <cellStyle name="Hyperlink" xfId="2200" builtinId="8" hidden="1"/>
    <cellStyle name="Hyperlink" xfId="2206" builtinId="8" hidden="1"/>
    <cellStyle name="Hyperlink" xfId="2160" builtinId="8" hidden="1"/>
    <cellStyle name="Hyperlink" xfId="2128" builtinId="8" hidden="1"/>
    <cellStyle name="Hyperlink" xfId="2096" builtinId="8" hidden="1"/>
    <cellStyle name="Hyperlink" xfId="2032" builtinId="8" hidden="1"/>
    <cellStyle name="Hyperlink" xfId="2016" builtinId="8" hidden="1"/>
    <cellStyle name="Hyperlink" xfId="2000" builtinId="8" hidden="1"/>
    <cellStyle name="Hyperlink" xfId="1936" builtinId="8" hidden="1"/>
    <cellStyle name="Hyperlink" xfId="1904" builtinId="8" hidden="1"/>
    <cellStyle name="Hyperlink" xfId="1872" builtinId="8" hidden="1"/>
    <cellStyle name="Hyperlink" xfId="1824" builtinId="8" hidden="1"/>
    <cellStyle name="Hyperlink" xfId="1776" builtinId="8" hidden="1"/>
    <cellStyle name="Hyperlink" xfId="1760" builtinId="8" hidden="1"/>
    <cellStyle name="Hyperlink" xfId="1696" builtinId="8" hidden="1"/>
    <cellStyle name="Hyperlink" xfId="1680" builtinId="8" hidden="1"/>
    <cellStyle name="Hyperlink" xfId="1648" builtinId="8" hidden="1"/>
    <cellStyle name="Hyperlink" xfId="1584" builtinId="8" hidden="1"/>
    <cellStyle name="Hyperlink" xfId="2090" builtinId="8" hidden="1"/>
    <cellStyle name="Hyperlink" xfId="1970" builtinId="8" hidden="1"/>
    <cellStyle name="Hyperlink" xfId="1978" builtinId="8" hidden="1"/>
    <cellStyle name="Hyperlink" xfId="1980" builtinId="8" hidden="1"/>
    <cellStyle name="Hyperlink" xfId="1988" builtinId="8" hidden="1"/>
    <cellStyle name="Hyperlink" xfId="1994" builtinId="8" hidden="1"/>
    <cellStyle name="Hyperlink" xfId="1998" builtinId="8" hidden="1"/>
    <cellStyle name="Hyperlink" xfId="2004" builtinId="8" hidden="1"/>
    <cellStyle name="Hyperlink" xfId="2012" builtinId="8" hidden="1"/>
    <cellStyle name="Hyperlink" xfId="2014" builtinId="8" hidden="1"/>
    <cellStyle name="Hyperlink" xfId="2018" builtinId="8" hidden="1"/>
    <cellStyle name="Hyperlink" xfId="2026" builtinId="8" hidden="1"/>
    <cellStyle name="Hyperlink" xfId="2030" builtinId="8" hidden="1"/>
    <cellStyle name="Hyperlink" xfId="2036" builtinId="8" hidden="1"/>
    <cellStyle name="Hyperlink" xfId="2042" builtinId="8" hidden="1"/>
    <cellStyle name="Hyperlink" xfId="2050" builtinId="8" hidden="1"/>
    <cellStyle name="Hyperlink" xfId="2052" builtinId="8" hidden="1"/>
    <cellStyle name="Hyperlink" xfId="2060" builtinId="8" hidden="1"/>
    <cellStyle name="Hyperlink" xfId="2062" builtinId="8" hidden="1"/>
    <cellStyle name="Hyperlink" xfId="2068" builtinId="8" hidden="1"/>
    <cellStyle name="Hyperlink" xfId="1916" builtinId="8" hidden="1"/>
    <cellStyle name="Hyperlink" xfId="1922" builtinId="8" hidden="1"/>
    <cellStyle name="Hyperlink" xfId="1926" builtinId="8" hidden="1"/>
    <cellStyle name="Hyperlink" xfId="1932" builtinId="8" hidden="1"/>
    <cellStyle name="Hyperlink" xfId="1940" builtinId="8" hidden="1"/>
    <cellStyle name="Hyperlink" xfId="1942" builtinId="8" hidden="1"/>
    <cellStyle name="Hyperlink" xfId="1950" builtinId="8" hidden="1"/>
    <cellStyle name="Hyperlink" xfId="1954" builtinId="8" hidden="1"/>
    <cellStyle name="Hyperlink" xfId="1958" builtinId="8" hidden="1"/>
    <cellStyle name="Hyperlink" xfId="1966" builtinId="8" hidden="1"/>
    <cellStyle name="Hyperlink" xfId="1890" builtinId="8" hidden="1"/>
    <cellStyle name="Hyperlink" xfId="1894" builtinId="8" hidden="1"/>
    <cellStyle name="Hyperlink" xfId="1902" builtinId="8" hidden="1"/>
    <cellStyle name="Hyperlink" xfId="1906" builtinId="8" hidden="1"/>
    <cellStyle name="Hyperlink" xfId="1908" builtinId="8" hidden="1"/>
    <cellStyle name="Hyperlink" xfId="1878" builtinId="8" hidden="1"/>
    <cellStyle name="Hyperlink" xfId="1880" builtinId="8" hidden="1"/>
    <cellStyle name="Hyperlink" xfId="1884" builtinId="8" hidden="1"/>
    <cellStyle name="Hyperlink" xfId="1870" builtinId="8" hidden="1"/>
    <cellStyle name="Hyperlink" xfId="1866" builtinId="8" hidden="1"/>
    <cellStyle name="Hyperlink" xfId="6602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10" builtinId="8" hidden="1"/>
    <cellStyle name="Hyperlink" xfId="6708" builtinId="8" hidden="1"/>
    <cellStyle name="Hyperlink" xfId="6700" builtinId="8" hidden="1"/>
    <cellStyle name="Hyperlink" xfId="6692" builtinId="8" hidden="1"/>
    <cellStyle name="Hyperlink" xfId="6684" builtinId="8" hidden="1"/>
    <cellStyle name="Hyperlink" xfId="6676" builtinId="8" hidden="1"/>
    <cellStyle name="Hyperlink" xfId="6668" builtinId="8" hidden="1"/>
    <cellStyle name="Hyperlink" xfId="6660" builtinId="8" hidden="1"/>
    <cellStyle name="Hyperlink" xfId="6652" builtinId="8" hidden="1"/>
    <cellStyle name="Hyperlink" xfId="6644" builtinId="8" hidden="1"/>
    <cellStyle name="Hyperlink" xfId="6636" builtinId="8" hidden="1"/>
    <cellStyle name="Hyperlink" xfId="6628" builtinId="8" hidden="1"/>
    <cellStyle name="Hyperlink" xfId="6620" builtinId="8" hidden="1"/>
    <cellStyle name="Hyperlink" xfId="6612" builtinId="8" hidden="1"/>
    <cellStyle name="Hyperlink" xfId="6604" builtinId="8" hidden="1"/>
    <cellStyle name="Hyperlink" xfId="1868" builtinId="8" hidden="1"/>
    <cellStyle name="Hyperlink" xfId="1914" builtinId="8" hidden="1"/>
    <cellStyle name="Hyperlink" xfId="1896" builtinId="8" hidden="1"/>
    <cellStyle name="Hyperlink" xfId="1962" builtinId="8" hidden="1"/>
    <cellStyle name="Hyperlink" xfId="1944" builtinId="8" hidden="1"/>
    <cellStyle name="Hyperlink" xfId="1930" builtinId="8" hidden="1"/>
    <cellStyle name="Hyperlink" xfId="2072" builtinId="8" hidden="1"/>
    <cellStyle name="Hyperlink" xfId="2054" builtinId="8" hidden="1"/>
    <cellStyle name="Hyperlink" xfId="2040" builtinId="8" hidden="1"/>
    <cellStyle name="Hyperlink" xfId="2024" builtinId="8" hidden="1"/>
    <cellStyle name="Hyperlink" xfId="2006" builtinId="8" hidden="1"/>
    <cellStyle name="Hyperlink" xfId="1990" builtinId="8" hidden="1"/>
    <cellStyle name="Hyperlink" xfId="1976" builtinId="8" hidden="1"/>
    <cellStyle name="Hyperlink" xfId="1616" builtinId="8" hidden="1"/>
    <cellStyle name="Hyperlink" xfId="1744" builtinId="8" hidden="1"/>
    <cellStyle name="Hyperlink" xfId="1840" builtinId="8" hidden="1"/>
    <cellStyle name="Hyperlink" xfId="1952" builtinId="8" hidden="1"/>
    <cellStyle name="Hyperlink" xfId="2080" builtinId="8" hidden="1"/>
    <cellStyle name="Hyperlink" xfId="2192" builtinId="8" hidden="1"/>
    <cellStyle name="Hyperlink" xfId="2196" builtinId="8" hidden="1"/>
    <cellStyle name="Hyperlink" xfId="2178" builtinId="8" hidden="1"/>
    <cellStyle name="Hyperlink" xfId="2162" builtinId="8" hidden="1"/>
    <cellStyle name="Hyperlink" xfId="2146" builtinId="8" hidden="1"/>
    <cellStyle name="Hyperlink" xfId="2126" builtinId="8" hidden="1"/>
    <cellStyle name="Hyperlink" xfId="2114" builtinId="8" hidden="1"/>
    <cellStyle name="Hyperlink" xfId="2098" builtinId="8" hidden="1"/>
    <cellStyle name="Hyperlink" xfId="2076" builtinId="8" hidden="1"/>
    <cellStyle name="Hyperlink" xfId="775" builtinId="8" hidden="1"/>
    <cellStyle name="Hyperlink" xfId="779" builtinId="8" hidden="1"/>
    <cellStyle name="Hyperlink" xfId="761" builtinId="8" hidden="1"/>
    <cellStyle name="Hyperlink" xfId="745" builtinId="8" hidden="1"/>
    <cellStyle name="Hyperlink" xfId="731" builtinId="8" hidden="1"/>
    <cellStyle name="Hyperlink" xfId="717" builtinId="8" hidden="1"/>
    <cellStyle name="Hyperlink" xfId="699" builtinId="8" hidden="1"/>
    <cellStyle name="Hyperlink" xfId="685" builtinId="8" hidden="1"/>
    <cellStyle name="Hyperlink" xfId="673" builtinId="8" hidden="1"/>
    <cellStyle name="Hyperlink" xfId="655" builtinId="8" hidden="1"/>
    <cellStyle name="Hyperlink" xfId="637" builtinId="8" hidden="1"/>
    <cellStyle name="Hyperlink" xfId="621" builtinId="8" hidden="1"/>
    <cellStyle name="Hyperlink" xfId="605" builtinId="8" hidden="1"/>
    <cellStyle name="Hyperlink" xfId="591" builtinId="8" hidden="1"/>
    <cellStyle name="Hyperlink" xfId="573" builtinId="8" hidden="1"/>
    <cellStyle name="Hyperlink" xfId="561" builtinId="8" hidden="1"/>
    <cellStyle name="Hyperlink" xfId="547" builtinId="8" hidden="1"/>
    <cellStyle name="Hyperlink" xfId="527" builtinId="8" hidden="1"/>
    <cellStyle name="Hyperlink" xfId="513" builtinId="8" hidden="1"/>
    <cellStyle name="Hyperlink" xfId="495" builtinId="8" hidden="1"/>
    <cellStyle name="Hyperlink" xfId="481" builtinId="8" hidden="1"/>
    <cellStyle name="Hyperlink" xfId="467" builtinId="8" hidden="1"/>
    <cellStyle name="Hyperlink" xfId="451" builtinId="8" hidden="1"/>
    <cellStyle name="Hyperlink" xfId="991" builtinId="8" hidden="1"/>
    <cellStyle name="Hyperlink" xfId="1104" builtinId="8" hidden="1"/>
    <cellStyle name="Hyperlink" xfId="1248" builtinId="8" hidden="1"/>
    <cellStyle name="Hyperlink" xfId="1360" builtinId="8" hidden="1"/>
    <cellStyle name="Hyperlink" xfId="1488" builtinId="8" hidden="1"/>
    <cellStyle name="Hyperlink" xfId="835" builtinId="8" hidden="1"/>
    <cellStyle name="Hyperlink" xfId="305" builtinId="8" hidden="1"/>
    <cellStyle name="Hyperlink" xfId="197" builtinId="8" hidden="1"/>
    <cellStyle name="Hyperlink" xfId="341" builtinId="8" hidden="1"/>
    <cellStyle name="Hyperlink" xfId="533" builtinId="8" hidden="1"/>
    <cellStyle name="Hyperlink" xfId="593" builtinId="8" hidden="1"/>
    <cellStyle name="Hyperlink" xfId="635" builtinId="8" hidden="1"/>
    <cellStyle name="Hyperlink" xfId="679" builtinId="8" hidden="1"/>
    <cellStyle name="Hyperlink" xfId="729" builtinId="8" hidden="1"/>
    <cellStyle name="Hyperlink" xfId="781" builtinId="8" hidden="1"/>
    <cellStyle name="Hyperlink" xfId="833" builtinId="8" hidden="1"/>
    <cellStyle name="Hyperlink" xfId="875" builtinId="8" hidden="1"/>
    <cellStyle name="Hyperlink" xfId="917" builtinId="8" hidden="1"/>
    <cellStyle name="Hyperlink" xfId="479" builtinId="8" hidden="1"/>
    <cellStyle name="Hyperlink" xfId="251" builtinId="8" hidden="1"/>
    <cellStyle name="Hyperlink" xfId="301" builtinId="8" hidden="1"/>
    <cellStyle name="Hyperlink" xfId="349" builtinId="8" hidden="1"/>
    <cellStyle name="Hyperlink" xfId="399" builtinId="8" hidden="1"/>
    <cellStyle name="Hyperlink" xfId="415" builtinId="8" hidden="1"/>
    <cellStyle name="Hyperlink" xfId="137" builtinId="8" hidden="1"/>
    <cellStyle name="Hyperlink" xfId="195" builtinId="8" hidden="1"/>
    <cellStyle name="Hyperlink" xfId="73" builtinId="8" hidden="1"/>
    <cellStyle name="Hyperlink" xfId="43" builtinId="8" hidden="1"/>
    <cellStyle name="Hyperlink" xfId="1" builtinId="8" hidden="1"/>
    <cellStyle name="Hyperlink" xfId="15" builtinId="8" hidden="1"/>
    <cellStyle name="Hyperlink" xfId="45" builtinId="8" hidden="1"/>
    <cellStyle name="Hyperlink" xfId="29" builtinId="8" hidden="1"/>
    <cellStyle name="Hyperlink" xfId="93" builtinId="8" hidden="1"/>
    <cellStyle name="Hyperlink" xfId="77" builtinId="8" hidden="1"/>
    <cellStyle name="Hyperlink" xfId="61" builtinId="8" hidden="1"/>
    <cellStyle name="Hyperlink" xfId="209" builtinId="8" hidden="1"/>
    <cellStyle name="Hyperlink" xfId="191" builtinId="8" hidden="1"/>
    <cellStyle name="Hyperlink" xfId="177" builtinId="8" hidden="1"/>
    <cellStyle name="Hyperlink" xfId="165" builtinId="8" hidden="1"/>
    <cellStyle name="Hyperlink" xfId="147" builtinId="8" hidden="1"/>
    <cellStyle name="Hyperlink" xfId="131" builtinId="8" hidden="1"/>
    <cellStyle name="Hyperlink" xfId="115" builtinId="8" hidden="1"/>
    <cellStyle name="Hyperlink" xfId="287" builtinId="8" hidden="1"/>
    <cellStyle name="Hyperlink" xfId="431" builtinId="8" hidden="1"/>
    <cellStyle name="Hyperlink" xfId="411" builtinId="8" hidden="1"/>
    <cellStyle name="Hyperlink" xfId="397" builtinId="8" hidden="1"/>
    <cellStyle name="Hyperlink" xfId="381" builtinId="8" hidden="1"/>
    <cellStyle name="Hyperlink" xfId="369" builtinId="8" hidden="1"/>
    <cellStyle name="Hyperlink" xfId="347" builtinId="8" hidden="1"/>
    <cellStyle name="Hyperlink" xfId="335" builtinId="8" hidden="1"/>
    <cellStyle name="Hyperlink" xfId="321" builtinId="8" hidden="1"/>
    <cellStyle name="Hyperlink" xfId="303" builtinId="8" hidden="1"/>
    <cellStyle name="Hyperlink" xfId="289" builtinId="8" hidden="1"/>
    <cellStyle name="Hyperlink" xfId="271" builtinId="8" hidden="1"/>
    <cellStyle name="Hyperlink" xfId="257" builtinId="8" hidden="1"/>
    <cellStyle name="Hyperlink" xfId="239" builtinId="8" hidden="1"/>
    <cellStyle name="Hyperlink" xfId="225" builtinId="8" hidden="1"/>
    <cellStyle name="Hyperlink" xfId="447" builtinId="8" hidden="1"/>
    <cellStyle name="Hyperlink" xfId="703" builtinId="8" hidden="1"/>
    <cellStyle name="Hyperlink" xfId="945" builtinId="8" hidden="1"/>
    <cellStyle name="Hyperlink" xfId="929" builtinId="8" hidden="1"/>
    <cellStyle name="Hyperlink" xfId="913" builtinId="8" hidden="1"/>
    <cellStyle name="Hyperlink" xfId="899" builtinId="8" hidden="1"/>
    <cellStyle name="Hyperlink" xfId="879" builtinId="8" hidden="1"/>
    <cellStyle name="Hyperlink" xfId="865" builtinId="8" hidden="1"/>
    <cellStyle name="Hyperlink" xfId="847" builtinId="8" hidden="1"/>
    <cellStyle name="Hyperlink" xfId="829" builtinId="8" hidden="1"/>
    <cellStyle name="Hyperlink" xfId="813" builtinId="8" hidden="1"/>
    <cellStyle name="Hyperlink" xfId="801" builtinId="8" hidden="1"/>
    <cellStyle name="Hyperlink" xfId="2048" builtinId="8" hidden="1"/>
    <cellStyle name="Hyperlink" xfId="1836" builtinId="8" hidden="1"/>
    <cellStyle name="Hyperlink" xfId="1452" builtinId="8" hidden="1"/>
    <cellStyle name="Hyperlink" xfId="1059" builtinId="8" hidden="1"/>
    <cellStyle name="Hyperlink" xfId="3184" builtinId="8" hidden="1"/>
    <cellStyle name="Hyperlink" xfId="4528" builtinId="8" hidden="1"/>
    <cellStyle name="Hyperlink" xfId="5904" builtinId="8" hidden="1"/>
    <cellStyle name="Hyperlink" xfId="6314" builtinId="8" hidden="1"/>
    <cellStyle name="Hyperlink" xfId="5866" builtinId="8" hidden="1"/>
    <cellStyle name="Hyperlink" xfId="5406" builtinId="8" hidden="1"/>
    <cellStyle name="Hyperlink" xfId="3524" builtinId="8" hidden="1"/>
    <cellStyle name="Hyperlink" xfId="3652" builtinId="8" hidden="1"/>
    <cellStyle name="Hyperlink" xfId="3782" builtinId="8" hidden="1"/>
    <cellStyle name="Hyperlink" xfId="3916" builtinId="8" hidden="1"/>
    <cellStyle name="Hyperlink" xfId="4044" builtinId="8" hidden="1"/>
    <cellStyle name="Hyperlink" xfId="4174" builtinId="8" hidden="1"/>
    <cellStyle name="Hyperlink" xfId="4306" builtinId="8" hidden="1"/>
    <cellStyle name="Hyperlink" xfId="4434" builtinId="8" hidden="1"/>
    <cellStyle name="Hyperlink" xfId="4564" builtinId="8" hidden="1"/>
    <cellStyle name="Hyperlink" xfId="4694" builtinId="8" hidden="1"/>
    <cellStyle name="Hyperlink" xfId="4708" builtinId="8" hidden="1"/>
    <cellStyle name="Hyperlink" xfId="4686" builtinId="8" hidden="1"/>
    <cellStyle name="Hyperlink" xfId="4670" builtinId="8" hidden="1"/>
    <cellStyle name="Hyperlink" xfId="4650" builtinId="8" hidden="1"/>
    <cellStyle name="Hyperlink" xfId="4634" builtinId="8" hidden="1"/>
    <cellStyle name="Hyperlink" xfId="4612" builtinId="8" hidden="1"/>
    <cellStyle name="Hyperlink" xfId="4590" builtinId="8" hidden="1"/>
    <cellStyle name="Hyperlink" xfId="4578" builtinId="8" hidden="1"/>
    <cellStyle name="Hyperlink" xfId="4556" builtinId="8" hidden="1"/>
    <cellStyle name="Hyperlink" xfId="4540" builtinId="8" hidden="1"/>
    <cellStyle name="Hyperlink" xfId="4518" builtinId="8" hidden="1"/>
    <cellStyle name="Hyperlink" xfId="4502" builtinId="8" hidden="1"/>
    <cellStyle name="Hyperlink" xfId="4482" builtinId="8" hidden="1"/>
    <cellStyle name="Hyperlink" xfId="4462" builtinId="8" hidden="1"/>
    <cellStyle name="Hyperlink" xfId="4444" builtinId="8" hidden="1"/>
    <cellStyle name="Hyperlink" xfId="4428" builtinId="8" hidden="1"/>
    <cellStyle name="Hyperlink" xfId="4410" builtinId="8" hidden="1"/>
    <cellStyle name="Hyperlink" xfId="4390" builtinId="8" hidden="1"/>
    <cellStyle name="Hyperlink" xfId="4372" builtinId="8" hidden="1"/>
    <cellStyle name="Hyperlink" xfId="4354" builtinId="8" hidden="1"/>
    <cellStyle name="Hyperlink" xfId="4332" builtinId="8" hidden="1"/>
    <cellStyle name="Hyperlink" xfId="4316" builtinId="8" hidden="1"/>
    <cellStyle name="Hyperlink" xfId="4294" builtinId="8" hidden="1"/>
    <cellStyle name="Hyperlink" xfId="4282" builtinId="8" hidden="1"/>
    <cellStyle name="Hyperlink" xfId="4260" builtinId="8" hidden="1"/>
    <cellStyle name="Hyperlink" xfId="4244" builtinId="8" hidden="1"/>
    <cellStyle name="Hyperlink" xfId="4222" builtinId="8" hidden="1"/>
    <cellStyle name="Hyperlink" xfId="4202" builtinId="8" hidden="1"/>
    <cellStyle name="Hyperlink" xfId="4186" builtinId="8" hidden="1"/>
    <cellStyle name="Hyperlink" xfId="4164" builtinId="8" hidden="1"/>
    <cellStyle name="Hyperlink" xfId="4150" builtinId="8" hidden="1"/>
    <cellStyle name="Hyperlink" xfId="4130" builtinId="8" hidden="1"/>
    <cellStyle name="Hyperlink" xfId="4114" builtinId="8" hidden="1"/>
    <cellStyle name="Hyperlink" xfId="4092" builtinId="8" hidden="1"/>
    <cellStyle name="Hyperlink" xfId="4074" builtinId="8" hidden="1"/>
    <cellStyle name="Hyperlink" xfId="4054" builtinId="8" hidden="1"/>
    <cellStyle name="Hyperlink" xfId="4036" builtinId="8" hidden="1"/>
    <cellStyle name="Hyperlink" xfId="4018" builtinId="8" hidden="1"/>
    <cellStyle name="Hyperlink" xfId="4002" builtinId="8" hidden="1"/>
    <cellStyle name="Hyperlink" xfId="3982" builtinId="8" hidden="1"/>
    <cellStyle name="Hyperlink" xfId="3964" builtinId="8" hidden="1"/>
    <cellStyle name="Hyperlink" xfId="3942" builtinId="8" hidden="1"/>
    <cellStyle name="Hyperlink" xfId="3926" builtinId="8" hidden="1"/>
    <cellStyle name="Hyperlink" xfId="3906" builtinId="8" hidden="1"/>
    <cellStyle name="Hyperlink" xfId="3890" builtinId="8" hidden="1"/>
    <cellStyle name="Hyperlink" xfId="3868" builtinId="8" hidden="1"/>
    <cellStyle name="Hyperlink" xfId="3854" builtinId="8" hidden="1"/>
    <cellStyle name="Hyperlink" xfId="3834" builtinId="8" hidden="1"/>
    <cellStyle name="Hyperlink" xfId="3812" builtinId="8" hidden="1"/>
    <cellStyle name="Hyperlink" xfId="3796" builtinId="8" hidden="1"/>
    <cellStyle name="Hyperlink" xfId="3774" builtinId="8" hidden="1"/>
    <cellStyle name="Hyperlink" xfId="3758" builtinId="8" hidden="1"/>
    <cellStyle name="Hyperlink" xfId="3738" builtinId="8" hidden="1"/>
    <cellStyle name="Hyperlink" xfId="3724" builtinId="8" hidden="1"/>
    <cellStyle name="Hyperlink" xfId="3702" builtinId="8" hidden="1"/>
    <cellStyle name="Hyperlink" xfId="3684" builtinId="8" hidden="1"/>
    <cellStyle name="Hyperlink" xfId="3666" builtinId="8" hidden="1"/>
    <cellStyle name="Hyperlink" xfId="3646" builtinId="8" hidden="1"/>
    <cellStyle name="Hyperlink" xfId="3628" builtinId="8" hidden="1"/>
    <cellStyle name="Hyperlink" xfId="3610" builtinId="8" hidden="1"/>
    <cellStyle name="Hyperlink" xfId="3590" builtinId="8" hidden="1"/>
    <cellStyle name="Hyperlink" xfId="3574" builtinId="8" hidden="1"/>
    <cellStyle name="Hyperlink" xfId="3554" builtinId="8" hidden="1"/>
    <cellStyle name="Hyperlink" xfId="3538" builtinId="8" hidden="1"/>
    <cellStyle name="Hyperlink" xfId="3516" builtinId="8" hidden="1"/>
    <cellStyle name="Hyperlink" xfId="3500" builtinId="8" hidden="1"/>
    <cellStyle name="Hyperlink" xfId="3478" builtinId="8" hidden="1"/>
    <cellStyle name="Hyperlink" xfId="5162" builtinId="8" hidden="1"/>
    <cellStyle name="Hyperlink" xfId="5236" builtinId="8" hidden="1"/>
    <cellStyle name="Hyperlink" xfId="5310" builtinId="8" hidden="1"/>
    <cellStyle name="Hyperlink" xfId="5364" builtinId="8" hidden="1"/>
    <cellStyle name="Hyperlink" xfId="5438" builtinId="8" hidden="1"/>
    <cellStyle name="Hyperlink" xfId="5492" builtinId="8" hidden="1"/>
    <cellStyle name="Hyperlink" xfId="5566" builtinId="8" hidden="1"/>
    <cellStyle name="Hyperlink" xfId="5620" builtinId="8" hidden="1"/>
    <cellStyle name="Hyperlink" xfId="5694" builtinId="8" hidden="1"/>
    <cellStyle name="Hyperlink" xfId="5758" builtinId="8" hidden="1"/>
    <cellStyle name="Hyperlink" xfId="5822" builtinId="8" hidden="1"/>
    <cellStyle name="Hyperlink" xfId="5886" builtinId="8" hidden="1"/>
    <cellStyle name="Hyperlink" xfId="5950" builtinId="8" hidden="1"/>
    <cellStyle name="Hyperlink" xfId="6014" builtinId="8" hidden="1"/>
    <cellStyle name="Hyperlink" xfId="6078" builtinId="8" hidden="1"/>
    <cellStyle name="Hyperlink" xfId="6142" builtinId="8" hidden="1"/>
    <cellStyle name="Hyperlink" xfId="6218" builtinId="8" hidden="1"/>
    <cellStyle name="Hyperlink" xfId="6270" builtinId="8" hidden="1"/>
    <cellStyle name="Hyperlink" xfId="6346" builtinId="8" hidden="1"/>
    <cellStyle name="Hyperlink" xfId="6398" builtinId="8" hidden="1"/>
    <cellStyle name="Hyperlink" xfId="6474" builtinId="8" hidden="1"/>
    <cellStyle name="Hyperlink" xfId="6526" builtinId="8" hidden="1"/>
    <cellStyle name="Hyperlink" xfId="6416" builtinId="8" hidden="1"/>
    <cellStyle name="Hyperlink" xfId="6192" builtinId="8" hidden="1"/>
    <cellStyle name="Hyperlink" xfId="6032" builtinId="8" hidden="1"/>
    <cellStyle name="Hyperlink" xfId="5808" builtinId="8" hidden="1"/>
    <cellStyle name="Hyperlink" xfId="5648" builtinId="8" hidden="1"/>
    <cellStyle name="Hyperlink" xfId="5424" builtinId="8" hidden="1"/>
    <cellStyle name="Hyperlink" xfId="5264" builtinId="8" hidden="1"/>
    <cellStyle name="Hyperlink" xfId="5040" builtinId="8" hidden="1"/>
    <cellStyle name="Hyperlink" xfId="4848" builtinId="8" hidden="1"/>
    <cellStyle name="Hyperlink" xfId="4656" builtinId="8" hidden="1"/>
    <cellStyle name="Hyperlink" xfId="4464" builtinId="8" hidden="1"/>
    <cellStyle name="Hyperlink" xfId="4272" builtinId="8" hidden="1"/>
    <cellStyle name="Hyperlink" xfId="4080" builtinId="8" hidden="1"/>
    <cellStyle name="Hyperlink" xfId="3888" builtinId="8" hidden="1"/>
    <cellStyle name="Hyperlink" xfId="3696" builtinId="8" hidden="1"/>
    <cellStyle name="Hyperlink" xfId="3472" builtinId="8" hidden="1"/>
    <cellStyle name="Hyperlink" xfId="3312" builtinId="8" hidden="1"/>
    <cellStyle name="Hyperlink" xfId="3088" builtinId="8" hidden="1"/>
    <cellStyle name="Hyperlink" xfId="2928" builtinId="8" hidden="1"/>
    <cellStyle name="Hyperlink" xfId="2704" builtinId="8" hidden="1"/>
    <cellStyle name="Hyperlink" xfId="2544" builtinId="8" hidden="1"/>
    <cellStyle name="Hyperlink" xfId="2320" builtinId="8" hidden="1"/>
    <cellStyle name="Hyperlink" xfId="977" builtinId="8" hidden="1"/>
    <cellStyle name="Hyperlink" xfId="1021" builtinId="8" hidden="1"/>
    <cellStyle name="Hyperlink" xfId="1086" builtinId="8" hidden="1"/>
    <cellStyle name="Hyperlink" xfId="1132" builtinId="8" hidden="1"/>
    <cellStyle name="Hyperlink" xfId="1196" builtinId="8" hidden="1"/>
    <cellStyle name="Hyperlink" xfId="1242" builtinId="8" hidden="1"/>
    <cellStyle name="Hyperlink" xfId="1306" builtinId="8" hidden="1"/>
    <cellStyle name="Hyperlink" xfId="1362" builtinId="8" hidden="1"/>
    <cellStyle name="Hyperlink" xfId="1416" builtinId="8" hidden="1"/>
    <cellStyle name="Hyperlink" xfId="1470" builtinId="8" hidden="1"/>
    <cellStyle name="Hyperlink" xfId="1526" builtinId="8" hidden="1"/>
    <cellStyle name="Hyperlink" xfId="1580" builtinId="8" hidden="1"/>
    <cellStyle name="Hyperlink" xfId="1636" builtinId="8" hidden="1"/>
    <cellStyle name="Hyperlink" xfId="1690" builtinId="8" hidden="1"/>
    <cellStyle name="Hyperlink" xfId="1754" builtinId="8" hidden="1"/>
    <cellStyle name="Hyperlink" xfId="1800" builtinId="8" hidden="1"/>
    <cellStyle name="Hyperlink" xfId="1864" builtinId="8" hidden="1"/>
    <cellStyle name="Hyperlink" xfId="1910" builtinId="8" hidden="1"/>
    <cellStyle name="Hyperlink" xfId="1974" builtinId="8" hidden="1"/>
    <cellStyle name="Hyperlink" xfId="2020" builtinId="8" hidden="1"/>
    <cellStyle name="Hyperlink" xfId="2084" builtinId="8" hidden="1"/>
    <cellStyle name="Hyperlink" xfId="2148" builtinId="8" hidden="1"/>
    <cellStyle name="Hyperlink" xfId="2194" builtinId="8" hidden="1"/>
    <cellStyle name="Hyperlink" xfId="1856" builtinId="8" hidden="1"/>
    <cellStyle name="Hyperlink" xfId="1536" builtinId="8" hidden="1"/>
    <cellStyle name="Hyperlink" xfId="1088" builtinId="8" hidden="1"/>
    <cellStyle name="Hyperlink" xfId="465" builtinId="8" hidden="1"/>
    <cellStyle name="Hyperlink" xfId="525" builtinId="8" hidden="1"/>
    <cellStyle name="Hyperlink" xfId="4774" builtinId="8" hidden="1"/>
    <cellStyle name="Hyperlink" xfId="4842" builtinId="8" hidden="1"/>
    <cellStyle name="Hyperlink" xfId="4906" builtinId="8" hidden="1"/>
    <cellStyle name="Hyperlink" xfId="4970" builtinId="8" hidden="1"/>
    <cellStyle name="Hyperlink" xfId="5036" builtinId="8" hidden="1"/>
    <cellStyle name="Hyperlink" xfId="5100" builtinId="8" hidden="1"/>
    <cellStyle name="Hyperlink" xfId="5044" builtinId="8" hidden="1"/>
    <cellStyle name="Hyperlink" xfId="4574" builtinId="8" hidden="1"/>
    <cellStyle name="Hyperlink" xfId="4126" builtinId="8" hidden="1"/>
    <cellStyle name="Hyperlink" xfId="3678" builtinId="8" hidden="1"/>
    <cellStyle name="Hyperlink" xfId="2830" builtinId="8" hidden="1"/>
    <cellStyle name="Hyperlink" xfId="2892" builtinId="8" hidden="1"/>
    <cellStyle name="Hyperlink" xfId="2950" builtinId="8" hidden="1"/>
    <cellStyle name="Hyperlink" xfId="3012" builtinId="8" hidden="1"/>
    <cellStyle name="Hyperlink" xfId="3074" builtinId="8" hidden="1"/>
    <cellStyle name="Hyperlink" xfId="3132" builtinId="8" hidden="1"/>
    <cellStyle name="Hyperlink" xfId="3196" builtinId="8" hidden="1"/>
    <cellStyle name="Hyperlink" xfId="3254" builtinId="8" hidden="1"/>
    <cellStyle name="Hyperlink" xfId="3314" builtinId="8" hidden="1"/>
    <cellStyle name="Hyperlink" xfId="3378" builtinId="8" hidden="1"/>
    <cellStyle name="Hyperlink" xfId="3436" builtinId="8" hidden="1"/>
    <cellStyle name="Hyperlink" xfId="3060" builtinId="8" hidden="1"/>
    <cellStyle name="Hyperlink" xfId="2534" builtinId="8" hidden="1"/>
    <cellStyle name="Hyperlink" xfId="2594" builtinId="8" hidden="1"/>
    <cellStyle name="Hyperlink" xfId="2650" builtinId="8" hidden="1"/>
    <cellStyle name="Hyperlink" xfId="2710" builtinId="8" hidden="1"/>
    <cellStyle name="Hyperlink" xfId="2770" builtinId="8" hidden="1"/>
    <cellStyle name="Hyperlink" xfId="2366" builtinId="8" hidden="1"/>
    <cellStyle name="Hyperlink" xfId="2428" builtinId="8" hidden="1"/>
    <cellStyle name="Hyperlink" xfId="2484" builtinId="8" hidden="1"/>
    <cellStyle name="Hyperlink" xfId="2324" builtinId="8" hidden="1"/>
    <cellStyle name="Hyperlink" xfId="2250" builtinId="8" hidden="1"/>
    <cellStyle name="Hyperlink" xfId="2242" builtinId="8" hidden="1"/>
    <cellStyle name="Hyperlink" xfId="2390" builtinId="8" hidden="1"/>
    <cellStyle name="Hyperlink" xfId="2674" builtinId="8" hidden="1"/>
    <cellStyle name="Hyperlink" xfId="2498" builtinId="8" hidden="1"/>
    <cellStyle name="Hyperlink" xfId="3340" builtinId="8" hidden="1"/>
    <cellStyle name="Hyperlink" xfId="3158" builtinId="8" hidden="1"/>
    <cellStyle name="Hyperlink" xfId="2978" builtinId="8" hidden="1"/>
    <cellStyle name="Hyperlink" xfId="3486" builtinId="8" hidden="1"/>
    <cellStyle name="Hyperlink" xfId="4852" builtinId="8" hidden="1"/>
    <cellStyle name="Hyperlink" xfId="4996" builtinId="8" hidden="1"/>
    <cellStyle name="Hyperlink" xfId="4802" builtinId="8" hidden="1"/>
    <cellStyle name="Hyperlink" xfId="4606" builtinId="8" hidden="1"/>
    <cellStyle name="Hyperlink" xfId="4412" builtinId="8" hidden="1"/>
    <cellStyle name="Hyperlink" xfId="4218" builtinId="8" hidden="1"/>
    <cellStyle name="Hyperlink" xfId="4022" builtinId="8" hidden="1"/>
    <cellStyle name="Hyperlink" xfId="3826" builtinId="8" hidden="1"/>
    <cellStyle name="Hyperlink" xfId="3630" builtinId="8" hidden="1"/>
    <cellStyle name="Hyperlink" xfId="5258" builtinId="8" hidden="1"/>
    <cellStyle name="Hyperlink" xfId="5940" builtinId="8" hidden="1"/>
    <cellStyle name="Hyperlink" xfId="6352" builtinId="8" hidden="1"/>
    <cellStyle name="Hyperlink" xfId="4304" builtinId="8" hidden="1"/>
    <cellStyle name="Hyperlink" xfId="2256" builtinId="8" hidden="1"/>
    <cellStyle name="Hyperlink" xfId="1516" builtinId="8" hidden="1"/>
    <cellStyle name="Hyperlink" xfId="2102" builtinId="8" hidden="1"/>
    <cellStyle name="Hyperlink" xfId="721" builtinId="8" hidden="1"/>
    <cellStyle name="Hyperlink" xfId="145" builtinId="8" hidden="1"/>
    <cellStyle name="Hyperlink" xfId="205" builtinId="8" hidden="1"/>
    <cellStyle name="Hyperlink" xfId="373" builtinId="8" hidden="1"/>
    <cellStyle name="Hyperlink" xfId="671" builtinId="8" hidden="1"/>
    <cellStyle name="Hyperlink" xfId="783" builtinId="8" hidden="1"/>
    <cellStyle name="Hyperlink" xfId="599" builtinId="8" hidden="1"/>
    <cellStyle name="Hyperlink" xfId="1120" builtinId="8" hidden="1"/>
    <cellStyle name="Hyperlink" xfId="2168" builtinId="8" hidden="1"/>
    <cellStyle name="Hyperlink" xfId="1972" builtinId="8" hidden="1"/>
    <cellStyle name="Hyperlink" xfId="5640" builtinId="8" hidden="1"/>
    <cellStyle name="Hyperlink" xfId="5448" builtinId="8" hidden="1"/>
    <cellStyle name="Hyperlink" xfId="5256" builtinId="8" hidden="1"/>
    <cellStyle name="Hyperlink" xfId="5064" builtinId="8" hidden="1"/>
    <cellStyle name="Hyperlink" xfId="4864" builtinId="8" hidden="1"/>
    <cellStyle name="Hyperlink" xfId="4672" builtinId="8" hidden="1"/>
    <cellStyle name="Hyperlink" xfId="4480" builtinId="8" hidden="1"/>
    <cellStyle name="Hyperlink" xfId="4280" builtinId="8" hidden="1"/>
    <cellStyle name="Hyperlink" xfId="4088" builtinId="8" hidden="1"/>
    <cellStyle name="Hyperlink" xfId="3896" builtinId="8" hidden="1"/>
    <cellStyle name="Hyperlink" xfId="3704" builtinId="8" hidden="1"/>
    <cellStyle name="Hyperlink" xfId="3496" builtinId="8" hidden="1"/>
    <cellStyle name="Hyperlink" xfId="3304" builtinId="8" hidden="1"/>
    <cellStyle name="Hyperlink" xfId="3112" builtinId="8" hidden="1"/>
    <cellStyle name="Hyperlink" xfId="2912" builtinId="8" hidden="1"/>
    <cellStyle name="Hyperlink" xfId="2720" builtinId="8" hidden="1"/>
    <cellStyle name="Hyperlink" xfId="2528" builtinId="8" hidden="1"/>
    <cellStyle name="Hyperlink" xfId="2336" builtinId="8" hidden="1"/>
    <cellStyle name="Hyperlink" xfId="965" builtinId="8" hidden="1"/>
    <cellStyle name="Hyperlink" xfId="1019" builtinId="8" hidden="1"/>
    <cellStyle name="Hyperlink" xfId="1076" builtinId="8" hidden="1"/>
    <cellStyle name="Hyperlink" xfId="1134" builtinId="8" hidden="1"/>
    <cellStyle name="Hyperlink" xfId="1190" builtinId="8" hidden="1"/>
    <cellStyle name="Hyperlink" xfId="1244" builtinId="8" hidden="1"/>
    <cellStyle name="Hyperlink" xfId="1300" builtinId="8" hidden="1"/>
    <cellStyle name="Hyperlink" xfId="1356" builtinId="8" hidden="1"/>
    <cellStyle name="Hyperlink" xfId="1412" builtinId="8" hidden="1"/>
    <cellStyle name="Hyperlink" xfId="1466" builtinId="8" hidden="1"/>
    <cellStyle name="Hyperlink" xfId="1524" builtinId="8" hidden="1"/>
    <cellStyle name="Hyperlink" xfId="1578" builtinId="8" hidden="1"/>
    <cellStyle name="Hyperlink" xfId="1634" builtinId="8" hidden="1"/>
    <cellStyle name="Hyperlink" xfId="1688" builtinId="8" hidden="1"/>
    <cellStyle name="Hyperlink" xfId="1748" builtinId="8" hidden="1"/>
    <cellStyle name="Hyperlink" xfId="1802" builtinId="8" hidden="1"/>
    <cellStyle name="Hyperlink" xfId="1858" builtinId="8" hidden="1"/>
    <cellStyle name="Hyperlink" xfId="1496" builtinId="8" hidden="1"/>
    <cellStyle name="Hyperlink" xfId="1108" builtinId="8" hidden="1"/>
    <cellStyle name="Hyperlink" xfId="3008" builtinId="8" hidden="1"/>
    <cellStyle name="Hyperlink" xfId="4376" builtinId="8" hidden="1"/>
    <cellStyle name="Hyperlink" xfId="5934" builtinId="8" hidden="1"/>
    <cellStyle name="Hyperlink" xfId="5996" builtinId="8" hidden="1"/>
    <cellStyle name="Hyperlink" xfId="6054" builtinId="8" hidden="1"/>
    <cellStyle name="Hyperlink" xfId="6118" builtinId="8" hidden="1"/>
    <cellStyle name="Hyperlink" xfId="6180" builtinId="8" hidden="1"/>
    <cellStyle name="Hyperlink" xfId="6242" builtinId="8" hidden="1"/>
    <cellStyle name="Hyperlink" xfId="6300" builtinId="8" hidden="1"/>
    <cellStyle name="Hyperlink" xfId="6362" builtinId="8" hidden="1"/>
    <cellStyle name="Hyperlink" xfId="6422" builtinId="8" hidden="1"/>
    <cellStyle name="Hyperlink" xfId="6482" builtinId="8" hidden="1"/>
    <cellStyle name="Hyperlink" xfId="6542" builtinId="8" hidden="1"/>
    <cellStyle name="Hyperlink" xfId="6408" builtinId="8" hidden="1"/>
    <cellStyle name="Hyperlink" xfId="6232" builtinId="8" hidden="1"/>
    <cellStyle name="Hyperlink" xfId="6048" builtinId="8" hidden="1"/>
    <cellStyle name="Hyperlink" xfId="5864" builtinId="8" hidden="1"/>
    <cellStyle name="Hyperlink" xfId="6336" builtinId="8" hidden="1"/>
    <cellStyle name="Hyperlink" xfId="5540" builtinId="8" hidden="1"/>
    <cellStyle name="Hyperlink" xfId="5602" builtinId="8" hidden="1"/>
    <cellStyle name="Hyperlink" xfId="5658" builtinId="8" hidden="1"/>
    <cellStyle name="Hyperlink" xfId="5718" builtinId="8" hidden="1"/>
    <cellStyle name="Hyperlink" xfId="5778" builtinId="8" hidden="1"/>
    <cellStyle name="Hyperlink" xfId="5836" builtinId="8" hidden="1"/>
    <cellStyle name="Hyperlink" xfId="5894" builtinId="8" hidden="1"/>
    <cellStyle name="Hyperlink" xfId="5340" builtinId="8" hidden="1"/>
    <cellStyle name="Hyperlink" xfId="5398" builtinId="8" hidden="1"/>
    <cellStyle name="Hyperlink" xfId="5458" builtinId="8" hidden="1"/>
    <cellStyle name="Hyperlink" xfId="5516" builtinId="8" hidden="1"/>
    <cellStyle name="Hyperlink" xfId="5284" builtinId="8" hidden="1"/>
    <cellStyle name="Hyperlink" xfId="5198" builtinId="8" hidden="1"/>
    <cellStyle name="Hyperlink" xfId="5186" builtinId="8" hidden="1"/>
    <cellStyle name="Hyperlink" xfId="6570" builtinId="8" hidden="1"/>
    <cellStyle name="Hyperlink" xfId="6600" builtinId="8" hidden="1"/>
    <cellStyle name="Hyperlink" xfId="6590" builtinId="8" hidden="1"/>
    <cellStyle name="Hyperlink" xfId="6580" builtinId="8" hidden="1"/>
    <cellStyle name="Hyperlink" xfId="6568" builtinId="8" hidden="1"/>
    <cellStyle name="Hyperlink" xfId="6558" builtinId="8" hidden="1"/>
    <cellStyle name="Hyperlink" xfId="5170" builtinId="8" hidden="1"/>
    <cellStyle name="Hyperlink" xfId="5180" builtinId="8" hidden="1"/>
    <cellStyle name="Hyperlink" xfId="5238" builtinId="8" hidden="1"/>
    <cellStyle name="Hyperlink" xfId="5220" builtinId="8" hidden="1"/>
    <cellStyle name="Hyperlink" xfId="5196" builtinId="8" hidden="1"/>
    <cellStyle name="Hyperlink" xfId="5318" builtinId="8" hidden="1"/>
    <cellStyle name="Hyperlink" xfId="5302" builtinId="8" hidden="1"/>
    <cellStyle name="Hyperlink" xfId="5282" builtinId="8" hidden="1"/>
    <cellStyle name="Hyperlink" xfId="5262" builtinId="8" hidden="1"/>
    <cellStyle name="Hyperlink" xfId="5244" builtinId="8" hidden="1"/>
    <cellStyle name="Hyperlink" xfId="5510" builtinId="8" hidden="1"/>
    <cellStyle name="Hyperlink" xfId="5494" builtinId="8" hidden="1"/>
    <cellStyle name="Hyperlink" xfId="5476" builtinId="8" hidden="1"/>
    <cellStyle name="Hyperlink" xfId="5454" builtinId="8" hidden="1"/>
    <cellStyle name="Hyperlink" xfId="5436" builtinId="8" hidden="1"/>
    <cellStyle name="Hyperlink" xfId="5414" builtinId="8" hidden="1"/>
    <cellStyle name="Hyperlink" xfId="5394" builtinId="8" hidden="1"/>
    <cellStyle name="Hyperlink" xfId="5378" builtinId="8" hidden="1"/>
    <cellStyle name="Hyperlink" xfId="5358" builtinId="8" hidden="1"/>
    <cellStyle name="Hyperlink" xfId="5338" builtinId="8" hidden="1"/>
    <cellStyle name="Hyperlink" xfId="5932" builtinId="8" hidden="1"/>
    <cellStyle name="Hyperlink" xfId="5914" builtinId="8" hidden="1"/>
    <cellStyle name="Hyperlink" xfId="5892" builtinId="8" hidden="1"/>
    <cellStyle name="Hyperlink" xfId="5870" builtinId="8" hidden="1"/>
    <cellStyle name="Hyperlink" xfId="5852" builtinId="8" hidden="1"/>
    <cellStyle name="Hyperlink" xfId="5830" builtinId="8" hidden="1"/>
    <cellStyle name="Hyperlink" xfId="5814" builtinId="8" hidden="1"/>
    <cellStyle name="Hyperlink" xfId="5796" builtinId="8" hidden="1"/>
    <cellStyle name="Hyperlink" xfId="5772" builtinId="8" hidden="1"/>
    <cellStyle name="Hyperlink" xfId="5754" builtinId="8" hidden="1"/>
    <cellStyle name="Hyperlink" xfId="5734" builtinId="8" hidden="1"/>
    <cellStyle name="Hyperlink" xfId="5714" builtinId="8" hidden="1"/>
    <cellStyle name="Hyperlink" xfId="5698" builtinId="8" hidden="1"/>
    <cellStyle name="Hyperlink" xfId="5678" builtinId="8" hidden="1"/>
    <cellStyle name="Hyperlink" xfId="5654" builtinId="8" hidden="1"/>
    <cellStyle name="Hyperlink" xfId="5636" builtinId="8" hidden="1"/>
    <cellStyle name="Hyperlink" xfId="5618" builtinId="8" hidden="1"/>
    <cellStyle name="Hyperlink" xfId="5596" builtinId="8" hidden="1"/>
    <cellStyle name="Hyperlink" xfId="5580" builtinId="8" hidden="1"/>
    <cellStyle name="Hyperlink" xfId="5562" builtinId="8" hidden="1"/>
    <cellStyle name="Hyperlink" xfId="5538" builtinId="8" hidden="1"/>
    <cellStyle name="Hyperlink" xfId="6060" builtinId="8" hidden="1"/>
    <cellStyle name="Hyperlink" xfId="6342" builtinId="8" hidden="1"/>
    <cellStyle name="Hyperlink" xfId="6168" builtinId="8" hidden="1"/>
    <cellStyle name="Hyperlink" xfId="5752" builtinId="8" hidden="1"/>
    <cellStyle name="Hyperlink" xfId="5800" builtinId="8" hidden="1"/>
    <cellStyle name="Hyperlink" xfId="5880" builtinId="8" hidden="1"/>
    <cellStyle name="Hyperlink" xfId="5928" builtinId="8" hidden="1"/>
    <cellStyle name="Hyperlink" xfId="5984" builtinId="8" hidden="1"/>
    <cellStyle name="Hyperlink" xfId="6056" builtinId="8" hidden="1"/>
    <cellStyle name="Hyperlink" xfId="6112" builtinId="8" hidden="1"/>
    <cellStyle name="Hyperlink" xfId="6176" builtinId="8" hidden="1"/>
    <cellStyle name="Hyperlink" xfId="6240" builtinId="8" hidden="1"/>
    <cellStyle name="Hyperlink" xfId="6296" builtinId="8" hidden="1"/>
    <cellStyle name="Hyperlink" xfId="6360" builtinId="8" hidden="1"/>
    <cellStyle name="Hyperlink" xfId="6424" builtinId="8" hidden="1"/>
    <cellStyle name="Hyperlink" xfId="6472" builtinId="8" hidden="1"/>
    <cellStyle name="Hyperlink" xfId="6536" builtinId="8" hidden="1"/>
    <cellStyle name="Hyperlink" xfId="6540" builtinId="8" hidden="1"/>
    <cellStyle name="Hyperlink" xfId="6522" builtinId="8" hidden="1"/>
    <cellStyle name="Hyperlink" xfId="6500" builtinId="8" hidden="1"/>
    <cellStyle name="Hyperlink" xfId="6478" builtinId="8" hidden="1"/>
    <cellStyle name="Hyperlink" xfId="6460" builtinId="8" hidden="1"/>
    <cellStyle name="Hyperlink" xfId="6438" builtinId="8" hidden="1"/>
    <cellStyle name="Hyperlink" xfId="6418" builtinId="8" hidden="1"/>
    <cellStyle name="Hyperlink" xfId="6396" builtinId="8" hidden="1"/>
    <cellStyle name="Hyperlink" xfId="6380" builtinId="8" hidden="1"/>
    <cellStyle name="Hyperlink" xfId="6358" builtinId="8" hidden="1"/>
    <cellStyle name="Hyperlink" xfId="6338" builtinId="8" hidden="1"/>
    <cellStyle name="Hyperlink" xfId="6318" builtinId="8" hidden="1"/>
    <cellStyle name="Hyperlink" xfId="6298" builtinId="8" hidden="1"/>
    <cellStyle name="Hyperlink" xfId="6276" builtinId="8" hidden="1"/>
    <cellStyle name="Hyperlink" xfId="6258" builtinId="8" hidden="1"/>
    <cellStyle name="Hyperlink" xfId="6236" builtinId="8" hidden="1"/>
    <cellStyle name="Hyperlink" xfId="6214" builtinId="8" hidden="1"/>
    <cellStyle name="Hyperlink" xfId="6198" builtinId="8" hidden="1"/>
    <cellStyle name="Hyperlink" xfId="6178" builtinId="8" hidden="1"/>
    <cellStyle name="Hyperlink" xfId="6156" builtinId="8" hidden="1"/>
    <cellStyle name="Hyperlink" xfId="6138" builtinId="8" hidden="1"/>
    <cellStyle name="Hyperlink" xfId="6114" builtinId="8" hidden="1"/>
    <cellStyle name="Hyperlink" xfId="6094" builtinId="8" hidden="1"/>
    <cellStyle name="Hyperlink" xfId="6076" builtinId="8" hidden="1"/>
    <cellStyle name="Hyperlink" xfId="6052" builtinId="8" hidden="1"/>
    <cellStyle name="Hyperlink" xfId="6034" builtinId="8" hidden="1"/>
    <cellStyle name="Hyperlink" xfId="6018" builtinId="8" hidden="1"/>
    <cellStyle name="Hyperlink" xfId="5990" builtinId="8" hidden="1"/>
    <cellStyle name="Hyperlink" xfId="5974" builtinId="8" hidden="1"/>
    <cellStyle name="Hyperlink" xfId="5956" builtinId="8" hidden="1"/>
    <cellStyle name="Hyperlink" xfId="5656" builtinId="8" hidden="1"/>
    <cellStyle name="Hyperlink" xfId="5224" builtinId="8" hidden="1"/>
    <cellStyle name="Hyperlink" xfId="4800" builtinId="8" hidden="1"/>
    <cellStyle name="Hyperlink" xfId="4288" builtinId="8" hidden="1"/>
    <cellStyle name="Hyperlink" xfId="3864" builtinId="8" hidden="1"/>
    <cellStyle name="Hyperlink" xfId="3432" builtinId="8" hidden="1"/>
    <cellStyle name="Hyperlink" xfId="2920" builtinId="8" hidden="1"/>
    <cellStyle name="Hyperlink" xfId="2496" builtinId="8" hidden="1"/>
    <cellStyle name="Hyperlink" xfId="983" builtinId="8" hidden="1"/>
    <cellStyle name="Hyperlink" xfId="1130" builtinId="8" hidden="1"/>
    <cellStyle name="Hyperlink" xfId="1254" builtinId="8" hidden="1"/>
    <cellStyle name="Hyperlink" xfId="1374" builtinId="8" hidden="1"/>
    <cellStyle name="Hyperlink" xfId="1522" builtinId="8" hidden="1"/>
    <cellStyle name="Hyperlink" xfId="1642" builtinId="8" hidden="1"/>
    <cellStyle name="Hyperlink" xfId="1766" builtinId="8" hidden="1"/>
    <cellStyle name="Hyperlink" xfId="1852" builtinId="8" hidden="1"/>
    <cellStyle name="Hyperlink" xfId="1834" builtinId="8" hidden="1"/>
    <cellStyle name="Hyperlink" xfId="1820" builtinId="8" hidden="1"/>
    <cellStyle name="Hyperlink" xfId="1798" builtinId="8" hidden="1"/>
    <cellStyle name="Hyperlink" xfId="1780" builtinId="8" hidden="1"/>
    <cellStyle name="Hyperlink" xfId="1762" builtinId="8" hidden="1"/>
    <cellStyle name="Hyperlink" xfId="1742" builtinId="8" hidden="1"/>
    <cellStyle name="Hyperlink" xfId="1724" builtinId="8" hidden="1"/>
    <cellStyle name="Hyperlink" xfId="1706" builtinId="8" hidden="1"/>
    <cellStyle name="Hyperlink" xfId="1686" builtinId="8" hidden="1"/>
    <cellStyle name="Hyperlink" xfId="1670" builtinId="8" hidden="1"/>
    <cellStyle name="Hyperlink" xfId="1652" builtinId="8" hidden="1"/>
    <cellStyle name="Hyperlink" xfId="1630" builtinId="8" hidden="1"/>
    <cellStyle name="Hyperlink" xfId="1612" builtinId="8" hidden="1"/>
    <cellStyle name="Hyperlink" xfId="1596" builtinId="8" hidden="1"/>
    <cellStyle name="Hyperlink" xfId="1576" builtinId="8" hidden="1"/>
    <cellStyle name="Hyperlink" xfId="1558" builtinId="8" hidden="1"/>
    <cellStyle name="Hyperlink" xfId="1540" builtinId="8" hidden="1"/>
    <cellStyle name="Hyperlink" xfId="1518" builtinId="8" hidden="1"/>
    <cellStyle name="Hyperlink" xfId="1502" builtinId="8" hidden="1"/>
    <cellStyle name="Hyperlink" xfId="1484" builtinId="8" hidden="1"/>
    <cellStyle name="Hyperlink" xfId="4254" builtinId="8" hidden="1"/>
    <cellStyle name="Hyperlink" xfId="4340" builtinId="8" hidden="1"/>
    <cellStyle name="Hyperlink" xfId="4426" builtinId="8" hidden="1"/>
    <cellStyle name="Hyperlink" xfId="4596" builtinId="8" hidden="1"/>
    <cellStyle name="Hyperlink" xfId="4682" builtinId="8" hidden="1"/>
    <cellStyle name="Hyperlink" xfId="4938" builtinId="8" hidden="1"/>
    <cellStyle name="Hyperlink" xfId="5022" builtinId="8" hidden="1"/>
    <cellStyle name="Hyperlink" xfId="5108" builtinId="8" hidden="1"/>
    <cellStyle name="Hyperlink" xfId="5132" builtinId="8" hidden="1"/>
    <cellStyle name="Hyperlink" xfId="5118" builtinId="8" hidden="1"/>
    <cellStyle name="Hyperlink" xfId="5106" builtinId="8" hidden="1"/>
    <cellStyle name="Hyperlink" xfId="5082" builtinId="8" hidden="1"/>
    <cellStyle name="Hyperlink" xfId="5058" builtinId="8" hidden="1"/>
    <cellStyle name="Hyperlink" xfId="5034" builtinId="8" hidden="1"/>
    <cellStyle name="Hyperlink" xfId="5020" builtinId="8" hidden="1"/>
    <cellStyle name="Hyperlink" xfId="5010" builtinId="8" hidden="1"/>
    <cellStyle name="Hyperlink" xfId="4986" builtinId="8" hidden="1"/>
    <cellStyle name="Hyperlink" xfId="4972" builtinId="8" hidden="1"/>
    <cellStyle name="Hyperlink" xfId="4962" builtinId="8" hidden="1"/>
    <cellStyle name="Hyperlink" xfId="4924" builtinId="8" hidden="1"/>
    <cellStyle name="Hyperlink" xfId="4910" builtinId="8" hidden="1"/>
    <cellStyle name="Hyperlink" xfId="4886" builtinId="8" hidden="1"/>
    <cellStyle name="Hyperlink" xfId="4876" builtinId="8" hidden="1"/>
    <cellStyle name="Hyperlink" xfId="4862" builtinId="8" hidden="1"/>
    <cellStyle name="Hyperlink" xfId="4838" builtinId="8" hidden="1"/>
    <cellStyle name="Hyperlink" xfId="4826" builtinId="8" hidden="1"/>
    <cellStyle name="Hyperlink" xfId="4790" builtinId="8" hidden="1"/>
    <cellStyle name="Hyperlink" xfId="4778" builtinId="8" hidden="1"/>
    <cellStyle name="Hyperlink" xfId="4764" builtinId="8" hidden="1"/>
    <cellStyle name="Hyperlink" xfId="4740" builtinId="8" hidden="1"/>
    <cellStyle name="Hyperlink" xfId="4730" builtinId="8" hidden="1"/>
    <cellStyle name="Hyperlink" xfId="4716" builtinId="8" hidden="1"/>
    <cellStyle name="Hyperlink" xfId="4692" builtinId="8" hidden="1"/>
    <cellStyle name="Hyperlink" xfId="4668" builtinId="8" hidden="1"/>
    <cellStyle name="Hyperlink" xfId="4644" builtinId="8" hidden="1"/>
    <cellStyle name="Hyperlink" xfId="4630" builtinId="8" hidden="1"/>
    <cellStyle name="Hyperlink" xfId="4620" builtinId="8" hidden="1"/>
    <cellStyle name="Hyperlink" xfId="4594" builtinId="8" hidden="1"/>
    <cellStyle name="Hyperlink" xfId="4582" builtinId="8" hidden="1"/>
    <cellStyle name="Hyperlink" xfId="4570" builtinId="8" hidden="1"/>
    <cellStyle name="Hyperlink" xfId="4534" builtinId="8" hidden="1"/>
    <cellStyle name="Hyperlink" xfId="4522" builtinId="8" hidden="1"/>
    <cellStyle name="Hyperlink" xfId="4498" builtinId="8" hidden="1"/>
    <cellStyle name="Hyperlink" xfId="4484" builtinId="8" hidden="1"/>
    <cellStyle name="Hyperlink" xfId="4474" builtinId="8" hidden="1"/>
    <cellStyle name="Hyperlink" xfId="4450" builtinId="8" hidden="1"/>
    <cellStyle name="Hyperlink" xfId="4436" builtinId="8" hidden="1"/>
    <cellStyle name="Hyperlink" xfId="4398" builtinId="8" hidden="1"/>
    <cellStyle name="Hyperlink" xfId="4388" builtinId="8" hidden="1"/>
    <cellStyle name="Hyperlink" xfId="4374" builtinId="8" hidden="1"/>
    <cellStyle name="Hyperlink" xfId="4350" builtinId="8" hidden="1"/>
    <cellStyle name="Hyperlink" xfId="4338" builtinId="8" hidden="1"/>
    <cellStyle name="Hyperlink" xfId="4326" builtinId="8" hidden="1"/>
    <cellStyle name="Hyperlink" xfId="4302" builtinId="8" hidden="1"/>
    <cellStyle name="Hyperlink" xfId="4278" builtinId="8" hidden="1"/>
    <cellStyle name="Hyperlink" xfId="4252" builtinId="8" hidden="1"/>
    <cellStyle name="Hyperlink" xfId="4242" builtinId="8" hidden="1"/>
    <cellStyle name="Hyperlink" xfId="4228" builtinId="8" hidden="1"/>
    <cellStyle name="Hyperlink" xfId="4204" builtinId="8" hidden="1"/>
    <cellStyle name="Hyperlink" xfId="4194" builtinId="8" hidden="1"/>
    <cellStyle name="Hyperlink" xfId="4180" builtinId="8" hidden="1"/>
    <cellStyle name="Hyperlink" xfId="4142" builtinId="8" hidden="1"/>
    <cellStyle name="Hyperlink" xfId="4132" builtinId="8" hidden="1"/>
    <cellStyle name="Hyperlink" xfId="4108" builtinId="8" hidden="1"/>
    <cellStyle name="Hyperlink" xfId="4094" builtinId="8" hidden="1"/>
    <cellStyle name="Hyperlink" xfId="4082" builtinId="8" hidden="1"/>
    <cellStyle name="Hyperlink" xfId="4058" builtinId="8" hidden="1"/>
    <cellStyle name="Hyperlink" xfId="4046" builtinId="8" hidden="1"/>
    <cellStyle name="Hyperlink" xfId="4010" builtinId="8" hidden="1"/>
    <cellStyle name="Hyperlink" xfId="3996" builtinId="8" hidden="1"/>
    <cellStyle name="Hyperlink" xfId="3986" builtinId="8" hidden="1"/>
    <cellStyle name="Hyperlink" xfId="3962" builtinId="8" hidden="1"/>
    <cellStyle name="Hyperlink" xfId="3948" builtinId="8" hidden="1"/>
    <cellStyle name="Hyperlink" xfId="3938" builtinId="8" hidden="1"/>
    <cellStyle name="Hyperlink" xfId="3910" builtinId="8" hidden="1"/>
    <cellStyle name="Hyperlink" xfId="3886" builtinId="8" hidden="1"/>
    <cellStyle name="Hyperlink" xfId="3862" builtinId="8" hidden="1"/>
    <cellStyle name="Hyperlink" xfId="3852" builtinId="8" hidden="1"/>
    <cellStyle name="Hyperlink" xfId="3838" builtinId="8" hidden="1"/>
    <cellStyle name="Hyperlink" xfId="3814" builtinId="8" hidden="1"/>
    <cellStyle name="Hyperlink" xfId="3802" builtinId="8" hidden="1"/>
    <cellStyle name="Hyperlink" xfId="3790" builtinId="8" hidden="1"/>
    <cellStyle name="Hyperlink" xfId="3754" builtinId="8" hidden="1"/>
    <cellStyle name="Hyperlink" xfId="3740" builtinId="8" hidden="1"/>
    <cellStyle name="Hyperlink" xfId="3716" builtinId="8" hidden="1"/>
    <cellStyle name="Hyperlink" xfId="3706" builtinId="8" hidden="1"/>
    <cellStyle name="Hyperlink" xfId="3692" builtinId="8" hidden="1"/>
    <cellStyle name="Hyperlink" xfId="3668" builtinId="8" hidden="1"/>
    <cellStyle name="Hyperlink" xfId="3654" builtinId="8" hidden="1"/>
    <cellStyle name="Hyperlink" xfId="3620" builtinId="8" hidden="1"/>
    <cellStyle name="Hyperlink" xfId="3606" builtinId="8" hidden="1"/>
    <cellStyle name="Hyperlink" xfId="3596" builtinId="8" hidden="1"/>
    <cellStyle name="Hyperlink" xfId="3570" builtinId="8" hidden="1"/>
    <cellStyle name="Hyperlink" xfId="3558" builtinId="8" hidden="1"/>
    <cellStyle name="Hyperlink" xfId="3546" builtinId="8" hidden="1"/>
    <cellStyle name="Hyperlink" xfId="3522" builtinId="8" hidden="1"/>
    <cellStyle name="Hyperlink" xfId="3498" builtinId="8" hidden="1"/>
    <cellStyle name="Hyperlink" xfId="3474" builtinId="8" hidden="1"/>
    <cellStyle name="Hyperlink" xfId="5172" builtinId="8" hidden="1"/>
    <cellStyle name="Hyperlink" xfId="5214" builtinId="8" hidden="1"/>
    <cellStyle name="Hyperlink" xfId="5300" builtinId="8" hidden="1"/>
    <cellStyle name="Hyperlink" xfId="5342" builtinId="8" hidden="1"/>
    <cellStyle name="Hyperlink" xfId="5386" builtinId="8" hidden="1"/>
    <cellStyle name="Hyperlink" xfId="5514" builtinId="8" hidden="1"/>
    <cellStyle name="Hyperlink" xfId="5556" builtinId="8" hidden="1"/>
    <cellStyle name="Hyperlink" xfId="5642" builtinId="8" hidden="1"/>
    <cellStyle name="Hyperlink" xfId="5684" builtinId="8" hidden="1"/>
    <cellStyle name="Hyperlink" xfId="5726" builtinId="8" hidden="1"/>
    <cellStyle name="Hyperlink" xfId="5812" builtinId="8" hidden="1"/>
    <cellStyle name="Hyperlink" xfId="5854" builtinId="8" hidden="1"/>
    <cellStyle name="Hyperlink" xfId="5982" builtinId="8" hidden="1"/>
    <cellStyle name="Hyperlink" xfId="6026" builtinId="8" hidden="1"/>
    <cellStyle name="Hyperlink" xfId="6068" builtinId="8" hidden="1"/>
    <cellStyle name="Hyperlink" xfId="6154" builtinId="8" hidden="1"/>
    <cellStyle name="Hyperlink" xfId="6196" builtinId="8" hidden="1"/>
    <cellStyle name="Hyperlink" xfId="6238" builtinId="8" hidden="1"/>
    <cellStyle name="Hyperlink" xfId="6324" builtinId="8" hidden="1"/>
    <cellStyle name="Hyperlink" xfId="6410" builtinId="8" hidden="1"/>
    <cellStyle name="Hyperlink" xfId="6494" builtinId="8" hidden="1"/>
    <cellStyle name="Hyperlink" xfId="6538" builtinId="8" hidden="1"/>
    <cellStyle name="Hyperlink" xfId="6480" builtinId="8" hidden="1"/>
    <cellStyle name="Hyperlink" xfId="6224" builtinId="8" hidden="1"/>
    <cellStyle name="Hyperlink" xfId="6096" builtinId="8" hidden="1"/>
    <cellStyle name="Hyperlink" xfId="5968" builtinId="8" hidden="1"/>
    <cellStyle name="Hyperlink" xfId="5584" builtinId="8" hidden="1"/>
    <cellStyle name="Hyperlink" xfId="5456" builtinId="8" hidden="1"/>
    <cellStyle name="Hyperlink" xfId="5200" builtinId="8" hidden="1"/>
    <cellStyle name="Hyperlink" xfId="5072" builtinId="8" hidden="1"/>
    <cellStyle name="Hyperlink" xfId="4944" builtinId="8" hidden="1"/>
    <cellStyle name="Hyperlink" xfId="4688" builtinId="8" hidden="1"/>
    <cellStyle name="Hyperlink" xfId="4560" builtinId="8" hidden="1"/>
    <cellStyle name="Hyperlink" xfId="4176" builtinId="8" hidden="1"/>
    <cellStyle name="Hyperlink" xfId="4048" builtinId="8" hidden="1"/>
    <cellStyle name="Hyperlink" xfId="3920" builtinId="8" hidden="1"/>
    <cellStyle name="Hyperlink" xfId="3664" builtinId="8" hidden="1"/>
    <cellStyle name="Hyperlink" xfId="3536" builtinId="8" hidden="1"/>
    <cellStyle name="Hyperlink" xfId="3408" builtinId="8" hidden="1"/>
    <cellStyle name="Hyperlink" xfId="3152" builtinId="8" hidden="1"/>
    <cellStyle name="Hyperlink" xfId="2896" builtinId="8" hidden="1"/>
    <cellStyle name="Hyperlink" xfId="2640" builtinId="8" hidden="1"/>
    <cellStyle name="Hyperlink" xfId="2512" builtinId="8" hidden="1"/>
    <cellStyle name="Hyperlink" xfId="2384" builtinId="8" hidden="1"/>
    <cellStyle name="Hyperlink" xfId="967" builtinId="8" hidden="1"/>
    <cellStyle name="Hyperlink" xfId="1003" builtinId="8" hidden="1"/>
    <cellStyle name="Hyperlink" xfId="1041" builtinId="8" hidden="1"/>
    <cellStyle name="Hyperlink" xfId="1150" builtinId="8" hidden="1"/>
    <cellStyle name="Hyperlink" xfId="1188" builtinId="8" hidden="1"/>
    <cellStyle name="Hyperlink" xfId="1260" builtinId="8" hidden="1"/>
    <cellStyle name="Hyperlink" xfId="1298" builtinId="8" hidden="1"/>
    <cellStyle name="Hyperlink" xfId="1334" builtinId="8" hidden="1"/>
    <cellStyle name="Hyperlink" xfId="1406" builtinId="8" hidden="1"/>
    <cellStyle name="Hyperlink" xfId="1444" builtinId="8" hidden="1"/>
    <cellStyle name="Hyperlink" xfId="1554" builtinId="8" hidden="1"/>
    <cellStyle name="Hyperlink" xfId="1590" builtinId="8" hidden="1"/>
    <cellStyle name="Hyperlink" xfId="1626" builtinId="8" hidden="1"/>
    <cellStyle name="Hyperlink" xfId="1700" builtinId="8" hidden="1"/>
    <cellStyle name="Hyperlink" xfId="1736" builtinId="8" hidden="1"/>
    <cellStyle name="Hyperlink" xfId="1772" builtinId="8" hidden="1"/>
    <cellStyle name="Hyperlink" xfId="1846" builtinId="8" hidden="1"/>
    <cellStyle name="Hyperlink" xfId="1918" builtinId="8" hidden="1"/>
    <cellStyle name="Hyperlink" xfId="1992" builtinId="8" hidden="1"/>
    <cellStyle name="Hyperlink" xfId="2028" builtinId="8" hidden="1"/>
    <cellStyle name="Hyperlink" xfId="2066" builtinId="8" hidden="1"/>
    <cellStyle name="Hyperlink" xfId="2138" builtinId="8" hidden="1"/>
    <cellStyle name="Hyperlink" xfId="2174" builtinId="8" hidden="1"/>
    <cellStyle name="Hyperlink" xfId="2176" builtinId="8" hidden="1"/>
    <cellStyle name="Hyperlink" xfId="1408" builtinId="8" hidden="1"/>
    <cellStyle name="Hyperlink" xfId="1152" builtinId="8" hidden="1"/>
    <cellStyle name="Hyperlink" xfId="483" builtinId="8" hidden="1"/>
    <cellStyle name="Hyperlink" xfId="517" builtinId="8" hidden="1"/>
    <cellStyle name="Hyperlink" xfId="551" builtinId="8" hidden="1"/>
    <cellStyle name="Hyperlink" xfId="619" builtinId="8" hidden="1"/>
    <cellStyle name="Hyperlink" xfId="653" builtinId="8" hidden="1"/>
    <cellStyle name="Hyperlink" xfId="755" builtinId="8" hidden="1"/>
    <cellStyle name="Hyperlink" xfId="789" builtinId="8" hidden="1"/>
    <cellStyle name="Hyperlink" xfId="823" builtinId="8" hidden="1"/>
    <cellStyle name="Hyperlink" xfId="891" builtinId="8" hidden="1"/>
    <cellStyle name="Hyperlink" xfId="925" builtinId="8" hidden="1"/>
    <cellStyle name="Hyperlink" xfId="735" builtinId="8" hidden="1"/>
    <cellStyle name="Hyperlink" xfId="259" builtinId="8" hidden="1"/>
    <cellStyle name="Hyperlink" xfId="325" builtinId="8" hidden="1"/>
    <cellStyle name="Hyperlink" xfId="391" builtinId="8" hidden="1"/>
    <cellStyle name="Hyperlink" xfId="425" builtinId="8" hidden="1"/>
    <cellStyle name="Hyperlink" xfId="113" builtinId="8" hidden="1"/>
    <cellStyle name="Hyperlink" xfId="179" builtinId="8" hidden="1"/>
    <cellStyle name="Hyperlink" xfId="211" builtinId="8" hidden="1"/>
    <cellStyle name="Hyperlink" xfId="81" builtinId="8" hidden="1"/>
    <cellStyle name="Hyperlink" xfId="11" builtinId="8" hidden="1"/>
    <cellStyle name="Hyperlink" xfId="19" builtinId="8" hidden="1"/>
    <cellStyle name="Hyperlink" xfId="39" builtinId="8" hidden="1"/>
    <cellStyle name="Hyperlink" xfId="27" builtinId="8" hidden="1"/>
    <cellStyle name="Hyperlink" xfId="95" builtinId="8" hidden="1"/>
    <cellStyle name="Hyperlink" xfId="75" builtinId="8" hidden="1"/>
    <cellStyle name="Hyperlink" xfId="63" builtinId="8" hidden="1"/>
    <cellStyle name="Hyperlink" xfId="193" builtinId="8" hidden="1"/>
    <cellStyle name="Hyperlink" xfId="183" builtinId="8" hidden="1"/>
    <cellStyle name="Hyperlink" xfId="173" builtinId="8" hidden="1"/>
    <cellStyle name="Hyperlink" xfId="149" builtinId="8" hidden="1"/>
    <cellStyle name="Hyperlink" xfId="139" builtinId="8" hidden="1"/>
    <cellStyle name="Hyperlink" xfId="127" builtinId="8" hidden="1"/>
    <cellStyle name="Hyperlink" xfId="107" builtinId="8" hidden="1"/>
    <cellStyle name="Hyperlink" xfId="429" builtinId="8" hidden="1"/>
    <cellStyle name="Hyperlink" xfId="405" builtinId="8" hidden="1"/>
    <cellStyle name="Hyperlink" xfId="395" builtinId="8" hidden="1"/>
    <cellStyle name="Hyperlink" xfId="385" builtinId="8" hidden="1"/>
    <cellStyle name="Hyperlink" xfId="363" builtinId="8" hidden="1"/>
    <cellStyle name="Hyperlink" xfId="353" builtinId="8" hidden="1"/>
    <cellStyle name="Hyperlink" xfId="339" builtinId="8" hidden="1"/>
    <cellStyle name="Hyperlink" xfId="307" builtinId="8" hidden="1"/>
    <cellStyle name="Hyperlink" xfId="297" builtinId="8" hidden="1"/>
    <cellStyle name="Hyperlink" xfId="273" builtinId="8" hidden="1"/>
    <cellStyle name="Hyperlink" xfId="263" builtinId="8" hidden="1"/>
    <cellStyle name="Hyperlink" xfId="253" builtinId="8" hidden="1"/>
    <cellStyle name="Hyperlink" xfId="231" builtinId="8" hidden="1"/>
    <cellStyle name="Hyperlink" xfId="219" builtinId="8" hidden="1"/>
    <cellStyle name="Hyperlink" xfId="831" builtinId="8" hidden="1"/>
    <cellStyle name="Hyperlink" xfId="941" builtinId="8" hidden="1"/>
    <cellStyle name="Hyperlink" xfId="931" builtinId="8" hidden="1"/>
    <cellStyle name="Hyperlink" xfId="907" builtinId="8" hidden="1"/>
    <cellStyle name="Hyperlink" xfId="897" builtinId="8" hidden="1"/>
    <cellStyle name="Hyperlink" xfId="885" builtinId="8" hidden="1"/>
    <cellStyle name="Hyperlink" xfId="861" builtinId="8" hidden="1"/>
    <cellStyle name="Hyperlink" xfId="839" builtinId="8" hidden="1"/>
    <cellStyle name="Hyperlink" xfId="817" builtinId="8" hidden="1"/>
    <cellStyle name="Hyperlink" xfId="805" builtinId="8" hidden="1"/>
    <cellStyle name="Hyperlink" xfId="793" builtinId="8" hidden="1"/>
    <cellStyle name="Hyperlink" xfId="771" builtinId="8" hidden="1"/>
    <cellStyle name="Hyperlink" xfId="759" builtinId="8" hidden="1"/>
    <cellStyle name="Hyperlink" xfId="749" builtinId="8" hidden="1"/>
    <cellStyle name="Hyperlink" xfId="715" builtinId="8" hidden="1"/>
    <cellStyle name="Hyperlink" xfId="701" builtinId="8" hidden="1"/>
    <cellStyle name="Hyperlink" xfId="681" builtinId="8" hidden="1"/>
    <cellStyle name="Hyperlink" xfId="667" builtinId="8" hidden="1"/>
    <cellStyle name="Hyperlink" xfId="657" builtinId="8" hidden="1"/>
    <cellStyle name="Hyperlink" xfId="633" builtinId="8" hidden="1"/>
    <cellStyle name="Hyperlink" xfId="623" builtinId="8" hidden="1"/>
    <cellStyle name="Hyperlink" xfId="589" builtinId="8" hidden="1"/>
    <cellStyle name="Hyperlink" xfId="579" builtinId="8" hidden="1"/>
    <cellStyle name="Hyperlink" xfId="565" builtinId="8" hidden="1"/>
    <cellStyle name="Hyperlink" xfId="545" builtinId="8" hidden="1"/>
    <cellStyle name="Hyperlink" xfId="531" builtinId="8" hidden="1"/>
    <cellStyle name="Hyperlink" xfId="521" builtinId="8" hidden="1"/>
    <cellStyle name="Hyperlink" xfId="497" builtinId="8" hidden="1"/>
    <cellStyle name="Hyperlink" xfId="475" builtinId="8" hidden="1"/>
    <cellStyle name="Hyperlink" xfId="453" builtinId="8" hidden="1"/>
    <cellStyle name="Hyperlink" xfId="441" builtinId="8" hidden="1"/>
    <cellStyle name="Hyperlink" xfId="1039" builtinId="8" hidden="1"/>
    <cellStyle name="Hyperlink" xfId="1200" builtinId="8" hidden="1"/>
    <cellStyle name="Hyperlink" xfId="1296" builtinId="8" hidden="1"/>
    <cellStyle name="Hyperlink" xfId="1376" builtinId="8" hidden="1"/>
    <cellStyle name="Hyperlink" xfId="1632" builtinId="8" hidden="1"/>
    <cellStyle name="Hyperlink" xfId="1712" builtinId="8" hidden="1"/>
    <cellStyle name="Hyperlink" xfId="1888" builtinId="8" hidden="1"/>
    <cellStyle name="Hyperlink" xfId="1968" builtinId="8" hidden="1"/>
    <cellStyle name="Hyperlink" xfId="2064" builtinId="8" hidden="1"/>
    <cellStyle name="Hyperlink" xfId="2204" builtinId="8" hidden="1"/>
    <cellStyle name="Hyperlink" xfId="2190" builtinId="8" hidden="1"/>
    <cellStyle name="Hyperlink" xfId="2154" builtinId="8" hidden="1"/>
    <cellStyle name="Hyperlink" xfId="2142" builtinId="8" hidden="1"/>
    <cellStyle name="Hyperlink" xfId="2132" builtinId="8" hidden="1"/>
    <cellStyle name="Hyperlink" xfId="2106" builtinId="8" hidden="1"/>
    <cellStyle name="Hyperlink" xfId="2094" builtinId="8" hidden="1"/>
    <cellStyle name="Hyperlink" xfId="2082" builtinId="8" hidden="1"/>
    <cellStyle name="Hyperlink" xfId="2058" builtinId="8" hidden="1"/>
    <cellStyle name="Hyperlink" xfId="2034" builtinId="8" hidden="1"/>
    <cellStyle name="Hyperlink" xfId="2008" builtinId="8" hidden="1"/>
    <cellStyle name="Hyperlink" xfId="1996" builtinId="8" hidden="1"/>
    <cellStyle name="Hyperlink" xfId="1986" builtinId="8" hidden="1"/>
    <cellStyle name="Hyperlink" xfId="1960" builtinId="8" hidden="1"/>
    <cellStyle name="Hyperlink" xfId="1948" builtinId="8" hidden="1"/>
    <cellStyle name="Hyperlink" xfId="1934" builtinId="8" hidden="1"/>
    <cellStyle name="Hyperlink" xfId="1898" builtinId="8" hidden="1"/>
    <cellStyle name="Hyperlink" xfId="1886" builtinId="8" hidden="1"/>
    <cellStyle name="Hyperlink" xfId="1862" builtinId="8" hidden="1"/>
    <cellStyle name="Hyperlink" xfId="5720" builtinId="8" hidden="1"/>
    <cellStyle name="Hyperlink" xfId="5704" builtinId="8" hidden="1"/>
    <cellStyle name="Hyperlink" xfId="5688" builtinId="8" hidden="1"/>
    <cellStyle name="Hyperlink" xfId="5672" builtinId="8" hidden="1"/>
    <cellStyle name="Hyperlink" xfId="5632" builtinId="8" hidden="1"/>
    <cellStyle name="Hyperlink" xfId="5624" builtinId="8" hidden="1"/>
    <cellStyle name="Hyperlink" xfId="5608" builtinId="8" hidden="1"/>
    <cellStyle name="Hyperlink" xfId="5592" builtinId="8" hidden="1"/>
    <cellStyle name="Hyperlink" xfId="5576" builtinId="8" hidden="1"/>
    <cellStyle name="Hyperlink" xfId="5560" builtinId="8" hidden="1"/>
    <cellStyle name="Hyperlink" xfId="5536" builtinId="8" hidden="1"/>
    <cellStyle name="Hyperlink" xfId="5512" builtinId="8" hidden="1"/>
    <cellStyle name="Hyperlink" xfId="5496" builtinId="8" hidden="1"/>
    <cellStyle name="Hyperlink" xfId="5472" builtinId="8" hidden="1"/>
    <cellStyle name="Hyperlink" xfId="5464" builtinId="8" hidden="1"/>
    <cellStyle name="Hyperlink" xfId="5440" builtinId="8" hidden="1"/>
    <cellStyle name="Hyperlink" xfId="5432" builtinId="8" hidden="1"/>
    <cellStyle name="Hyperlink" xfId="5416" builtinId="8" hidden="1"/>
    <cellStyle name="Hyperlink" xfId="5376" builtinId="8" hidden="1"/>
    <cellStyle name="Hyperlink" xfId="5368" builtinId="8" hidden="1"/>
    <cellStyle name="Hyperlink" xfId="5344" builtinId="8" hidden="1"/>
    <cellStyle name="Hyperlink" xfId="5336" builtinId="8" hidden="1"/>
    <cellStyle name="Hyperlink" xfId="5320" builtinId="8" hidden="1"/>
    <cellStyle name="Hyperlink" xfId="5288" builtinId="8" hidden="1"/>
    <cellStyle name="Hyperlink" xfId="5280" builtinId="8" hidden="1"/>
    <cellStyle name="Hyperlink" xfId="5248" builtinId="8" hidden="1"/>
    <cellStyle name="Hyperlink" xfId="5240" builtinId="8" hidden="1"/>
    <cellStyle name="Hyperlink" xfId="5216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52" builtinId="8" hidden="1"/>
    <cellStyle name="Hyperlink" xfId="5120" builtinId="8" hidden="1"/>
    <cellStyle name="Hyperlink" xfId="5096" builtinId="8" hidden="1"/>
    <cellStyle name="Hyperlink" xfId="5088" builtinId="8" hidden="1"/>
    <cellStyle name="Hyperlink" xfId="5080" builtinId="8" hidden="1"/>
    <cellStyle name="Hyperlink" xfId="5048" builtinId="8" hidden="1"/>
    <cellStyle name="Hyperlink" xfId="5032" builtinId="8" hidden="1"/>
    <cellStyle name="Hyperlink" xfId="5024" builtinId="8" hidden="1"/>
    <cellStyle name="Hyperlink" xfId="4992" builtinId="8" hidden="1"/>
    <cellStyle name="Hyperlink" xfId="4984" builtinId="8" hidden="1"/>
    <cellStyle name="Hyperlink" xfId="4952" builtinId="8" hidden="1"/>
    <cellStyle name="Hyperlink" xfId="4936" builtinId="8" hidden="1"/>
    <cellStyle name="Hyperlink" xfId="4928" builtinId="8" hidden="1"/>
    <cellStyle name="Hyperlink" xfId="4904" builtinId="8" hidden="1"/>
    <cellStyle name="Hyperlink" xfId="4896" builtinId="8" hidden="1"/>
    <cellStyle name="Hyperlink" xfId="4856" builtinId="8" hidden="1"/>
    <cellStyle name="Hyperlink" xfId="4840" builtinId="8" hidden="1"/>
    <cellStyle name="Hyperlink" xfId="4832" builtinId="8" hidden="1"/>
    <cellStyle name="Hyperlink" xfId="4808" builtinId="8" hidden="1"/>
    <cellStyle name="Hyperlink" xfId="4792" builtinId="8" hidden="1"/>
    <cellStyle name="Hyperlink" xfId="4776" builtinId="8" hidden="1"/>
    <cellStyle name="Hyperlink" xfId="4760" builtinId="8" hidden="1"/>
    <cellStyle name="Hyperlink" xfId="4736" builtinId="8" hidden="1"/>
    <cellStyle name="Hyperlink" xfId="4704" builtinId="8" hidden="1"/>
    <cellStyle name="Hyperlink" xfId="4696" builtinId="8" hidden="1"/>
    <cellStyle name="Hyperlink" xfId="4680" builtinId="8" hidden="1"/>
    <cellStyle name="Hyperlink" xfId="4664" builtinId="8" hidden="1"/>
    <cellStyle name="Hyperlink" xfId="4648" builtinId="8" hidden="1"/>
    <cellStyle name="Hyperlink" xfId="4640" builtinId="8" hidden="1"/>
    <cellStyle name="Hyperlink" xfId="4600" builtinId="8" hidden="1"/>
    <cellStyle name="Hyperlink" xfId="4584" builtinId="8" hidden="1"/>
    <cellStyle name="Hyperlink" xfId="4568" builtinId="8" hidden="1"/>
    <cellStyle name="Hyperlink" xfId="4552" builtinId="8" hidden="1"/>
    <cellStyle name="Hyperlink" xfId="4536" builtinId="8" hidden="1"/>
    <cellStyle name="Hyperlink" xfId="4512" builtinId="8" hidden="1"/>
    <cellStyle name="Hyperlink" xfId="4504" builtinId="8" hidden="1"/>
    <cellStyle name="Hyperlink" xfId="4472" builtinId="8" hidden="1"/>
    <cellStyle name="Hyperlink" xfId="4448" builtinId="8" hidden="1"/>
    <cellStyle name="Hyperlink" xfId="4440" builtinId="8" hidden="1"/>
    <cellStyle name="Hyperlink" xfId="4416" builtinId="8" hidden="1"/>
    <cellStyle name="Hyperlink" xfId="4408" builtinId="8" hidden="1"/>
    <cellStyle name="Hyperlink" xfId="4392" builtinId="8" hidden="1"/>
    <cellStyle name="Hyperlink" xfId="4360" builtinId="8" hidden="1"/>
    <cellStyle name="Hyperlink" xfId="4344" builtinId="8" hidden="1"/>
    <cellStyle name="Hyperlink" xfId="4320" builtinId="8" hidden="1"/>
    <cellStyle name="Hyperlink" xfId="4312" builtinId="8" hidden="1"/>
    <cellStyle name="Hyperlink" xfId="4296" builtinId="8" hidden="1"/>
    <cellStyle name="Hyperlink" xfId="4264" builtinId="8" hidden="1"/>
    <cellStyle name="Hyperlink" xfId="4256" builtinId="8" hidden="1"/>
    <cellStyle name="Hyperlink" xfId="4248" builtinId="8" hidden="1"/>
    <cellStyle name="Hyperlink" xfId="4216" builtinId="8" hidden="1"/>
    <cellStyle name="Hyperlink" xfId="4192" builtinId="8" hidden="1"/>
    <cellStyle name="Hyperlink" xfId="4168" builtinId="8" hidden="1"/>
    <cellStyle name="Hyperlink" xfId="4160" builtinId="8" hidden="1"/>
    <cellStyle name="Hyperlink" xfId="4152" builtinId="8" hidden="1"/>
    <cellStyle name="Hyperlink" xfId="4128" builtinId="8" hidden="1"/>
    <cellStyle name="Hyperlink" xfId="4104" builtinId="8" hidden="1"/>
    <cellStyle name="Hyperlink" xfId="4072" builtinId="8" hidden="1"/>
    <cellStyle name="Hyperlink" xfId="4064" builtinId="8" hidden="1"/>
    <cellStyle name="Hyperlink" xfId="4056" builtinId="8" hidden="1"/>
    <cellStyle name="Hyperlink" xfId="4024" builtinId="8" hidden="1"/>
    <cellStyle name="Hyperlink" xfId="4008" builtinId="8" hidden="1"/>
    <cellStyle name="Hyperlink" xfId="4000" builtinId="8" hidden="1"/>
    <cellStyle name="Hyperlink" xfId="3976" builtinId="8" hidden="1"/>
    <cellStyle name="Hyperlink" xfId="3960" builtinId="8" hidden="1"/>
    <cellStyle name="Hyperlink" xfId="3928" builtinId="8" hidden="1"/>
    <cellStyle name="Hyperlink" xfId="3912" builtinId="8" hidden="1"/>
    <cellStyle name="Hyperlink" xfId="3904" builtinId="8" hidden="1"/>
    <cellStyle name="Hyperlink" xfId="3880" builtinId="8" hidden="1"/>
    <cellStyle name="Hyperlink" xfId="3872" builtinId="8" hidden="1"/>
    <cellStyle name="Hyperlink" xfId="3848" builtinId="8" hidden="1"/>
    <cellStyle name="Hyperlink" xfId="3816" builtinId="8" hidden="1"/>
    <cellStyle name="Hyperlink" xfId="3808" builtinId="8" hidden="1"/>
    <cellStyle name="Hyperlink" xfId="3784" builtinId="8" hidden="1"/>
    <cellStyle name="Hyperlink" xfId="3768" builtinId="8" hidden="1"/>
    <cellStyle name="Hyperlink" xfId="3752" builtinId="8" hidden="1"/>
    <cellStyle name="Hyperlink" xfId="3736" builtinId="8" hidden="1"/>
    <cellStyle name="Hyperlink" xfId="3720" builtinId="8" hidden="1"/>
    <cellStyle name="Hyperlink" xfId="3680" builtinId="8" hidden="1"/>
    <cellStyle name="Hyperlink" xfId="3672" builtinId="8" hidden="1"/>
    <cellStyle name="Hyperlink" xfId="3656" builtinId="8" hidden="1"/>
    <cellStyle name="Hyperlink" xfId="3640" builtinId="8" hidden="1"/>
    <cellStyle name="Hyperlink" xfId="3624" builtinId="8" hidden="1"/>
    <cellStyle name="Hyperlink" xfId="3616" builtinId="8" hidden="1"/>
    <cellStyle name="Hyperlink" xfId="3584" builtinId="8" hidden="1"/>
    <cellStyle name="Hyperlink" xfId="3560" builtinId="8" hidden="1"/>
    <cellStyle name="Hyperlink" xfId="3544" builtinId="8" hidden="1"/>
    <cellStyle name="Hyperlink" xfId="3528" builtinId="8" hidden="1"/>
    <cellStyle name="Hyperlink" xfId="3512" builtinId="8" hidden="1"/>
    <cellStyle name="Hyperlink" xfId="3488" builtinId="8" hidden="1"/>
    <cellStyle name="Hyperlink" xfId="3480" builtinId="8" hidden="1"/>
    <cellStyle name="Hyperlink" xfId="3464" builtinId="8" hidden="1"/>
    <cellStyle name="Hyperlink" xfId="3424" builtinId="8" hidden="1"/>
    <cellStyle name="Hyperlink" xfId="3416" builtinId="8" hidden="1"/>
    <cellStyle name="Hyperlink" xfId="3392" builtinId="8" hidden="1"/>
    <cellStyle name="Hyperlink" xfId="3384" builtinId="8" hidden="1"/>
    <cellStyle name="Hyperlink" xfId="3368" builtinId="8" hidden="1"/>
    <cellStyle name="Hyperlink" xfId="3336" builtinId="8" hidden="1"/>
    <cellStyle name="Hyperlink" xfId="3328" builtinId="8" hidden="1"/>
    <cellStyle name="Hyperlink" xfId="3296" builtinId="8" hidden="1"/>
    <cellStyle name="Hyperlink" xfId="3288" builtinId="8" hidden="1"/>
    <cellStyle name="Hyperlink" xfId="3272" builtinId="8" hidden="1"/>
    <cellStyle name="Hyperlink" xfId="3240" builtinId="8" hidden="1"/>
    <cellStyle name="Hyperlink" xfId="3232" builtinId="8" hidden="1"/>
    <cellStyle name="Hyperlink" xfId="3224" builtinId="8" hidden="1"/>
    <cellStyle name="Hyperlink" xfId="3200" builtinId="8" hidden="1"/>
    <cellStyle name="Hyperlink" xfId="3168" builtinId="8" hidden="1"/>
    <cellStyle name="Hyperlink" xfId="3144" builtinId="8" hidden="1"/>
    <cellStyle name="Hyperlink" xfId="3136" builtinId="8" hidden="1"/>
    <cellStyle name="Hyperlink" xfId="3128" builtinId="8" hidden="1"/>
    <cellStyle name="Hyperlink" xfId="3104" builtinId="8" hidden="1"/>
    <cellStyle name="Hyperlink" xfId="3080" builtinId="8" hidden="1"/>
    <cellStyle name="Hyperlink" xfId="3072" builtinId="8" hidden="1"/>
    <cellStyle name="Hyperlink" xfId="3040" builtinId="8" hidden="1"/>
    <cellStyle name="Hyperlink" xfId="3032" builtinId="8" hidden="1"/>
    <cellStyle name="Hyperlink" xfId="3000" builtinId="8" hidden="1"/>
    <cellStyle name="Hyperlink" xfId="2984" builtinId="8" hidden="1"/>
    <cellStyle name="Hyperlink" xfId="2976" builtinId="8" hidden="1"/>
    <cellStyle name="Hyperlink" xfId="2952" builtinId="8" hidden="1"/>
    <cellStyle name="Hyperlink" xfId="2944" builtinId="8" hidden="1"/>
    <cellStyle name="Hyperlink" xfId="2904" builtinId="8" hidden="1"/>
    <cellStyle name="Hyperlink" xfId="2888" builtinId="8" hidden="1"/>
    <cellStyle name="Hyperlink" xfId="2880" builtinId="8" hidden="1"/>
    <cellStyle name="Hyperlink" xfId="2856" builtinId="8" hidden="1"/>
    <cellStyle name="Hyperlink" xfId="2848" builtinId="8" hidden="1"/>
    <cellStyle name="Hyperlink" xfId="2824" builtinId="8" hidden="1"/>
    <cellStyle name="Hyperlink" xfId="2808" builtinId="8" hidden="1"/>
    <cellStyle name="Hyperlink" xfId="2784" builtinId="8" hidden="1"/>
    <cellStyle name="Hyperlink" xfId="2760" builtinId="8" hidden="1"/>
    <cellStyle name="Hyperlink" xfId="2744" builtinId="8" hidden="1"/>
    <cellStyle name="Hyperlink" xfId="2728" builtinId="8" hidden="1"/>
    <cellStyle name="Hyperlink" xfId="2712" builtinId="8" hidden="1"/>
    <cellStyle name="Hyperlink" xfId="2696" builtinId="8" hidden="1"/>
    <cellStyle name="Hyperlink" xfId="2688" builtinId="8" hidden="1"/>
    <cellStyle name="Hyperlink" xfId="2648" builtinId="8" hidden="1"/>
    <cellStyle name="Hyperlink" xfId="2632" builtinId="8" hidden="1"/>
    <cellStyle name="Hyperlink" xfId="2616" builtinId="8" hidden="1"/>
    <cellStyle name="Hyperlink" xfId="2600" builtinId="8" hidden="1"/>
    <cellStyle name="Hyperlink" xfId="2592" builtinId="8" hidden="1"/>
    <cellStyle name="Hyperlink" xfId="2560" builtinId="8" hidden="1"/>
    <cellStyle name="Hyperlink" xfId="2552" builtinId="8" hidden="1"/>
    <cellStyle name="Hyperlink" xfId="2520" builtinId="8" hidden="1"/>
    <cellStyle name="Hyperlink" xfId="2504" builtinId="8" hidden="1"/>
    <cellStyle name="Hyperlink" xfId="2488" builtinId="8" hidden="1"/>
    <cellStyle name="Hyperlink" xfId="2464" builtinId="8" hidden="1"/>
    <cellStyle name="Hyperlink" xfId="2456" builtinId="8" hidden="1"/>
    <cellStyle name="Hyperlink" xfId="2440" builtinId="8" hidden="1"/>
    <cellStyle name="Hyperlink" xfId="2424" builtinId="8" hidden="1"/>
    <cellStyle name="Hyperlink" xfId="2392" builtinId="8" hidden="1"/>
    <cellStyle name="Hyperlink" xfId="2368" builtinId="8" hidden="1"/>
    <cellStyle name="Hyperlink" xfId="2360" builtinId="8" hidden="1"/>
    <cellStyle name="Hyperlink" xfId="2344" builtinId="8" hidden="1"/>
    <cellStyle name="Hyperlink" xfId="2312" builtinId="8" hidden="1"/>
    <cellStyle name="Hyperlink" xfId="2304" builtinId="8" hidden="1"/>
    <cellStyle name="Hyperlink" xfId="2296" builtinId="8" hidden="1"/>
    <cellStyle name="Hyperlink" xfId="2264" builtinId="8" hidden="1"/>
    <cellStyle name="Hyperlink" xfId="2248" builtinId="8" hidden="1"/>
    <cellStyle name="Hyperlink" xfId="2216" builtinId="8" hidden="1"/>
    <cellStyle name="Hyperlink" xfId="2208" builtinId="8" hidden="1"/>
    <cellStyle name="Hyperlink" xfId="947" builtinId="8" hidden="1"/>
    <cellStyle name="Hyperlink" xfId="953" builtinId="8" hidden="1"/>
    <cellStyle name="Hyperlink" xfId="955" builtinId="8" hidden="1"/>
    <cellStyle name="Hyperlink" xfId="969" builtinId="8" hidden="1"/>
    <cellStyle name="Hyperlink" xfId="971" builtinId="8" hidden="1"/>
    <cellStyle name="Hyperlink" xfId="973" builtinId="8" hidden="1"/>
    <cellStyle name="Hyperlink" xfId="981" builtinId="8" hidden="1"/>
    <cellStyle name="Hyperlink" xfId="987" builtinId="8" hidden="1"/>
    <cellStyle name="Hyperlink" xfId="989" builtinId="8" hidden="1"/>
    <cellStyle name="Hyperlink" xfId="997" builtinId="8" hidden="1"/>
    <cellStyle name="Hyperlink" xfId="1001" builtinId="8" hidden="1"/>
    <cellStyle name="Hyperlink" xfId="1011" builtinId="8" hidden="1"/>
    <cellStyle name="Hyperlink" xfId="1015" builtinId="8" hidden="1"/>
    <cellStyle name="Hyperlink" xfId="1017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43" builtinId="8" hidden="1"/>
    <cellStyle name="Hyperlink" xfId="1045" builtinId="8" hidden="1"/>
    <cellStyle name="Hyperlink" xfId="1051" builtinId="8" hidden="1"/>
    <cellStyle name="Hyperlink" xfId="1053" builtinId="8" hidden="1"/>
    <cellStyle name="Hyperlink" xfId="1061" builtinId="8" hidden="1"/>
    <cellStyle name="Hyperlink" xfId="1065" builtinId="8" hidden="1"/>
    <cellStyle name="Hyperlink" xfId="1069" builtinId="8" hidden="1"/>
    <cellStyle name="Hyperlink" xfId="1080" builtinId="8" hidden="1"/>
    <cellStyle name="Hyperlink" xfId="1084" builtinId="8" hidden="1"/>
    <cellStyle name="Hyperlink" xfId="1090" builtinId="8" hidden="1"/>
    <cellStyle name="Hyperlink" xfId="1094" builtinId="8" hidden="1"/>
    <cellStyle name="Hyperlink" xfId="1098" builtinId="8" hidden="1"/>
    <cellStyle name="Hyperlink" xfId="1100" builtinId="8" hidden="1"/>
    <cellStyle name="Hyperlink" xfId="1110" builtinId="8" hidden="1"/>
    <cellStyle name="Hyperlink" xfId="1116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54" builtinId="8" hidden="1"/>
    <cellStyle name="Hyperlink" xfId="1158" builtinId="8" hidden="1"/>
    <cellStyle name="Hyperlink" xfId="1164" builtinId="8" hidden="1"/>
    <cellStyle name="Hyperlink" xfId="1166" builtinId="8" hidden="1"/>
    <cellStyle name="Hyperlink" xfId="1172" builtinId="8" hidden="1"/>
    <cellStyle name="Hyperlink" xfId="1176" builtinId="8" hidden="1"/>
    <cellStyle name="Hyperlink" xfId="1182" builtinId="8" hidden="1"/>
    <cellStyle name="Hyperlink" xfId="1192" builtinId="8" hidden="1"/>
    <cellStyle name="Hyperlink" xfId="1194" builtinId="8" hidden="1"/>
    <cellStyle name="Hyperlink" xfId="1198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0" builtinId="8" hidden="1"/>
    <cellStyle name="Hyperlink" xfId="1226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6" builtinId="8" hidden="1"/>
    <cellStyle name="Hyperlink" xfId="1250" builtinId="8" hidden="1"/>
    <cellStyle name="Hyperlink" xfId="1256" builtinId="8" hidden="1"/>
    <cellStyle name="Hyperlink" xfId="1266" builtinId="8" hidden="1"/>
    <cellStyle name="Hyperlink" xfId="1268" builtinId="8" hidden="1"/>
    <cellStyle name="Hyperlink" xfId="1274" builtinId="8" hidden="1"/>
    <cellStyle name="Hyperlink" xfId="1282" builtinId="8" hidden="1"/>
    <cellStyle name="Hyperlink" xfId="1284" builtinId="8" hidden="1"/>
    <cellStyle name="Hyperlink" xfId="1290" builtinId="8" hidden="1"/>
    <cellStyle name="Hyperlink" xfId="1292" builtinId="8" hidden="1"/>
    <cellStyle name="Hyperlink" xfId="1304" builtinId="8" hidden="1"/>
    <cellStyle name="Hyperlink" xfId="1308" builtinId="8" hidden="1"/>
    <cellStyle name="Hyperlink" xfId="1310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32" builtinId="8" hidden="1"/>
    <cellStyle name="Hyperlink" xfId="1338" builtinId="8" hidden="1"/>
    <cellStyle name="Hyperlink" xfId="1346" builtinId="8" hidden="1"/>
    <cellStyle name="Hyperlink" xfId="1348" builtinId="8" hidden="1"/>
    <cellStyle name="Hyperlink" xfId="1354" builtinId="8" hidden="1"/>
    <cellStyle name="Hyperlink" xfId="1358" builtinId="8" hidden="1"/>
    <cellStyle name="Hyperlink" xfId="1364" builtinId="8" hidden="1"/>
    <cellStyle name="Hyperlink" xfId="1366" builtinId="8" hidden="1"/>
    <cellStyle name="Hyperlink" xfId="1378" builtinId="8" hidden="1"/>
    <cellStyle name="Hyperlink" xfId="1382" builtinId="8" hidden="1"/>
    <cellStyle name="Hyperlink" xfId="1386" builtinId="8" hidden="1"/>
    <cellStyle name="Hyperlink" xfId="1390" builtinId="8" hidden="1"/>
    <cellStyle name="Hyperlink" xfId="1394" builtinId="8" hidden="1"/>
    <cellStyle name="Hyperlink" xfId="1402" builtinId="8" hidden="1"/>
    <cellStyle name="Hyperlink" xfId="1404" builtinId="8" hidden="1"/>
    <cellStyle name="Hyperlink" xfId="1414" builtinId="8" hidden="1"/>
    <cellStyle name="Hyperlink" xfId="1418" builtinId="8" hidden="1"/>
    <cellStyle name="Hyperlink" xfId="1420" builtinId="8" hidden="1"/>
    <cellStyle name="Hyperlink" xfId="1430" builtinId="8" hidden="1"/>
    <cellStyle name="Hyperlink" xfId="1432" builtinId="8" hidden="1"/>
    <cellStyle name="Hyperlink" xfId="1436" builtinId="8" hidden="1"/>
    <cellStyle name="Hyperlink" xfId="1442" builtinId="8" hidden="1"/>
    <cellStyle name="Hyperlink" xfId="1450" builtinId="8" hidden="1"/>
    <cellStyle name="Hyperlink" xfId="1458" builtinId="8" hidden="1"/>
    <cellStyle name="Hyperlink" xfId="1460" builtinId="8" hidden="1"/>
    <cellStyle name="Hyperlink" xfId="1464" builtinId="8" hidden="1"/>
    <cellStyle name="Hyperlink" xfId="1468" builtinId="8" hidden="1"/>
    <cellStyle name="Hyperlink" xfId="1476" builtinId="8" hidden="1"/>
    <cellStyle name="Hyperlink" xfId="1478" builtinId="8" hidden="1"/>
    <cellStyle name="Hyperlink" xfId="1446" builtinId="8" hidden="1"/>
    <cellStyle name="Hyperlink" xfId="1410" builtinId="8" hidden="1"/>
    <cellStyle name="Hyperlink" xfId="1372" builtinId="8" hidden="1"/>
    <cellStyle name="Hyperlink" xfId="1336" builtinId="8" hidden="1"/>
    <cellStyle name="Hyperlink" xfId="1294" builtinId="8" hidden="1"/>
    <cellStyle name="Hyperlink" xfId="1262" builtinId="8" hidden="1"/>
    <cellStyle name="Hyperlink" xfId="1222" builtinId="8" hidden="1"/>
    <cellStyle name="Hyperlink" xfId="1186" builtinId="8" hidden="1"/>
    <cellStyle name="Hyperlink" xfId="1148" builtinId="8" hidden="1"/>
    <cellStyle name="Hyperlink" xfId="1112" builtinId="8" hidden="1"/>
    <cellStyle name="Hyperlink" xfId="1074" builtinId="8" hidden="1"/>
    <cellStyle name="Hyperlink" xfId="1037" builtinId="8" hidden="1"/>
    <cellStyle name="Hyperlink" xfId="999" builtinId="8" hidden="1"/>
    <cellStyle name="Hyperlink" xfId="963" builtinId="8" hidden="1"/>
    <cellStyle name="Hyperlink" xfId="2272" builtinId="8" hidden="1"/>
    <cellStyle name="Hyperlink" xfId="2400" builtinId="8" hidden="1"/>
    <cellStyle name="Hyperlink" xfId="2536" builtinId="8" hidden="1"/>
    <cellStyle name="Hyperlink" xfId="2656" builtinId="8" hidden="1"/>
    <cellStyle name="Hyperlink" xfId="2792" builtinId="8" hidden="1"/>
    <cellStyle name="Hyperlink" xfId="2936" builtinId="8" hidden="1"/>
    <cellStyle name="Hyperlink" xfId="3048" builtinId="8" hidden="1"/>
    <cellStyle name="Hyperlink" xfId="3192" builtinId="8" hidden="1"/>
    <cellStyle name="Hyperlink" xfId="3320" builtinId="8" hidden="1"/>
    <cellStyle name="Hyperlink" xfId="3448" builtinId="8" hidden="1"/>
    <cellStyle name="Hyperlink" xfId="3576" builtinId="8" hidden="1"/>
    <cellStyle name="Hyperlink" xfId="3712" builtinId="8" hidden="1"/>
    <cellStyle name="Hyperlink" xfId="3832" builtinId="8" hidden="1"/>
    <cellStyle name="Hyperlink" xfId="3968" builtinId="8" hidden="1"/>
    <cellStyle name="Hyperlink" xfId="4096" builtinId="8" hidden="1"/>
    <cellStyle name="Hyperlink" xfId="4224" builtinId="8" hidden="1"/>
    <cellStyle name="Hyperlink" xfId="4352" builtinId="8" hidden="1"/>
    <cellStyle name="Hyperlink" xfId="4488" builtinId="8" hidden="1"/>
    <cellStyle name="Hyperlink" xfId="4608" builtinId="8" hidden="1"/>
    <cellStyle name="Hyperlink" xfId="4744" builtinId="8" hidden="1"/>
    <cellStyle name="Hyperlink" xfId="4872" builtinId="8" hidden="1"/>
    <cellStyle name="Hyperlink" xfId="5000" builtinId="8" hidden="1"/>
    <cellStyle name="Hyperlink" xfId="5128" builtinId="8" hidden="1"/>
    <cellStyle name="Hyperlink" xfId="5272" builtinId="8" hidden="1"/>
    <cellStyle name="Hyperlink" xfId="5384" builtinId="8" hidden="1"/>
    <cellStyle name="Hyperlink" xfId="5528" builtinId="8" hidden="1"/>
    <cellStyle name="Hyperlink" xfId="5664" builtinId="8" hidden="1"/>
    <cellStyle name="Hyperlink" xfId="1912" builtinId="8" hidden="1"/>
    <cellStyle name="Hyperlink" xfId="2044" builtinId="8" hidden="1"/>
    <cellStyle name="Hyperlink" xfId="2180" builtinId="8" hidden="1"/>
    <cellStyle name="Hyperlink" xfId="1552" builtinId="8" hidden="1"/>
    <cellStyle name="Hyperlink" xfId="487" builtinId="8" hidden="1"/>
    <cellStyle name="Hyperlink" xfId="613" builtinId="8" hidden="1"/>
    <cellStyle name="Hyperlink" xfId="725" builtinId="8" hidden="1"/>
    <cellStyle name="Hyperlink" xfId="851" builtinId="8" hidden="1"/>
    <cellStyle name="Hyperlink" xfId="511" builtinId="8" hidden="1"/>
    <cellStyle name="Hyperlink" xfId="319" builtinId="8" hidden="1"/>
    <cellStyle name="Hyperlink" xfId="439" builtinId="8" hidden="1"/>
    <cellStyle name="Hyperlink" xfId="53" builtinId="8" hidden="1"/>
    <cellStyle name="Hyperlink" xfId="7" builtinId="8" hidden="1"/>
    <cellStyle name="Hyperlink" xfId="293" builtinId="8" hidden="1"/>
    <cellStyle name="Hyperlink" xfId="687" builtinId="8" hidden="1"/>
    <cellStyle name="Hyperlink" xfId="1664" builtinId="8" hidden="1"/>
    <cellStyle name="Hyperlink" xfId="1882" builtinId="8" hidden="1"/>
    <cellStyle name="Hyperlink" xfId="1480" builtinId="8" hidden="1"/>
    <cellStyle name="Hyperlink" xfId="1114" builtinId="8" hidden="1"/>
    <cellStyle name="Hyperlink" xfId="3024" builtinId="8" hidden="1"/>
    <cellStyle name="Hyperlink" xfId="4432" builtinId="8" hidden="1"/>
    <cellStyle name="Hyperlink" xfId="5712" builtinId="8" hidden="1"/>
    <cellStyle name="Hyperlink" xfId="6366" builtinId="8" hidden="1"/>
    <cellStyle name="Hyperlink" xfId="5898" builtinId="8" hidden="1"/>
    <cellStyle name="Hyperlink" xfId="5470" builtinId="8" hidden="1"/>
    <cellStyle name="Hyperlink" xfId="3510" builtinId="8" hidden="1"/>
    <cellStyle name="Hyperlink" xfId="3644" builtinId="8" hidden="1"/>
    <cellStyle name="Hyperlink" xfId="3766" builtinId="8" hidden="1"/>
    <cellStyle name="Hyperlink" xfId="3900" builtinId="8" hidden="1"/>
    <cellStyle name="Hyperlink" xfId="4034" builtinId="8" hidden="1"/>
    <cellStyle name="Hyperlink" xfId="4156" builtinId="8" hidden="1"/>
    <cellStyle name="Hyperlink" xfId="4290" builtinId="8" hidden="1"/>
    <cellStyle name="Hyperlink" xfId="4422" builtinId="8" hidden="1"/>
    <cellStyle name="Hyperlink" xfId="4546" builtinId="8" hidden="1"/>
    <cellStyle name="Hyperlink" xfId="4678" builtinId="8" hidden="1"/>
    <cellStyle name="Hyperlink" xfId="4814" builtinId="8" hidden="1"/>
    <cellStyle name="Hyperlink" xfId="4934" builtinId="8" hidden="1"/>
    <cellStyle name="Hyperlink" xfId="5070" builtinId="8" hidden="1"/>
    <cellStyle name="Hyperlink" xfId="4766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34" builtinId="8" hidden="1"/>
    <cellStyle name="Hyperlink" xfId="3338" builtinId="8" hidden="1"/>
    <cellStyle name="Hyperlink" xfId="3342" builtinId="8" hidden="1"/>
    <cellStyle name="Hyperlink" xfId="3348" builtinId="8" hidden="1"/>
    <cellStyle name="Hyperlink" xfId="3354" builtinId="8" hidden="1"/>
    <cellStyle name="Hyperlink" xfId="3356" builtinId="8" hidden="1"/>
    <cellStyle name="Hyperlink" xfId="3366" builtinId="8" hidden="1"/>
    <cellStyle name="Hyperlink" xfId="3370" builtinId="8" hidden="1"/>
    <cellStyle name="Hyperlink" xfId="3372" builtinId="8" hidden="1"/>
    <cellStyle name="Hyperlink" xfId="3380" builtinId="8" hidden="1"/>
    <cellStyle name="Hyperlink" xfId="3382" builtinId="8" hidden="1"/>
    <cellStyle name="Hyperlink" xfId="3388" builtinId="8" hidden="1"/>
    <cellStyle name="Hyperlink" xfId="3398" builtinId="8" hidden="1"/>
    <cellStyle name="Hyperlink" xfId="3404" builtinId="8" hidden="1"/>
    <cellStyle name="Hyperlink" xfId="3412" builtinId="8" hidden="1"/>
    <cellStyle name="Hyperlink" xfId="3414" builtinId="8" hidden="1"/>
    <cellStyle name="Hyperlink" xfId="3418" builtinId="8" hidden="1"/>
    <cellStyle name="Hyperlink" xfId="3426" builtinId="8" hidden="1"/>
    <cellStyle name="Hyperlink" xfId="3428" builtinId="8" hidden="1"/>
    <cellStyle name="Hyperlink" xfId="3434" builtinId="8" hidden="1"/>
    <cellStyle name="Hyperlink" xfId="3438" builtinId="8" hidden="1"/>
    <cellStyle name="Hyperlink" xfId="3446" builtinId="8" hidden="1"/>
    <cellStyle name="Hyperlink" xfId="3450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44" builtinId="8" hidden="1"/>
    <cellStyle name="Hyperlink" xfId="3316" builtinId="8" hidden="1"/>
    <cellStyle name="Hyperlink" xfId="3230" builtinId="8" hidden="1"/>
    <cellStyle name="Hyperlink" xfId="3146" builtinId="8" hidden="1"/>
    <cellStyle name="Hyperlink" xfId="3102" builtinId="8" hidden="1"/>
    <cellStyle name="Hyperlink" xfId="2974" builtinId="8" hidden="1"/>
    <cellStyle name="Hyperlink" xfId="2932" builtinId="8" hidden="1"/>
    <cellStyle name="Hyperlink" xfId="2890" builtinId="8" hidden="1"/>
    <cellStyle name="Hyperlink" xfId="2492" builtinId="8" hidden="1"/>
    <cellStyle name="Hyperlink" xfId="2494" builtinId="8" hidden="1"/>
    <cellStyle name="Hyperlink" xfId="2500" builtinId="8" hidden="1"/>
    <cellStyle name="Hyperlink" xfId="2508" builtinId="8" hidden="1"/>
    <cellStyle name="Hyperlink" xfId="2514" builtinId="8" hidden="1"/>
    <cellStyle name="Hyperlink" xfId="2516" builtinId="8" hidden="1"/>
    <cellStyle name="Hyperlink" xfId="2524" builtinId="8" hidden="1"/>
    <cellStyle name="Hyperlink" xfId="2526" builtinId="8" hidden="1"/>
    <cellStyle name="Hyperlink" xfId="2538" builtinId="8" hidden="1"/>
    <cellStyle name="Hyperlink" xfId="2540" builtinId="8" hidden="1"/>
    <cellStyle name="Hyperlink" xfId="2546" builtinId="8" hidden="1"/>
    <cellStyle name="Hyperlink" xfId="2550" builtinId="8" hidden="1"/>
    <cellStyle name="Hyperlink" xfId="2556" builtinId="8" hidden="1"/>
    <cellStyle name="Hyperlink" xfId="2558" builtinId="8" hidden="1"/>
    <cellStyle name="Hyperlink" xfId="2566" builtinId="8" hidden="1"/>
    <cellStyle name="Hyperlink" xfId="2570" builtinId="8" hidden="1"/>
    <cellStyle name="Hyperlink" xfId="2572" builtinId="8" hidden="1"/>
    <cellStyle name="Hyperlink" xfId="2580" builtinId="8" hidden="1"/>
    <cellStyle name="Hyperlink" xfId="2582" builtinId="8" hidden="1"/>
    <cellStyle name="Hyperlink" xfId="2588" builtinId="8" hidden="1"/>
    <cellStyle name="Hyperlink" xfId="2596" builtinId="8" hidden="1"/>
    <cellStyle name="Hyperlink" xfId="2602" builtinId="8" hidden="1"/>
    <cellStyle name="Hyperlink" xfId="2604" builtinId="8" hidden="1"/>
    <cellStyle name="Hyperlink" xfId="2614" builtinId="8" hidden="1"/>
    <cellStyle name="Hyperlink" xfId="2618" builtinId="8" hidden="1"/>
    <cellStyle name="Hyperlink" xfId="2626" builtinId="8" hidden="1"/>
    <cellStyle name="Hyperlink" xfId="2628" builtinId="8" hidden="1"/>
    <cellStyle name="Hyperlink" xfId="2634" builtinId="8" hidden="1"/>
    <cellStyle name="Hyperlink" xfId="2638" builtinId="8" hidden="1"/>
    <cellStyle name="Hyperlink" xfId="2644" builtinId="8" hidden="1"/>
    <cellStyle name="Hyperlink" xfId="2646" builtinId="8" hidden="1"/>
    <cellStyle name="Hyperlink" xfId="2654" builtinId="8" hidden="1"/>
    <cellStyle name="Hyperlink" xfId="2658" builtinId="8" hidden="1"/>
    <cellStyle name="Hyperlink" xfId="2660" builtinId="8" hidden="1"/>
    <cellStyle name="Hyperlink" xfId="2668" builtinId="8" hidden="1"/>
    <cellStyle name="Hyperlink" xfId="2670" builtinId="8" hidden="1"/>
    <cellStyle name="Hyperlink" xfId="2678" builtinId="8" hidden="1"/>
    <cellStyle name="Hyperlink" xfId="2684" builtinId="8" hidden="1"/>
    <cellStyle name="Hyperlink" xfId="2692" builtinId="8" hidden="1"/>
    <cellStyle name="Hyperlink" xfId="2700" builtinId="8" hidden="1"/>
    <cellStyle name="Hyperlink" xfId="2702" builtinId="8" hidden="1"/>
    <cellStyle name="Hyperlink" xfId="2706" builtinId="8" hidden="1"/>
    <cellStyle name="Hyperlink" xfId="2714" builtinId="8" hidden="1"/>
    <cellStyle name="Hyperlink" xfId="2716" builtinId="8" hidden="1"/>
    <cellStyle name="Hyperlink" xfId="2722" builtinId="8" hidden="1"/>
    <cellStyle name="Hyperlink" xfId="2726" builtinId="8" hidden="1"/>
    <cellStyle name="Hyperlink" xfId="2732" builtinId="8" hidden="1"/>
    <cellStyle name="Hyperlink" xfId="2734" builtinId="8" hidden="1"/>
    <cellStyle name="Hyperlink" xfId="2742" builtinId="8" hidden="1"/>
    <cellStyle name="Hyperlink" xfId="2746" builtinId="8" hidden="1"/>
    <cellStyle name="Hyperlink" xfId="2748" builtinId="8" hidden="1"/>
    <cellStyle name="Hyperlink" xfId="2756" builtinId="8" hidden="1"/>
    <cellStyle name="Hyperlink" xfId="2758" builtinId="8" hidden="1"/>
    <cellStyle name="Hyperlink" xfId="2772" builtinId="8" hidden="1"/>
    <cellStyle name="Hyperlink" xfId="2778" builtinId="8" hidden="1"/>
    <cellStyle name="Hyperlink" xfId="2780" builtinId="8" hidden="1"/>
    <cellStyle name="Hyperlink" xfId="2788" builtinId="8" hidden="1"/>
    <cellStyle name="Hyperlink" xfId="2790" builtinId="8" hidden="1"/>
    <cellStyle name="Hyperlink" xfId="2794" builtinId="8" hidden="1"/>
    <cellStyle name="Hyperlink" xfId="2590" builtinId="8" hidden="1"/>
    <cellStyle name="Hyperlink" xfId="2506" builtinId="8" hidden="1"/>
    <cellStyle name="Hyperlink" xfId="2350" builtinId="8" hidden="1"/>
    <cellStyle name="Hyperlink" xfId="2356" builtinId="8" hidden="1"/>
    <cellStyle name="Hyperlink" xfId="2362" builtinId="8" hidden="1"/>
    <cellStyle name="Hyperlink" xfId="2364" builtinId="8" hidden="1"/>
    <cellStyle name="Hyperlink" xfId="2372" builtinId="8" hidden="1"/>
    <cellStyle name="Hyperlink" xfId="2374" builtinId="8" hidden="1"/>
    <cellStyle name="Hyperlink" xfId="2378" builtinId="8" hidden="1"/>
    <cellStyle name="Hyperlink" xfId="2388" builtinId="8" hidden="1"/>
    <cellStyle name="Hyperlink" xfId="2394" builtinId="8" hidden="1"/>
    <cellStyle name="Hyperlink" xfId="2398" builtinId="8" hidden="1"/>
    <cellStyle name="Hyperlink" xfId="2404" builtinId="8" hidden="1"/>
    <cellStyle name="Hyperlink" xfId="2406" builtinId="8" hidden="1"/>
    <cellStyle name="Hyperlink" xfId="2414" builtinId="8" hidden="1"/>
    <cellStyle name="Hyperlink" xfId="2418" builtinId="8" hidden="1"/>
    <cellStyle name="Hyperlink" xfId="2422" builtinId="8" hidden="1"/>
    <cellStyle name="Hyperlink" xfId="2430" builtinId="8" hidden="1"/>
    <cellStyle name="Hyperlink" xfId="2434" builtinId="8" hidden="1"/>
    <cellStyle name="Hyperlink" xfId="2438" builtinId="8" hidden="1"/>
    <cellStyle name="Hyperlink" xfId="2444" builtinId="8" hidden="1"/>
    <cellStyle name="Hyperlink" xfId="2450" builtinId="8" hidden="1"/>
    <cellStyle name="Hyperlink" xfId="2452" builtinId="8" hidden="1"/>
    <cellStyle name="Hyperlink" xfId="2460" builtinId="8" hidden="1"/>
    <cellStyle name="Hyperlink" xfId="2466" builtinId="8" hidden="1"/>
    <cellStyle name="Hyperlink" xfId="2474" builtinId="8" hidden="1"/>
    <cellStyle name="Hyperlink" xfId="2476" builtinId="8" hidden="1"/>
    <cellStyle name="Hyperlink" xfId="2482" builtinId="8" hidden="1"/>
    <cellStyle name="Hyperlink" xfId="2486" builtinId="8" hidden="1"/>
    <cellStyle name="Hyperlink" xfId="2420" builtinId="8" hidden="1"/>
    <cellStyle name="Hyperlink" xfId="2278" builtinId="8" hidden="1"/>
    <cellStyle name="Hyperlink" xfId="2286" builtinId="8" hidden="1"/>
    <cellStyle name="Hyperlink" xfId="2290" builtinId="8" hidden="1"/>
    <cellStyle name="Hyperlink" xfId="2292" builtinId="8" hidden="1"/>
    <cellStyle name="Hyperlink" xfId="2300" builtinId="8" hidden="1"/>
    <cellStyle name="Hyperlink" xfId="2302" builtinId="8" hidden="1"/>
    <cellStyle name="Hyperlink" xfId="2308" builtinId="8" hidden="1"/>
    <cellStyle name="Hyperlink" xfId="2314" builtinId="8" hidden="1"/>
    <cellStyle name="Hyperlink" xfId="231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42" builtinId="8" hidden="1"/>
    <cellStyle name="Hyperlink" xfId="2346" builtinId="8" hidden="1"/>
    <cellStyle name="Hyperlink" xfId="2244" builtinId="8" hidden="1"/>
    <cellStyle name="Hyperlink" xfId="2252" builtinId="8" hidden="1"/>
    <cellStyle name="Hyperlink" xfId="2258" builtinId="8" hidden="1"/>
    <cellStyle name="Hyperlink" xfId="2260" builtinId="8" hidden="1"/>
    <cellStyle name="Hyperlink" xfId="2268" builtinId="8" hidden="1"/>
    <cellStyle name="Hyperlink" xfId="2270" builtinId="8" hidden="1"/>
    <cellStyle name="Hyperlink" xfId="2274" builtinId="8" hidden="1"/>
    <cellStyle name="Hyperlink" xfId="2226" builtinId="8" hidden="1"/>
    <cellStyle name="Hyperlink" xfId="2228" builtinId="8" hidden="1"/>
    <cellStyle name="Hyperlink" xfId="2234" builtinId="8" hidden="1"/>
    <cellStyle name="Hyperlink" xfId="2220" builtinId="8" hidden="1"/>
    <cellStyle name="Hyperlink" xfId="2222" builtinId="8" hidden="1"/>
    <cellStyle name="Hyperlink" xfId="2210" builtinId="8" hidden="1"/>
    <cellStyle name="Hyperlink" xfId="2214" builtinId="8" hidden="1"/>
    <cellStyle name="Hyperlink" xfId="2218" builtinId="8" hidden="1"/>
    <cellStyle name="Hyperlink" xfId="2276" builtinId="8" hidden="1"/>
    <cellStyle name="Hyperlink" xfId="2266" builtinId="8" hidden="1"/>
    <cellStyle name="Hyperlink" xfId="2254" builtinId="8" hidden="1"/>
    <cellStyle name="Hyperlink" xfId="2338" builtinId="8" hidden="1"/>
    <cellStyle name="Hyperlink" xfId="2326" builtinId="8" hidden="1"/>
    <cellStyle name="Hyperlink" xfId="2316" builtinId="8" hidden="1"/>
    <cellStyle name="Hyperlink" xfId="2294" builtinId="8" hidden="1"/>
    <cellStyle name="Hyperlink" xfId="2284" builtinId="8" hidden="1"/>
    <cellStyle name="Hyperlink" xfId="2490" builtinId="8" hidden="1"/>
    <cellStyle name="Hyperlink" xfId="2468" builtinId="8" hidden="1"/>
    <cellStyle name="Hyperlink" xfId="2446" builtinId="8" hidden="1"/>
    <cellStyle name="Hyperlink" xfId="2426" builtinId="8" hidden="1"/>
    <cellStyle name="Hyperlink" xfId="2412" builtinId="8" hidden="1"/>
    <cellStyle name="Hyperlink" xfId="2402" builtinId="8" hidden="1"/>
    <cellStyle name="Hyperlink" xfId="2380" builtinId="8" hidden="1"/>
    <cellStyle name="Hyperlink" xfId="2370" builtinId="8" hidden="1"/>
    <cellStyle name="Hyperlink" xfId="2358" builtinId="8" hidden="1"/>
    <cellStyle name="Hyperlink" xfId="2762" builtinId="8" hidden="1"/>
    <cellStyle name="Hyperlink" xfId="2786" builtinId="8" hidden="1"/>
    <cellStyle name="Hyperlink" xfId="2774" builtinId="8" hidden="1"/>
    <cellStyle name="Hyperlink" xfId="2750" builtinId="8" hidden="1"/>
    <cellStyle name="Hyperlink" xfId="2740" builtinId="8" hidden="1"/>
    <cellStyle name="Hyperlink" xfId="2730" builtinId="8" hidden="1"/>
    <cellStyle name="Hyperlink" xfId="2708" builtinId="8" hidden="1"/>
    <cellStyle name="Hyperlink" xfId="2698" builtinId="8" hidden="1"/>
    <cellStyle name="Hyperlink" xfId="2662" builtinId="8" hidden="1"/>
    <cellStyle name="Hyperlink" xfId="2652" builtinId="8" hidden="1"/>
    <cellStyle name="Hyperlink" xfId="2642" builtinId="8" hidden="1"/>
    <cellStyle name="Hyperlink" xfId="2620" builtinId="8" hidden="1"/>
    <cellStyle name="Hyperlink" xfId="2610" builtinId="8" hidden="1"/>
    <cellStyle name="Hyperlink" xfId="2598" builtinId="8" hidden="1"/>
    <cellStyle name="Hyperlink" xfId="2574" builtinId="8" hidden="1"/>
    <cellStyle name="Hyperlink" xfId="2564" builtinId="8" hidden="1"/>
    <cellStyle name="Hyperlink" xfId="2554" builtinId="8" hidden="1"/>
    <cellStyle name="Hyperlink" xfId="2532" builtinId="8" hidden="1"/>
    <cellStyle name="Hyperlink" xfId="2522" builtinId="8" hidden="1"/>
    <cellStyle name="Hyperlink" xfId="2510" builtinId="8" hidden="1"/>
    <cellStyle name="Hyperlink" xfId="2846" builtinId="8" hidden="1"/>
    <cellStyle name="Hyperlink" xfId="3018" builtinId="8" hidden="1"/>
    <cellStyle name="Hyperlink" xfId="3188" builtinId="8" hidden="1"/>
    <cellStyle name="Hyperlink" xfId="3454" builtinId="8" hidden="1"/>
    <cellStyle name="Hyperlink" xfId="3442" builtinId="8" hidden="1"/>
    <cellStyle name="Hyperlink" xfId="3420" builtinId="8" hidden="1"/>
    <cellStyle name="Hyperlink" xfId="3410" builtinId="8" hidden="1"/>
    <cellStyle name="Hyperlink" xfId="3396" builtinId="8" hidden="1"/>
    <cellStyle name="Hyperlink" xfId="3374" builtinId="8" hidden="1"/>
    <cellStyle name="Hyperlink" xfId="3364" builtinId="8" hidden="1"/>
    <cellStyle name="Hyperlink" xfId="3350" builtinId="8" hidden="1"/>
    <cellStyle name="Hyperlink" xfId="3330" builtinId="8" hidden="1"/>
    <cellStyle name="Hyperlink" xfId="3318" builtinId="8" hidden="1"/>
    <cellStyle name="Hyperlink" xfId="3306" builtinId="8" hidden="1"/>
    <cellStyle name="Hyperlink" xfId="3284" builtinId="8" hidden="1"/>
    <cellStyle name="Hyperlink" xfId="3270" builtinId="8" hidden="1"/>
    <cellStyle name="Hyperlink" xfId="3260" builtinId="8" hidden="1"/>
    <cellStyle name="Hyperlink" xfId="3238" builtinId="8" hidden="1"/>
    <cellStyle name="Hyperlink" xfId="3214" builtinId="8" hidden="1"/>
    <cellStyle name="Hyperlink" xfId="3194" builtinId="8" hidden="1"/>
    <cellStyle name="Hyperlink" xfId="3180" builtinId="8" hidden="1"/>
    <cellStyle name="Hyperlink" xfId="3170" builtinId="8" hidden="1"/>
    <cellStyle name="Hyperlink" xfId="3148" builtinId="8" hidden="1"/>
    <cellStyle name="Hyperlink" xfId="3134" builtinId="8" hidden="1"/>
    <cellStyle name="Hyperlink" xfId="3124" builtinId="8" hidden="1"/>
    <cellStyle name="Hyperlink" xfId="3100" builtinId="8" hidden="1"/>
    <cellStyle name="Hyperlink" xfId="3090" builtinId="8" hidden="1"/>
    <cellStyle name="Hyperlink" xfId="3078" builtinId="8" hidden="1"/>
    <cellStyle name="Hyperlink" xfId="3054" builtinId="8" hidden="1"/>
    <cellStyle name="Hyperlink" xfId="3044" builtinId="8" hidden="1"/>
    <cellStyle name="Hyperlink" xfId="3034" builtinId="8" hidden="1"/>
    <cellStyle name="Hyperlink" xfId="3010" builtinId="8" hidden="1"/>
    <cellStyle name="Hyperlink" xfId="2998" builtinId="8" hidden="1"/>
    <cellStyle name="Hyperlink" xfId="2964" builtinId="8" hidden="1"/>
    <cellStyle name="Hyperlink" xfId="2954" builtinId="8" hidden="1"/>
    <cellStyle name="Hyperlink" xfId="2942" builtinId="8" hidden="1"/>
    <cellStyle name="Hyperlink" xfId="2918" builtinId="8" hidden="1"/>
    <cellStyle name="Hyperlink" xfId="2908" builtinId="8" hidden="1"/>
    <cellStyle name="Hyperlink" xfId="2898" builtinId="8" hidden="1"/>
    <cellStyle name="Hyperlink" xfId="2874" builtinId="8" hidden="1"/>
    <cellStyle name="Hyperlink" xfId="2862" builtinId="8" hidden="1"/>
    <cellStyle name="Hyperlink" xfId="2852" builtinId="8" hidden="1"/>
    <cellStyle name="Hyperlink" xfId="2828" builtinId="8" hidden="1"/>
    <cellStyle name="Hyperlink" xfId="2818" builtinId="8" hidden="1"/>
    <cellStyle name="Hyperlink" xfId="2806" builtinId="8" hidden="1"/>
    <cellStyle name="Hyperlink" xfId="3572" builtinId="8" hidden="1"/>
    <cellStyle name="Hyperlink" xfId="3658" builtinId="8" hidden="1"/>
    <cellStyle name="Hyperlink" xfId="3742" builtinId="8" hidden="1"/>
    <cellStyle name="Hyperlink" xfId="3998" builtinId="8" hidden="1"/>
    <cellStyle name="Hyperlink" xfId="4084" builtinId="8" hidden="1"/>
    <cellStyle name="Hyperlink" xfId="3914" builtinId="8" hidden="1"/>
    <cellStyle name="Hyperlink" xfId="2988" builtinId="8" hidden="1"/>
    <cellStyle name="Hyperlink" xfId="3226" builtinId="8" hidden="1"/>
    <cellStyle name="Hyperlink" xfId="3466" builtinId="8" hidden="1"/>
    <cellStyle name="Hyperlink" xfId="2686" builtinId="8" hidden="1"/>
    <cellStyle name="Hyperlink" xfId="2458" builtinId="8" hidden="1"/>
    <cellStyle name="Hyperlink" xfId="2238" builtinId="8" hidden="1"/>
    <cellStyle name="Hyperlink" xfId="2322" builtinId="8" hidden="1"/>
    <cellStyle name="Hyperlink" xfId="2462" builtinId="8" hidden="1"/>
    <cellStyle name="Hyperlink" xfId="2386" builtinId="8" hidden="1"/>
    <cellStyle name="Hyperlink" xfId="2766" builtinId="8" hidden="1"/>
    <cellStyle name="Hyperlink" xfId="2690" builtinId="8" hidden="1"/>
    <cellStyle name="Hyperlink" xfId="2612" builtinId="8" hidden="1"/>
    <cellStyle name="Hyperlink" xfId="2530" builtinId="8" hidden="1"/>
    <cellStyle name="Hyperlink" xfId="3402" builtinId="8" hidden="1"/>
    <cellStyle name="Hyperlink" xfId="3394" builtinId="8" hidden="1"/>
    <cellStyle name="Hyperlink" xfId="3310" builtinId="8" hidden="1"/>
    <cellStyle name="Hyperlink" xfId="3978" builtinId="8" hidden="1"/>
    <cellStyle name="Hyperlink" xfId="3956" builtinId="8" hidden="1"/>
    <cellStyle name="Hyperlink" xfId="3934" builtinId="8" hidden="1"/>
    <cellStyle name="Hyperlink" xfId="3870" builtinId="8" hidden="1"/>
    <cellStyle name="Hyperlink" xfId="3850" builtinId="8" hidden="1"/>
    <cellStyle name="Hyperlink" xfId="3806" builtinId="8" hidden="1"/>
    <cellStyle name="Hyperlink" xfId="3764" builtinId="8" hidden="1"/>
    <cellStyle name="Hyperlink" xfId="3722" builtinId="8" hidden="1"/>
    <cellStyle name="Hyperlink" xfId="3700" builtinId="8" hidden="1"/>
    <cellStyle name="Hyperlink" xfId="3636" builtinId="8" hidden="1"/>
    <cellStyle name="Hyperlink" xfId="3614" builtinId="8" hidden="1"/>
    <cellStyle name="Hyperlink" xfId="3594" builtinId="8" hidden="1"/>
    <cellStyle name="Hyperlink" xfId="3530" builtinId="8" hidden="1"/>
    <cellStyle name="Hyperlink" xfId="3508" builtinId="8" hidden="1"/>
    <cellStyle name="Hyperlink" xfId="2796" builtinId="8" hidden="1"/>
    <cellStyle name="Hyperlink" xfId="2802" builtinId="8" hidden="1"/>
    <cellStyle name="Hyperlink" xfId="2810" builtinId="8" hidden="1"/>
    <cellStyle name="Hyperlink" xfId="2812" builtinId="8" hidden="1"/>
    <cellStyle name="Hyperlink" xfId="2820" builtinId="8" hidden="1"/>
    <cellStyle name="Hyperlink" xfId="2822" builtinId="8" hidden="1"/>
    <cellStyle name="Hyperlink" xfId="2834" builtinId="8" hidden="1"/>
    <cellStyle name="Hyperlink" xfId="2836" builtinId="8" hidden="1"/>
    <cellStyle name="Hyperlink" xfId="2842" builtinId="8" hidden="1"/>
    <cellStyle name="Hyperlink" xfId="2850" builtinId="8" hidden="1"/>
    <cellStyle name="Hyperlink" xfId="2854" builtinId="8" hidden="1"/>
    <cellStyle name="Hyperlink" xfId="2858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8" builtinId="8" hidden="1"/>
    <cellStyle name="Hyperlink" xfId="2882" builtinId="8" hidden="1"/>
    <cellStyle name="Hyperlink" xfId="2886" builtinId="8" hidden="1"/>
    <cellStyle name="Hyperlink" xfId="2894" builtinId="8" hidden="1"/>
    <cellStyle name="Hyperlink" xfId="2900" builtinId="8" hidden="1"/>
    <cellStyle name="Hyperlink" xfId="2902" builtinId="8" hidden="1"/>
    <cellStyle name="Hyperlink" xfId="2910" builtinId="8" hidden="1"/>
    <cellStyle name="Hyperlink" xfId="2914" builtinId="8" hidden="1"/>
    <cellStyle name="Hyperlink" xfId="2916" builtinId="8" hidden="1"/>
    <cellStyle name="Hyperlink" xfId="2924" builtinId="8" hidden="1"/>
    <cellStyle name="Hyperlink" xfId="2926" builtinId="8" hidden="1"/>
    <cellStyle name="Hyperlink" xfId="2934" builtinId="8" hidden="1"/>
    <cellStyle name="Hyperlink" xfId="2940" builtinId="8" hidden="1"/>
    <cellStyle name="Hyperlink" xfId="2946" builtinId="8" hidden="1"/>
    <cellStyle name="Hyperlink" xfId="2948" builtinId="8" hidden="1"/>
    <cellStyle name="Hyperlink" xfId="2956" builtinId="8" hidden="1"/>
    <cellStyle name="Hyperlink" xfId="2958" builtinId="8" hidden="1"/>
    <cellStyle name="Hyperlink" xfId="2962" builtinId="8" hidden="1"/>
    <cellStyle name="Hyperlink" xfId="2970" builtinId="8" hidden="1"/>
    <cellStyle name="Hyperlink" xfId="2972" builtinId="8" hidden="1"/>
    <cellStyle name="Hyperlink" xfId="2980" builtinId="8" hidden="1"/>
    <cellStyle name="Hyperlink" xfId="2986" builtinId="8" hidden="1"/>
    <cellStyle name="Hyperlink" xfId="2994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14" builtinId="8" hidden="1"/>
    <cellStyle name="Hyperlink" xfId="3020" builtinId="8" hidden="1"/>
    <cellStyle name="Hyperlink" xfId="3026" builtinId="8" hidden="1"/>
    <cellStyle name="Hyperlink" xfId="3030" builtinId="8" hidden="1"/>
    <cellStyle name="Hyperlink" xfId="3036" builtinId="8" hidden="1"/>
    <cellStyle name="Hyperlink" xfId="3038" builtinId="8" hidden="1"/>
    <cellStyle name="Hyperlink" xfId="3046" builtinId="8" hidden="1"/>
    <cellStyle name="Hyperlink" xfId="3050" builtinId="8" hidden="1"/>
    <cellStyle name="Hyperlink" xfId="3052" builtinId="8" hidden="1"/>
    <cellStyle name="Hyperlink" xfId="3062" builtinId="8" hidden="1"/>
    <cellStyle name="Hyperlink" xfId="3066" builtinId="8" hidden="1"/>
    <cellStyle name="Hyperlink" xfId="3070" builtinId="8" hidden="1"/>
    <cellStyle name="Hyperlink" xfId="3076" builtinId="8" hidden="1"/>
    <cellStyle name="Hyperlink" xfId="3082" builtinId="8" hidden="1"/>
    <cellStyle name="Hyperlink" xfId="3084" builtinId="8" hidden="1"/>
    <cellStyle name="Hyperlink" xfId="3092" builtinId="8" hidden="1"/>
    <cellStyle name="Hyperlink" xfId="3094" builtinId="8" hidden="1"/>
    <cellStyle name="Hyperlink" xfId="3098" builtinId="8" hidden="1"/>
    <cellStyle name="Hyperlink" xfId="3108" builtinId="8" hidden="1"/>
    <cellStyle name="Hyperlink" xfId="3110" builtinId="8" hidden="1"/>
    <cellStyle name="Hyperlink" xfId="3116" builtinId="8" hidden="1"/>
    <cellStyle name="Hyperlink" xfId="3122" builtinId="8" hidden="1"/>
    <cellStyle name="Hyperlink" xfId="3126" builtinId="8" hidden="1"/>
    <cellStyle name="Hyperlink" xfId="3130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56" builtinId="8" hidden="1"/>
    <cellStyle name="Hyperlink" xfId="3162" builtinId="8" hidden="1"/>
    <cellStyle name="Hyperlink" xfId="3166" builtinId="8" hidden="1"/>
    <cellStyle name="Hyperlink" xfId="3172" builtinId="8" hidden="1"/>
    <cellStyle name="Hyperlink" xfId="3174" builtinId="8" hidden="1"/>
    <cellStyle name="Hyperlink" xfId="3182" builtinId="8" hidden="1"/>
    <cellStyle name="Hyperlink" xfId="3186" builtinId="8" hidden="1"/>
    <cellStyle name="Hyperlink" xfId="3190" builtinId="8" hidden="1"/>
    <cellStyle name="Hyperlink" xfId="3198" builtinId="8" hidden="1"/>
    <cellStyle name="Hyperlink" xfId="3202" builtinId="8" hidden="1"/>
    <cellStyle name="Hyperlink" xfId="3206" builtinId="8" hidden="1"/>
    <cellStyle name="Hyperlink" xfId="3212" builtinId="8" hidden="1"/>
    <cellStyle name="Hyperlink" xfId="3218" builtinId="8" hidden="1"/>
    <cellStyle name="Hyperlink" xfId="3220" builtinId="8" hidden="1"/>
    <cellStyle name="Hyperlink" xfId="3228" builtinId="8" hidden="1"/>
    <cellStyle name="Hyperlink" xfId="3234" builtinId="8" hidden="1"/>
    <cellStyle name="Hyperlink" xfId="3236" builtinId="8" hidden="1"/>
    <cellStyle name="Hyperlink" xfId="3244" builtinId="8" hidden="1"/>
    <cellStyle name="Hyperlink" xfId="3246" builtinId="8" hidden="1"/>
    <cellStyle name="Hyperlink" xfId="3252" builtinId="8" hidden="1"/>
    <cellStyle name="Hyperlink" xfId="3258" builtinId="8" hidden="1"/>
    <cellStyle name="Hyperlink" xfId="3262" builtinId="8" hidden="1"/>
    <cellStyle name="Hyperlink" xfId="3266" builtinId="8" hidden="1"/>
    <cellStyle name="Hyperlink" xfId="3276" builtinId="8" hidden="1"/>
    <cellStyle name="Hyperlink" xfId="3278" builtinId="8" hidden="1"/>
    <cellStyle name="Hyperlink" xfId="3282" builtinId="8" hidden="1"/>
    <cellStyle name="Hyperlink" xfId="3290" builtinId="8" hidden="1"/>
    <cellStyle name="Hyperlink" xfId="3292" builtinId="8" hidden="1"/>
    <cellStyle name="Hyperlink" xfId="3298" builtinId="8" hidden="1"/>
    <cellStyle name="Hyperlink" xfId="3302" builtinId="8" hidden="1"/>
    <cellStyle name="Hyperlink" xfId="3308" builtinId="8" hidden="1"/>
    <cellStyle name="Hyperlink" xfId="3154" builtinId="8" hidden="1"/>
    <cellStyle name="Hyperlink" xfId="2990" builtinId="8" hidden="1"/>
    <cellStyle name="Hyperlink" xfId="2826" builtinId="8" hidden="1"/>
    <cellStyle name="Hyperlink" xfId="5012" builtinId="8" hidden="1"/>
    <cellStyle name="Hyperlink" xfId="501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8" builtinId="8" hidden="1"/>
    <cellStyle name="Hyperlink" xfId="5042" builtinId="8" hidden="1"/>
    <cellStyle name="Hyperlink" xfId="5050" builtinId="8" hidden="1"/>
    <cellStyle name="Hyperlink" xfId="5054" builtinId="8" hidden="1"/>
    <cellStyle name="Hyperlink" xfId="5060" builtinId="8" hidden="1"/>
    <cellStyle name="Hyperlink" xfId="5062" builtinId="8" hidden="1"/>
    <cellStyle name="Hyperlink" xfId="5074" builtinId="8" hidden="1"/>
    <cellStyle name="Hyperlink" xfId="5078" builtinId="8" hidden="1"/>
    <cellStyle name="Hyperlink" xfId="5090" builtinId="8" hidden="1"/>
    <cellStyle name="Hyperlink" xfId="5092" builtinId="8" hidden="1"/>
    <cellStyle name="Hyperlink" xfId="5098" builtinId="8" hidden="1"/>
    <cellStyle name="Hyperlink" xfId="5102" builtinId="8" hidden="1"/>
    <cellStyle name="Hyperlink" xfId="5110" builtinId="8" hidden="1"/>
    <cellStyle name="Hyperlink" xfId="5114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38" builtinId="8" hidden="1"/>
    <cellStyle name="Hyperlink" xfId="5140" builtinId="8" hidden="1"/>
    <cellStyle name="Hyperlink" xfId="5146" builtinId="8" hidden="1"/>
    <cellStyle name="Hyperlink" xfId="5130" builtinId="8" hidden="1"/>
    <cellStyle name="Hyperlink" xfId="5086" builtinId="8" hidden="1"/>
    <cellStyle name="Hyperlink" xfId="5066" builtinId="8" hidden="1"/>
    <cellStyle name="Hyperlink" xfId="5002" builtinId="8" hidden="1"/>
    <cellStyle name="Hyperlink" xfId="4980" builtinId="8" hidden="1"/>
    <cellStyle name="Hyperlink" xfId="4958" builtinId="8" hidden="1"/>
    <cellStyle name="Hyperlink" xfId="4894" builtinId="8" hidden="1"/>
    <cellStyle name="Hyperlink" xfId="4874" builtinId="8" hidden="1"/>
    <cellStyle name="Hyperlink" xfId="4830" builtinId="8" hidden="1"/>
    <cellStyle name="Hyperlink" xfId="4788" builtinId="8" hidden="1"/>
    <cellStyle name="Hyperlink" xfId="4746" builtinId="8" hidden="1"/>
    <cellStyle name="Hyperlink" xfId="4724" builtinId="8" hidden="1"/>
    <cellStyle name="Hyperlink" xfId="4660" builtinId="8" hidden="1"/>
    <cellStyle name="Hyperlink" xfId="4638" builtinId="8" hidden="1"/>
    <cellStyle name="Hyperlink" xfId="4618" builtinId="8" hidden="1"/>
    <cellStyle name="Hyperlink" xfId="4554" builtinId="8" hidden="1"/>
    <cellStyle name="Hyperlink" xfId="4532" builtinId="8" hidden="1"/>
    <cellStyle name="Hyperlink" xfId="4490" builtinId="8" hidden="1"/>
    <cellStyle name="Hyperlink" xfId="4446" builtinId="8" hidden="1"/>
    <cellStyle name="Hyperlink" xfId="4404" builtinId="8" hidden="1"/>
    <cellStyle name="Hyperlink" xfId="4382" builtinId="8" hidden="1"/>
    <cellStyle name="Hyperlink" xfId="4318" builtinId="8" hidden="1"/>
    <cellStyle name="Hyperlink" xfId="4298" builtinId="8" hidden="1"/>
    <cellStyle name="Hyperlink" xfId="4276" builtinId="8" hidden="1"/>
    <cellStyle name="Hyperlink" xfId="4212" builtinId="8" hidden="1"/>
    <cellStyle name="Hyperlink" xfId="4190" builtinId="8" hidden="1"/>
    <cellStyle name="Hyperlink" xfId="4148" builtinId="8" hidden="1"/>
    <cellStyle name="Hyperlink" xfId="4106" builtinId="8" hidden="1"/>
    <cellStyle name="Hyperlink" xfId="4062" builtinId="8" hidden="1"/>
    <cellStyle name="Hyperlink" xfId="4042" builtinId="8" hidden="1"/>
    <cellStyle name="Hyperlink" xfId="5076" builtinId="8" hidden="1"/>
    <cellStyle name="Hyperlink" xfId="4866" builtinId="8" hidden="1"/>
    <cellStyle name="Hyperlink" xfId="4868" builtinId="8" hidden="1"/>
    <cellStyle name="Hyperlink" xfId="4878" builtinId="8" hidden="1"/>
    <cellStyle name="Hyperlink" xfId="4882" builtinId="8" hidden="1"/>
    <cellStyle name="Hyperlink" xfId="4884" builtinId="8" hidden="1"/>
    <cellStyle name="Hyperlink" xfId="4892" builtinId="8" hidden="1"/>
    <cellStyle name="Hyperlink" xfId="4898" builtinId="8" hidden="1"/>
    <cellStyle name="Hyperlink" xfId="4902" builtinId="8" hidden="1"/>
    <cellStyle name="Hyperlink" xfId="4908" builtinId="8" hidden="1"/>
    <cellStyle name="Hyperlink" xfId="4914" builtinId="8" hidden="1"/>
    <cellStyle name="Hyperlink" xfId="4918" builtinId="8" hidden="1"/>
    <cellStyle name="Hyperlink" xfId="4926" builtinId="8" hidden="1"/>
    <cellStyle name="Hyperlink" xfId="4930" builtinId="8" hidden="1"/>
    <cellStyle name="Hyperlink" xfId="4932" builtinId="8" hidden="1"/>
    <cellStyle name="Hyperlink" xfId="4942" builtinId="8" hidden="1"/>
    <cellStyle name="Hyperlink" xfId="4946" builtinId="8" hidden="1"/>
    <cellStyle name="Hyperlink" xfId="4950" builtinId="8" hidden="1"/>
    <cellStyle name="Hyperlink" xfId="4956" builtinId="8" hidden="1"/>
    <cellStyle name="Hyperlink" xfId="4964" builtinId="8" hidden="1"/>
    <cellStyle name="Hyperlink" xfId="4966" builtinId="8" hidden="1"/>
    <cellStyle name="Hyperlink" xfId="4974" builtinId="8" hidden="1"/>
    <cellStyle name="Hyperlink" xfId="4978" builtinId="8" hidden="1"/>
    <cellStyle name="Hyperlink" xfId="4982" builtinId="8" hidden="1"/>
    <cellStyle name="Hyperlink" xfId="4990" builtinId="8" hidden="1"/>
    <cellStyle name="Hyperlink" xfId="4994" builtinId="8" hidden="1"/>
    <cellStyle name="Hyperlink" xfId="4998" builtinId="8" hidden="1"/>
    <cellStyle name="Hyperlink" xfId="5006" builtinId="8" hidden="1"/>
    <cellStyle name="Hyperlink" xfId="4796" builtinId="8" hidden="1"/>
    <cellStyle name="Hyperlink" xfId="4798" builtinId="8" hidden="1"/>
    <cellStyle name="Hyperlink" xfId="4804" builtinId="8" hidden="1"/>
    <cellStyle name="Hyperlink" xfId="4812" builtinId="8" hidden="1"/>
    <cellStyle name="Hyperlink" xfId="4818" builtinId="8" hidden="1"/>
    <cellStyle name="Hyperlink" xfId="4820" builtinId="8" hidden="1"/>
    <cellStyle name="Hyperlink" xfId="4828" builtinId="8" hidden="1"/>
    <cellStyle name="Hyperlink" xfId="4834" builtinId="8" hidden="1"/>
    <cellStyle name="Hyperlink" xfId="4836" builtinId="8" hidden="1"/>
    <cellStyle name="Hyperlink" xfId="4844" builtinId="8" hidden="1"/>
    <cellStyle name="Hyperlink" xfId="4846" builtinId="8" hidden="1"/>
    <cellStyle name="Hyperlink" xfId="4854" builtinId="8" hidden="1"/>
    <cellStyle name="Hyperlink" xfId="4860" builtinId="8" hidden="1"/>
    <cellStyle name="Hyperlink" xfId="4756" builtinId="8" hidden="1"/>
    <cellStyle name="Hyperlink" xfId="4762" builtinId="8" hidden="1"/>
    <cellStyle name="Hyperlink" xfId="4770" builtinId="8" hidden="1"/>
    <cellStyle name="Hyperlink" xfId="4772" builtinId="8" hidden="1"/>
    <cellStyle name="Hyperlink" xfId="4780" builtinId="8" hidden="1"/>
    <cellStyle name="Hyperlink" xfId="4782" builtinId="8" hidden="1"/>
    <cellStyle name="Hyperlink" xfId="4786" builtinId="8" hidden="1"/>
    <cellStyle name="Hyperlink" xfId="4738" builtinId="8" hidden="1"/>
    <cellStyle name="Hyperlink" xfId="4748" builtinId="8" hidden="1"/>
    <cellStyle name="Hyperlink" xfId="4750" builtinId="8" hidden="1"/>
    <cellStyle name="Hyperlink" xfId="4732" builtinId="8" hidden="1"/>
    <cellStyle name="Hyperlink" xfId="4734" builtinId="8" hidden="1"/>
    <cellStyle name="Hyperlink" xfId="4722" builtinId="8" hidden="1"/>
    <cellStyle name="Hyperlink" xfId="6712" builtinId="8" hidden="1"/>
    <cellStyle name="Hyperlink" xfId="6714" builtinId="8" hidden="1"/>
    <cellStyle name="Normal" xfId="0" builtinId="0"/>
  </cellStyles>
  <dxfs count="0"/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228314</xdr:colOff>
      <xdr:row>1</xdr:row>
      <xdr:rowOff>48926</xdr:rowOff>
    </xdr:from>
    <xdr:to>
      <xdr:col>5</xdr:col>
      <xdr:colOff>813371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14" y="270438"/>
          <a:ext cx="2992150" cy="520039"/>
        </a:xfrm>
        <a:prstGeom prst="rect">
          <a:avLst/>
        </a:prstGeom>
      </xdr:spPr>
    </xdr:pic>
    <xdr:clientData/>
  </xdr:twoCellAnchor>
  <xdr:twoCellAnchor editAs="oneCell">
    <xdr:from>
      <xdr:col>6</xdr:col>
      <xdr:colOff>1978837</xdr:colOff>
      <xdr:row>522</xdr:row>
      <xdr:rowOff>147675</xdr:rowOff>
    </xdr:from>
    <xdr:to>
      <xdr:col>14</xdr:col>
      <xdr:colOff>187040</xdr:colOff>
      <xdr:row>534</xdr:row>
      <xdr:rowOff>72904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3488" y="100891163"/>
          <a:ext cx="5975878" cy="2406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540"/>
  <sheetViews>
    <sheetView showGridLines="0" tabSelected="1" topLeftCell="D1" zoomScale="86" zoomScaleNormal="86" zoomScalePageLayoutView="86" workbookViewId="0">
      <pane ySplit="13" topLeftCell="A14" activePane="bottomLeft" state="frozen"/>
      <selection activeCell="K1" sqref="K1"/>
      <selection pane="bottomLeft" activeCell="G530" sqref="G530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14.5" style="1" customWidth="1"/>
    <col min="7" max="7" width="30" style="2" customWidth="1"/>
    <col min="8" max="8" width="35.5" style="2" customWidth="1"/>
    <col min="9" max="9" width="18.5" style="1" hidden="1" customWidth="1" outlineLevel="1" collapsed="1"/>
    <col min="10" max="10" width="7.33203125" style="18" customWidth="1" collapsed="1"/>
    <col min="11" max="11" width="7.33203125" style="3" customWidth="1"/>
    <col min="12" max="12" width="7.1640625" style="18" customWidth="1"/>
    <col min="13" max="13" width="7.83203125" style="37" customWidth="1"/>
    <col min="14" max="14" width="6.83203125" style="37" customWidth="1"/>
    <col min="15" max="15" width="10.83203125" style="37" customWidth="1"/>
    <col min="16" max="16" width="18.6640625" style="37" hidden="1" customWidth="1" outlineLevel="1"/>
    <col min="17" max="18" width="10" style="38" hidden="1" customWidth="1" outlineLevel="1"/>
    <col min="19" max="19" width="9.6640625" style="77" customWidth="1" collapsed="1"/>
    <col min="20" max="20" width="9.5" style="47" customWidth="1"/>
    <col min="21" max="21" width="8" style="94" customWidth="1"/>
    <col min="22" max="22" width="9.6640625" style="47" customWidth="1"/>
    <col min="23" max="23" width="9.5" style="47" customWidth="1"/>
    <col min="24" max="24" width="25.33203125" style="2" hidden="1" customWidth="1" outlineLevel="1"/>
    <col min="25" max="25" width="7" style="5" customWidth="1" collapsed="1"/>
    <col min="26" max="26" width="10.33203125" style="29" customWidth="1"/>
    <col min="27" max="27" width="10.6640625" style="29" customWidth="1"/>
    <col min="28" max="28" width="5.33203125" style="4" customWidth="1"/>
    <col min="29" max="30" width="10.83203125" style="58" hidden="1" customWidth="1" outlineLevel="1"/>
    <col min="31" max="31" width="24.6640625" style="58" hidden="1" customWidth="1" outlineLevel="1"/>
    <col min="32" max="32" width="46.83203125" style="4" hidden="1" customWidth="1" outlineLevel="1"/>
    <col min="33" max="33" width="10.83203125" style="4" collapsed="1"/>
    <col min="34" max="79" width="10.83203125" style="4"/>
    <col min="80" max="16384" width="10.83203125" style="1"/>
  </cols>
  <sheetData>
    <row r="1" spans="1:79" ht="17" thickBot="1" x14ac:dyDescent="0.25">
      <c r="Z1" s="5"/>
      <c r="AA1" s="5"/>
    </row>
    <row r="2" spans="1:79" ht="29" customHeight="1" x14ac:dyDescent="0.2">
      <c r="G2" s="153" t="s">
        <v>27</v>
      </c>
      <c r="H2" s="32" t="s">
        <v>30</v>
      </c>
      <c r="I2" s="45"/>
      <c r="J2" s="124"/>
      <c r="K2" s="125"/>
      <c r="L2" s="125"/>
      <c r="M2" s="125"/>
      <c r="N2" s="125"/>
      <c r="O2" s="126"/>
      <c r="Y2" s="121" t="s">
        <v>29</v>
      </c>
      <c r="Z2" s="122"/>
      <c r="AA2" s="123"/>
    </row>
    <row r="3" spans="1:79" ht="31" customHeight="1" thickBot="1" x14ac:dyDescent="0.25">
      <c r="G3" s="153"/>
      <c r="H3" s="34" t="s">
        <v>31</v>
      </c>
      <c r="I3" s="46"/>
      <c r="J3" s="127"/>
      <c r="K3" s="128"/>
      <c r="L3" s="128"/>
      <c r="M3" s="128"/>
      <c r="N3" s="128"/>
      <c r="O3" s="129"/>
      <c r="Y3" s="24" t="s">
        <v>15</v>
      </c>
      <c r="Z3" s="36" t="s">
        <v>25</v>
      </c>
      <c r="AA3" s="35" t="s">
        <v>26</v>
      </c>
    </row>
    <row r="4" spans="1:79" ht="28" customHeight="1" x14ac:dyDescent="0.2">
      <c r="D4" s="71" t="s">
        <v>47</v>
      </c>
      <c r="G4" s="153" t="s">
        <v>28</v>
      </c>
      <c r="H4" s="33" t="s">
        <v>50</v>
      </c>
      <c r="I4" s="46"/>
      <c r="J4" s="127"/>
      <c r="K4" s="128"/>
      <c r="L4" s="128"/>
      <c r="M4" s="128"/>
      <c r="N4" s="128"/>
      <c r="O4" s="129"/>
      <c r="Y4" s="133">
        <f>SUM(Y14:Y554)</f>
        <v>0</v>
      </c>
      <c r="Z4" s="135">
        <f>SUM(Z14:Z554)</f>
        <v>0</v>
      </c>
      <c r="AA4" s="137">
        <f>SUM(AA14:AA554)</f>
        <v>0</v>
      </c>
    </row>
    <row r="5" spans="1:79" ht="32" customHeight="1" thickBot="1" x14ac:dyDescent="0.25">
      <c r="D5" s="154" t="s">
        <v>51</v>
      </c>
      <c r="E5" s="154"/>
      <c r="G5" s="153"/>
      <c r="H5" s="31" t="s">
        <v>32</v>
      </c>
      <c r="I5" s="44"/>
      <c r="J5" s="130"/>
      <c r="K5" s="131"/>
      <c r="L5" s="131"/>
      <c r="M5" s="131"/>
      <c r="N5" s="131"/>
      <c r="O5" s="132"/>
      <c r="Y5" s="134"/>
      <c r="Z5" s="136"/>
      <c r="AA5" s="138"/>
    </row>
    <row r="6" spans="1:79" ht="14" customHeight="1" x14ac:dyDescent="0.2">
      <c r="G6" s="7"/>
      <c r="H6" s="8"/>
      <c r="J6" s="19"/>
      <c r="X6" s="11"/>
      <c r="Z6" s="5"/>
      <c r="AA6" s="5"/>
    </row>
    <row r="7" spans="1:79" ht="20" hidden="1" customHeight="1" outlineLevel="1" x14ac:dyDescent="0.2">
      <c r="G7" s="7"/>
      <c r="H7" s="48" t="s">
        <v>37</v>
      </c>
      <c r="I7" s="49"/>
      <c r="J7" s="155"/>
      <c r="K7" s="155"/>
      <c r="L7" s="156"/>
      <c r="M7" s="157"/>
      <c r="N7" s="151"/>
      <c r="O7" s="152"/>
      <c r="X7" s="11"/>
      <c r="Y7" s="145" t="s">
        <v>33</v>
      </c>
      <c r="Z7" s="146"/>
      <c r="AA7" s="54"/>
    </row>
    <row r="8" spans="1:79" ht="20" hidden="1" customHeight="1" outlineLevel="1" x14ac:dyDescent="0.2">
      <c r="G8" s="7"/>
      <c r="H8" s="50" t="s">
        <v>38</v>
      </c>
      <c r="I8" s="51"/>
      <c r="J8" s="158"/>
      <c r="K8" s="158"/>
      <c r="L8" s="159"/>
      <c r="M8" s="159"/>
      <c r="N8" s="149"/>
      <c r="O8" s="150"/>
      <c r="X8" s="11"/>
      <c r="Y8" s="143" t="s">
        <v>35</v>
      </c>
      <c r="Z8" s="144"/>
      <c r="AA8" s="55">
        <f>AA7+Z4</f>
        <v>0</v>
      </c>
    </row>
    <row r="9" spans="1:79" ht="20" hidden="1" customHeight="1" outlineLevel="1" thickBot="1" x14ac:dyDescent="0.25">
      <c r="G9" s="7"/>
      <c r="H9" s="50" t="s">
        <v>39</v>
      </c>
      <c r="I9" s="51"/>
      <c r="J9" s="158"/>
      <c r="K9" s="158"/>
      <c r="L9" s="159"/>
      <c r="M9" s="159"/>
      <c r="N9" s="149"/>
      <c r="O9" s="150"/>
      <c r="X9" s="11"/>
      <c r="Y9" s="143" t="s">
        <v>34</v>
      </c>
      <c r="Z9" s="144"/>
      <c r="AA9" s="55">
        <f>AA8*0.2</f>
        <v>0</v>
      </c>
    </row>
    <row r="10" spans="1:79" ht="20" hidden="1" customHeight="1" outlineLevel="1" thickBot="1" x14ac:dyDescent="0.25">
      <c r="G10" s="7"/>
      <c r="H10" s="52" t="s">
        <v>40</v>
      </c>
      <c r="I10" s="53"/>
      <c r="J10" s="139"/>
      <c r="K10" s="139"/>
      <c r="L10" s="140"/>
      <c r="M10" s="140"/>
      <c r="N10" s="141"/>
      <c r="O10" s="142"/>
      <c r="X10" s="11"/>
      <c r="Y10" s="147" t="s">
        <v>36</v>
      </c>
      <c r="Z10" s="148"/>
      <c r="AA10" s="56">
        <f>AA9+AA8</f>
        <v>0</v>
      </c>
      <c r="AC10" s="59" t="s">
        <v>43</v>
      </c>
      <c r="AD10" s="64"/>
      <c r="AE10" s="60" t="s">
        <v>41</v>
      </c>
      <c r="AF10" s="63" t="s">
        <v>42</v>
      </c>
    </row>
    <row r="11" spans="1:79" ht="14" customHeight="1" collapsed="1" thickBot="1" x14ac:dyDescent="0.25">
      <c r="G11" s="7"/>
      <c r="H11" s="8"/>
      <c r="J11" s="19"/>
      <c r="X11" s="11"/>
      <c r="Z11" s="5"/>
      <c r="AA11" s="5"/>
    </row>
    <row r="12" spans="1:79" s="6" customFormat="1" ht="26.25" customHeight="1" x14ac:dyDescent="0.2">
      <c r="A12" s="98" t="s">
        <v>0</v>
      </c>
      <c r="B12" s="99"/>
      <c r="C12" s="100"/>
      <c r="D12" s="98" t="s">
        <v>1</v>
      </c>
      <c r="E12" s="99"/>
      <c r="F12" s="100"/>
      <c r="G12" s="104" t="s">
        <v>2</v>
      </c>
      <c r="H12" s="105"/>
      <c r="I12" s="105"/>
      <c r="J12" s="105"/>
      <c r="K12" s="105"/>
      <c r="L12" s="106"/>
      <c r="M12" s="101" t="s">
        <v>3</v>
      </c>
      <c r="N12" s="102"/>
      <c r="O12" s="103"/>
      <c r="P12" s="39"/>
      <c r="Q12" s="75"/>
      <c r="R12" s="39"/>
      <c r="S12" s="78" t="s">
        <v>48</v>
      </c>
      <c r="T12" s="76"/>
      <c r="U12" s="107" t="s">
        <v>49</v>
      </c>
      <c r="V12" s="108"/>
      <c r="W12" s="109"/>
      <c r="X12" s="96" t="s">
        <v>23</v>
      </c>
      <c r="Y12" s="118" t="s">
        <v>24</v>
      </c>
      <c r="Z12" s="119"/>
      <c r="AA12" s="120"/>
      <c r="AB12" s="10"/>
      <c r="AC12" s="110" t="s">
        <v>44</v>
      </c>
      <c r="AD12" s="112" t="s">
        <v>45</v>
      </c>
      <c r="AE12" s="114" t="s">
        <v>41</v>
      </c>
      <c r="AF12" s="116" t="s">
        <v>42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</row>
    <row r="13" spans="1:79" s="4" customFormat="1" ht="47" customHeight="1" thickBot="1" x14ac:dyDescent="0.25">
      <c r="A13" s="12" t="s">
        <v>4</v>
      </c>
      <c r="B13" s="13" t="s">
        <v>5</v>
      </c>
      <c r="C13" s="14" t="s">
        <v>6</v>
      </c>
      <c r="D13" s="12" t="s">
        <v>7</v>
      </c>
      <c r="E13" s="13" t="s">
        <v>8</v>
      </c>
      <c r="F13" s="14" t="s">
        <v>9</v>
      </c>
      <c r="G13" s="15" t="s">
        <v>10</v>
      </c>
      <c r="H13" s="16" t="s">
        <v>11</v>
      </c>
      <c r="I13" s="17" t="s">
        <v>12</v>
      </c>
      <c r="J13" s="20" t="s">
        <v>13</v>
      </c>
      <c r="K13" s="9" t="s">
        <v>14</v>
      </c>
      <c r="L13" s="57" t="s">
        <v>15</v>
      </c>
      <c r="M13" s="67" t="s">
        <v>16</v>
      </c>
      <c r="N13" s="41" t="s">
        <v>17</v>
      </c>
      <c r="O13" s="68" t="s">
        <v>18</v>
      </c>
      <c r="P13" s="40" t="s">
        <v>19</v>
      </c>
      <c r="Q13" s="41" t="s">
        <v>20</v>
      </c>
      <c r="R13" s="40" t="s">
        <v>52</v>
      </c>
      <c r="S13" s="79" t="s">
        <v>22</v>
      </c>
      <c r="T13" s="22" t="s">
        <v>21</v>
      </c>
      <c r="U13" s="95" t="s">
        <v>46</v>
      </c>
      <c r="V13" s="69" t="s">
        <v>22</v>
      </c>
      <c r="W13" s="70" t="s">
        <v>21</v>
      </c>
      <c r="X13" s="97"/>
      <c r="Y13" s="24" t="s">
        <v>15</v>
      </c>
      <c r="Z13" s="25" t="s">
        <v>25</v>
      </c>
      <c r="AA13" s="26" t="s">
        <v>26</v>
      </c>
      <c r="AC13" s="111"/>
      <c r="AD13" s="113"/>
      <c r="AE13" s="115"/>
      <c r="AF13" s="117"/>
    </row>
    <row r="14" spans="1:79" ht="15.75" customHeight="1" x14ac:dyDescent="0.2">
      <c r="A14" s="83" t="s">
        <v>53</v>
      </c>
      <c r="B14" s="84" t="s">
        <v>54</v>
      </c>
      <c r="C14" s="85" t="s">
        <v>55</v>
      </c>
      <c r="D14" s="83" t="s">
        <v>176</v>
      </c>
      <c r="E14" s="84" t="s">
        <v>780</v>
      </c>
      <c r="F14" s="85"/>
      <c r="G14" s="86" t="s">
        <v>781</v>
      </c>
      <c r="H14" s="87" t="s">
        <v>782</v>
      </c>
      <c r="I14" s="88" t="s">
        <v>108</v>
      </c>
      <c r="J14" s="89">
        <v>2009</v>
      </c>
      <c r="K14" s="90">
        <v>0.75</v>
      </c>
      <c r="L14" s="21">
        <v>12</v>
      </c>
      <c r="M14" s="92"/>
      <c r="N14" s="91"/>
      <c r="O14" s="93"/>
      <c r="P14" s="43" t="s">
        <v>1679</v>
      </c>
      <c r="Q14" s="42" t="s">
        <v>1680</v>
      </c>
      <c r="R14" s="82" t="s">
        <v>1721</v>
      </c>
      <c r="S14" s="81">
        <v>24.166666666666668</v>
      </c>
      <c r="T14" s="80">
        <v>29</v>
      </c>
      <c r="U14" s="73">
        <v>0.15</v>
      </c>
      <c r="V14" s="74">
        <f t="shared" ref="V14:V77" si="0">W14/1.2</f>
        <v>20.541666666666668</v>
      </c>
      <c r="W14" s="72">
        <f t="shared" ref="W14:W77" si="1">T14*(1-U14)</f>
        <v>24.65</v>
      </c>
      <c r="X14" s="23"/>
      <c r="Y14" s="30"/>
      <c r="Z14" s="27">
        <f t="shared" ref="Z14:Z77" si="2">Y14*V14</f>
        <v>0</v>
      </c>
      <c r="AA14" s="28">
        <f t="shared" ref="AA14:AA77" si="3">Y14*W14</f>
        <v>0</v>
      </c>
      <c r="AC14" s="66"/>
      <c r="AD14" s="65">
        <f t="shared" ref="AD14:AD49" si="4">Y14-AC14</f>
        <v>0</v>
      </c>
      <c r="AE14" s="61"/>
      <c r="AF14" s="62"/>
    </row>
    <row r="15" spans="1:79" ht="15.75" customHeight="1" x14ac:dyDescent="0.2">
      <c r="A15" s="83" t="s">
        <v>53</v>
      </c>
      <c r="B15" s="84" t="s">
        <v>97</v>
      </c>
      <c r="C15" s="85" t="s">
        <v>109</v>
      </c>
      <c r="D15" s="83" t="s">
        <v>176</v>
      </c>
      <c r="E15" s="84" t="s">
        <v>177</v>
      </c>
      <c r="F15" s="85"/>
      <c r="G15" s="86" t="s">
        <v>178</v>
      </c>
      <c r="H15" s="87" t="s">
        <v>179</v>
      </c>
      <c r="I15" s="88" t="s">
        <v>180</v>
      </c>
      <c r="J15" s="89">
        <v>1971</v>
      </c>
      <c r="K15" s="90">
        <v>0.375</v>
      </c>
      <c r="L15" s="21">
        <v>2</v>
      </c>
      <c r="M15" s="92" t="s">
        <v>832</v>
      </c>
      <c r="N15" s="91"/>
      <c r="O15" s="93"/>
      <c r="P15" s="43" t="s">
        <v>957</v>
      </c>
      <c r="Q15" s="42" t="s">
        <v>958</v>
      </c>
      <c r="R15" s="82" t="s">
        <v>1721</v>
      </c>
      <c r="S15" s="81">
        <v>324.16666666666669</v>
      </c>
      <c r="T15" s="80">
        <v>389</v>
      </c>
      <c r="U15" s="73">
        <v>0.15</v>
      </c>
      <c r="V15" s="74">
        <f t="shared" si="0"/>
        <v>275.54166666666669</v>
      </c>
      <c r="W15" s="72">
        <f t="shared" si="1"/>
        <v>330.65</v>
      </c>
      <c r="X15" s="23"/>
      <c r="Y15" s="30"/>
      <c r="Z15" s="27">
        <f t="shared" si="2"/>
        <v>0</v>
      </c>
      <c r="AA15" s="28">
        <f t="shared" si="3"/>
        <v>0</v>
      </c>
      <c r="AC15" s="66"/>
      <c r="AD15" s="65">
        <f t="shared" si="4"/>
        <v>0</v>
      </c>
      <c r="AE15" s="61"/>
      <c r="AF15" s="62"/>
    </row>
    <row r="16" spans="1:79" ht="15.75" customHeight="1" x14ac:dyDescent="0.2">
      <c r="A16" s="83" t="s">
        <v>53</v>
      </c>
      <c r="B16" s="84" t="s">
        <v>54</v>
      </c>
      <c r="C16" s="85" t="s">
        <v>55</v>
      </c>
      <c r="D16" s="83" t="s">
        <v>56</v>
      </c>
      <c r="E16" s="84" t="s">
        <v>489</v>
      </c>
      <c r="F16" s="85"/>
      <c r="G16" s="86" t="s">
        <v>490</v>
      </c>
      <c r="H16" s="87" t="s">
        <v>491</v>
      </c>
      <c r="I16" s="88" t="s">
        <v>138</v>
      </c>
      <c r="J16" s="89">
        <v>1997</v>
      </c>
      <c r="K16" s="90">
        <v>0.75</v>
      </c>
      <c r="L16" s="21">
        <v>11</v>
      </c>
      <c r="M16" s="92" t="s">
        <v>823</v>
      </c>
      <c r="N16" s="91"/>
      <c r="O16" s="93"/>
      <c r="P16" s="43" t="s">
        <v>1271</v>
      </c>
      <c r="Q16" s="42" t="s">
        <v>1273</v>
      </c>
      <c r="R16" s="82" t="s">
        <v>1721</v>
      </c>
      <c r="S16" s="81">
        <v>11.666666666666668</v>
      </c>
      <c r="T16" s="80">
        <v>14</v>
      </c>
      <c r="U16" s="73">
        <v>0.15</v>
      </c>
      <c r="V16" s="74">
        <f t="shared" si="0"/>
        <v>9.9166666666666679</v>
      </c>
      <c r="W16" s="72">
        <f t="shared" si="1"/>
        <v>11.9</v>
      </c>
      <c r="X16" s="23"/>
      <c r="Y16" s="30"/>
      <c r="Z16" s="27">
        <f t="shared" si="2"/>
        <v>0</v>
      </c>
      <c r="AA16" s="28">
        <f t="shared" si="3"/>
        <v>0</v>
      </c>
      <c r="AC16" s="66"/>
      <c r="AD16" s="65">
        <f t="shared" si="4"/>
        <v>0</v>
      </c>
      <c r="AE16" s="61"/>
      <c r="AF16" s="62"/>
    </row>
    <row r="17" spans="1:32" ht="15.75" customHeight="1" x14ac:dyDescent="0.2">
      <c r="A17" s="83" t="s">
        <v>53</v>
      </c>
      <c r="B17" s="84" t="s">
        <v>54</v>
      </c>
      <c r="C17" s="85" t="s">
        <v>55</v>
      </c>
      <c r="D17" s="83" t="s">
        <v>56</v>
      </c>
      <c r="E17" s="84" t="s">
        <v>57</v>
      </c>
      <c r="F17" s="85" t="s">
        <v>84</v>
      </c>
      <c r="G17" s="86" t="s">
        <v>357</v>
      </c>
      <c r="H17" s="87" t="s">
        <v>358</v>
      </c>
      <c r="I17" s="88" t="s">
        <v>60</v>
      </c>
      <c r="J17" s="89">
        <v>2003</v>
      </c>
      <c r="K17" s="90">
        <v>0.75</v>
      </c>
      <c r="L17" s="21">
        <v>1</v>
      </c>
      <c r="M17" s="92" t="s">
        <v>832</v>
      </c>
      <c r="N17" s="91" t="s">
        <v>831</v>
      </c>
      <c r="O17" s="93" t="s">
        <v>822</v>
      </c>
      <c r="P17" s="43" t="s">
        <v>1131</v>
      </c>
      <c r="Q17" s="42" t="s">
        <v>1133</v>
      </c>
      <c r="R17" s="82" t="s">
        <v>1721</v>
      </c>
      <c r="S17" s="81">
        <v>32.5</v>
      </c>
      <c r="T17" s="80">
        <v>39</v>
      </c>
      <c r="U17" s="73">
        <v>0.4</v>
      </c>
      <c r="V17" s="74">
        <f t="shared" si="0"/>
        <v>19.5</v>
      </c>
      <c r="W17" s="72">
        <f t="shared" si="1"/>
        <v>23.4</v>
      </c>
      <c r="X17" s="23"/>
      <c r="Y17" s="30"/>
      <c r="Z17" s="27">
        <f t="shared" si="2"/>
        <v>0</v>
      </c>
      <c r="AA17" s="28">
        <f t="shared" si="3"/>
        <v>0</v>
      </c>
      <c r="AC17" s="66"/>
      <c r="AD17" s="65">
        <f t="shared" si="4"/>
        <v>0</v>
      </c>
      <c r="AE17" s="61"/>
      <c r="AF17" s="62"/>
    </row>
    <row r="18" spans="1:32" ht="15.75" customHeight="1" x14ac:dyDescent="0.2">
      <c r="A18" s="83" t="s">
        <v>53</v>
      </c>
      <c r="B18" s="84" t="s">
        <v>54</v>
      </c>
      <c r="C18" s="85" t="s">
        <v>55</v>
      </c>
      <c r="D18" s="83" t="s">
        <v>56</v>
      </c>
      <c r="E18" s="84" t="s">
        <v>57</v>
      </c>
      <c r="F18" s="85" t="s">
        <v>401</v>
      </c>
      <c r="G18" s="86" t="s">
        <v>564</v>
      </c>
      <c r="H18" s="87" t="s">
        <v>403</v>
      </c>
      <c r="I18" s="88" t="s">
        <v>60</v>
      </c>
      <c r="J18" s="89">
        <v>1999</v>
      </c>
      <c r="K18" s="90">
        <v>0.75</v>
      </c>
      <c r="L18" s="21">
        <v>1</v>
      </c>
      <c r="M18" s="92" t="s">
        <v>823</v>
      </c>
      <c r="N18" s="91"/>
      <c r="O18" s="93" t="s">
        <v>821</v>
      </c>
      <c r="P18" s="43" t="s">
        <v>1369</v>
      </c>
      <c r="Q18" s="42" t="s">
        <v>1372</v>
      </c>
      <c r="R18" s="82" t="s">
        <v>1721</v>
      </c>
      <c r="S18" s="81">
        <v>24.166666666666668</v>
      </c>
      <c r="T18" s="80">
        <v>29</v>
      </c>
      <c r="U18" s="73">
        <v>0.25</v>
      </c>
      <c r="V18" s="74">
        <f t="shared" si="0"/>
        <v>18.125</v>
      </c>
      <c r="W18" s="72">
        <f t="shared" si="1"/>
        <v>21.75</v>
      </c>
      <c r="X18" s="23"/>
      <c r="Y18" s="30"/>
      <c r="Z18" s="27">
        <f t="shared" si="2"/>
        <v>0</v>
      </c>
      <c r="AA18" s="28">
        <f t="shared" si="3"/>
        <v>0</v>
      </c>
      <c r="AC18" s="66"/>
      <c r="AD18" s="65">
        <f t="shared" si="4"/>
        <v>0</v>
      </c>
      <c r="AE18" s="61"/>
      <c r="AF18" s="62"/>
    </row>
    <row r="19" spans="1:32" ht="15.75" customHeight="1" x14ac:dyDescent="0.2">
      <c r="A19" s="83" t="s">
        <v>53</v>
      </c>
      <c r="B19" s="84" t="s">
        <v>54</v>
      </c>
      <c r="C19" s="85" t="s">
        <v>55</v>
      </c>
      <c r="D19" s="83" t="s">
        <v>56</v>
      </c>
      <c r="E19" s="84" t="s">
        <v>57</v>
      </c>
      <c r="F19" s="85"/>
      <c r="G19" s="86" t="s">
        <v>74</v>
      </c>
      <c r="H19" s="87" t="s">
        <v>75</v>
      </c>
      <c r="I19" s="88" t="s">
        <v>60</v>
      </c>
      <c r="J19" s="89">
        <v>2009</v>
      </c>
      <c r="K19" s="90">
        <v>0.75</v>
      </c>
      <c r="L19" s="21">
        <v>1</v>
      </c>
      <c r="M19" s="92"/>
      <c r="N19" s="91"/>
      <c r="O19" s="93"/>
      <c r="P19" s="43" t="s">
        <v>879</v>
      </c>
      <c r="Q19" s="42" t="s">
        <v>880</v>
      </c>
      <c r="R19" s="82" t="s">
        <v>1721</v>
      </c>
      <c r="S19" s="81">
        <v>18.333333333333336</v>
      </c>
      <c r="T19" s="80">
        <v>22</v>
      </c>
      <c r="U19" s="73">
        <v>0.25</v>
      </c>
      <c r="V19" s="74">
        <f t="shared" si="0"/>
        <v>13.75</v>
      </c>
      <c r="W19" s="72">
        <f t="shared" si="1"/>
        <v>16.5</v>
      </c>
      <c r="X19" s="23"/>
      <c r="Y19" s="30"/>
      <c r="Z19" s="27">
        <f t="shared" si="2"/>
        <v>0</v>
      </c>
      <c r="AA19" s="28">
        <f t="shared" si="3"/>
        <v>0</v>
      </c>
      <c r="AC19" s="66"/>
      <c r="AD19" s="65">
        <f t="shared" si="4"/>
        <v>0</v>
      </c>
      <c r="AE19" s="61"/>
      <c r="AF19" s="62"/>
    </row>
    <row r="20" spans="1:32" ht="15.75" customHeight="1" x14ac:dyDescent="0.2">
      <c r="A20" s="83" t="s">
        <v>53</v>
      </c>
      <c r="B20" s="84" t="s">
        <v>54</v>
      </c>
      <c r="C20" s="85" t="s">
        <v>55</v>
      </c>
      <c r="D20" s="83" t="s">
        <v>56</v>
      </c>
      <c r="E20" s="84" t="s">
        <v>57</v>
      </c>
      <c r="F20" s="85"/>
      <c r="G20" s="86" t="s">
        <v>665</v>
      </c>
      <c r="H20" s="87" t="s">
        <v>666</v>
      </c>
      <c r="I20" s="88" t="s">
        <v>60</v>
      </c>
      <c r="J20" s="89">
        <v>1991</v>
      </c>
      <c r="K20" s="90">
        <v>0.75</v>
      </c>
      <c r="L20" s="21">
        <v>1</v>
      </c>
      <c r="M20" s="92"/>
      <c r="N20" s="91"/>
      <c r="O20" s="93"/>
      <c r="P20" s="43" t="s">
        <v>1514</v>
      </c>
      <c r="Q20" s="42" t="s">
        <v>1529</v>
      </c>
      <c r="R20" s="82" t="s">
        <v>1721</v>
      </c>
      <c r="S20" s="81">
        <v>20</v>
      </c>
      <c r="T20" s="80">
        <v>24</v>
      </c>
      <c r="U20" s="73">
        <v>0.4</v>
      </c>
      <c r="V20" s="74">
        <f t="shared" si="0"/>
        <v>12</v>
      </c>
      <c r="W20" s="72">
        <f t="shared" si="1"/>
        <v>14.399999999999999</v>
      </c>
      <c r="X20" s="23"/>
      <c r="Y20" s="30"/>
      <c r="Z20" s="27">
        <f t="shared" si="2"/>
        <v>0</v>
      </c>
      <c r="AA20" s="28">
        <f t="shared" si="3"/>
        <v>0</v>
      </c>
      <c r="AC20" s="66"/>
      <c r="AD20" s="65">
        <f t="shared" si="4"/>
        <v>0</v>
      </c>
      <c r="AE20" s="61"/>
      <c r="AF20" s="62"/>
    </row>
    <row r="21" spans="1:32" ht="15.75" customHeight="1" x14ac:dyDescent="0.2">
      <c r="A21" s="83" t="s">
        <v>53</v>
      </c>
      <c r="B21" s="84" t="s">
        <v>54</v>
      </c>
      <c r="C21" s="85" t="s">
        <v>55</v>
      </c>
      <c r="D21" s="83" t="s">
        <v>56</v>
      </c>
      <c r="E21" s="84" t="s">
        <v>57</v>
      </c>
      <c r="F21" s="85" t="s">
        <v>600</v>
      </c>
      <c r="G21" s="86" t="s">
        <v>665</v>
      </c>
      <c r="H21" s="87" t="s">
        <v>666</v>
      </c>
      <c r="I21" s="88" t="s">
        <v>60</v>
      </c>
      <c r="J21" s="89">
        <v>1994</v>
      </c>
      <c r="K21" s="90">
        <v>0.75</v>
      </c>
      <c r="L21" s="21">
        <v>1</v>
      </c>
      <c r="M21" s="92"/>
      <c r="N21" s="91"/>
      <c r="O21" s="93"/>
      <c r="P21" s="43" t="s">
        <v>1533</v>
      </c>
      <c r="Q21" s="42" t="s">
        <v>1534</v>
      </c>
      <c r="R21" s="82" t="s">
        <v>1721</v>
      </c>
      <c r="S21" s="81">
        <v>19.166666666666668</v>
      </c>
      <c r="T21" s="80">
        <v>23</v>
      </c>
      <c r="U21" s="73">
        <v>0.4</v>
      </c>
      <c r="V21" s="74">
        <f t="shared" si="0"/>
        <v>11.5</v>
      </c>
      <c r="W21" s="72">
        <f t="shared" si="1"/>
        <v>13.799999999999999</v>
      </c>
      <c r="X21" s="23"/>
      <c r="Y21" s="30"/>
      <c r="Z21" s="27">
        <f t="shared" si="2"/>
        <v>0</v>
      </c>
      <c r="AA21" s="28">
        <f t="shared" si="3"/>
        <v>0</v>
      </c>
      <c r="AC21" s="66"/>
      <c r="AD21" s="65">
        <f t="shared" si="4"/>
        <v>0</v>
      </c>
      <c r="AE21" s="61"/>
      <c r="AF21" s="62"/>
    </row>
    <row r="22" spans="1:32" ht="15.75" customHeight="1" x14ac:dyDescent="0.2">
      <c r="A22" s="83" t="s">
        <v>53</v>
      </c>
      <c r="B22" s="84" t="s">
        <v>54</v>
      </c>
      <c r="C22" s="85" t="s">
        <v>55</v>
      </c>
      <c r="D22" s="83" t="s">
        <v>56</v>
      </c>
      <c r="E22" s="84" t="s">
        <v>57</v>
      </c>
      <c r="F22" s="85" t="s">
        <v>680</v>
      </c>
      <c r="G22" s="86" t="s">
        <v>665</v>
      </c>
      <c r="H22" s="87" t="s">
        <v>666</v>
      </c>
      <c r="I22" s="88" t="s">
        <v>60</v>
      </c>
      <c r="J22" s="89">
        <v>1996</v>
      </c>
      <c r="K22" s="90">
        <v>0.75</v>
      </c>
      <c r="L22" s="21">
        <v>6</v>
      </c>
      <c r="M22" s="92" t="s">
        <v>823</v>
      </c>
      <c r="N22" s="91"/>
      <c r="O22" s="93"/>
      <c r="P22" s="43" t="s">
        <v>1367</v>
      </c>
      <c r="Q22" s="42" t="s">
        <v>1531</v>
      </c>
      <c r="R22" s="82" t="s">
        <v>1721</v>
      </c>
      <c r="S22" s="81">
        <v>19.166666666666668</v>
      </c>
      <c r="T22" s="80">
        <v>23</v>
      </c>
      <c r="U22" s="73">
        <v>0.4</v>
      </c>
      <c r="V22" s="74">
        <f t="shared" si="0"/>
        <v>11.5</v>
      </c>
      <c r="W22" s="72">
        <f t="shared" si="1"/>
        <v>13.799999999999999</v>
      </c>
      <c r="X22" s="23"/>
      <c r="Y22" s="30"/>
      <c r="Z22" s="27">
        <f t="shared" si="2"/>
        <v>0</v>
      </c>
      <c r="AA22" s="28">
        <f t="shared" si="3"/>
        <v>0</v>
      </c>
      <c r="AC22" s="66"/>
      <c r="AD22" s="65">
        <f t="shared" si="4"/>
        <v>0</v>
      </c>
      <c r="AE22" s="61"/>
      <c r="AF22" s="62"/>
    </row>
    <row r="23" spans="1:32" ht="15.75" customHeight="1" x14ac:dyDescent="0.2">
      <c r="A23" s="83" t="s">
        <v>53</v>
      </c>
      <c r="B23" s="84" t="s">
        <v>54</v>
      </c>
      <c r="C23" s="85" t="s">
        <v>55</v>
      </c>
      <c r="D23" s="83" t="s">
        <v>56</v>
      </c>
      <c r="E23" s="84" t="s">
        <v>57</v>
      </c>
      <c r="F23" s="85"/>
      <c r="G23" s="86" t="s">
        <v>665</v>
      </c>
      <c r="H23" s="87" t="s">
        <v>666</v>
      </c>
      <c r="I23" s="88" t="s">
        <v>60</v>
      </c>
      <c r="J23" s="89">
        <v>1996</v>
      </c>
      <c r="K23" s="90">
        <v>0.75</v>
      </c>
      <c r="L23" s="21">
        <v>12</v>
      </c>
      <c r="M23" s="92"/>
      <c r="N23" s="91"/>
      <c r="O23" s="93"/>
      <c r="P23" s="43" t="s">
        <v>1509</v>
      </c>
      <c r="Q23" s="42" t="s">
        <v>1511</v>
      </c>
      <c r="R23" s="82" t="s">
        <v>1721</v>
      </c>
      <c r="S23" s="81">
        <v>20</v>
      </c>
      <c r="T23" s="80">
        <v>24</v>
      </c>
      <c r="U23" s="73">
        <v>0.4</v>
      </c>
      <c r="V23" s="74">
        <f t="shared" si="0"/>
        <v>12</v>
      </c>
      <c r="W23" s="72">
        <f t="shared" si="1"/>
        <v>14.399999999999999</v>
      </c>
      <c r="X23" s="23"/>
      <c r="Y23" s="30"/>
      <c r="Z23" s="27">
        <f t="shared" si="2"/>
        <v>0</v>
      </c>
      <c r="AA23" s="28">
        <f t="shared" si="3"/>
        <v>0</v>
      </c>
      <c r="AC23" s="66"/>
      <c r="AD23" s="65">
        <f t="shared" si="4"/>
        <v>0</v>
      </c>
      <c r="AE23" s="61"/>
      <c r="AF23" s="62"/>
    </row>
    <row r="24" spans="1:32" ht="15.75" customHeight="1" x14ac:dyDescent="0.2">
      <c r="A24" s="83" t="s">
        <v>53</v>
      </c>
      <c r="B24" s="84" t="s">
        <v>54</v>
      </c>
      <c r="C24" s="85" t="s">
        <v>55</v>
      </c>
      <c r="D24" s="83" t="s">
        <v>56</v>
      </c>
      <c r="E24" s="84" t="s">
        <v>57</v>
      </c>
      <c r="F24" s="85"/>
      <c r="G24" s="86" t="s">
        <v>665</v>
      </c>
      <c r="H24" s="87" t="s">
        <v>666</v>
      </c>
      <c r="I24" s="88" t="s">
        <v>60</v>
      </c>
      <c r="J24" s="89">
        <v>1997</v>
      </c>
      <c r="K24" s="90">
        <v>0.75</v>
      </c>
      <c r="L24" s="21">
        <v>4</v>
      </c>
      <c r="M24" s="92"/>
      <c r="N24" s="91"/>
      <c r="O24" s="93"/>
      <c r="P24" s="43" t="s">
        <v>1514</v>
      </c>
      <c r="Q24" s="42" t="s">
        <v>1515</v>
      </c>
      <c r="R24" s="82" t="s">
        <v>1721</v>
      </c>
      <c r="S24" s="81">
        <v>20</v>
      </c>
      <c r="T24" s="80">
        <v>24</v>
      </c>
      <c r="U24" s="73">
        <v>0.4</v>
      </c>
      <c r="V24" s="74">
        <f t="shared" si="0"/>
        <v>12</v>
      </c>
      <c r="W24" s="72">
        <f t="shared" si="1"/>
        <v>14.399999999999999</v>
      </c>
      <c r="X24" s="23"/>
      <c r="Y24" s="30"/>
      <c r="Z24" s="27">
        <f t="shared" si="2"/>
        <v>0</v>
      </c>
      <c r="AA24" s="28">
        <f t="shared" si="3"/>
        <v>0</v>
      </c>
      <c r="AC24" s="66"/>
      <c r="AD24" s="65">
        <f t="shared" si="4"/>
        <v>0</v>
      </c>
      <c r="AE24" s="61"/>
      <c r="AF24" s="62"/>
    </row>
    <row r="25" spans="1:32" ht="15.75" customHeight="1" x14ac:dyDescent="0.2">
      <c r="A25" s="83" t="s">
        <v>53</v>
      </c>
      <c r="B25" s="84" t="s">
        <v>54</v>
      </c>
      <c r="C25" s="85" t="s">
        <v>55</v>
      </c>
      <c r="D25" s="83" t="s">
        <v>56</v>
      </c>
      <c r="E25" s="84" t="s">
        <v>57</v>
      </c>
      <c r="F25" s="85" t="s">
        <v>139</v>
      </c>
      <c r="G25" s="86" t="s">
        <v>140</v>
      </c>
      <c r="H25" s="87" t="s">
        <v>141</v>
      </c>
      <c r="I25" s="88" t="s">
        <v>60</v>
      </c>
      <c r="J25" s="89">
        <v>1993</v>
      </c>
      <c r="K25" s="90">
        <v>1.5</v>
      </c>
      <c r="L25" s="21">
        <v>1</v>
      </c>
      <c r="M25" s="92" t="s">
        <v>823</v>
      </c>
      <c r="N25" s="91" t="s">
        <v>825</v>
      </c>
      <c r="O25" s="93" t="s">
        <v>837</v>
      </c>
      <c r="P25" s="43" t="s">
        <v>925</v>
      </c>
      <c r="Q25" s="42" t="s">
        <v>927</v>
      </c>
      <c r="R25" s="82" t="s">
        <v>1721</v>
      </c>
      <c r="S25" s="81">
        <v>99.166666666666671</v>
      </c>
      <c r="T25" s="80">
        <v>119</v>
      </c>
      <c r="U25" s="73">
        <v>0.25</v>
      </c>
      <c r="V25" s="74">
        <f t="shared" si="0"/>
        <v>74.375</v>
      </c>
      <c r="W25" s="72">
        <f t="shared" si="1"/>
        <v>89.25</v>
      </c>
      <c r="X25" s="23"/>
      <c r="Y25" s="30"/>
      <c r="Z25" s="27">
        <f t="shared" si="2"/>
        <v>0</v>
      </c>
      <c r="AA25" s="28">
        <f t="shared" si="3"/>
        <v>0</v>
      </c>
      <c r="AC25" s="66"/>
      <c r="AD25" s="65">
        <f t="shared" si="4"/>
        <v>0</v>
      </c>
      <c r="AE25" s="61"/>
      <c r="AF25" s="62"/>
    </row>
    <row r="26" spans="1:32" ht="15.75" customHeight="1" x14ac:dyDescent="0.2">
      <c r="A26" s="83" t="s">
        <v>53</v>
      </c>
      <c r="B26" s="84" t="s">
        <v>54</v>
      </c>
      <c r="C26" s="85" t="s">
        <v>55</v>
      </c>
      <c r="D26" s="83" t="s">
        <v>56</v>
      </c>
      <c r="E26" s="84" t="s">
        <v>57</v>
      </c>
      <c r="F26" s="85" t="s">
        <v>262</v>
      </c>
      <c r="G26" s="86" t="s">
        <v>263</v>
      </c>
      <c r="H26" s="87" t="s">
        <v>264</v>
      </c>
      <c r="I26" s="88" t="s">
        <v>60</v>
      </c>
      <c r="J26" s="89">
        <v>1988</v>
      </c>
      <c r="K26" s="90">
        <v>0.75</v>
      </c>
      <c r="L26" s="21">
        <v>2</v>
      </c>
      <c r="M26" s="92"/>
      <c r="N26" s="91"/>
      <c r="O26" s="93"/>
      <c r="P26" s="43" t="s">
        <v>1035</v>
      </c>
      <c r="Q26" s="42" t="s">
        <v>1036</v>
      </c>
      <c r="R26" s="82" t="s">
        <v>1721</v>
      </c>
      <c r="S26" s="81">
        <v>15.833333333333334</v>
      </c>
      <c r="T26" s="80">
        <v>19</v>
      </c>
      <c r="U26" s="73">
        <v>0.25</v>
      </c>
      <c r="V26" s="74">
        <f t="shared" si="0"/>
        <v>11.875</v>
      </c>
      <c r="W26" s="72">
        <f t="shared" si="1"/>
        <v>14.25</v>
      </c>
      <c r="X26" s="23"/>
      <c r="Y26" s="30"/>
      <c r="Z26" s="27">
        <f t="shared" si="2"/>
        <v>0</v>
      </c>
      <c r="AA26" s="28">
        <f t="shared" si="3"/>
        <v>0</v>
      </c>
      <c r="AC26" s="66"/>
      <c r="AD26" s="65">
        <f t="shared" si="4"/>
        <v>0</v>
      </c>
      <c r="AE26" s="61"/>
      <c r="AF26" s="62"/>
    </row>
    <row r="27" spans="1:32" ht="15.75" customHeight="1" x14ac:dyDescent="0.2">
      <c r="A27" s="83" t="s">
        <v>53</v>
      </c>
      <c r="B27" s="84" t="s">
        <v>54</v>
      </c>
      <c r="C27" s="85" t="s">
        <v>55</v>
      </c>
      <c r="D27" s="83" t="s">
        <v>56</v>
      </c>
      <c r="E27" s="84" t="s">
        <v>57</v>
      </c>
      <c r="F27" s="85" t="s">
        <v>92</v>
      </c>
      <c r="G27" s="86" t="s">
        <v>461</v>
      </c>
      <c r="H27" s="87" t="s">
        <v>462</v>
      </c>
      <c r="I27" s="88" t="s">
        <v>60</v>
      </c>
      <c r="J27" s="89">
        <v>1999</v>
      </c>
      <c r="K27" s="90">
        <v>0.75</v>
      </c>
      <c r="L27" s="21">
        <v>4</v>
      </c>
      <c r="M27" s="92"/>
      <c r="N27" s="91"/>
      <c r="O27" s="93"/>
      <c r="P27" s="43" t="s">
        <v>1236</v>
      </c>
      <c r="Q27" s="42" t="s">
        <v>1237</v>
      </c>
      <c r="R27" s="82" t="s">
        <v>1722</v>
      </c>
      <c r="S27" s="81">
        <v>36.666666666666671</v>
      </c>
      <c r="T27" s="80">
        <v>44</v>
      </c>
      <c r="U27" s="73">
        <v>0.4</v>
      </c>
      <c r="V27" s="74">
        <f t="shared" si="0"/>
        <v>22</v>
      </c>
      <c r="W27" s="72">
        <f t="shared" si="1"/>
        <v>26.4</v>
      </c>
      <c r="X27" s="23"/>
      <c r="Y27" s="30"/>
      <c r="Z27" s="27">
        <f t="shared" si="2"/>
        <v>0</v>
      </c>
      <c r="AA27" s="28">
        <f t="shared" si="3"/>
        <v>0</v>
      </c>
      <c r="AC27" s="66"/>
      <c r="AD27" s="65">
        <f t="shared" si="4"/>
        <v>0</v>
      </c>
      <c r="AE27" s="61"/>
      <c r="AF27" s="62"/>
    </row>
    <row r="28" spans="1:32" ht="15.75" customHeight="1" x14ac:dyDescent="0.2">
      <c r="A28" s="83" t="s">
        <v>53</v>
      </c>
      <c r="B28" s="84" t="s">
        <v>54</v>
      </c>
      <c r="C28" s="85" t="s">
        <v>55</v>
      </c>
      <c r="D28" s="83" t="s">
        <v>56</v>
      </c>
      <c r="E28" s="84" t="s">
        <v>57</v>
      </c>
      <c r="F28" s="85"/>
      <c r="G28" s="86" t="s">
        <v>711</v>
      </c>
      <c r="H28" s="87" t="s">
        <v>712</v>
      </c>
      <c r="I28" s="88" t="s">
        <v>60</v>
      </c>
      <c r="J28" s="89">
        <v>2005</v>
      </c>
      <c r="K28" s="90">
        <v>0.75</v>
      </c>
      <c r="L28" s="21">
        <v>2</v>
      </c>
      <c r="M28" s="92" t="s">
        <v>832</v>
      </c>
      <c r="N28" s="91"/>
      <c r="O28" s="93"/>
      <c r="P28" s="43" t="s">
        <v>1414</v>
      </c>
      <c r="Q28" s="42" t="s">
        <v>1583</v>
      </c>
      <c r="R28" s="82" t="s">
        <v>1721</v>
      </c>
      <c r="S28" s="81">
        <v>36.666666666666671</v>
      </c>
      <c r="T28" s="80">
        <v>44</v>
      </c>
      <c r="U28" s="73">
        <v>0.25</v>
      </c>
      <c r="V28" s="74">
        <f t="shared" si="0"/>
        <v>27.5</v>
      </c>
      <c r="W28" s="72">
        <f t="shared" si="1"/>
        <v>33</v>
      </c>
      <c r="X28" s="23"/>
      <c r="Y28" s="30"/>
      <c r="Z28" s="27">
        <f t="shared" si="2"/>
        <v>0</v>
      </c>
      <c r="AA28" s="28">
        <f t="shared" si="3"/>
        <v>0</v>
      </c>
      <c r="AC28" s="66"/>
      <c r="AD28" s="65">
        <f t="shared" si="4"/>
        <v>0</v>
      </c>
      <c r="AE28" s="61"/>
      <c r="AF28" s="62"/>
    </row>
    <row r="29" spans="1:32" ht="15.75" customHeight="1" x14ac:dyDescent="0.2">
      <c r="A29" s="83" t="s">
        <v>53</v>
      </c>
      <c r="B29" s="84" t="s">
        <v>54</v>
      </c>
      <c r="C29" s="85" t="s">
        <v>55</v>
      </c>
      <c r="D29" s="83" t="s">
        <v>56</v>
      </c>
      <c r="E29" s="84" t="s">
        <v>57</v>
      </c>
      <c r="F29" s="85" t="s">
        <v>84</v>
      </c>
      <c r="G29" s="86" t="s">
        <v>573</v>
      </c>
      <c r="H29" s="87" t="s">
        <v>574</v>
      </c>
      <c r="I29" s="88" t="s">
        <v>60</v>
      </c>
      <c r="J29" s="89">
        <v>2000</v>
      </c>
      <c r="K29" s="90">
        <v>1.5</v>
      </c>
      <c r="L29" s="21">
        <v>1</v>
      </c>
      <c r="M29" s="92" t="s">
        <v>823</v>
      </c>
      <c r="N29" s="91"/>
      <c r="O29" s="93" t="s">
        <v>833</v>
      </c>
      <c r="P29" s="43" t="s">
        <v>1385</v>
      </c>
      <c r="Q29" s="42" t="s">
        <v>1386</v>
      </c>
      <c r="R29" s="82" t="s">
        <v>1721</v>
      </c>
      <c r="S29" s="81">
        <v>82.5</v>
      </c>
      <c r="T29" s="80">
        <v>99</v>
      </c>
      <c r="U29" s="73">
        <v>0.15</v>
      </c>
      <c r="V29" s="74">
        <f t="shared" si="0"/>
        <v>70.125</v>
      </c>
      <c r="W29" s="72">
        <f t="shared" si="1"/>
        <v>84.149999999999991</v>
      </c>
      <c r="X29" s="23"/>
      <c r="Y29" s="30"/>
      <c r="Z29" s="27">
        <f t="shared" si="2"/>
        <v>0</v>
      </c>
      <c r="AA29" s="28">
        <f t="shared" si="3"/>
        <v>0</v>
      </c>
      <c r="AC29" s="66"/>
      <c r="AD29" s="65">
        <f t="shared" si="4"/>
        <v>0</v>
      </c>
      <c r="AE29" s="61"/>
      <c r="AF29" s="62"/>
    </row>
    <row r="30" spans="1:32" ht="15.75" customHeight="1" x14ac:dyDescent="0.2">
      <c r="A30" s="83" t="s">
        <v>53</v>
      </c>
      <c r="B30" s="84" t="s">
        <v>54</v>
      </c>
      <c r="C30" s="85" t="s">
        <v>55</v>
      </c>
      <c r="D30" s="83" t="s">
        <v>56</v>
      </c>
      <c r="E30" s="84" t="s">
        <v>57</v>
      </c>
      <c r="F30" s="85" t="s">
        <v>193</v>
      </c>
      <c r="G30" s="86" t="s">
        <v>194</v>
      </c>
      <c r="H30" s="87" t="s">
        <v>195</v>
      </c>
      <c r="I30" s="88" t="s">
        <v>138</v>
      </c>
      <c r="J30" s="89">
        <v>1979</v>
      </c>
      <c r="K30" s="90">
        <v>0.75</v>
      </c>
      <c r="L30" s="21">
        <v>11</v>
      </c>
      <c r="M30" s="92" t="s">
        <v>823</v>
      </c>
      <c r="N30" s="91" t="s">
        <v>831</v>
      </c>
      <c r="O30" s="93" t="s">
        <v>845</v>
      </c>
      <c r="P30" s="43" t="s">
        <v>968</v>
      </c>
      <c r="Q30" s="42" t="s">
        <v>971</v>
      </c>
      <c r="R30" s="82" t="s">
        <v>1721</v>
      </c>
      <c r="S30" s="81">
        <v>40.833333333333336</v>
      </c>
      <c r="T30" s="80">
        <v>49</v>
      </c>
      <c r="U30" s="73">
        <v>0.4</v>
      </c>
      <c r="V30" s="74">
        <f t="shared" si="0"/>
        <v>24.5</v>
      </c>
      <c r="W30" s="72">
        <f t="shared" si="1"/>
        <v>29.4</v>
      </c>
      <c r="X30" s="23"/>
      <c r="Y30" s="30"/>
      <c r="Z30" s="27">
        <f t="shared" si="2"/>
        <v>0</v>
      </c>
      <c r="AA30" s="28">
        <f t="shared" si="3"/>
        <v>0</v>
      </c>
      <c r="AC30" s="66"/>
      <c r="AD30" s="65">
        <f t="shared" si="4"/>
        <v>0</v>
      </c>
      <c r="AE30" s="61"/>
      <c r="AF30" s="62"/>
    </row>
    <row r="31" spans="1:32" ht="15.75" customHeight="1" x14ac:dyDescent="0.2">
      <c r="A31" s="83" t="s">
        <v>53</v>
      </c>
      <c r="B31" s="84" t="s">
        <v>54</v>
      </c>
      <c r="C31" s="85" t="s">
        <v>55</v>
      </c>
      <c r="D31" s="83" t="s">
        <v>56</v>
      </c>
      <c r="E31" s="84" t="s">
        <v>57</v>
      </c>
      <c r="F31" s="85" t="s">
        <v>236</v>
      </c>
      <c r="G31" s="86" t="s">
        <v>237</v>
      </c>
      <c r="H31" s="87" t="s">
        <v>238</v>
      </c>
      <c r="I31" s="88" t="s">
        <v>60</v>
      </c>
      <c r="J31" s="89">
        <v>1986</v>
      </c>
      <c r="K31" s="90">
        <v>0.75</v>
      </c>
      <c r="L31" s="21">
        <v>5</v>
      </c>
      <c r="M31" s="92" t="s">
        <v>823</v>
      </c>
      <c r="N31" s="91"/>
      <c r="O31" s="93" t="s">
        <v>827</v>
      </c>
      <c r="P31" s="43" t="s">
        <v>1014</v>
      </c>
      <c r="Q31" s="42" t="s">
        <v>1015</v>
      </c>
      <c r="R31" s="82" t="s">
        <v>1721</v>
      </c>
      <c r="S31" s="81">
        <v>24.166666666666668</v>
      </c>
      <c r="T31" s="80">
        <v>29</v>
      </c>
      <c r="U31" s="73">
        <v>0.15</v>
      </c>
      <c r="V31" s="74">
        <f t="shared" si="0"/>
        <v>20.541666666666668</v>
      </c>
      <c r="W31" s="72">
        <f t="shared" si="1"/>
        <v>24.65</v>
      </c>
      <c r="X31" s="23"/>
      <c r="Y31" s="30"/>
      <c r="Z31" s="27">
        <f t="shared" si="2"/>
        <v>0</v>
      </c>
      <c r="AA31" s="28">
        <f t="shared" si="3"/>
        <v>0</v>
      </c>
      <c r="AC31" s="66"/>
      <c r="AD31" s="65">
        <f t="shared" si="4"/>
        <v>0</v>
      </c>
      <c r="AE31" s="61"/>
      <c r="AF31" s="62"/>
    </row>
    <row r="32" spans="1:32" ht="15.75" customHeight="1" x14ac:dyDescent="0.2">
      <c r="A32" s="83" t="s">
        <v>53</v>
      </c>
      <c r="B32" s="84" t="s">
        <v>54</v>
      </c>
      <c r="C32" s="85" t="s">
        <v>55</v>
      </c>
      <c r="D32" s="83" t="s">
        <v>56</v>
      </c>
      <c r="E32" s="84" t="s">
        <v>57</v>
      </c>
      <c r="F32" s="85" t="s">
        <v>73</v>
      </c>
      <c r="G32" s="86" t="s">
        <v>703</v>
      </c>
      <c r="H32" s="87" t="s">
        <v>704</v>
      </c>
      <c r="I32" s="88" t="s">
        <v>60</v>
      </c>
      <c r="J32" s="89">
        <v>1999</v>
      </c>
      <c r="K32" s="90">
        <v>0.75</v>
      </c>
      <c r="L32" s="21">
        <v>2</v>
      </c>
      <c r="M32" s="92"/>
      <c r="N32" s="91"/>
      <c r="O32" s="93"/>
      <c r="P32" s="43" t="s">
        <v>1574</v>
      </c>
      <c r="Q32" s="42" t="s">
        <v>1576</v>
      </c>
      <c r="R32" s="82" t="s">
        <v>1721</v>
      </c>
      <c r="S32" s="81">
        <v>15.833333333333334</v>
      </c>
      <c r="T32" s="80">
        <v>19</v>
      </c>
      <c r="U32" s="73">
        <v>0.4</v>
      </c>
      <c r="V32" s="74">
        <f t="shared" si="0"/>
        <v>9.5</v>
      </c>
      <c r="W32" s="72">
        <f t="shared" si="1"/>
        <v>11.4</v>
      </c>
      <c r="X32" s="23"/>
      <c r="Y32" s="30"/>
      <c r="Z32" s="27">
        <f t="shared" si="2"/>
        <v>0</v>
      </c>
      <c r="AA32" s="28">
        <f t="shared" si="3"/>
        <v>0</v>
      </c>
      <c r="AC32" s="66"/>
      <c r="AD32" s="65">
        <f t="shared" si="4"/>
        <v>0</v>
      </c>
      <c r="AE32" s="61"/>
      <c r="AF32" s="62"/>
    </row>
    <row r="33" spans="1:32" ht="15.75" customHeight="1" x14ac:dyDescent="0.2">
      <c r="A33" s="83" t="s">
        <v>53</v>
      </c>
      <c r="B33" s="84" t="s">
        <v>54</v>
      </c>
      <c r="C33" s="85" t="s">
        <v>55</v>
      </c>
      <c r="D33" s="83" t="s">
        <v>56</v>
      </c>
      <c r="E33" s="84" t="s">
        <v>57</v>
      </c>
      <c r="F33" s="85" t="s">
        <v>233</v>
      </c>
      <c r="G33" s="86" t="s">
        <v>251</v>
      </c>
      <c r="H33" s="87" t="s">
        <v>252</v>
      </c>
      <c r="I33" s="88" t="s">
        <v>60</v>
      </c>
      <c r="J33" s="89">
        <v>1969</v>
      </c>
      <c r="K33" s="90">
        <v>0.75</v>
      </c>
      <c r="L33" s="21">
        <v>12</v>
      </c>
      <c r="M33" s="92" t="s">
        <v>848</v>
      </c>
      <c r="N33" s="91"/>
      <c r="O33" s="93"/>
      <c r="P33" s="43" t="s">
        <v>1025</v>
      </c>
      <c r="Q33" s="42" t="s">
        <v>1026</v>
      </c>
      <c r="R33" s="82" t="s">
        <v>1722</v>
      </c>
      <c r="S33" s="81">
        <v>65.833333333333343</v>
      </c>
      <c r="T33" s="80">
        <v>79</v>
      </c>
      <c r="U33" s="73">
        <v>0.4</v>
      </c>
      <c r="V33" s="74">
        <f t="shared" si="0"/>
        <v>39.5</v>
      </c>
      <c r="W33" s="72">
        <f t="shared" si="1"/>
        <v>47.4</v>
      </c>
      <c r="X33" s="23"/>
      <c r="Y33" s="30"/>
      <c r="Z33" s="27">
        <f t="shared" si="2"/>
        <v>0</v>
      </c>
      <c r="AA33" s="28">
        <f t="shared" si="3"/>
        <v>0</v>
      </c>
      <c r="AC33" s="66"/>
      <c r="AD33" s="65">
        <f t="shared" si="4"/>
        <v>0</v>
      </c>
      <c r="AE33" s="61"/>
      <c r="AF33" s="62"/>
    </row>
    <row r="34" spans="1:32" ht="15.75" customHeight="1" x14ac:dyDescent="0.2">
      <c r="A34" s="83" t="s">
        <v>53</v>
      </c>
      <c r="B34" s="84" t="s">
        <v>54</v>
      </c>
      <c r="C34" s="85" t="s">
        <v>55</v>
      </c>
      <c r="D34" s="83" t="s">
        <v>56</v>
      </c>
      <c r="E34" s="84" t="s">
        <v>57</v>
      </c>
      <c r="F34" s="85" t="s">
        <v>233</v>
      </c>
      <c r="G34" s="86" t="s">
        <v>251</v>
      </c>
      <c r="H34" s="87" t="s">
        <v>252</v>
      </c>
      <c r="I34" s="88" t="s">
        <v>60</v>
      </c>
      <c r="J34" s="89">
        <v>1969</v>
      </c>
      <c r="K34" s="90">
        <v>0.75</v>
      </c>
      <c r="L34" s="21">
        <v>11</v>
      </c>
      <c r="M34" s="92" t="s">
        <v>848</v>
      </c>
      <c r="N34" s="91"/>
      <c r="O34" s="93"/>
      <c r="P34" s="43" t="s">
        <v>1027</v>
      </c>
      <c r="Q34" s="42" t="s">
        <v>1029</v>
      </c>
      <c r="R34" s="82" t="s">
        <v>1722</v>
      </c>
      <c r="S34" s="81">
        <v>65.833333333333343</v>
      </c>
      <c r="T34" s="80">
        <v>79</v>
      </c>
      <c r="U34" s="73">
        <v>0.4</v>
      </c>
      <c r="V34" s="74">
        <f t="shared" si="0"/>
        <v>39.5</v>
      </c>
      <c r="W34" s="72">
        <f t="shared" si="1"/>
        <v>47.4</v>
      </c>
      <c r="X34" s="23"/>
      <c r="Y34" s="30"/>
      <c r="Z34" s="27">
        <f t="shared" si="2"/>
        <v>0</v>
      </c>
      <c r="AA34" s="28">
        <f t="shared" si="3"/>
        <v>0</v>
      </c>
      <c r="AC34" s="66"/>
      <c r="AD34" s="65">
        <f t="shared" si="4"/>
        <v>0</v>
      </c>
      <c r="AE34" s="61"/>
      <c r="AF34" s="62"/>
    </row>
    <row r="35" spans="1:32" ht="15.75" customHeight="1" x14ac:dyDescent="0.2">
      <c r="A35" s="83" t="s">
        <v>53</v>
      </c>
      <c r="B35" s="84" t="s">
        <v>54</v>
      </c>
      <c r="C35" s="85" t="s">
        <v>55</v>
      </c>
      <c r="D35" s="83" t="s">
        <v>56</v>
      </c>
      <c r="E35" s="84" t="s">
        <v>57</v>
      </c>
      <c r="F35" s="85" t="s">
        <v>236</v>
      </c>
      <c r="G35" s="86" t="s">
        <v>393</v>
      </c>
      <c r="H35" s="87" t="s">
        <v>394</v>
      </c>
      <c r="I35" s="88" t="s">
        <v>108</v>
      </c>
      <c r="J35" s="89">
        <v>1995</v>
      </c>
      <c r="K35" s="90">
        <v>0.75</v>
      </c>
      <c r="L35" s="21">
        <v>2</v>
      </c>
      <c r="M35" s="92" t="s">
        <v>826</v>
      </c>
      <c r="N35" s="91"/>
      <c r="O35" s="93" t="s">
        <v>822</v>
      </c>
      <c r="P35" s="43" t="s">
        <v>1165</v>
      </c>
      <c r="Q35" s="42" t="s">
        <v>1166</v>
      </c>
      <c r="R35" s="82" t="s">
        <v>1721</v>
      </c>
      <c r="S35" s="81">
        <v>82.5</v>
      </c>
      <c r="T35" s="80">
        <v>99</v>
      </c>
      <c r="U35" s="73">
        <v>0.25</v>
      </c>
      <c r="V35" s="74">
        <f t="shared" si="0"/>
        <v>61.875</v>
      </c>
      <c r="W35" s="72">
        <f t="shared" si="1"/>
        <v>74.25</v>
      </c>
      <c r="X35" s="23"/>
      <c r="Y35" s="30"/>
      <c r="Z35" s="27">
        <f t="shared" si="2"/>
        <v>0</v>
      </c>
      <c r="AA35" s="28">
        <f t="shared" si="3"/>
        <v>0</v>
      </c>
      <c r="AC35" s="66"/>
      <c r="AD35" s="65">
        <f t="shared" si="4"/>
        <v>0</v>
      </c>
      <c r="AE35" s="61"/>
      <c r="AF35" s="62"/>
    </row>
    <row r="36" spans="1:32" ht="15.75" customHeight="1" x14ac:dyDescent="0.2">
      <c r="A36" s="83" t="s">
        <v>53</v>
      </c>
      <c r="B36" s="84" t="s">
        <v>54</v>
      </c>
      <c r="C36" s="85" t="s">
        <v>55</v>
      </c>
      <c r="D36" s="83" t="s">
        <v>56</v>
      </c>
      <c r="E36" s="84" t="s">
        <v>57</v>
      </c>
      <c r="F36" s="85" t="s">
        <v>73</v>
      </c>
      <c r="G36" s="86" t="s">
        <v>715</v>
      </c>
      <c r="H36" s="87" t="s">
        <v>716</v>
      </c>
      <c r="I36" s="88" t="s">
        <v>60</v>
      </c>
      <c r="J36" s="89">
        <v>2005</v>
      </c>
      <c r="K36" s="90">
        <v>0.75</v>
      </c>
      <c r="L36" s="21">
        <v>1</v>
      </c>
      <c r="M36" s="92" t="s">
        <v>832</v>
      </c>
      <c r="N36" s="91"/>
      <c r="O36" s="93"/>
      <c r="P36" s="43" t="s">
        <v>1592</v>
      </c>
      <c r="Q36" s="42" t="s">
        <v>1593</v>
      </c>
      <c r="R36" s="82" t="s">
        <v>1721</v>
      </c>
      <c r="S36" s="81">
        <v>20.833333333333336</v>
      </c>
      <c r="T36" s="80">
        <v>25</v>
      </c>
      <c r="U36" s="73">
        <v>0.25</v>
      </c>
      <c r="V36" s="74">
        <f t="shared" si="0"/>
        <v>15.625</v>
      </c>
      <c r="W36" s="72">
        <f t="shared" si="1"/>
        <v>18.75</v>
      </c>
      <c r="X36" s="23"/>
      <c r="Y36" s="30"/>
      <c r="Z36" s="27">
        <f t="shared" si="2"/>
        <v>0</v>
      </c>
      <c r="AA36" s="28">
        <f t="shared" si="3"/>
        <v>0</v>
      </c>
      <c r="AC36" s="66"/>
      <c r="AD36" s="65">
        <f t="shared" si="4"/>
        <v>0</v>
      </c>
      <c r="AE36" s="61"/>
      <c r="AF36" s="62"/>
    </row>
    <row r="37" spans="1:32" ht="15.75" customHeight="1" x14ac:dyDescent="0.2">
      <c r="A37" s="83" t="s">
        <v>53</v>
      </c>
      <c r="B37" s="84" t="s">
        <v>54</v>
      </c>
      <c r="C37" s="85" t="s">
        <v>55</v>
      </c>
      <c r="D37" s="83" t="s">
        <v>56</v>
      </c>
      <c r="E37" s="84" t="s">
        <v>57</v>
      </c>
      <c r="F37" s="85" t="s">
        <v>401</v>
      </c>
      <c r="G37" s="86" t="s">
        <v>402</v>
      </c>
      <c r="H37" s="87" t="s">
        <v>403</v>
      </c>
      <c r="I37" s="88" t="s">
        <v>60</v>
      </c>
      <c r="J37" s="89">
        <v>1983</v>
      </c>
      <c r="K37" s="90">
        <v>0.75</v>
      </c>
      <c r="L37" s="21">
        <v>3</v>
      </c>
      <c r="M37" s="92" t="s">
        <v>826</v>
      </c>
      <c r="N37" s="91" t="s">
        <v>841</v>
      </c>
      <c r="O37" s="93" t="s">
        <v>822</v>
      </c>
      <c r="P37" s="43" t="s">
        <v>1176</v>
      </c>
      <c r="Q37" s="42" t="s">
        <v>1177</v>
      </c>
      <c r="R37" s="82" t="s">
        <v>1721</v>
      </c>
      <c r="S37" s="81">
        <v>40.833333333333336</v>
      </c>
      <c r="T37" s="80">
        <v>49</v>
      </c>
      <c r="U37" s="73">
        <v>0.4</v>
      </c>
      <c r="V37" s="74">
        <f t="shared" si="0"/>
        <v>24.5</v>
      </c>
      <c r="W37" s="72">
        <f t="shared" si="1"/>
        <v>29.4</v>
      </c>
      <c r="X37" s="23"/>
      <c r="Y37" s="30"/>
      <c r="Z37" s="27">
        <f t="shared" si="2"/>
        <v>0</v>
      </c>
      <c r="AA37" s="28">
        <f t="shared" si="3"/>
        <v>0</v>
      </c>
      <c r="AC37" s="66"/>
      <c r="AD37" s="65">
        <f t="shared" si="4"/>
        <v>0</v>
      </c>
      <c r="AE37" s="61"/>
      <c r="AF37" s="62"/>
    </row>
    <row r="38" spans="1:32" ht="15.75" customHeight="1" x14ac:dyDescent="0.2">
      <c r="A38" s="83" t="s">
        <v>53</v>
      </c>
      <c r="B38" s="84" t="s">
        <v>54</v>
      </c>
      <c r="C38" s="85" t="s">
        <v>55</v>
      </c>
      <c r="D38" s="83" t="s">
        <v>56</v>
      </c>
      <c r="E38" s="84" t="s">
        <v>57</v>
      </c>
      <c r="F38" s="85" t="s">
        <v>401</v>
      </c>
      <c r="G38" s="86" t="s">
        <v>586</v>
      </c>
      <c r="H38" s="87" t="s">
        <v>403</v>
      </c>
      <c r="I38" s="88" t="s">
        <v>60</v>
      </c>
      <c r="J38" s="89">
        <v>1998</v>
      </c>
      <c r="K38" s="90">
        <v>0.75</v>
      </c>
      <c r="L38" s="21">
        <v>4</v>
      </c>
      <c r="M38" s="92" t="s">
        <v>832</v>
      </c>
      <c r="N38" s="91"/>
      <c r="O38" s="93"/>
      <c r="P38" s="43" t="s">
        <v>1402</v>
      </c>
      <c r="Q38" s="42" t="s">
        <v>1403</v>
      </c>
      <c r="R38" s="82" t="s">
        <v>1721</v>
      </c>
      <c r="S38" s="81">
        <v>24.166666666666668</v>
      </c>
      <c r="T38" s="80">
        <v>29</v>
      </c>
      <c r="U38" s="73">
        <v>0.4</v>
      </c>
      <c r="V38" s="74">
        <f t="shared" si="0"/>
        <v>14.5</v>
      </c>
      <c r="W38" s="72">
        <f t="shared" si="1"/>
        <v>17.399999999999999</v>
      </c>
      <c r="X38" s="23"/>
      <c r="Y38" s="30"/>
      <c r="Z38" s="27">
        <f t="shared" si="2"/>
        <v>0</v>
      </c>
      <c r="AA38" s="28">
        <f t="shared" si="3"/>
        <v>0</v>
      </c>
      <c r="AC38" s="66"/>
      <c r="AD38" s="65">
        <f t="shared" si="4"/>
        <v>0</v>
      </c>
      <c r="AE38" s="61"/>
      <c r="AF38" s="62"/>
    </row>
    <row r="39" spans="1:32" ht="15.75" customHeight="1" x14ac:dyDescent="0.2">
      <c r="A39" s="83" t="s">
        <v>53</v>
      </c>
      <c r="B39" s="84" t="s">
        <v>97</v>
      </c>
      <c r="C39" s="85" t="s">
        <v>109</v>
      </c>
      <c r="D39" s="83" t="s">
        <v>56</v>
      </c>
      <c r="E39" s="84" t="s">
        <v>57</v>
      </c>
      <c r="F39" s="85" t="s">
        <v>736</v>
      </c>
      <c r="G39" s="86" t="s">
        <v>737</v>
      </c>
      <c r="H39" s="87" t="s">
        <v>738</v>
      </c>
      <c r="I39" s="88" t="s">
        <v>60</v>
      </c>
      <c r="J39" s="89">
        <v>2006</v>
      </c>
      <c r="K39" s="90">
        <v>0.75</v>
      </c>
      <c r="L39" s="21">
        <v>9</v>
      </c>
      <c r="M39" s="92"/>
      <c r="N39" s="91"/>
      <c r="O39" s="93"/>
      <c r="P39" s="43" t="s">
        <v>1620</v>
      </c>
      <c r="Q39" s="42" t="s">
        <v>1623</v>
      </c>
      <c r="R39" s="82" t="s">
        <v>1722</v>
      </c>
      <c r="S39" s="81">
        <v>65</v>
      </c>
      <c r="T39" s="80">
        <v>78</v>
      </c>
      <c r="U39" s="73">
        <v>0.15</v>
      </c>
      <c r="V39" s="74">
        <f t="shared" si="0"/>
        <v>55.25</v>
      </c>
      <c r="W39" s="72">
        <f t="shared" si="1"/>
        <v>66.3</v>
      </c>
      <c r="X39" s="23"/>
      <c r="Y39" s="30"/>
      <c r="Z39" s="27">
        <f t="shared" si="2"/>
        <v>0</v>
      </c>
      <c r="AA39" s="28">
        <f t="shared" si="3"/>
        <v>0</v>
      </c>
      <c r="AC39" s="66"/>
      <c r="AD39" s="65">
        <f t="shared" si="4"/>
        <v>0</v>
      </c>
      <c r="AE39" s="61"/>
      <c r="AF39" s="62"/>
    </row>
    <row r="40" spans="1:32" ht="15.75" customHeight="1" x14ac:dyDescent="0.2">
      <c r="A40" s="83" t="s">
        <v>53</v>
      </c>
      <c r="B40" s="84" t="s">
        <v>54</v>
      </c>
      <c r="C40" s="85" t="s">
        <v>55</v>
      </c>
      <c r="D40" s="83" t="s">
        <v>56</v>
      </c>
      <c r="E40" s="84" t="s">
        <v>57</v>
      </c>
      <c r="F40" s="85" t="s">
        <v>233</v>
      </c>
      <c r="G40" s="86" t="s">
        <v>330</v>
      </c>
      <c r="H40" s="87" t="s">
        <v>331</v>
      </c>
      <c r="I40" s="88" t="s">
        <v>60</v>
      </c>
      <c r="J40" s="89">
        <v>1993</v>
      </c>
      <c r="K40" s="90">
        <v>0.75</v>
      </c>
      <c r="L40" s="21">
        <v>1</v>
      </c>
      <c r="M40" s="92" t="s">
        <v>823</v>
      </c>
      <c r="N40" s="91" t="s">
        <v>831</v>
      </c>
      <c r="O40" s="93" t="s">
        <v>844</v>
      </c>
      <c r="P40" s="43" t="s">
        <v>1060</v>
      </c>
      <c r="Q40" s="42" t="s">
        <v>1104</v>
      </c>
      <c r="R40" s="82" t="s">
        <v>1721</v>
      </c>
      <c r="S40" s="81">
        <v>57.5</v>
      </c>
      <c r="T40" s="80">
        <v>69</v>
      </c>
      <c r="U40" s="73">
        <v>0.15</v>
      </c>
      <c r="V40" s="74">
        <f t="shared" si="0"/>
        <v>48.875</v>
      </c>
      <c r="W40" s="72">
        <f t="shared" si="1"/>
        <v>58.65</v>
      </c>
      <c r="X40" s="23"/>
      <c r="Y40" s="30"/>
      <c r="Z40" s="27">
        <f t="shared" si="2"/>
        <v>0</v>
      </c>
      <c r="AA40" s="28">
        <f t="shared" si="3"/>
        <v>0</v>
      </c>
      <c r="AC40" s="66"/>
      <c r="AD40" s="65">
        <f t="shared" si="4"/>
        <v>0</v>
      </c>
      <c r="AE40" s="61"/>
      <c r="AF40" s="62"/>
    </row>
    <row r="41" spans="1:32" ht="15.75" customHeight="1" x14ac:dyDescent="0.2">
      <c r="A41" s="83" t="s">
        <v>53</v>
      </c>
      <c r="B41" s="84" t="s">
        <v>54</v>
      </c>
      <c r="C41" s="85" t="s">
        <v>55</v>
      </c>
      <c r="D41" s="83" t="s">
        <v>56</v>
      </c>
      <c r="E41" s="84" t="s">
        <v>57</v>
      </c>
      <c r="F41" s="85" t="s">
        <v>233</v>
      </c>
      <c r="G41" s="86" t="s">
        <v>330</v>
      </c>
      <c r="H41" s="87" t="s">
        <v>331</v>
      </c>
      <c r="I41" s="88" t="s">
        <v>60</v>
      </c>
      <c r="J41" s="89">
        <v>1994</v>
      </c>
      <c r="K41" s="90">
        <v>0.75</v>
      </c>
      <c r="L41" s="21">
        <v>1</v>
      </c>
      <c r="M41" s="92" t="s">
        <v>823</v>
      </c>
      <c r="N41" s="91"/>
      <c r="O41" s="93"/>
      <c r="P41" s="43" t="s">
        <v>1060</v>
      </c>
      <c r="Q41" s="42" t="s">
        <v>1142</v>
      </c>
      <c r="R41" s="82" t="s">
        <v>1721</v>
      </c>
      <c r="S41" s="81">
        <v>82.5</v>
      </c>
      <c r="T41" s="80">
        <v>99</v>
      </c>
      <c r="U41" s="73">
        <v>0.15</v>
      </c>
      <c r="V41" s="74">
        <f t="shared" si="0"/>
        <v>70.125</v>
      </c>
      <c r="W41" s="72">
        <f t="shared" si="1"/>
        <v>84.149999999999991</v>
      </c>
      <c r="X41" s="23"/>
      <c r="Y41" s="30"/>
      <c r="Z41" s="27">
        <f t="shared" si="2"/>
        <v>0</v>
      </c>
      <c r="AA41" s="28">
        <f t="shared" si="3"/>
        <v>0</v>
      </c>
      <c r="AC41" s="66"/>
      <c r="AD41" s="65">
        <f t="shared" si="4"/>
        <v>0</v>
      </c>
      <c r="AE41" s="61"/>
      <c r="AF41" s="62"/>
    </row>
    <row r="42" spans="1:32" ht="15.75" customHeight="1" x14ac:dyDescent="0.2">
      <c r="A42" s="83" t="s">
        <v>53</v>
      </c>
      <c r="B42" s="84" t="s">
        <v>54</v>
      </c>
      <c r="C42" s="85" t="s">
        <v>55</v>
      </c>
      <c r="D42" s="83" t="s">
        <v>56</v>
      </c>
      <c r="E42" s="84" t="s">
        <v>57</v>
      </c>
      <c r="F42" s="85" t="s">
        <v>149</v>
      </c>
      <c r="G42" s="86" t="s">
        <v>519</v>
      </c>
      <c r="H42" s="87" t="s">
        <v>520</v>
      </c>
      <c r="I42" s="88" t="s">
        <v>60</v>
      </c>
      <c r="J42" s="89">
        <v>1994</v>
      </c>
      <c r="K42" s="90">
        <v>0.75</v>
      </c>
      <c r="L42" s="21">
        <v>1</v>
      </c>
      <c r="M42" s="92" t="s">
        <v>823</v>
      </c>
      <c r="N42" s="91"/>
      <c r="O42" s="93" t="s">
        <v>824</v>
      </c>
      <c r="P42" s="43" t="s">
        <v>937</v>
      </c>
      <c r="Q42" s="42" t="s">
        <v>1304</v>
      </c>
      <c r="R42" s="82" t="s">
        <v>1721</v>
      </c>
      <c r="S42" s="81">
        <v>32.5</v>
      </c>
      <c r="T42" s="80">
        <v>39</v>
      </c>
      <c r="U42" s="73">
        <v>0.4</v>
      </c>
      <c r="V42" s="74">
        <f t="shared" si="0"/>
        <v>19.5</v>
      </c>
      <c r="W42" s="72">
        <f t="shared" si="1"/>
        <v>23.4</v>
      </c>
      <c r="X42" s="23"/>
      <c r="Y42" s="30"/>
      <c r="Z42" s="27">
        <f t="shared" si="2"/>
        <v>0</v>
      </c>
      <c r="AA42" s="28">
        <f t="shared" si="3"/>
        <v>0</v>
      </c>
      <c r="AC42" s="66"/>
      <c r="AD42" s="65">
        <f t="shared" si="4"/>
        <v>0</v>
      </c>
      <c r="AE42" s="61"/>
      <c r="AF42" s="62"/>
    </row>
    <row r="43" spans="1:32" ht="15.75" customHeight="1" x14ac:dyDescent="0.2">
      <c r="A43" s="83" t="s">
        <v>53</v>
      </c>
      <c r="B43" s="84" t="s">
        <v>54</v>
      </c>
      <c r="C43" s="85" t="s">
        <v>55</v>
      </c>
      <c r="D43" s="83" t="s">
        <v>56</v>
      </c>
      <c r="E43" s="84" t="s">
        <v>57</v>
      </c>
      <c r="F43" s="85" t="s">
        <v>84</v>
      </c>
      <c r="G43" s="86" t="s">
        <v>441</v>
      </c>
      <c r="H43" s="87" t="s">
        <v>442</v>
      </c>
      <c r="I43" s="88" t="s">
        <v>60</v>
      </c>
      <c r="J43" s="89">
        <v>1981</v>
      </c>
      <c r="K43" s="90">
        <v>0.75</v>
      </c>
      <c r="L43" s="21">
        <v>1</v>
      </c>
      <c r="M43" s="92"/>
      <c r="N43" s="91"/>
      <c r="O43" s="93"/>
      <c r="P43" s="43" t="s">
        <v>1211</v>
      </c>
      <c r="Q43" s="42" t="s">
        <v>1212</v>
      </c>
      <c r="R43" s="82" t="s">
        <v>1721</v>
      </c>
      <c r="S43" s="81">
        <v>40.833333333333336</v>
      </c>
      <c r="T43" s="80">
        <v>49</v>
      </c>
      <c r="U43" s="73">
        <v>0.4</v>
      </c>
      <c r="V43" s="74">
        <f t="shared" si="0"/>
        <v>24.5</v>
      </c>
      <c r="W43" s="72">
        <f t="shared" si="1"/>
        <v>29.4</v>
      </c>
      <c r="X43" s="23"/>
      <c r="Y43" s="30"/>
      <c r="Z43" s="27">
        <f t="shared" si="2"/>
        <v>0</v>
      </c>
      <c r="AA43" s="28">
        <f t="shared" si="3"/>
        <v>0</v>
      </c>
      <c r="AC43" s="66"/>
      <c r="AD43" s="65">
        <f t="shared" si="4"/>
        <v>0</v>
      </c>
      <c r="AE43" s="61"/>
      <c r="AF43" s="62"/>
    </row>
    <row r="44" spans="1:32" ht="15.75" customHeight="1" x14ac:dyDescent="0.2">
      <c r="A44" s="83" t="s">
        <v>53</v>
      </c>
      <c r="B44" s="84" t="s">
        <v>54</v>
      </c>
      <c r="C44" s="85" t="s">
        <v>55</v>
      </c>
      <c r="D44" s="83" t="s">
        <v>56</v>
      </c>
      <c r="E44" s="84" t="s">
        <v>57</v>
      </c>
      <c r="F44" s="85" t="s">
        <v>84</v>
      </c>
      <c r="G44" s="86" t="s">
        <v>441</v>
      </c>
      <c r="H44" s="87" t="s">
        <v>442</v>
      </c>
      <c r="I44" s="88" t="s">
        <v>60</v>
      </c>
      <c r="J44" s="89">
        <v>1985</v>
      </c>
      <c r="K44" s="90">
        <v>0.75</v>
      </c>
      <c r="L44" s="21">
        <v>7</v>
      </c>
      <c r="M44" s="92"/>
      <c r="N44" s="91"/>
      <c r="O44" s="93"/>
      <c r="P44" s="43" t="s">
        <v>1228</v>
      </c>
      <c r="Q44" s="42" t="s">
        <v>1229</v>
      </c>
      <c r="R44" s="82" t="s">
        <v>1721</v>
      </c>
      <c r="S44" s="81">
        <v>57.5</v>
      </c>
      <c r="T44" s="80">
        <v>69</v>
      </c>
      <c r="U44" s="73">
        <v>0.4</v>
      </c>
      <c r="V44" s="74">
        <f t="shared" si="0"/>
        <v>34.5</v>
      </c>
      <c r="W44" s="72">
        <f t="shared" si="1"/>
        <v>41.4</v>
      </c>
      <c r="X44" s="23"/>
      <c r="Y44" s="30"/>
      <c r="Z44" s="27">
        <f t="shared" si="2"/>
        <v>0</v>
      </c>
      <c r="AA44" s="28">
        <f t="shared" si="3"/>
        <v>0</v>
      </c>
      <c r="AC44" s="66"/>
      <c r="AD44" s="65">
        <f t="shared" si="4"/>
        <v>0</v>
      </c>
      <c r="AE44" s="61"/>
      <c r="AF44" s="62"/>
    </row>
    <row r="45" spans="1:32" ht="15.75" customHeight="1" x14ac:dyDescent="0.2">
      <c r="A45" s="83" t="s">
        <v>53</v>
      </c>
      <c r="B45" s="84" t="s">
        <v>54</v>
      </c>
      <c r="C45" s="85" t="s">
        <v>55</v>
      </c>
      <c r="D45" s="83" t="s">
        <v>56</v>
      </c>
      <c r="E45" s="84" t="s">
        <v>57</v>
      </c>
      <c r="F45" s="85" t="s">
        <v>58</v>
      </c>
      <c r="G45" s="86" t="s">
        <v>267</v>
      </c>
      <c r="H45" s="87" t="s">
        <v>268</v>
      </c>
      <c r="I45" s="88" t="s">
        <v>60</v>
      </c>
      <c r="J45" s="89">
        <v>1989</v>
      </c>
      <c r="K45" s="90">
        <v>0.75</v>
      </c>
      <c r="L45" s="21">
        <v>1</v>
      </c>
      <c r="M45" s="92" t="s">
        <v>823</v>
      </c>
      <c r="N45" s="91"/>
      <c r="O45" s="93" t="s">
        <v>822</v>
      </c>
      <c r="P45" s="43" t="s">
        <v>1041</v>
      </c>
      <c r="Q45" s="42" t="s">
        <v>1042</v>
      </c>
      <c r="R45" s="82" t="s">
        <v>1721</v>
      </c>
      <c r="S45" s="81">
        <v>49.166666666666671</v>
      </c>
      <c r="T45" s="80">
        <v>59</v>
      </c>
      <c r="U45" s="73">
        <v>0.15</v>
      </c>
      <c r="V45" s="74">
        <f t="shared" si="0"/>
        <v>41.791666666666664</v>
      </c>
      <c r="W45" s="72">
        <f t="shared" si="1"/>
        <v>50.15</v>
      </c>
      <c r="X45" s="23"/>
      <c r="Y45" s="30"/>
      <c r="Z45" s="27">
        <f t="shared" si="2"/>
        <v>0</v>
      </c>
      <c r="AA45" s="28">
        <f t="shared" si="3"/>
        <v>0</v>
      </c>
      <c r="AC45" s="66"/>
      <c r="AD45" s="65">
        <f t="shared" si="4"/>
        <v>0</v>
      </c>
      <c r="AE45" s="61"/>
      <c r="AF45" s="62"/>
    </row>
    <row r="46" spans="1:32" ht="15.75" customHeight="1" x14ac:dyDescent="0.2">
      <c r="A46" s="83" t="s">
        <v>53</v>
      </c>
      <c r="B46" s="84" t="s">
        <v>54</v>
      </c>
      <c r="C46" s="85" t="s">
        <v>55</v>
      </c>
      <c r="D46" s="83" t="s">
        <v>56</v>
      </c>
      <c r="E46" s="84" t="s">
        <v>57</v>
      </c>
      <c r="F46" s="85"/>
      <c r="G46" s="86" t="s">
        <v>768</v>
      </c>
      <c r="H46" s="87" t="s">
        <v>769</v>
      </c>
      <c r="I46" s="88" t="s">
        <v>60</v>
      </c>
      <c r="J46" s="89">
        <v>1998</v>
      </c>
      <c r="K46" s="90">
        <v>0.75</v>
      </c>
      <c r="L46" s="21">
        <v>9</v>
      </c>
      <c r="M46" s="92"/>
      <c r="N46" s="91"/>
      <c r="O46" s="93"/>
      <c r="P46" s="43" t="s">
        <v>1663</v>
      </c>
      <c r="Q46" s="42" t="s">
        <v>1664</v>
      </c>
      <c r="R46" s="82" t="s">
        <v>1722</v>
      </c>
      <c r="S46" s="81">
        <v>14.166666666666668</v>
      </c>
      <c r="T46" s="80">
        <v>17</v>
      </c>
      <c r="U46" s="73">
        <v>0.4</v>
      </c>
      <c r="V46" s="74">
        <f t="shared" si="0"/>
        <v>8.5</v>
      </c>
      <c r="W46" s="72">
        <f t="shared" si="1"/>
        <v>10.199999999999999</v>
      </c>
      <c r="X46" s="23"/>
      <c r="Y46" s="30"/>
      <c r="Z46" s="27">
        <f t="shared" si="2"/>
        <v>0</v>
      </c>
      <c r="AA46" s="28">
        <f t="shared" si="3"/>
        <v>0</v>
      </c>
      <c r="AC46" s="66"/>
      <c r="AD46" s="65">
        <f t="shared" si="4"/>
        <v>0</v>
      </c>
      <c r="AE46" s="61"/>
      <c r="AF46" s="62"/>
    </row>
    <row r="47" spans="1:32" ht="15.75" customHeight="1" x14ac:dyDescent="0.2">
      <c r="A47" s="83" t="s">
        <v>53</v>
      </c>
      <c r="B47" s="84" t="s">
        <v>54</v>
      </c>
      <c r="C47" s="85" t="s">
        <v>55</v>
      </c>
      <c r="D47" s="83" t="s">
        <v>56</v>
      </c>
      <c r="E47" s="84" t="s">
        <v>57</v>
      </c>
      <c r="F47" s="85" t="s">
        <v>73</v>
      </c>
      <c r="G47" s="86" t="s">
        <v>789</v>
      </c>
      <c r="H47" s="87" t="s">
        <v>790</v>
      </c>
      <c r="I47" s="88" t="s">
        <v>60</v>
      </c>
      <c r="J47" s="89">
        <v>2010</v>
      </c>
      <c r="K47" s="90">
        <v>0.75</v>
      </c>
      <c r="L47" s="21">
        <v>2</v>
      </c>
      <c r="M47" s="92"/>
      <c r="N47" s="91"/>
      <c r="O47" s="93"/>
      <c r="P47" s="43" t="s">
        <v>1690</v>
      </c>
      <c r="Q47" s="42" t="s">
        <v>1691</v>
      </c>
      <c r="R47" s="82" t="s">
        <v>1721</v>
      </c>
      <c r="S47" s="81">
        <v>19.166666666666668</v>
      </c>
      <c r="T47" s="80">
        <v>23</v>
      </c>
      <c r="U47" s="73">
        <v>0.15</v>
      </c>
      <c r="V47" s="74">
        <f t="shared" si="0"/>
        <v>16.291666666666668</v>
      </c>
      <c r="W47" s="72">
        <f t="shared" si="1"/>
        <v>19.55</v>
      </c>
      <c r="X47" s="23"/>
      <c r="Y47" s="30"/>
      <c r="Z47" s="27">
        <f t="shared" si="2"/>
        <v>0</v>
      </c>
      <c r="AA47" s="28">
        <f t="shared" si="3"/>
        <v>0</v>
      </c>
      <c r="AC47" s="66"/>
      <c r="AD47" s="65">
        <f t="shared" si="4"/>
        <v>0</v>
      </c>
      <c r="AE47" s="61"/>
      <c r="AF47" s="62"/>
    </row>
    <row r="48" spans="1:32" ht="15.75" customHeight="1" x14ac:dyDescent="0.2">
      <c r="A48" s="83" t="s">
        <v>53</v>
      </c>
      <c r="B48" s="84" t="s">
        <v>54</v>
      </c>
      <c r="C48" s="85" t="s">
        <v>55</v>
      </c>
      <c r="D48" s="83" t="s">
        <v>56</v>
      </c>
      <c r="E48" s="84" t="s">
        <v>57</v>
      </c>
      <c r="F48" s="85" t="s">
        <v>81</v>
      </c>
      <c r="G48" s="86" t="s">
        <v>82</v>
      </c>
      <c r="H48" s="87" t="s">
        <v>83</v>
      </c>
      <c r="I48" s="88" t="s">
        <v>60</v>
      </c>
      <c r="J48" s="89">
        <v>1985</v>
      </c>
      <c r="K48" s="90">
        <v>0.75</v>
      </c>
      <c r="L48" s="21">
        <v>1</v>
      </c>
      <c r="M48" s="92" t="s">
        <v>826</v>
      </c>
      <c r="N48" s="91"/>
      <c r="O48" s="93" t="s">
        <v>827</v>
      </c>
      <c r="P48" s="43" t="s">
        <v>881</v>
      </c>
      <c r="Q48" s="42" t="s">
        <v>883</v>
      </c>
      <c r="R48" s="82" t="s">
        <v>1722</v>
      </c>
      <c r="S48" s="81">
        <v>24.166666666666668</v>
      </c>
      <c r="T48" s="80">
        <v>29</v>
      </c>
      <c r="U48" s="73">
        <v>0.25</v>
      </c>
      <c r="V48" s="74">
        <f t="shared" si="0"/>
        <v>18.125</v>
      </c>
      <c r="W48" s="72">
        <f t="shared" si="1"/>
        <v>21.75</v>
      </c>
      <c r="X48" s="23"/>
      <c r="Y48" s="30"/>
      <c r="Z48" s="27">
        <f t="shared" si="2"/>
        <v>0</v>
      </c>
      <c r="AA48" s="28">
        <f t="shared" si="3"/>
        <v>0</v>
      </c>
      <c r="AC48" s="66"/>
      <c r="AD48" s="65">
        <f t="shared" si="4"/>
        <v>0</v>
      </c>
      <c r="AE48" s="61"/>
      <c r="AF48" s="62"/>
    </row>
    <row r="49" spans="1:32" ht="15.75" customHeight="1" x14ac:dyDescent="0.2">
      <c r="A49" s="83" t="s">
        <v>53</v>
      </c>
      <c r="B49" s="84" t="s">
        <v>54</v>
      </c>
      <c r="C49" s="85" t="s">
        <v>55</v>
      </c>
      <c r="D49" s="83" t="s">
        <v>56</v>
      </c>
      <c r="E49" s="84" t="s">
        <v>57</v>
      </c>
      <c r="F49" s="85" t="s">
        <v>84</v>
      </c>
      <c r="G49" s="86" t="s">
        <v>253</v>
      </c>
      <c r="H49" s="87" t="s">
        <v>254</v>
      </c>
      <c r="I49" s="88" t="s">
        <v>60</v>
      </c>
      <c r="J49" s="89">
        <v>1988</v>
      </c>
      <c r="K49" s="90">
        <v>0.75</v>
      </c>
      <c r="L49" s="21">
        <v>1</v>
      </c>
      <c r="M49" s="92" t="s">
        <v>823</v>
      </c>
      <c r="N49" s="91" t="s">
        <v>846</v>
      </c>
      <c r="O49" s="93" t="s">
        <v>847</v>
      </c>
      <c r="P49" s="43" t="s">
        <v>1028</v>
      </c>
      <c r="Q49" s="42" t="s">
        <v>1030</v>
      </c>
      <c r="R49" s="82" t="s">
        <v>1721</v>
      </c>
      <c r="S49" s="81">
        <v>36.666666666666671</v>
      </c>
      <c r="T49" s="80">
        <v>44</v>
      </c>
      <c r="U49" s="73">
        <v>0.15</v>
      </c>
      <c r="V49" s="74">
        <f t="shared" si="0"/>
        <v>31.166666666666668</v>
      </c>
      <c r="W49" s="72">
        <f t="shared" si="1"/>
        <v>37.4</v>
      </c>
      <c r="X49" s="23"/>
      <c r="Y49" s="30"/>
      <c r="Z49" s="27">
        <f t="shared" si="2"/>
        <v>0</v>
      </c>
      <c r="AA49" s="28">
        <f t="shared" si="3"/>
        <v>0</v>
      </c>
      <c r="AC49" s="66"/>
      <c r="AD49" s="65">
        <f t="shared" si="4"/>
        <v>0</v>
      </c>
      <c r="AE49" s="61"/>
      <c r="AF49" s="62"/>
    </row>
    <row r="50" spans="1:32" ht="15.75" customHeight="1" x14ac:dyDescent="0.2">
      <c r="A50" s="83" t="s">
        <v>53</v>
      </c>
      <c r="B50" s="84" t="s">
        <v>54</v>
      </c>
      <c r="C50" s="85" t="s">
        <v>55</v>
      </c>
      <c r="D50" s="83" t="s">
        <v>56</v>
      </c>
      <c r="E50" s="84" t="s">
        <v>57</v>
      </c>
      <c r="F50" s="85" t="s">
        <v>688</v>
      </c>
      <c r="G50" s="86" t="s">
        <v>689</v>
      </c>
      <c r="H50" s="87" t="s">
        <v>690</v>
      </c>
      <c r="I50" s="88" t="s">
        <v>60</v>
      </c>
      <c r="J50" s="89">
        <v>2005</v>
      </c>
      <c r="K50" s="90">
        <v>0.75</v>
      </c>
      <c r="L50" s="21">
        <v>7</v>
      </c>
      <c r="M50" s="92" t="s">
        <v>832</v>
      </c>
      <c r="N50" s="91"/>
      <c r="O50" s="93"/>
      <c r="P50" s="43" t="s">
        <v>1552</v>
      </c>
      <c r="Q50" s="42" t="s">
        <v>1553</v>
      </c>
      <c r="R50" s="82" t="s">
        <v>1721</v>
      </c>
      <c r="S50" s="81">
        <v>15.833333333333334</v>
      </c>
      <c r="T50" s="80">
        <v>19</v>
      </c>
      <c r="U50" s="73">
        <v>0.4</v>
      </c>
      <c r="V50" s="74">
        <f t="shared" si="0"/>
        <v>9.5</v>
      </c>
      <c r="W50" s="72">
        <f t="shared" si="1"/>
        <v>11.4</v>
      </c>
      <c r="X50" s="23"/>
      <c r="Y50" s="30"/>
      <c r="Z50" s="27">
        <f t="shared" si="2"/>
        <v>0</v>
      </c>
      <c r="AA50" s="28">
        <f t="shared" si="3"/>
        <v>0</v>
      </c>
      <c r="AC50" s="66"/>
      <c r="AD50" s="65">
        <f t="shared" ref="AD50:AD106" si="5">Y50-AC50</f>
        <v>0</v>
      </c>
      <c r="AE50" s="61"/>
      <c r="AF50" s="62"/>
    </row>
    <row r="51" spans="1:32" ht="15.75" customHeight="1" x14ac:dyDescent="0.2">
      <c r="A51" s="83" t="s">
        <v>53</v>
      </c>
      <c r="B51" s="84" t="s">
        <v>54</v>
      </c>
      <c r="C51" s="85" t="s">
        <v>55</v>
      </c>
      <c r="D51" s="83" t="s">
        <v>56</v>
      </c>
      <c r="E51" s="84" t="s">
        <v>57</v>
      </c>
      <c r="F51" s="85"/>
      <c r="G51" s="86" t="s">
        <v>629</v>
      </c>
      <c r="H51" s="87" t="s">
        <v>630</v>
      </c>
      <c r="I51" s="88" t="s">
        <v>60</v>
      </c>
      <c r="J51" s="89">
        <v>2000</v>
      </c>
      <c r="K51" s="90">
        <v>0.75</v>
      </c>
      <c r="L51" s="21">
        <v>1</v>
      </c>
      <c r="M51" s="92"/>
      <c r="N51" s="91"/>
      <c r="O51" s="93"/>
      <c r="P51" s="43" t="s">
        <v>1459</v>
      </c>
      <c r="Q51" s="42" t="s">
        <v>1460</v>
      </c>
      <c r="R51" s="82" t="s">
        <v>1721</v>
      </c>
      <c r="S51" s="81">
        <v>74.166666666666671</v>
      </c>
      <c r="T51" s="80">
        <v>89</v>
      </c>
      <c r="U51" s="73">
        <v>0.25</v>
      </c>
      <c r="V51" s="74">
        <f t="shared" si="0"/>
        <v>55.625</v>
      </c>
      <c r="W51" s="72">
        <f t="shared" si="1"/>
        <v>66.75</v>
      </c>
      <c r="X51" s="23"/>
      <c r="Y51" s="30"/>
      <c r="Z51" s="27">
        <f t="shared" si="2"/>
        <v>0</v>
      </c>
      <c r="AA51" s="28">
        <f t="shared" si="3"/>
        <v>0</v>
      </c>
      <c r="AC51" s="66"/>
      <c r="AD51" s="65">
        <f t="shared" si="5"/>
        <v>0</v>
      </c>
      <c r="AE51" s="61"/>
      <c r="AF51" s="62"/>
    </row>
    <row r="52" spans="1:32" ht="15.75" customHeight="1" x14ac:dyDescent="0.2">
      <c r="A52" s="83" t="s">
        <v>53</v>
      </c>
      <c r="B52" s="84" t="s">
        <v>54</v>
      </c>
      <c r="C52" s="85" t="s">
        <v>55</v>
      </c>
      <c r="D52" s="83" t="s">
        <v>56</v>
      </c>
      <c r="E52" s="84" t="s">
        <v>57</v>
      </c>
      <c r="F52" s="85" t="s">
        <v>233</v>
      </c>
      <c r="G52" s="86" t="s">
        <v>731</v>
      </c>
      <c r="H52" s="87" t="s">
        <v>732</v>
      </c>
      <c r="I52" s="88" t="s">
        <v>60</v>
      </c>
      <c r="J52" s="89">
        <v>2006</v>
      </c>
      <c r="K52" s="90">
        <v>0.75</v>
      </c>
      <c r="L52" s="21">
        <v>2</v>
      </c>
      <c r="M52" s="92"/>
      <c r="N52" s="91"/>
      <c r="O52" s="93"/>
      <c r="P52" s="43" t="s">
        <v>1615</v>
      </c>
      <c r="Q52" s="42" t="s">
        <v>1616</v>
      </c>
      <c r="R52" s="82" t="s">
        <v>1722</v>
      </c>
      <c r="S52" s="81">
        <v>45</v>
      </c>
      <c r="T52" s="80">
        <v>54</v>
      </c>
      <c r="U52" s="73">
        <v>0.25</v>
      </c>
      <c r="V52" s="74">
        <f t="shared" si="0"/>
        <v>33.75</v>
      </c>
      <c r="W52" s="72">
        <f t="shared" si="1"/>
        <v>40.5</v>
      </c>
      <c r="X52" s="23"/>
      <c r="Y52" s="30"/>
      <c r="Z52" s="27">
        <f t="shared" si="2"/>
        <v>0</v>
      </c>
      <c r="AA52" s="28">
        <f t="shared" si="3"/>
        <v>0</v>
      </c>
      <c r="AC52" s="66"/>
      <c r="AD52" s="65">
        <f t="shared" si="5"/>
        <v>0</v>
      </c>
      <c r="AE52" s="61"/>
      <c r="AF52" s="62"/>
    </row>
    <row r="53" spans="1:32" ht="15.75" customHeight="1" x14ac:dyDescent="0.2">
      <c r="A53" s="83" t="s">
        <v>53</v>
      </c>
      <c r="B53" s="84" t="s">
        <v>54</v>
      </c>
      <c r="C53" s="85" t="s">
        <v>55</v>
      </c>
      <c r="D53" s="83" t="s">
        <v>56</v>
      </c>
      <c r="E53" s="84" t="s">
        <v>57</v>
      </c>
      <c r="F53" s="85" t="s">
        <v>81</v>
      </c>
      <c r="G53" s="86" t="s">
        <v>217</v>
      </c>
      <c r="H53" s="87" t="s">
        <v>218</v>
      </c>
      <c r="I53" s="88" t="s">
        <v>60</v>
      </c>
      <c r="J53" s="89">
        <v>1983</v>
      </c>
      <c r="K53" s="90">
        <v>0.75</v>
      </c>
      <c r="L53" s="21">
        <v>1</v>
      </c>
      <c r="M53" s="92" t="s">
        <v>823</v>
      </c>
      <c r="N53" s="91"/>
      <c r="O53" s="93" t="s">
        <v>827</v>
      </c>
      <c r="P53" s="43" t="s">
        <v>982</v>
      </c>
      <c r="Q53" s="42" t="s">
        <v>997</v>
      </c>
      <c r="R53" s="82" t="s">
        <v>1721</v>
      </c>
      <c r="S53" s="81">
        <v>40.833333333333336</v>
      </c>
      <c r="T53" s="80">
        <v>49</v>
      </c>
      <c r="U53" s="73">
        <v>0.25</v>
      </c>
      <c r="V53" s="74">
        <f t="shared" si="0"/>
        <v>30.625</v>
      </c>
      <c r="W53" s="72">
        <f t="shared" si="1"/>
        <v>36.75</v>
      </c>
      <c r="X53" s="23"/>
      <c r="Y53" s="30"/>
      <c r="Z53" s="27">
        <f t="shared" si="2"/>
        <v>0</v>
      </c>
      <c r="AA53" s="28">
        <f t="shared" si="3"/>
        <v>0</v>
      </c>
      <c r="AC53" s="66"/>
      <c r="AD53" s="65">
        <f t="shared" si="5"/>
        <v>0</v>
      </c>
      <c r="AE53" s="61"/>
      <c r="AF53" s="62"/>
    </row>
    <row r="54" spans="1:32" ht="15.75" customHeight="1" x14ac:dyDescent="0.2">
      <c r="A54" s="83" t="s">
        <v>53</v>
      </c>
      <c r="B54" s="84" t="s">
        <v>54</v>
      </c>
      <c r="C54" s="85" t="s">
        <v>55</v>
      </c>
      <c r="D54" s="83" t="s">
        <v>56</v>
      </c>
      <c r="E54" s="84" t="s">
        <v>57</v>
      </c>
      <c r="F54" s="85" t="s">
        <v>233</v>
      </c>
      <c r="G54" s="86" t="s">
        <v>376</v>
      </c>
      <c r="H54" s="87" t="s">
        <v>377</v>
      </c>
      <c r="I54" s="88" t="s">
        <v>60</v>
      </c>
      <c r="J54" s="89">
        <v>1995</v>
      </c>
      <c r="K54" s="90">
        <v>0.75</v>
      </c>
      <c r="L54" s="21">
        <v>5</v>
      </c>
      <c r="M54" s="92" t="s">
        <v>826</v>
      </c>
      <c r="N54" s="91"/>
      <c r="O54" s="93" t="s">
        <v>824</v>
      </c>
      <c r="P54" s="43" t="s">
        <v>1149</v>
      </c>
      <c r="Q54" s="42" t="s">
        <v>1151</v>
      </c>
      <c r="R54" s="82" t="s">
        <v>1721</v>
      </c>
      <c r="S54" s="81">
        <v>74.166666666666671</v>
      </c>
      <c r="T54" s="80">
        <v>89</v>
      </c>
      <c r="U54" s="73">
        <v>0.15</v>
      </c>
      <c r="V54" s="74">
        <f t="shared" si="0"/>
        <v>63.041666666666664</v>
      </c>
      <c r="W54" s="72">
        <f t="shared" si="1"/>
        <v>75.649999999999991</v>
      </c>
      <c r="X54" s="23"/>
      <c r="Y54" s="30"/>
      <c r="Z54" s="27">
        <f t="shared" si="2"/>
        <v>0</v>
      </c>
      <c r="AA54" s="28">
        <f t="shared" si="3"/>
        <v>0</v>
      </c>
      <c r="AC54" s="66"/>
      <c r="AD54" s="65">
        <f t="shared" si="5"/>
        <v>0</v>
      </c>
      <c r="AE54" s="61"/>
      <c r="AF54" s="62"/>
    </row>
    <row r="55" spans="1:32" ht="15.75" customHeight="1" x14ac:dyDescent="0.2">
      <c r="A55" s="83" t="s">
        <v>53</v>
      </c>
      <c r="B55" s="84" t="s">
        <v>54</v>
      </c>
      <c r="C55" s="85" t="s">
        <v>55</v>
      </c>
      <c r="D55" s="83" t="s">
        <v>56</v>
      </c>
      <c r="E55" s="84" t="s">
        <v>57</v>
      </c>
      <c r="F55" s="85" t="s">
        <v>401</v>
      </c>
      <c r="G55" s="86" t="s">
        <v>727</v>
      </c>
      <c r="H55" s="87" t="s">
        <v>728</v>
      </c>
      <c r="I55" s="88" t="s">
        <v>60</v>
      </c>
      <c r="J55" s="89">
        <v>1995</v>
      </c>
      <c r="K55" s="90">
        <v>0.75</v>
      </c>
      <c r="L55" s="21">
        <v>3</v>
      </c>
      <c r="M55" s="92" t="s">
        <v>823</v>
      </c>
      <c r="N55" s="91"/>
      <c r="O55" s="93"/>
      <c r="P55" s="43" t="s">
        <v>1610</v>
      </c>
      <c r="Q55" s="42" t="s">
        <v>1611</v>
      </c>
      <c r="R55" s="82" t="s">
        <v>1721</v>
      </c>
      <c r="S55" s="81">
        <v>15.833333333333334</v>
      </c>
      <c r="T55" s="80">
        <v>19</v>
      </c>
      <c r="U55" s="73">
        <v>0.4</v>
      </c>
      <c r="V55" s="74">
        <f t="shared" si="0"/>
        <v>9.5</v>
      </c>
      <c r="W55" s="72">
        <f t="shared" si="1"/>
        <v>11.4</v>
      </c>
      <c r="X55" s="23"/>
      <c r="Y55" s="30"/>
      <c r="Z55" s="27">
        <f t="shared" si="2"/>
        <v>0</v>
      </c>
      <c r="AA55" s="28">
        <f t="shared" si="3"/>
        <v>0</v>
      </c>
      <c r="AC55" s="66"/>
      <c r="AD55" s="65">
        <f t="shared" si="5"/>
        <v>0</v>
      </c>
      <c r="AE55" s="61"/>
      <c r="AF55" s="62"/>
    </row>
    <row r="56" spans="1:32" ht="15.75" customHeight="1" x14ac:dyDescent="0.2">
      <c r="A56" s="83" t="s">
        <v>53</v>
      </c>
      <c r="B56" s="84" t="s">
        <v>54</v>
      </c>
      <c r="C56" s="85" t="s">
        <v>55</v>
      </c>
      <c r="D56" s="83" t="s">
        <v>56</v>
      </c>
      <c r="E56" s="84" t="s">
        <v>57</v>
      </c>
      <c r="F56" s="85" t="s">
        <v>84</v>
      </c>
      <c r="G56" s="86" t="s">
        <v>577</v>
      </c>
      <c r="H56" s="87" t="s">
        <v>578</v>
      </c>
      <c r="I56" s="88" t="s">
        <v>60</v>
      </c>
      <c r="J56" s="89">
        <v>1997</v>
      </c>
      <c r="K56" s="90">
        <v>0.75</v>
      </c>
      <c r="L56" s="21">
        <v>9</v>
      </c>
      <c r="M56" s="92" t="s">
        <v>832</v>
      </c>
      <c r="N56" s="91"/>
      <c r="O56" s="93" t="s">
        <v>851</v>
      </c>
      <c r="P56" s="43" t="s">
        <v>1369</v>
      </c>
      <c r="Q56" s="42" t="s">
        <v>1389</v>
      </c>
      <c r="R56" s="82" t="s">
        <v>1721</v>
      </c>
      <c r="S56" s="81">
        <v>24.166666666666668</v>
      </c>
      <c r="T56" s="80">
        <v>29</v>
      </c>
      <c r="U56" s="73">
        <v>0.4</v>
      </c>
      <c r="V56" s="74">
        <f t="shared" si="0"/>
        <v>14.5</v>
      </c>
      <c r="W56" s="72">
        <f t="shared" si="1"/>
        <v>17.399999999999999</v>
      </c>
      <c r="X56" s="23"/>
      <c r="Y56" s="30"/>
      <c r="Z56" s="27">
        <f t="shared" si="2"/>
        <v>0</v>
      </c>
      <c r="AA56" s="28">
        <f t="shared" si="3"/>
        <v>0</v>
      </c>
      <c r="AC56" s="66"/>
      <c r="AD56" s="65">
        <f t="shared" si="5"/>
        <v>0</v>
      </c>
      <c r="AE56" s="61"/>
      <c r="AF56" s="62"/>
    </row>
    <row r="57" spans="1:32" ht="15.75" customHeight="1" x14ac:dyDescent="0.2">
      <c r="A57" s="83" t="s">
        <v>53</v>
      </c>
      <c r="B57" s="84" t="s">
        <v>54</v>
      </c>
      <c r="C57" s="85" t="s">
        <v>55</v>
      </c>
      <c r="D57" s="83" t="s">
        <v>56</v>
      </c>
      <c r="E57" s="84" t="s">
        <v>57</v>
      </c>
      <c r="F57" s="85" t="s">
        <v>84</v>
      </c>
      <c r="G57" s="86" t="s">
        <v>391</v>
      </c>
      <c r="H57" s="87" t="s">
        <v>392</v>
      </c>
      <c r="I57" s="88" t="s">
        <v>60</v>
      </c>
      <c r="J57" s="89">
        <v>1995</v>
      </c>
      <c r="K57" s="90">
        <v>0.75</v>
      </c>
      <c r="L57" s="21">
        <v>2</v>
      </c>
      <c r="M57" s="92" t="s">
        <v>826</v>
      </c>
      <c r="N57" s="91"/>
      <c r="O57" s="93" t="s">
        <v>824</v>
      </c>
      <c r="P57" s="43" t="s">
        <v>1162</v>
      </c>
      <c r="Q57" s="42" t="s">
        <v>1164</v>
      </c>
      <c r="R57" s="82" t="s">
        <v>1721</v>
      </c>
      <c r="S57" s="81">
        <v>82.5</v>
      </c>
      <c r="T57" s="80">
        <v>99</v>
      </c>
      <c r="U57" s="73">
        <v>0.25</v>
      </c>
      <c r="V57" s="74">
        <f t="shared" si="0"/>
        <v>61.875</v>
      </c>
      <c r="W57" s="72">
        <f t="shared" si="1"/>
        <v>74.25</v>
      </c>
      <c r="X57" s="23"/>
      <c r="Y57" s="30"/>
      <c r="Z57" s="27">
        <f t="shared" si="2"/>
        <v>0</v>
      </c>
      <c r="AA57" s="28">
        <f t="shared" si="3"/>
        <v>0</v>
      </c>
      <c r="AC57" s="66"/>
      <c r="AD57" s="65">
        <f t="shared" si="5"/>
        <v>0</v>
      </c>
      <c r="AE57" s="61"/>
      <c r="AF57" s="62"/>
    </row>
    <row r="58" spans="1:32" ht="15.75" customHeight="1" x14ac:dyDescent="0.2">
      <c r="A58" s="83" t="s">
        <v>53</v>
      </c>
      <c r="B58" s="84" t="s">
        <v>54</v>
      </c>
      <c r="C58" s="85" t="s">
        <v>55</v>
      </c>
      <c r="D58" s="83" t="s">
        <v>56</v>
      </c>
      <c r="E58" s="84" t="s">
        <v>57</v>
      </c>
      <c r="F58" s="85"/>
      <c r="G58" s="86" t="s">
        <v>771</v>
      </c>
      <c r="H58" s="87" t="s">
        <v>772</v>
      </c>
      <c r="I58" s="88" t="s">
        <v>60</v>
      </c>
      <c r="J58" s="89">
        <v>1995</v>
      </c>
      <c r="K58" s="90">
        <v>0.75</v>
      </c>
      <c r="L58" s="21">
        <v>1</v>
      </c>
      <c r="M58" s="92"/>
      <c r="N58" s="91"/>
      <c r="O58" s="93" t="s">
        <v>850</v>
      </c>
      <c r="P58" s="43" t="s">
        <v>1402</v>
      </c>
      <c r="Q58" s="42" t="s">
        <v>1670</v>
      </c>
      <c r="R58" s="82" t="s">
        <v>1721</v>
      </c>
      <c r="S58" s="81">
        <v>14.166666666666668</v>
      </c>
      <c r="T58" s="80">
        <v>17</v>
      </c>
      <c r="U58" s="73">
        <v>0.4</v>
      </c>
      <c r="V58" s="74">
        <f t="shared" si="0"/>
        <v>8.5</v>
      </c>
      <c r="W58" s="72">
        <f t="shared" si="1"/>
        <v>10.199999999999999</v>
      </c>
      <c r="X58" s="23"/>
      <c r="Y58" s="30"/>
      <c r="Z58" s="27">
        <f t="shared" si="2"/>
        <v>0</v>
      </c>
      <c r="AA58" s="28">
        <f t="shared" si="3"/>
        <v>0</v>
      </c>
      <c r="AC58" s="66"/>
      <c r="AD58" s="65">
        <f t="shared" si="5"/>
        <v>0</v>
      </c>
      <c r="AE58" s="61"/>
      <c r="AF58" s="62"/>
    </row>
    <row r="59" spans="1:32" ht="15.75" customHeight="1" x14ac:dyDescent="0.2">
      <c r="A59" s="83" t="s">
        <v>53</v>
      </c>
      <c r="B59" s="84" t="s">
        <v>54</v>
      </c>
      <c r="C59" s="85" t="s">
        <v>55</v>
      </c>
      <c r="D59" s="83" t="s">
        <v>56</v>
      </c>
      <c r="E59" s="84" t="s">
        <v>57</v>
      </c>
      <c r="F59" s="85" t="s">
        <v>84</v>
      </c>
      <c r="G59" s="86" t="s">
        <v>536</v>
      </c>
      <c r="H59" s="87" t="s">
        <v>537</v>
      </c>
      <c r="I59" s="88" t="s">
        <v>60</v>
      </c>
      <c r="J59" s="89">
        <v>1994</v>
      </c>
      <c r="K59" s="90">
        <v>0.75</v>
      </c>
      <c r="L59" s="21">
        <v>1</v>
      </c>
      <c r="M59" s="92"/>
      <c r="N59" s="91"/>
      <c r="O59" s="93"/>
      <c r="P59" s="43" t="s">
        <v>1333</v>
      </c>
      <c r="Q59" s="42" t="s">
        <v>1334</v>
      </c>
      <c r="R59" s="82" t="s">
        <v>1721</v>
      </c>
      <c r="S59" s="81">
        <v>30</v>
      </c>
      <c r="T59" s="80">
        <v>36</v>
      </c>
      <c r="U59" s="73">
        <v>0.4</v>
      </c>
      <c r="V59" s="74">
        <f t="shared" si="0"/>
        <v>18</v>
      </c>
      <c r="W59" s="72">
        <f t="shared" si="1"/>
        <v>21.599999999999998</v>
      </c>
      <c r="X59" s="23"/>
      <c r="Y59" s="30"/>
      <c r="Z59" s="27">
        <f t="shared" si="2"/>
        <v>0</v>
      </c>
      <c r="AA59" s="28">
        <f t="shared" si="3"/>
        <v>0</v>
      </c>
      <c r="AC59" s="66"/>
      <c r="AD59" s="65">
        <f t="shared" si="5"/>
        <v>0</v>
      </c>
      <c r="AE59" s="61"/>
      <c r="AF59" s="62"/>
    </row>
    <row r="60" spans="1:32" ht="15.75" customHeight="1" x14ac:dyDescent="0.2">
      <c r="A60" s="83" t="s">
        <v>53</v>
      </c>
      <c r="B60" s="84" t="s">
        <v>54</v>
      </c>
      <c r="C60" s="85" t="s">
        <v>55</v>
      </c>
      <c r="D60" s="83" t="s">
        <v>56</v>
      </c>
      <c r="E60" s="84" t="s">
        <v>57</v>
      </c>
      <c r="F60" s="85" t="s">
        <v>73</v>
      </c>
      <c r="G60" s="86" t="s">
        <v>662</v>
      </c>
      <c r="H60" s="87" t="s">
        <v>663</v>
      </c>
      <c r="I60" s="88" t="s">
        <v>60</v>
      </c>
      <c r="J60" s="89">
        <v>1991</v>
      </c>
      <c r="K60" s="90">
        <v>0.75</v>
      </c>
      <c r="L60" s="21">
        <v>1</v>
      </c>
      <c r="M60" s="92"/>
      <c r="N60" s="91"/>
      <c r="O60" s="93"/>
      <c r="P60" s="43" t="s">
        <v>1504</v>
      </c>
      <c r="Q60" s="42" t="s">
        <v>1506</v>
      </c>
      <c r="R60" s="82" t="s">
        <v>1721</v>
      </c>
      <c r="S60" s="81">
        <v>20.833333333333336</v>
      </c>
      <c r="T60" s="80">
        <v>25</v>
      </c>
      <c r="U60" s="73">
        <v>0.4</v>
      </c>
      <c r="V60" s="74">
        <f t="shared" si="0"/>
        <v>12.5</v>
      </c>
      <c r="W60" s="72">
        <f t="shared" si="1"/>
        <v>15</v>
      </c>
      <c r="X60" s="23"/>
      <c r="Y60" s="30"/>
      <c r="Z60" s="27">
        <f t="shared" si="2"/>
        <v>0</v>
      </c>
      <c r="AA60" s="28">
        <f t="shared" si="3"/>
        <v>0</v>
      </c>
      <c r="AC60" s="66"/>
      <c r="AD60" s="65">
        <f t="shared" si="5"/>
        <v>0</v>
      </c>
      <c r="AE60" s="61"/>
      <c r="AF60" s="62"/>
    </row>
    <row r="61" spans="1:32" ht="15.75" customHeight="1" x14ac:dyDescent="0.2">
      <c r="A61" s="83" t="s">
        <v>53</v>
      </c>
      <c r="B61" s="84" t="s">
        <v>97</v>
      </c>
      <c r="C61" s="85" t="s">
        <v>55</v>
      </c>
      <c r="D61" s="83" t="s">
        <v>56</v>
      </c>
      <c r="E61" s="84" t="s">
        <v>57</v>
      </c>
      <c r="F61" s="85"/>
      <c r="G61" s="86" t="s">
        <v>308</v>
      </c>
      <c r="H61" s="87" t="s">
        <v>309</v>
      </c>
      <c r="I61" s="88" t="s">
        <v>60</v>
      </c>
      <c r="J61" s="89">
        <v>1984</v>
      </c>
      <c r="K61" s="90">
        <v>0.75</v>
      </c>
      <c r="L61" s="21">
        <v>1</v>
      </c>
      <c r="M61" s="92" t="s">
        <v>820</v>
      </c>
      <c r="N61" s="91"/>
      <c r="O61" s="93"/>
      <c r="P61" s="43" t="s">
        <v>955</v>
      </c>
      <c r="Q61" s="42" t="s">
        <v>1081</v>
      </c>
      <c r="R61" s="82" t="s">
        <v>1722</v>
      </c>
      <c r="S61" s="81">
        <v>40.833333333333336</v>
      </c>
      <c r="T61" s="80">
        <v>49</v>
      </c>
      <c r="U61" s="73">
        <v>0.4</v>
      </c>
      <c r="V61" s="74">
        <f t="shared" si="0"/>
        <v>24.5</v>
      </c>
      <c r="W61" s="72">
        <f t="shared" si="1"/>
        <v>29.4</v>
      </c>
      <c r="X61" s="23"/>
      <c r="Y61" s="30"/>
      <c r="Z61" s="27">
        <f t="shared" si="2"/>
        <v>0</v>
      </c>
      <c r="AA61" s="28">
        <f t="shared" si="3"/>
        <v>0</v>
      </c>
      <c r="AC61" s="66"/>
      <c r="AD61" s="65">
        <f t="shared" si="5"/>
        <v>0</v>
      </c>
      <c r="AE61" s="61"/>
      <c r="AF61" s="62"/>
    </row>
    <row r="62" spans="1:32" ht="15.75" customHeight="1" x14ac:dyDescent="0.2">
      <c r="A62" s="83" t="s">
        <v>53</v>
      </c>
      <c r="B62" s="84" t="s">
        <v>54</v>
      </c>
      <c r="C62" s="85" t="s">
        <v>55</v>
      </c>
      <c r="D62" s="83" t="s">
        <v>56</v>
      </c>
      <c r="E62" s="84" t="s">
        <v>57</v>
      </c>
      <c r="F62" s="85"/>
      <c r="G62" s="86" t="s">
        <v>448</v>
      </c>
      <c r="H62" s="87" t="s">
        <v>449</v>
      </c>
      <c r="I62" s="88" t="s">
        <v>60</v>
      </c>
      <c r="J62" s="89">
        <v>1985</v>
      </c>
      <c r="K62" s="90">
        <v>0.75</v>
      </c>
      <c r="L62" s="21">
        <v>1</v>
      </c>
      <c r="M62" s="92" t="s">
        <v>820</v>
      </c>
      <c r="N62" s="91"/>
      <c r="O62" s="93"/>
      <c r="P62" s="43" t="s">
        <v>881</v>
      </c>
      <c r="Q62" s="42" t="s">
        <v>1218</v>
      </c>
      <c r="R62" s="82" t="s">
        <v>1721</v>
      </c>
      <c r="S62" s="81">
        <v>36.666666666666671</v>
      </c>
      <c r="T62" s="80">
        <v>44</v>
      </c>
      <c r="U62" s="73">
        <v>0.4</v>
      </c>
      <c r="V62" s="74">
        <f t="shared" si="0"/>
        <v>22</v>
      </c>
      <c r="W62" s="72">
        <f t="shared" si="1"/>
        <v>26.4</v>
      </c>
      <c r="X62" s="23"/>
      <c r="Y62" s="30"/>
      <c r="Z62" s="27">
        <f t="shared" si="2"/>
        <v>0</v>
      </c>
      <c r="AA62" s="28">
        <f t="shared" si="3"/>
        <v>0</v>
      </c>
      <c r="AC62" s="66"/>
      <c r="AD62" s="65">
        <f t="shared" si="5"/>
        <v>0</v>
      </c>
      <c r="AE62" s="61"/>
      <c r="AF62" s="62"/>
    </row>
    <row r="63" spans="1:32" ht="15.75" customHeight="1" x14ac:dyDescent="0.2">
      <c r="A63" s="83" t="s">
        <v>53</v>
      </c>
      <c r="B63" s="84" t="s">
        <v>54</v>
      </c>
      <c r="C63" s="85" t="s">
        <v>55</v>
      </c>
      <c r="D63" s="83" t="s">
        <v>56</v>
      </c>
      <c r="E63" s="84" t="s">
        <v>57</v>
      </c>
      <c r="F63" s="85" t="s">
        <v>84</v>
      </c>
      <c r="G63" s="86" t="s">
        <v>674</v>
      </c>
      <c r="H63" s="87" t="s">
        <v>675</v>
      </c>
      <c r="I63" s="88" t="s">
        <v>60</v>
      </c>
      <c r="J63" s="89">
        <v>1996</v>
      </c>
      <c r="K63" s="90">
        <v>0.75</v>
      </c>
      <c r="L63" s="21">
        <v>2</v>
      </c>
      <c r="M63" s="92" t="s">
        <v>832</v>
      </c>
      <c r="N63" s="91"/>
      <c r="O63" s="93"/>
      <c r="P63" s="43" t="s">
        <v>1521</v>
      </c>
      <c r="Q63" s="42" t="s">
        <v>1522</v>
      </c>
      <c r="R63" s="82" t="s">
        <v>1721</v>
      </c>
      <c r="S63" s="81">
        <v>20</v>
      </c>
      <c r="T63" s="80">
        <v>24</v>
      </c>
      <c r="U63" s="73">
        <v>0.4</v>
      </c>
      <c r="V63" s="74">
        <f t="shared" si="0"/>
        <v>12</v>
      </c>
      <c r="W63" s="72">
        <f t="shared" si="1"/>
        <v>14.399999999999999</v>
      </c>
      <c r="X63" s="23"/>
      <c r="Y63" s="30"/>
      <c r="Z63" s="27">
        <f t="shared" si="2"/>
        <v>0</v>
      </c>
      <c r="AA63" s="28">
        <f t="shared" si="3"/>
        <v>0</v>
      </c>
      <c r="AC63" s="66"/>
      <c r="AD63" s="65">
        <f t="shared" si="5"/>
        <v>0</v>
      </c>
      <c r="AE63" s="61"/>
      <c r="AF63" s="62"/>
    </row>
    <row r="64" spans="1:32" ht="15.75" customHeight="1" x14ac:dyDescent="0.2">
      <c r="A64" s="83" t="s">
        <v>53</v>
      </c>
      <c r="B64" s="84" t="s">
        <v>54</v>
      </c>
      <c r="C64" s="85" t="s">
        <v>55</v>
      </c>
      <c r="D64" s="83" t="s">
        <v>56</v>
      </c>
      <c r="E64" s="84" t="s">
        <v>57</v>
      </c>
      <c r="F64" s="85" t="s">
        <v>84</v>
      </c>
      <c r="G64" s="86" t="s">
        <v>674</v>
      </c>
      <c r="H64" s="87" t="s">
        <v>675</v>
      </c>
      <c r="I64" s="88" t="s">
        <v>60</v>
      </c>
      <c r="J64" s="89">
        <v>1998</v>
      </c>
      <c r="K64" s="90">
        <v>0.75</v>
      </c>
      <c r="L64" s="21">
        <v>2</v>
      </c>
      <c r="M64" s="92" t="s">
        <v>832</v>
      </c>
      <c r="N64" s="91"/>
      <c r="O64" s="93"/>
      <c r="P64" s="43" t="s">
        <v>1521</v>
      </c>
      <c r="Q64" s="42" t="s">
        <v>1525</v>
      </c>
      <c r="R64" s="82" t="s">
        <v>1721</v>
      </c>
      <c r="S64" s="81">
        <v>20</v>
      </c>
      <c r="T64" s="80">
        <v>24</v>
      </c>
      <c r="U64" s="73">
        <v>0.4</v>
      </c>
      <c r="V64" s="74">
        <f t="shared" si="0"/>
        <v>12</v>
      </c>
      <c r="W64" s="72">
        <f t="shared" si="1"/>
        <v>14.399999999999999</v>
      </c>
      <c r="X64" s="23"/>
      <c r="Y64" s="30"/>
      <c r="Z64" s="27">
        <f t="shared" si="2"/>
        <v>0</v>
      </c>
      <c r="AA64" s="28">
        <f t="shared" si="3"/>
        <v>0</v>
      </c>
      <c r="AC64" s="66"/>
      <c r="AD64" s="65">
        <f t="shared" si="5"/>
        <v>0</v>
      </c>
      <c r="AE64" s="61"/>
      <c r="AF64" s="62"/>
    </row>
    <row r="65" spans="1:32" ht="15.75" customHeight="1" x14ac:dyDescent="0.2">
      <c r="A65" s="83" t="s">
        <v>53</v>
      </c>
      <c r="B65" s="84" t="s">
        <v>54</v>
      </c>
      <c r="C65" s="85" t="s">
        <v>55</v>
      </c>
      <c r="D65" s="83" t="s">
        <v>56</v>
      </c>
      <c r="E65" s="84" t="s">
        <v>57</v>
      </c>
      <c r="F65" s="85" t="s">
        <v>84</v>
      </c>
      <c r="G65" s="86" t="s">
        <v>450</v>
      </c>
      <c r="H65" s="87" t="s">
        <v>451</v>
      </c>
      <c r="I65" s="88" t="s">
        <v>60</v>
      </c>
      <c r="J65" s="89">
        <v>1997</v>
      </c>
      <c r="K65" s="90">
        <v>0.75</v>
      </c>
      <c r="L65" s="21">
        <v>12</v>
      </c>
      <c r="M65" s="92" t="s">
        <v>823</v>
      </c>
      <c r="N65" s="91"/>
      <c r="O65" s="93"/>
      <c r="P65" s="43" t="s">
        <v>923</v>
      </c>
      <c r="Q65" s="42" t="s">
        <v>1220</v>
      </c>
      <c r="R65" s="82" t="s">
        <v>1721</v>
      </c>
      <c r="S65" s="81">
        <v>40.833333333333336</v>
      </c>
      <c r="T65" s="80">
        <v>49</v>
      </c>
      <c r="U65" s="73">
        <v>0.15</v>
      </c>
      <c r="V65" s="74">
        <f t="shared" si="0"/>
        <v>34.708333333333336</v>
      </c>
      <c r="W65" s="72">
        <f t="shared" si="1"/>
        <v>41.65</v>
      </c>
      <c r="X65" s="23"/>
      <c r="Y65" s="30"/>
      <c r="Z65" s="27">
        <f t="shared" si="2"/>
        <v>0</v>
      </c>
      <c r="AA65" s="28">
        <f t="shared" si="3"/>
        <v>0</v>
      </c>
      <c r="AC65" s="66"/>
      <c r="AD65" s="65">
        <f t="shared" si="5"/>
        <v>0</v>
      </c>
      <c r="AE65" s="61"/>
      <c r="AF65" s="62"/>
    </row>
    <row r="66" spans="1:32" ht="15.75" customHeight="1" x14ac:dyDescent="0.2">
      <c r="A66" s="83" t="s">
        <v>53</v>
      </c>
      <c r="B66" s="84" t="s">
        <v>54</v>
      </c>
      <c r="C66" s="85" t="s">
        <v>55</v>
      </c>
      <c r="D66" s="83" t="s">
        <v>56</v>
      </c>
      <c r="E66" s="84" t="s">
        <v>57</v>
      </c>
      <c r="F66" s="85" t="s">
        <v>84</v>
      </c>
      <c r="G66" s="86" t="s">
        <v>784</v>
      </c>
      <c r="H66" s="87" t="s">
        <v>785</v>
      </c>
      <c r="I66" s="88" t="s">
        <v>60</v>
      </c>
      <c r="J66" s="89">
        <v>2010</v>
      </c>
      <c r="K66" s="90">
        <v>0.75</v>
      </c>
      <c r="L66" s="21">
        <v>1</v>
      </c>
      <c r="M66" s="92" t="s">
        <v>832</v>
      </c>
      <c r="N66" s="91"/>
      <c r="O66" s="93"/>
      <c r="P66" s="43" t="s">
        <v>973</v>
      </c>
      <c r="Q66" s="42" t="s">
        <v>1685</v>
      </c>
      <c r="R66" s="82" t="s">
        <v>1721</v>
      </c>
      <c r="S66" s="81">
        <v>45</v>
      </c>
      <c r="T66" s="80">
        <v>54</v>
      </c>
      <c r="U66" s="73">
        <v>0.15</v>
      </c>
      <c r="V66" s="74">
        <f t="shared" si="0"/>
        <v>38.25</v>
      </c>
      <c r="W66" s="72">
        <f t="shared" si="1"/>
        <v>45.9</v>
      </c>
      <c r="X66" s="23"/>
      <c r="Y66" s="30"/>
      <c r="Z66" s="27">
        <f t="shared" si="2"/>
        <v>0</v>
      </c>
      <c r="AA66" s="28">
        <f t="shared" si="3"/>
        <v>0</v>
      </c>
      <c r="AC66" s="66"/>
      <c r="AD66" s="65">
        <f t="shared" si="5"/>
        <v>0</v>
      </c>
      <c r="AE66" s="61"/>
      <c r="AF66" s="62"/>
    </row>
    <row r="67" spans="1:32" ht="15.75" customHeight="1" x14ac:dyDescent="0.2">
      <c r="A67" s="83" t="s">
        <v>53</v>
      </c>
      <c r="B67" s="84" t="s">
        <v>54</v>
      </c>
      <c r="C67" s="85" t="s">
        <v>55</v>
      </c>
      <c r="D67" s="83" t="s">
        <v>56</v>
      </c>
      <c r="E67" s="84" t="s">
        <v>57</v>
      </c>
      <c r="F67" s="85" t="s">
        <v>233</v>
      </c>
      <c r="G67" s="86" t="s">
        <v>338</v>
      </c>
      <c r="H67" s="87" t="s">
        <v>339</v>
      </c>
      <c r="I67" s="88" t="s">
        <v>60</v>
      </c>
      <c r="J67" s="89">
        <v>1994</v>
      </c>
      <c r="K67" s="90">
        <v>0.75</v>
      </c>
      <c r="L67" s="21">
        <v>2</v>
      </c>
      <c r="M67" s="92" t="s">
        <v>823</v>
      </c>
      <c r="N67" s="91"/>
      <c r="O67" s="93"/>
      <c r="P67" s="43" t="s">
        <v>1108</v>
      </c>
      <c r="Q67" s="42" t="s">
        <v>1111</v>
      </c>
      <c r="R67" s="82" t="s">
        <v>1721</v>
      </c>
      <c r="S67" s="81">
        <v>61.666666666666671</v>
      </c>
      <c r="T67" s="80">
        <v>74</v>
      </c>
      <c r="U67" s="73">
        <v>0.25</v>
      </c>
      <c r="V67" s="74">
        <f t="shared" si="0"/>
        <v>46.25</v>
      </c>
      <c r="W67" s="72">
        <f t="shared" si="1"/>
        <v>55.5</v>
      </c>
      <c r="X67" s="23"/>
      <c r="Y67" s="30"/>
      <c r="Z67" s="27">
        <f t="shared" si="2"/>
        <v>0</v>
      </c>
      <c r="AA67" s="28">
        <f t="shared" si="3"/>
        <v>0</v>
      </c>
      <c r="AC67" s="66"/>
      <c r="AD67" s="65">
        <f t="shared" si="5"/>
        <v>0</v>
      </c>
      <c r="AE67" s="61"/>
      <c r="AF67" s="62"/>
    </row>
    <row r="68" spans="1:32" ht="15.75" customHeight="1" x14ac:dyDescent="0.2">
      <c r="A68" s="83" t="s">
        <v>53</v>
      </c>
      <c r="B68" s="84" t="s">
        <v>54</v>
      </c>
      <c r="C68" s="85" t="s">
        <v>55</v>
      </c>
      <c r="D68" s="83" t="s">
        <v>56</v>
      </c>
      <c r="E68" s="84" t="s">
        <v>57</v>
      </c>
      <c r="F68" s="85" t="s">
        <v>81</v>
      </c>
      <c r="G68" s="86" t="s">
        <v>713</v>
      </c>
      <c r="H68" s="87" t="s">
        <v>714</v>
      </c>
      <c r="I68" s="88" t="s">
        <v>60</v>
      </c>
      <c r="J68" s="89">
        <v>2005</v>
      </c>
      <c r="K68" s="90">
        <v>0.75</v>
      </c>
      <c r="L68" s="21">
        <v>3</v>
      </c>
      <c r="M68" s="92"/>
      <c r="N68" s="91"/>
      <c r="O68" s="93"/>
      <c r="P68" s="43" t="s">
        <v>1589</v>
      </c>
      <c r="Q68" s="42" t="s">
        <v>1590</v>
      </c>
      <c r="R68" s="82" t="s">
        <v>1721</v>
      </c>
      <c r="S68" s="81">
        <v>24.166666666666668</v>
      </c>
      <c r="T68" s="80">
        <v>29</v>
      </c>
      <c r="U68" s="73">
        <v>0.25</v>
      </c>
      <c r="V68" s="74">
        <f t="shared" si="0"/>
        <v>18.125</v>
      </c>
      <c r="W68" s="72">
        <f t="shared" si="1"/>
        <v>21.75</v>
      </c>
      <c r="X68" s="23"/>
      <c r="Y68" s="30"/>
      <c r="Z68" s="27">
        <f t="shared" si="2"/>
        <v>0</v>
      </c>
      <c r="AA68" s="28">
        <f t="shared" si="3"/>
        <v>0</v>
      </c>
      <c r="AC68" s="66"/>
      <c r="AD68" s="65">
        <f t="shared" si="5"/>
        <v>0</v>
      </c>
      <c r="AE68" s="61"/>
      <c r="AF68" s="62"/>
    </row>
    <row r="69" spans="1:32" ht="15.75" customHeight="1" x14ac:dyDescent="0.2">
      <c r="A69" s="83" t="s">
        <v>53</v>
      </c>
      <c r="B69" s="84" t="s">
        <v>54</v>
      </c>
      <c r="C69" s="85" t="s">
        <v>55</v>
      </c>
      <c r="D69" s="83" t="s">
        <v>56</v>
      </c>
      <c r="E69" s="84" t="s">
        <v>57</v>
      </c>
      <c r="F69" s="85" t="s">
        <v>233</v>
      </c>
      <c r="G69" s="86" t="s">
        <v>614</v>
      </c>
      <c r="H69" s="87" t="s">
        <v>615</v>
      </c>
      <c r="I69" s="88" t="s">
        <v>60</v>
      </c>
      <c r="J69" s="89">
        <v>1994</v>
      </c>
      <c r="K69" s="90">
        <v>0.75</v>
      </c>
      <c r="L69" s="21">
        <v>1</v>
      </c>
      <c r="M69" s="92" t="s">
        <v>823</v>
      </c>
      <c r="N69" s="91"/>
      <c r="O69" s="93"/>
      <c r="P69" s="43" t="s">
        <v>1324</v>
      </c>
      <c r="Q69" s="42" t="s">
        <v>1443</v>
      </c>
      <c r="R69" s="82" t="s">
        <v>1721</v>
      </c>
      <c r="S69" s="81">
        <v>24.166666666666668</v>
      </c>
      <c r="T69" s="80">
        <v>29</v>
      </c>
      <c r="U69" s="73">
        <v>0.4</v>
      </c>
      <c r="V69" s="74">
        <f t="shared" si="0"/>
        <v>14.5</v>
      </c>
      <c r="W69" s="72">
        <f t="shared" si="1"/>
        <v>17.399999999999999</v>
      </c>
      <c r="X69" s="23"/>
      <c r="Y69" s="30"/>
      <c r="Z69" s="27">
        <f t="shared" si="2"/>
        <v>0</v>
      </c>
      <c r="AA69" s="28">
        <f t="shared" si="3"/>
        <v>0</v>
      </c>
      <c r="AC69" s="66"/>
      <c r="AD69" s="65">
        <f t="shared" si="5"/>
        <v>0</v>
      </c>
      <c r="AE69" s="61"/>
      <c r="AF69" s="62"/>
    </row>
    <row r="70" spans="1:32" ht="15.75" customHeight="1" x14ac:dyDescent="0.2">
      <c r="A70" s="83" t="s">
        <v>53</v>
      </c>
      <c r="B70" s="84" t="s">
        <v>54</v>
      </c>
      <c r="C70" s="85" t="s">
        <v>55</v>
      </c>
      <c r="D70" s="83" t="s">
        <v>56</v>
      </c>
      <c r="E70" s="84" t="s">
        <v>57</v>
      </c>
      <c r="F70" s="85" t="s">
        <v>84</v>
      </c>
      <c r="G70" s="86" t="s">
        <v>517</v>
      </c>
      <c r="H70" s="87" t="s">
        <v>518</v>
      </c>
      <c r="I70" s="88" t="s">
        <v>60</v>
      </c>
      <c r="J70" s="89">
        <v>1999</v>
      </c>
      <c r="K70" s="90">
        <v>0.75</v>
      </c>
      <c r="L70" s="21">
        <v>1</v>
      </c>
      <c r="M70" s="92" t="s">
        <v>832</v>
      </c>
      <c r="N70" s="91"/>
      <c r="O70" s="93"/>
      <c r="P70" s="43" t="s">
        <v>901</v>
      </c>
      <c r="Q70" s="42" t="s">
        <v>1303</v>
      </c>
      <c r="R70" s="82" t="s">
        <v>1721</v>
      </c>
      <c r="S70" s="81">
        <v>32.5</v>
      </c>
      <c r="T70" s="80">
        <v>39</v>
      </c>
      <c r="U70" s="73">
        <v>0.4</v>
      </c>
      <c r="V70" s="74">
        <f t="shared" si="0"/>
        <v>19.5</v>
      </c>
      <c r="W70" s="72">
        <f t="shared" si="1"/>
        <v>23.4</v>
      </c>
      <c r="X70" s="23"/>
      <c r="Y70" s="30"/>
      <c r="Z70" s="27">
        <f t="shared" si="2"/>
        <v>0</v>
      </c>
      <c r="AA70" s="28">
        <f t="shared" si="3"/>
        <v>0</v>
      </c>
      <c r="AC70" s="66"/>
      <c r="AD70" s="65">
        <f t="shared" si="5"/>
        <v>0</v>
      </c>
      <c r="AE70" s="61"/>
      <c r="AF70" s="62"/>
    </row>
    <row r="71" spans="1:32" ht="15.75" customHeight="1" x14ac:dyDescent="0.2">
      <c r="A71" s="83" t="s">
        <v>53</v>
      </c>
      <c r="B71" s="84" t="s">
        <v>54</v>
      </c>
      <c r="C71" s="85" t="s">
        <v>55</v>
      </c>
      <c r="D71" s="83" t="s">
        <v>56</v>
      </c>
      <c r="E71" s="84" t="s">
        <v>57</v>
      </c>
      <c r="F71" s="85" t="s">
        <v>233</v>
      </c>
      <c r="G71" s="86" t="s">
        <v>234</v>
      </c>
      <c r="H71" s="87" t="s">
        <v>235</v>
      </c>
      <c r="I71" s="88" t="s">
        <v>60</v>
      </c>
      <c r="J71" s="89">
        <v>1986</v>
      </c>
      <c r="K71" s="90">
        <v>0.75</v>
      </c>
      <c r="L71" s="21">
        <v>1</v>
      </c>
      <c r="M71" s="92" t="s">
        <v>826</v>
      </c>
      <c r="N71" s="91"/>
      <c r="O71" s="93"/>
      <c r="P71" s="43" t="s">
        <v>1012</v>
      </c>
      <c r="Q71" s="42" t="s">
        <v>1013</v>
      </c>
      <c r="R71" s="82" t="s">
        <v>1721</v>
      </c>
      <c r="S71" s="81">
        <v>32.5</v>
      </c>
      <c r="T71" s="80">
        <v>39</v>
      </c>
      <c r="U71" s="73">
        <v>0.25</v>
      </c>
      <c r="V71" s="74">
        <f t="shared" si="0"/>
        <v>24.375</v>
      </c>
      <c r="W71" s="72">
        <f t="shared" si="1"/>
        <v>29.25</v>
      </c>
      <c r="X71" s="23"/>
      <c r="Y71" s="30"/>
      <c r="Z71" s="27">
        <f t="shared" si="2"/>
        <v>0</v>
      </c>
      <c r="AA71" s="28">
        <f t="shared" si="3"/>
        <v>0</v>
      </c>
      <c r="AC71" s="66"/>
      <c r="AD71" s="65">
        <f t="shared" si="5"/>
        <v>0</v>
      </c>
      <c r="AE71" s="61"/>
      <c r="AF71" s="62"/>
    </row>
    <row r="72" spans="1:32" ht="15.75" customHeight="1" x14ac:dyDescent="0.2">
      <c r="A72" s="83" t="s">
        <v>53</v>
      </c>
      <c r="B72" s="84" t="s">
        <v>54</v>
      </c>
      <c r="C72" s="85" t="s">
        <v>55</v>
      </c>
      <c r="D72" s="83" t="s">
        <v>56</v>
      </c>
      <c r="E72" s="84" t="s">
        <v>57</v>
      </c>
      <c r="F72" s="85" t="s">
        <v>233</v>
      </c>
      <c r="G72" s="86" t="s">
        <v>234</v>
      </c>
      <c r="H72" s="87" t="s">
        <v>235</v>
      </c>
      <c r="I72" s="88" t="s">
        <v>60</v>
      </c>
      <c r="J72" s="89">
        <v>2002</v>
      </c>
      <c r="K72" s="90">
        <v>0.75</v>
      </c>
      <c r="L72" s="21">
        <v>1</v>
      </c>
      <c r="M72" s="92" t="s">
        <v>823</v>
      </c>
      <c r="N72" s="91" t="s">
        <v>831</v>
      </c>
      <c r="O72" s="93" t="s">
        <v>824</v>
      </c>
      <c r="P72" s="43" t="s">
        <v>1165</v>
      </c>
      <c r="Q72" s="42" t="s">
        <v>1501</v>
      </c>
      <c r="R72" s="82" t="s">
        <v>1721</v>
      </c>
      <c r="S72" s="81">
        <v>21.666666666666668</v>
      </c>
      <c r="T72" s="80">
        <v>26</v>
      </c>
      <c r="U72" s="73">
        <v>0.25</v>
      </c>
      <c r="V72" s="74">
        <f t="shared" si="0"/>
        <v>16.25</v>
      </c>
      <c r="W72" s="72">
        <f t="shared" si="1"/>
        <v>19.5</v>
      </c>
      <c r="X72" s="23"/>
      <c r="Y72" s="30"/>
      <c r="Z72" s="27">
        <f t="shared" si="2"/>
        <v>0</v>
      </c>
      <c r="AA72" s="28">
        <f t="shared" si="3"/>
        <v>0</v>
      </c>
      <c r="AC72" s="66"/>
      <c r="AD72" s="65">
        <f t="shared" si="5"/>
        <v>0</v>
      </c>
      <c r="AE72" s="61"/>
      <c r="AF72" s="62"/>
    </row>
    <row r="73" spans="1:32" ht="15.75" customHeight="1" x14ac:dyDescent="0.2">
      <c r="A73" s="83" t="s">
        <v>53</v>
      </c>
      <c r="B73" s="84" t="s">
        <v>54</v>
      </c>
      <c r="C73" s="85" t="s">
        <v>55</v>
      </c>
      <c r="D73" s="83" t="s">
        <v>56</v>
      </c>
      <c r="E73" s="84" t="s">
        <v>57</v>
      </c>
      <c r="F73" s="85" t="s">
        <v>233</v>
      </c>
      <c r="G73" s="86" t="s">
        <v>560</v>
      </c>
      <c r="H73" s="87" t="s">
        <v>561</v>
      </c>
      <c r="I73" s="88" t="s">
        <v>60</v>
      </c>
      <c r="J73" s="89">
        <v>1999</v>
      </c>
      <c r="K73" s="90">
        <v>0.75</v>
      </c>
      <c r="L73" s="21">
        <v>12</v>
      </c>
      <c r="M73" s="92" t="s">
        <v>823</v>
      </c>
      <c r="N73" s="91"/>
      <c r="O73" s="93"/>
      <c r="P73" s="43" t="s">
        <v>1367</v>
      </c>
      <c r="Q73" s="42" t="s">
        <v>1370</v>
      </c>
      <c r="R73" s="82" t="s">
        <v>1721</v>
      </c>
      <c r="S73" s="81">
        <v>24.166666666666668</v>
      </c>
      <c r="T73" s="80">
        <v>29</v>
      </c>
      <c r="U73" s="73">
        <v>0.15</v>
      </c>
      <c r="V73" s="74">
        <f t="shared" si="0"/>
        <v>20.541666666666668</v>
      </c>
      <c r="W73" s="72">
        <f t="shared" si="1"/>
        <v>24.65</v>
      </c>
      <c r="X73" s="23"/>
      <c r="Y73" s="30"/>
      <c r="Z73" s="27">
        <f t="shared" si="2"/>
        <v>0</v>
      </c>
      <c r="AA73" s="28">
        <f t="shared" si="3"/>
        <v>0</v>
      </c>
      <c r="AC73" s="66"/>
      <c r="AD73" s="65">
        <f t="shared" si="5"/>
        <v>0</v>
      </c>
      <c r="AE73" s="61"/>
      <c r="AF73" s="62"/>
    </row>
    <row r="74" spans="1:32" ht="15.75" customHeight="1" x14ac:dyDescent="0.2">
      <c r="A74" s="83" t="s">
        <v>53</v>
      </c>
      <c r="B74" s="84" t="s">
        <v>54</v>
      </c>
      <c r="C74" s="85" t="s">
        <v>55</v>
      </c>
      <c r="D74" s="83" t="s">
        <v>56</v>
      </c>
      <c r="E74" s="84" t="s">
        <v>57</v>
      </c>
      <c r="F74" s="85" t="s">
        <v>139</v>
      </c>
      <c r="G74" s="86" t="s">
        <v>174</v>
      </c>
      <c r="H74" s="87" t="s">
        <v>141</v>
      </c>
      <c r="I74" s="88" t="s">
        <v>60</v>
      </c>
      <c r="J74" s="89">
        <v>1969</v>
      </c>
      <c r="K74" s="90">
        <v>0.75</v>
      </c>
      <c r="L74" s="21">
        <v>1</v>
      </c>
      <c r="M74" s="92" t="s">
        <v>820</v>
      </c>
      <c r="N74" s="91" t="s">
        <v>841</v>
      </c>
      <c r="O74" s="93" t="s">
        <v>842</v>
      </c>
      <c r="P74" s="43" t="s">
        <v>951</v>
      </c>
      <c r="Q74" s="42" t="s">
        <v>952</v>
      </c>
      <c r="R74" s="82" t="s">
        <v>1721</v>
      </c>
      <c r="S74" s="81">
        <v>90.833333333333343</v>
      </c>
      <c r="T74" s="80">
        <v>109</v>
      </c>
      <c r="U74" s="73">
        <v>0.4</v>
      </c>
      <c r="V74" s="74">
        <f t="shared" si="0"/>
        <v>54.499999999999993</v>
      </c>
      <c r="W74" s="72">
        <f t="shared" si="1"/>
        <v>65.399999999999991</v>
      </c>
      <c r="X74" s="23"/>
      <c r="Y74" s="30"/>
      <c r="Z74" s="27">
        <f t="shared" si="2"/>
        <v>0</v>
      </c>
      <c r="AA74" s="28">
        <f t="shared" si="3"/>
        <v>0</v>
      </c>
      <c r="AC74" s="66"/>
      <c r="AD74" s="65">
        <f t="shared" si="5"/>
        <v>0</v>
      </c>
      <c r="AE74" s="61"/>
      <c r="AF74" s="62"/>
    </row>
    <row r="75" spans="1:32" ht="15.75" customHeight="1" x14ac:dyDescent="0.2">
      <c r="A75" s="83" t="s">
        <v>53</v>
      </c>
      <c r="B75" s="84" t="s">
        <v>54</v>
      </c>
      <c r="C75" s="85" t="s">
        <v>55</v>
      </c>
      <c r="D75" s="83" t="s">
        <v>56</v>
      </c>
      <c r="E75" s="84" t="s">
        <v>57</v>
      </c>
      <c r="F75" s="85" t="s">
        <v>139</v>
      </c>
      <c r="G75" s="86" t="s">
        <v>174</v>
      </c>
      <c r="H75" s="87" t="s">
        <v>141</v>
      </c>
      <c r="I75" s="88" t="s">
        <v>60</v>
      </c>
      <c r="J75" s="89">
        <v>1969</v>
      </c>
      <c r="K75" s="90">
        <v>0.75</v>
      </c>
      <c r="L75" s="21">
        <v>2</v>
      </c>
      <c r="M75" s="92" t="s">
        <v>820</v>
      </c>
      <c r="N75" s="91" t="s">
        <v>839</v>
      </c>
      <c r="O75" s="93" t="s">
        <v>843</v>
      </c>
      <c r="P75" s="43" t="s">
        <v>955</v>
      </c>
      <c r="Q75" s="42" t="s">
        <v>956</v>
      </c>
      <c r="R75" s="82" t="s">
        <v>1721</v>
      </c>
      <c r="S75" s="81">
        <v>90.833333333333343</v>
      </c>
      <c r="T75" s="80">
        <v>109</v>
      </c>
      <c r="U75" s="73">
        <v>0.4</v>
      </c>
      <c r="V75" s="74">
        <f t="shared" si="0"/>
        <v>54.499999999999993</v>
      </c>
      <c r="W75" s="72">
        <f t="shared" si="1"/>
        <v>65.399999999999991</v>
      </c>
      <c r="X75" s="23"/>
      <c r="Y75" s="30"/>
      <c r="Z75" s="27">
        <f t="shared" si="2"/>
        <v>0</v>
      </c>
      <c r="AA75" s="28">
        <f t="shared" si="3"/>
        <v>0</v>
      </c>
      <c r="AC75" s="66"/>
      <c r="AD75" s="65">
        <f t="shared" si="5"/>
        <v>0</v>
      </c>
      <c r="AE75" s="61"/>
      <c r="AF75" s="62"/>
    </row>
    <row r="76" spans="1:32" ht="15.75" customHeight="1" x14ac:dyDescent="0.2">
      <c r="A76" s="83" t="s">
        <v>53</v>
      </c>
      <c r="B76" s="84" t="s">
        <v>54</v>
      </c>
      <c r="C76" s="85" t="s">
        <v>55</v>
      </c>
      <c r="D76" s="83" t="s">
        <v>56</v>
      </c>
      <c r="E76" s="84" t="s">
        <v>57</v>
      </c>
      <c r="F76" s="85" t="s">
        <v>139</v>
      </c>
      <c r="G76" s="86" t="s">
        <v>174</v>
      </c>
      <c r="H76" s="87" t="s">
        <v>141</v>
      </c>
      <c r="I76" s="88" t="s">
        <v>60</v>
      </c>
      <c r="J76" s="89">
        <v>1999</v>
      </c>
      <c r="K76" s="90">
        <v>0.75</v>
      </c>
      <c r="L76" s="21">
        <v>5</v>
      </c>
      <c r="M76" s="92" t="s">
        <v>832</v>
      </c>
      <c r="N76" s="91"/>
      <c r="O76" s="93" t="s">
        <v>824</v>
      </c>
      <c r="P76" s="43" t="s">
        <v>1350</v>
      </c>
      <c r="Q76" s="42" t="s">
        <v>1351</v>
      </c>
      <c r="R76" s="82" t="s">
        <v>1721</v>
      </c>
      <c r="S76" s="81">
        <v>36.666666666666671</v>
      </c>
      <c r="T76" s="80">
        <v>44</v>
      </c>
      <c r="U76" s="73">
        <v>0.25</v>
      </c>
      <c r="V76" s="74">
        <f t="shared" si="0"/>
        <v>27.5</v>
      </c>
      <c r="W76" s="72">
        <f t="shared" si="1"/>
        <v>33</v>
      </c>
      <c r="X76" s="23"/>
      <c r="Y76" s="30"/>
      <c r="Z76" s="27">
        <f t="shared" si="2"/>
        <v>0</v>
      </c>
      <c r="AA76" s="28">
        <f t="shared" si="3"/>
        <v>0</v>
      </c>
      <c r="AC76" s="66"/>
      <c r="AD76" s="65">
        <f t="shared" si="5"/>
        <v>0</v>
      </c>
      <c r="AE76" s="61"/>
      <c r="AF76" s="62"/>
    </row>
    <row r="77" spans="1:32" ht="15.75" customHeight="1" x14ac:dyDescent="0.2">
      <c r="A77" s="83" t="s">
        <v>53</v>
      </c>
      <c r="B77" s="84" t="s">
        <v>54</v>
      </c>
      <c r="C77" s="85" t="s">
        <v>55</v>
      </c>
      <c r="D77" s="83" t="s">
        <v>56</v>
      </c>
      <c r="E77" s="84" t="s">
        <v>57</v>
      </c>
      <c r="F77" s="85" t="s">
        <v>73</v>
      </c>
      <c r="G77" s="86" t="s">
        <v>567</v>
      </c>
      <c r="H77" s="87" t="s">
        <v>568</v>
      </c>
      <c r="I77" s="88" t="s">
        <v>60</v>
      </c>
      <c r="J77" s="89">
        <v>1999</v>
      </c>
      <c r="K77" s="90">
        <v>0.75</v>
      </c>
      <c r="L77" s="21">
        <v>7</v>
      </c>
      <c r="M77" s="92"/>
      <c r="N77" s="91"/>
      <c r="O77" s="93"/>
      <c r="P77" s="43" t="s">
        <v>1377</v>
      </c>
      <c r="Q77" s="42" t="s">
        <v>1378</v>
      </c>
      <c r="R77" s="82" t="s">
        <v>1721</v>
      </c>
      <c r="S77" s="81">
        <v>20</v>
      </c>
      <c r="T77" s="80">
        <v>24</v>
      </c>
      <c r="U77" s="73">
        <v>0.25</v>
      </c>
      <c r="V77" s="74">
        <f t="shared" si="0"/>
        <v>15</v>
      </c>
      <c r="W77" s="72">
        <f t="shared" si="1"/>
        <v>18</v>
      </c>
      <c r="X77" s="23"/>
      <c r="Y77" s="30"/>
      <c r="Z77" s="27">
        <f t="shared" si="2"/>
        <v>0</v>
      </c>
      <c r="AA77" s="28">
        <f t="shared" si="3"/>
        <v>0</v>
      </c>
      <c r="AC77" s="66"/>
      <c r="AD77" s="65">
        <f t="shared" si="5"/>
        <v>0</v>
      </c>
      <c r="AE77" s="61"/>
      <c r="AF77" s="62"/>
    </row>
    <row r="78" spans="1:32" ht="15.75" customHeight="1" x14ac:dyDescent="0.2">
      <c r="A78" s="83" t="s">
        <v>53</v>
      </c>
      <c r="B78" s="84" t="s">
        <v>54</v>
      </c>
      <c r="C78" s="85" t="s">
        <v>55</v>
      </c>
      <c r="D78" s="83" t="s">
        <v>56</v>
      </c>
      <c r="E78" s="84" t="s">
        <v>57</v>
      </c>
      <c r="F78" s="85" t="s">
        <v>84</v>
      </c>
      <c r="G78" s="86" t="s">
        <v>85</v>
      </c>
      <c r="H78" s="87" t="s">
        <v>764</v>
      </c>
      <c r="I78" s="88" t="s">
        <v>60</v>
      </c>
      <c r="J78" s="89">
        <v>1999</v>
      </c>
      <c r="K78" s="90">
        <v>0.75</v>
      </c>
      <c r="L78" s="21">
        <v>1</v>
      </c>
      <c r="M78" s="92" t="s">
        <v>823</v>
      </c>
      <c r="N78" s="91"/>
      <c r="O78" s="93"/>
      <c r="P78" s="43" t="s">
        <v>937</v>
      </c>
      <c r="Q78" s="42" t="s">
        <v>1656</v>
      </c>
      <c r="R78" s="82" t="s">
        <v>1721</v>
      </c>
      <c r="S78" s="81">
        <v>15.833333333333334</v>
      </c>
      <c r="T78" s="80">
        <v>19</v>
      </c>
      <c r="U78" s="73">
        <v>0.4</v>
      </c>
      <c r="V78" s="74">
        <f t="shared" ref="V78:V141" si="6">W78/1.2</f>
        <v>9.5</v>
      </c>
      <c r="W78" s="72">
        <f t="shared" ref="W78:W141" si="7">T78*(1-U78)</f>
        <v>11.4</v>
      </c>
      <c r="X78" s="23"/>
      <c r="Y78" s="30"/>
      <c r="Z78" s="27">
        <f t="shared" ref="Z78:Z141" si="8">Y78*V78</f>
        <v>0</v>
      </c>
      <c r="AA78" s="28">
        <f t="shared" ref="AA78:AA141" si="9">Y78*W78</f>
        <v>0</v>
      </c>
      <c r="AC78" s="66"/>
      <c r="AD78" s="65">
        <f t="shared" si="5"/>
        <v>0</v>
      </c>
      <c r="AE78" s="61"/>
      <c r="AF78" s="62"/>
    </row>
    <row r="79" spans="1:32" ht="15.75" customHeight="1" x14ac:dyDescent="0.2">
      <c r="A79" s="83" t="s">
        <v>53</v>
      </c>
      <c r="B79" s="84" t="s">
        <v>54</v>
      </c>
      <c r="C79" s="85" t="s">
        <v>55</v>
      </c>
      <c r="D79" s="83" t="s">
        <v>56</v>
      </c>
      <c r="E79" s="84" t="s">
        <v>57</v>
      </c>
      <c r="F79" s="85" t="s">
        <v>320</v>
      </c>
      <c r="G79" s="86" t="s">
        <v>85</v>
      </c>
      <c r="H79" s="87" t="s">
        <v>86</v>
      </c>
      <c r="I79" s="88" t="s">
        <v>138</v>
      </c>
      <c r="J79" s="89">
        <v>1993</v>
      </c>
      <c r="K79" s="90">
        <v>0.75</v>
      </c>
      <c r="L79" s="21">
        <v>12</v>
      </c>
      <c r="M79" s="92"/>
      <c r="N79" s="91"/>
      <c r="O79" s="93"/>
      <c r="P79" s="43" t="s">
        <v>1095</v>
      </c>
      <c r="Q79" s="42" t="s">
        <v>1096</v>
      </c>
      <c r="R79" s="82" t="s">
        <v>1721</v>
      </c>
      <c r="S79" s="81">
        <v>28.333333333333336</v>
      </c>
      <c r="T79" s="80">
        <v>34</v>
      </c>
      <c r="U79" s="73">
        <v>0.15</v>
      </c>
      <c r="V79" s="74">
        <f t="shared" si="6"/>
        <v>24.083333333333332</v>
      </c>
      <c r="W79" s="72">
        <f t="shared" si="7"/>
        <v>28.9</v>
      </c>
      <c r="X79" s="23"/>
      <c r="Y79" s="30"/>
      <c r="Z79" s="27">
        <f t="shared" si="8"/>
        <v>0</v>
      </c>
      <c r="AA79" s="28">
        <f t="shared" si="9"/>
        <v>0</v>
      </c>
      <c r="AC79" s="66"/>
      <c r="AD79" s="65">
        <f t="shared" si="5"/>
        <v>0</v>
      </c>
      <c r="AE79" s="61"/>
      <c r="AF79" s="62"/>
    </row>
    <row r="80" spans="1:32" ht="15.75" customHeight="1" x14ac:dyDescent="0.2">
      <c r="A80" s="83" t="s">
        <v>53</v>
      </c>
      <c r="B80" s="84" t="s">
        <v>54</v>
      </c>
      <c r="C80" s="85" t="s">
        <v>55</v>
      </c>
      <c r="D80" s="83" t="s">
        <v>56</v>
      </c>
      <c r="E80" s="84" t="s">
        <v>57</v>
      </c>
      <c r="F80" s="85" t="s">
        <v>84</v>
      </c>
      <c r="G80" s="86" t="s">
        <v>85</v>
      </c>
      <c r="H80" s="87" t="s">
        <v>86</v>
      </c>
      <c r="I80" s="88" t="s">
        <v>60</v>
      </c>
      <c r="J80" s="89">
        <v>1994</v>
      </c>
      <c r="K80" s="90">
        <v>0.75</v>
      </c>
      <c r="L80" s="21">
        <v>1</v>
      </c>
      <c r="M80" s="92" t="s">
        <v>823</v>
      </c>
      <c r="N80" s="91"/>
      <c r="O80" s="93" t="s">
        <v>824</v>
      </c>
      <c r="P80" s="43" t="s">
        <v>878</v>
      </c>
      <c r="Q80" s="42" t="s">
        <v>884</v>
      </c>
      <c r="R80" s="82" t="s">
        <v>1721</v>
      </c>
      <c r="S80" s="81">
        <v>24.166666666666668</v>
      </c>
      <c r="T80" s="80">
        <v>29</v>
      </c>
      <c r="U80" s="73">
        <v>0.4</v>
      </c>
      <c r="V80" s="74">
        <f t="shared" si="6"/>
        <v>14.5</v>
      </c>
      <c r="W80" s="72">
        <f t="shared" si="7"/>
        <v>17.399999999999999</v>
      </c>
      <c r="X80" s="23"/>
      <c r="Y80" s="30"/>
      <c r="Z80" s="27">
        <f t="shared" si="8"/>
        <v>0</v>
      </c>
      <c r="AA80" s="28">
        <f t="shared" si="9"/>
        <v>0</v>
      </c>
      <c r="AC80" s="66"/>
      <c r="AD80" s="65">
        <f t="shared" si="5"/>
        <v>0</v>
      </c>
      <c r="AE80" s="61"/>
      <c r="AF80" s="62"/>
    </row>
    <row r="81" spans="1:32" ht="15.75" customHeight="1" x14ac:dyDescent="0.2">
      <c r="A81" s="83" t="s">
        <v>53</v>
      </c>
      <c r="B81" s="84" t="s">
        <v>54</v>
      </c>
      <c r="C81" s="85" t="s">
        <v>55</v>
      </c>
      <c r="D81" s="83" t="s">
        <v>56</v>
      </c>
      <c r="E81" s="84" t="s">
        <v>57</v>
      </c>
      <c r="F81" s="85" t="s">
        <v>84</v>
      </c>
      <c r="G81" s="86" t="s">
        <v>85</v>
      </c>
      <c r="H81" s="87" t="s">
        <v>86</v>
      </c>
      <c r="I81" s="88" t="s">
        <v>60</v>
      </c>
      <c r="J81" s="89">
        <v>1998</v>
      </c>
      <c r="K81" s="90">
        <v>0.75</v>
      </c>
      <c r="L81" s="21">
        <v>2</v>
      </c>
      <c r="M81" s="92" t="s">
        <v>823</v>
      </c>
      <c r="N81" s="91"/>
      <c r="O81" s="93"/>
      <c r="P81" s="43" t="s">
        <v>989</v>
      </c>
      <c r="Q81" s="42" t="s">
        <v>993</v>
      </c>
      <c r="R81" s="82" t="s">
        <v>1721</v>
      </c>
      <c r="S81" s="81">
        <v>22.5</v>
      </c>
      <c r="T81" s="80">
        <v>27</v>
      </c>
      <c r="U81" s="73">
        <v>0.4</v>
      </c>
      <c r="V81" s="74">
        <f t="shared" si="6"/>
        <v>13.5</v>
      </c>
      <c r="W81" s="72">
        <f t="shared" si="7"/>
        <v>16.2</v>
      </c>
      <c r="X81" s="23"/>
      <c r="Y81" s="30"/>
      <c r="Z81" s="27">
        <f t="shared" si="8"/>
        <v>0</v>
      </c>
      <c r="AA81" s="28">
        <f t="shared" si="9"/>
        <v>0</v>
      </c>
      <c r="AC81" s="66"/>
      <c r="AD81" s="65">
        <f t="shared" si="5"/>
        <v>0</v>
      </c>
      <c r="AE81" s="61"/>
      <c r="AF81" s="62"/>
    </row>
    <row r="82" spans="1:32" ht="15.75" customHeight="1" x14ac:dyDescent="0.2">
      <c r="A82" s="83" t="s">
        <v>53</v>
      </c>
      <c r="B82" s="84" t="s">
        <v>54</v>
      </c>
      <c r="C82" s="85" t="s">
        <v>55</v>
      </c>
      <c r="D82" s="83" t="s">
        <v>56</v>
      </c>
      <c r="E82" s="84" t="s">
        <v>57</v>
      </c>
      <c r="F82" s="85" t="s">
        <v>84</v>
      </c>
      <c r="G82" s="86" t="s">
        <v>481</v>
      </c>
      <c r="H82" s="87" t="s">
        <v>482</v>
      </c>
      <c r="I82" s="88" t="s">
        <v>60</v>
      </c>
      <c r="J82" s="89">
        <v>1979</v>
      </c>
      <c r="K82" s="90">
        <v>0.75</v>
      </c>
      <c r="L82" s="21">
        <v>5</v>
      </c>
      <c r="M82" s="92" t="s">
        <v>820</v>
      </c>
      <c r="N82" s="91"/>
      <c r="O82" s="93"/>
      <c r="P82" s="43" t="s">
        <v>1263</v>
      </c>
      <c r="Q82" s="42" t="s">
        <v>1264</v>
      </c>
      <c r="R82" s="82" t="s">
        <v>1721</v>
      </c>
      <c r="S82" s="81">
        <v>32.5</v>
      </c>
      <c r="T82" s="80">
        <v>39</v>
      </c>
      <c r="U82" s="73">
        <v>0.4</v>
      </c>
      <c r="V82" s="74">
        <f t="shared" si="6"/>
        <v>19.5</v>
      </c>
      <c r="W82" s="72">
        <f t="shared" si="7"/>
        <v>23.4</v>
      </c>
      <c r="X82" s="23"/>
      <c r="Y82" s="30"/>
      <c r="Z82" s="27">
        <f t="shared" si="8"/>
        <v>0</v>
      </c>
      <c r="AA82" s="28">
        <f t="shared" si="9"/>
        <v>0</v>
      </c>
      <c r="AC82" s="66"/>
      <c r="AD82" s="65">
        <f t="shared" si="5"/>
        <v>0</v>
      </c>
      <c r="AE82" s="61"/>
      <c r="AF82" s="62"/>
    </row>
    <row r="83" spans="1:32" ht="15.75" customHeight="1" x14ac:dyDescent="0.2">
      <c r="A83" s="83" t="s">
        <v>53</v>
      </c>
      <c r="B83" s="84" t="s">
        <v>54</v>
      </c>
      <c r="C83" s="85" t="s">
        <v>55</v>
      </c>
      <c r="D83" s="83" t="s">
        <v>56</v>
      </c>
      <c r="E83" s="84" t="s">
        <v>57</v>
      </c>
      <c r="F83" s="85" t="s">
        <v>84</v>
      </c>
      <c r="G83" s="86" t="s">
        <v>481</v>
      </c>
      <c r="H83" s="87" t="s">
        <v>482</v>
      </c>
      <c r="I83" s="88" t="s">
        <v>60</v>
      </c>
      <c r="J83" s="89">
        <v>2004</v>
      </c>
      <c r="K83" s="90">
        <v>0.75</v>
      </c>
      <c r="L83" s="21">
        <v>2</v>
      </c>
      <c r="M83" s="92" t="s">
        <v>832</v>
      </c>
      <c r="N83" s="91"/>
      <c r="O83" s="93"/>
      <c r="P83" s="43" t="s">
        <v>1184</v>
      </c>
      <c r="Q83" s="42" t="s">
        <v>1383</v>
      </c>
      <c r="R83" s="82" t="s">
        <v>1721</v>
      </c>
      <c r="S83" s="81">
        <v>26.666666666666668</v>
      </c>
      <c r="T83" s="80">
        <v>32</v>
      </c>
      <c r="U83" s="73">
        <v>0.4</v>
      </c>
      <c r="V83" s="74">
        <f t="shared" si="6"/>
        <v>16</v>
      </c>
      <c r="W83" s="72">
        <f t="shared" si="7"/>
        <v>19.2</v>
      </c>
      <c r="X83" s="23"/>
      <c r="Y83" s="30"/>
      <c r="Z83" s="27">
        <f t="shared" si="8"/>
        <v>0</v>
      </c>
      <c r="AA83" s="28">
        <f t="shared" si="9"/>
        <v>0</v>
      </c>
      <c r="AC83" s="66"/>
      <c r="AD83" s="65">
        <f t="shared" si="5"/>
        <v>0</v>
      </c>
      <c r="AE83" s="61"/>
      <c r="AF83" s="62"/>
    </row>
    <row r="84" spans="1:32" ht="15.75" customHeight="1" x14ac:dyDescent="0.2">
      <c r="A84" s="83" t="s">
        <v>53</v>
      </c>
      <c r="B84" s="84" t="s">
        <v>54</v>
      </c>
      <c r="C84" s="85" t="s">
        <v>55</v>
      </c>
      <c r="D84" s="83" t="s">
        <v>56</v>
      </c>
      <c r="E84" s="84" t="s">
        <v>57</v>
      </c>
      <c r="F84" s="85" t="s">
        <v>58</v>
      </c>
      <c r="G84" s="86" t="s">
        <v>458</v>
      </c>
      <c r="H84" s="87" t="s">
        <v>459</v>
      </c>
      <c r="I84" s="88" t="s">
        <v>60</v>
      </c>
      <c r="J84" s="89">
        <v>1980</v>
      </c>
      <c r="K84" s="90">
        <v>0.75</v>
      </c>
      <c r="L84" s="21">
        <v>6</v>
      </c>
      <c r="M84" s="92" t="s">
        <v>820</v>
      </c>
      <c r="N84" s="91"/>
      <c r="O84" s="93"/>
      <c r="P84" s="43" t="s">
        <v>1230</v>
      </c>
      <c r="Q84" s="42" t="s">
        <v>1231</v>
      </c>
      <c r="R84" s="82" t="s">
        <v>1721</v>
      </c>
      <c r="S84" s="81">
        <v>65.833333333333343</v>
      </c>
      <c r="T84" s="80">
        <v>79</v>
      </c>
      <c r="U84" s="73">
        <v>0.4</v>
      </c>
      <c r="V84" s="74">
        <f t="shared" si="6"/>
        <v>39.5</v>
      </c>
      <c r="W84" s="72">
        <f t="shared" si="7"/>
        <v>47.4</v>
      </c>
      <c r="X84" s="23"/>
      <c r="Y84" s="30"/>
      <c r="Z84" s="27">
        <f t="shared" si="8"/>
        <v>0</v>
      </c>
      <c r="AA84" s="28">
        <f t="shared" si="9"/>
        <v>0</v>
      </c>
      <c r="AC84" s="66"/>
      <c r="AD84" s="65">
        <f t="shared" si="5"/>
        <v>0</v>
      </c>
      <c r="AE84" s="61"/>
      <c r="AF84" s="62"/>
    </row>
    <row r="85" spans="1:32" ht="15.75" customHeight="1" x14ac:dyDescent="0.2">
      <c r="A85" s="83" t="s">
        <v>53</v>
      </c>
      <c r="B85" s="84" t="s">
        <v>54</v>
      </c>
      <c r="C85" s="85" t="s">
        <v>55</v>
      </c>
      <c r="D85" s="83" t="s">
        <v>56</v>
      </c>
      <c r="E85" s="84" t="s">
        <v>57</v>
      </c>
      <c r="F85" s="85" t="s">
        <v>92</v>
      </c>
      <c r="G85" s="86" t="s">
        <v>93</v>
      </c>
      <c r="H85" s="87" t="s">
        <v>94</v>
      </c>
      <c r="I85" s="88" t="s">
        <v>60</v>
      </c>
      <c r="J85" s="89">
        <v>1980</v>
      </c>
      <c r="K85" s="90">
        <v>0.75</v>
      </c>
      <c r="L85" s="21">
        <v>2</v>
      </c>
      <c r="M85" s="92"/>
      <c r="N85" s="91"/>
      <c r="O85" s="93" t="s">
        <v>822</v>
      </c>
      <c r="P85" s="43" t="s">
        <v>889</v>
      </c>
      <c r="Q85" s="42" t="s">
        <v>891</v>
      </c>
      <c r="R85" s="82" t="s">
        <v>1722</v>
      </c>
      <c r="S85" s="81">
        <v>149.16666666666669</v>
      </c>
      <c r="T85" s="80">
        <v>179</v>
      </c>
      <c r="U85" s="73">
        <v>0.15</v>
      </c>
      <c r="V85" s="74">
        <f t="shared" si="6"/>
        <v>126.79166666666667</v>
      </c>
      <c r="W85" s="72">
        <f t="shared" si="7"/>
        <v>152.15</v>
      </c>
      <c r="X85" s="23"/>
      <c r="Y85" s="30"/>
      <c r="Z85" s="27">
        <f t="shared" si="8"/>
        <v>0</v>
      </c>
      <c r="AA85" s="28">
        <f t="shared" si="9"/>
        <v>0</v>
      </c>
      <c r="AC85" s="66"/>
      <c r="AD85" s="65">
        <f t="shared" si="5"/>
        <v>0</v>
      </c>
      <c r="AE85" s="61"/>
      <c r="AF85" s="62"/>
    </row>
    <row r="86" spans="1:32" ht="15.75" customHeight="1" x14ac:dyDescent="0.2">
      <c r="A86" s="83" t="s">
        <v>53</v>
      </c>
      <c r="B86" s="84" t="s">
        <v>54</v>
      </c>
      <c r="C86" s="85" t="s">
        <v>55</v>
      </c>
      <c r="D86" s="83" t="s">
        <v>56</v>
      </c>
      <c r="E86" s="84" t="s">
        <v>57</v>
      </c>
      <c r="F86" s="85" t="s">
        <v>92</v>
      </c>
      <c r="G86" s="86" t="s">
        <v>93</v>
      </c>
      <c r="H86" s="87" t="s">
        <v>94</v>
      </c>
      <c r="I86" s="88" t="s">
        <v>60</v>
      </c>
      <c r="J86" s="89">
        <v>1980</v>
      </c>
      <c r="K86" s="90">
        <v>0.75</v>
      </c>
      <c r="L86" s="21">
        <v>2</v>
      </c>
      <c r="M86" s="92"/>
      <c r="N86" s="91"/>
      <c r="O86" s="93" t="s">
        <v>824</v>
      </c>
      <c r="P86" s="43" t="s">
        <v>889</v>
      </c>
      <c r="Q86" s="42" t="s">
        <v>892</v>
      </c>
      <c r="R86" s="82" t="s">
        <v>1722</v>
      </c>
      <c r="S86" s="81">
        <v>149.16666666666669</v>
      </c>
      <c r="T86" s="80">
        <v>179</v>
      </c>
      <c r="U86" s="73">
        <v>0.15</v>
      </c>
      <c r="V86" s="74">
        <f t="shared" si="6"/>
        <v>126.79166666666667</v>
      </c>
      <c r="W86" s="72">
        <f t="shared" si="7"/>
        <v>152.15</v>
      </c>
      <c r="X86" s="23"/>
      <c r="Y86" s="30"/>
      <c r="Z86" s="27">
        <f t="shared" si="8"/>
        <v>0</v>
      </c>
      <c r="AA86" s="28">
        <f t="shared" si="9"/>
        <v>0</v>
      </c>
      <c r="AC86" s="66"/>
      <c r="AD86" s="65">
        <f t="shared" si="5"/>
        <v>0</v>
      </c>
      <c r="AE86" s="61"/>
      <c r="AF86" s="62"/>
    </row>
    <row r="87" spans="1:32" ht="15.75" customHeight="1" x14ac:dyDescent="0.2">
      <c r="A87" s="83" t="s">
        <v>53</v>
      </c>
      <c r="B87" s="84" t="s">
        <v>54</v>
      </c>
      <c r="C87" s="85" t="s">
        <v>55</v>
      </c>
      <c r="D87" s="83" t="s">
        <v>56</v>
      </c>
      <c r="E87" s="84" t="s">
        <v>57</v>
      </c>
      <c r="F87" s="85" t="s">
        <v>92</v>
      </c>
      <c r="G87" s="86" t="s">
        <v>93</v>
      </c>
      <c r="H87" s="87" t="s">
        <v>94</v>
      </c>
      <c r="I87" s="88" t="s">
        <v>60</v>
      </c>
      <c r="J87" s="89">
        <v>1980</v>
      </c>
      <c r="K87" s="90">
        <v>0.75</v>
      </c>
      <c r="L87" s="21">
        <v>4</v>
      </c>
      <c r="M87" s="92"/>
      <c r="N87" s="91"/>
      <c r="O87" s="93" t="s">
        <v>822</v>
      </c>
      <c r="P87" s="43" t="s">
        <v>889</v>
      </c>
      <c r="Q87" s="42" t="s">
        <v>890</v>
      </c>
      <c r="R87" s="82" t="s">
        <v>1722</v>
      </c>
      <c r="S87" s="81">
        <v>149.16666666666669</v>
      </c>
      <c r="T87" s="80">
        <v>179</v>
      </c>
      <c r="U87" s="73">
        <v>0.15</v>
      </c>
      <c r="V87" s="74">
        <f t="shared" si="6"/>
        <v>126.79166666666667</v>
      </c>
      <c r="W87" s="72">
        <f t="shared" si="7"/>
        <v>152.15</v>
      </c>
      <c r="X87" s="23"/>
      <c r="Y87" s="30"/>
      <c r="Z87" s="27">
        <f t="shared" si="8"/>
        <v>0</v>
      </c>
      <c r="AA87" s="28">
        <f t="shared" si="9"/>
        <v>0</v>
      </c>
      <c r="AC87" s="66"/>
      <c r="AD87" s="65">
        <f t="shared" si="5"/>
        <v>0</v>
      </c>
      <c r="AE87" s="61"/>
      <c r="AF87" s="62"/>
    </row>
    <row r="88" spans="1:32" ht="15.75" customHeight="1" x14ac:dyDescent="0.2">
      <c r="A88" s="83" t="s">
        <v>53</v>
      </c>
      <c r="B88" s="84" t="s">
        <v>54</v>
      </c>
      <c r="C88" s="85" t="s">
        <v>55</v>
      </c>
      <c r="D88" s="83" t="s">
        <v>56</v>
      </c>
      <c r="E88" s="84" t="s">
        <v>57</v>
      </c>
      <c r="F88" s="85" t="s">
        <v>92</v>
      </c>
      <c r="G88" s="86" t="s">
        <v>93</v>
      </c>
      <c r="H88" s="87" t="s">
        <v>94</v>
      </c>
      <c r="I88" s="88" t="s">
        <v>60</v>
      </c>
      <c r="J88" s="89" t="s">
        <v>104</v>
      </c>
      <c r="K88" s="90">
        <v>0.75</v>
      </c>
      <c r="L88" s="21">
        <v>2</v>
      </c>
      <c r="M88" s="92"/>
      <c r="N88" s="91"/>
      <c r="O88" s="93" t="s">
        <v>830</v>
      </c>
      <c r="P88" s="43" t="s">
        <v>899</v>
      </c>
      <c r="Q88" s="42" t="s">
        <v>900</v>
      </c>
      <c r="R88" s="82" t="s">
        <v>1721</v>
      </c>
      <c r="S88" s="81">
        <v>149.16666666666669</v>
      </c>
      <c r="T88" s="80">
        <v>179</v>
      </c>
      <c r="U88" s="73">
        <v>0.15</v>
      </c>
      <c r="V88" s="74">
        <f t="shared" si="6"/>
        <v>126.79166666666667</v>
      </c>
      <c r="W88" s="72">
        <f t="shared" si="7"/>
        <v>152.15</v>
      </c>
      <c r="X88" s="23"/>
      <c r="Y88" s="30"/>
      <c r="Z88" s="27">
        <f t="shared" si="8"/>
        <v>0</v>
      </c>
      <c r="AA88" s="28">
        <f t="shared" si="9"/>
        <v>0</v>
      </c>
      <c r="AC88" s="66"/>
      <c r="AD88" s="65">
        <f t="shared" si="5"/>
        <v>0</v>
      </c>
      <c r="AE88" s="61"/>
      <c r="AF88" s="62"/>
    </row>
    <row r="89" spans="1:32" ht="15.75" customHeight="1" x14ac:dyDescent="0.2">
      <c r="A89" s="83" t="s">
        <v>53</v>
      </c>
      <c r="B89" s="84" t="s">
        <v>54</v>
      </c>
      <c r="C89" s="85" t="s">
        <v>55</v>
      </c>
      <c r="D89" s="83" t="s">
        <v>56</v>
      </c>
      <c r="E89" s="84" t="s">
        <v>57</v>
      </c>
      <c r="F89" s="85" t="s">
        <v>84</v>
      </c>
      <c r="G89" s="86" t="s">
        <v>242</v>
      </c>
      <c r="H89" s="87" t="s">
        <v>243</v>
      </c>
      <c r="I89" s="88" t="s">
        <v>60</v>
      </c>
      <c r="J89" s="89">
        <v>1987</v>
      </c>
      <c r="K89" s="90">
        <v>0.75</v>
      </c>
      <c r="L89" s="21">
        <v>3</v>
      </c>
      <c r="M89" s="92" t="s">
        <v>820</v>
      </c>
      <c r="N89" s="91" t="s">
        <v>831</v>
      </c>
      <c r="O89" s="93" t="s">
        <v>824</v>
      </c>
      <c r="P89" s="43" t="s">
        <v>982</v>
      </c>
      <c r="Q89" s="42" t="s">
        <v>1018</v>
      </c>
      <c r="R89" s="82" t="s">
        <v>1722</v>
      </c>
      <c r="S89" s="81">
        <v>107.5</v>
      </c>
      <c r="T89" s="80">
        <v>129</v>
      </c>
      <c r="U89" s="73">
        <v>0.25</v>
      </c>
      <c r="V89" s="74">
        <f t="shared" si="6"/>
        <v>80.625</v>
      </c>
      <c r="W89" s="72">
        <f t="shared" si="7"/>
        <v>96.75</v>
      </c>
      <c r="X89" s="23"/>
      <c r="Y89" s="30"/>
      <c r="Z89" s="27">
        <f t="shared" si="8"/>
        <v>0</v>
      </c>
      <c r="AA89" s="28">
        <f t="shared" si="9"/>
        <v>0</v>
      </c>
      <c r="AC89" s="66"/>
      <c r="AD89" s="65">
        <f t="shared" si="5"/>
        <v>0</v>
      </c>
      <c r="AE89" s="61"/>
      <c r="AF89" s="62"/>
    </row>
    <row r="90" spans="1:32" ht="15.75" customHeight="1" x14ac:dyDescent="0.2">
      <c r="A90" s="83" t="s">
        <v>53</v>
      </c>
      <c r="B90" s="84" t="s">
        <v>54</v>
      </c>
      <c r="C90" s="85" t="s">
        <v>55</v>
      </c>
      <c r="D90" s="83" t="s">
        <v>56</v>
      </c>
      <c r="E90" s="84" t="s">
        <v>57</v>
      </c>
      <c r="F90" s="85" t="s">
        <v>139</v>
      </c>
      <c r="G90" s="86" t="s">
        <v>203</v>
      </c>
      <c r="H90" s="87" t="s">
        <v>204</v>
      </c>
      <c r="I90" s="88" t="s">
        <v>60</v>
      </c>
      <c r="J90" s="89">
        <v>1980</v>
      </c>
      <c r="K90" s="90">
        <v>0.75</v>
      </c>
      <c r="L90" s="21">
        <v>2</v>
      </c>
      <c r="M90" s="92" t="s">
        <v>826</v>
      </c>
      <c r="N90" s="91" t="s">
        <v>846</v>
      </c>
      <c r="O90" s="93" t="s">
        <v>828</v>
      </c>
      <c r="P90" s="43" t="s">
        <v>982</v>
      </c>
      <c r="Q90" s="42" t="s">
        <v>983</v>
      </c>
      <c r="R90" s="82" t="s">
        <v>1721</v>
      </c>
      <c r="S90" s="81">
        <v>115.83333333333334</v>
      </c>
      <c r="T90" s="80">
        <v>139</v>
      </c>
      <c r="U90" s="73">
        <v>0.25</v>
      </c>
      <c r="V90" s="74">
        <f t="shared" si="6"/>
        <v>86.875</v>
      </c>
      <c r="W90" s="72">
        <f t="shared" si="7"/>
        <v>104.25</v>
      </c>
      <c r="X90" s="23"/>
      <c r="Y90" s="30"/>
      <c r="Z90" s="27">
        <f t="shared" si="8"/>
        <v>0</v>
      </c>
      <c r="AA90" s="28">
        <f t="shared" si="9"/>
        <v>0</v>
      </c>
      <c r="AC90" s="66"/>
      <c r="AD90" s="65">
        <f t="shared" si="5"/>
        <v>0</v>
      </c>
      <c r="AE90" s="61"/>
      <c r="AF90" s="62"/>
    </row>
    <row r="91" spans="1:32" ht="15.75" customHeight="1" x14ac:dyDescent="0.2">
      <c r="A91" s="83" t="s">
        <v>53</v>
      </c>
      <c r="B91" s="84" t="s">
        <v>54</v>
      </c>
      <c r="C91" s="85" t="s">
        <v>55</v>
      </c>
      <c r="D91" s="83" t="s">
        <v>56</v>
      </c>
      <c r="E91" s="84" t="s">
        <v>57</v>
      </c>
      <c r="F91" s="85" t="s">
        <v>135</v>
      </c>
      <c r="G91" s="86" t="s">
        <v>136</v>
      </c>
      <c r="H91" s="87" t="s">
        <v>137</v>
      </c>
      <c r="I91" s="88" t="s">
        <v>138</v>
      </c>
      <c r="J91" s="89">
        <v>1976</v>
      </c>
      <c r="K91" s="90">
        <v>0.75</v>
      </c>
      <c r="L91" s="21">
        <v>2</v>
      </c>
      <c r="M91" s="92" t="s">
        <v>826</v>
      </c>
      <c r="N91" s="91" t="s">
        <v>835</v>
      </c>
      <c r="O91" s="93" t="s">
        <v>836</v>
      </c>
      <c r="P91" s="43" t="s">
        <v>923</v>
      </c>
      <c r="Q91" s="42" t="s">
        <v>924</v>
      </c>
      <c r="R91" s="82" t="s">
        <v>1721</v>
      </c>
      <c r="S91" s="81">
        <v>99.166666666666671</v>
      </c>
      <c r="T91" s="80">
        <v>119</v>
      </c>
      <c r="U91" s="73">
        <v>0.15</v>
      </c>
      <c r="V91" s="74">
        <f t="shared" si="6"/>
        <v>84.291666666666657</v>
      </c>
      <c r="W91" s="72">
        <f t="shared" si="7"/>
        <v>101.14999999999999</v>
      </c>
      <c r="X91" s="23"/>
      <c r="Y91" s="30"/>
      <c r="Z91" s="27">
        <f t="shared" si="8"/>
        <v>0</v>
      </c>
      <c r="AA91" s="28">
        <f t="shared" si="9"/>
        <v>0</v>
      </c>
      <c r="AC91" s="66"/>
      <c r="AD91" s="65">
        <f t="shared" si="5"/>
        <v>0</v>
      </c>
      <c r="AE91" s="61"/>
      <c r="AF91" s="62"/>
    </row>
    <row r="92" spans="1:32" ht="15.75" customHeight="1" x14ac:dyDescent="0.2">
      <c r="A92" s="83" t="s">
        <v>53</v>
      </c>
      <c r="B92" s="84" t="s">
        <v>54</v>
      </c>
      <c r="C92" s="85" t="s">
        <v>55</v>
      </c>
      <c r="D92" s="83" t="s">
        <v>56</v>
      </c>
      <c r="E92" s="84" t="s">
        <v>57</v>
      </c>
      <c r="F92" s="85"/>
      <c r="G92" s="86" t="s">
        <v>741</v>
      </c>
      <c r="H92" s="87" t="s">
        <v>742</v>
      </c>
      <c r="I92" s="88" t="s">
        <v>60</v>
      </c>
      <c r="J92" s="89">
        <v>1995</v>
      </c>
      <c r="K92" s="90">
        <v>0.75</v>
      </c>
      <c r="L92" s="21">
        <v>1</v>
      </c>
      <c r="M92" s="92"/>
      <c r="N92" s="91"/>
      <c r="O92" s="93"/>
      <c r="P92" s="43" t="s">
        <v>1628</v>
      </c>
      <c r="Q92" s="42" t="s">
        <v>1630</v>
      </c>
      <c r="R92" s="82" t="s">
        <v>1721</v>
      </c>
      <c r="S92" s="81">
        <v>15.833333333333334</v>
      </c>
      <c r="T92" s="80">
        <v>19</v>
      </c>
      <c r="U92" s="73">
        <v>0.4</v>
      </c>
      <c r="V92" s="74">
        <f t="shared" si="6"/>
        <v>9.5</v>
      </c>
      <c r="W92" s="72">
        <f t="shared" si="7"/>
        <v>11.4</v>
      </c>
      <c r="X92" s="23"/>
      <c r="Y92" s="30"/>
      <c r="Z92" s="27">
        <f t="shared" si="8"/>
        <v>0</v>
      </c>
      <c r="AA92" s="28">
        <f t="shared" si="9"/>
        <v>0</v>
      </c>
      <c r="AC92" s="66"/>
      <c r="AD92" s="65">
        <f t="shared" si="5"/>
        <v>0</v>
      </c>
      <c r="AE92" s="61"/>
      <c r="AF92" s="62"/>
    </row>
    <row r="93" spans="1:32" ht="15.75" customHeight="1" x14ac:dyDescent="0.2">
      <c r="A93" s="83" t="s">
        <v>53</v>
      </c>
      <c r="B93" s="84" t="s">
        <v>54</v>
      </c>
      <c r="C93" s="85" t="s">
        <v>55</v>
      </c>
      <c r="D93" s="83" t="s">
        <v>56</v>
      </c>
      <c r="E93" s="84" t="s">
        <v>57</v>
      </c>
      <c r="F93" s="85"/>
      <c r="G93" s="86" t="s">
        <v>340</v>
      </c>
      <c r="H93" s="87" t="s">
        <v>341</v>
      </c>
      <c r="I93" s="88" t="s">
        <v>60</v>
      </c>
      <c r="J93" s="89">
        <v>1995</v>
      </c>
      <c r="K93" s="90">
        <v>0.75</v>
      </c>
      <c r="L93" s="21">
        <v>1</v>
      </c>
      <c r="M93" s="92" t="s">
        <v>823</v>
      </c>
      <c r="N93" s="91" t="s">
        <v>825</v>
      </c>
      <c r="O93" s="93" t="s">
        <v>844</v>
      </c>
      <c r="P93" s="43" t="s">
        <v>1115</v>
      </c>
      <c r="Q93" s="42" t="s">
        <v>1116</v>
      </c>
      <c r="R93" s="82" t="s">
        <v>1721</v>
      </c>
      <c r="S93" s="81">
        <v>45.833333333333336</v>
      </c>
      <c r="T93" s="80">
        <v>55</v>
      </c>
      <c r="U93" s="73">
        <v>0.4</v>
      </c>
      <c r="V93" s="74">
        <f t="shared" si="6"/>
        <v>27.5</v>
      </c>
      <c r="W93" s="72">
        <f t="shared" si="7"/>
        <v>33</v>
      </c>
      <c r="X93" s="23"/>
      <c r="Y93" s="30"/>
      <c r="Z93" s="27">
        <f t="shared" si="8"/>
        <v>0</v>
      </c>
      <c r="AA93" s="28">
        <f t="shared" si="9"/>
        <v>0</v>
      </c>
      <c r="AC93" s="66"/>
      <c r="AD93" s="65">
        <f t="shared" si="5"/>
        <v>0</v>
      </c>
      <c r="AE93" s="61"/>
      <c r="AF93" s="62"/>
    </row>
    <row r="94" spans="1:32" ht="15.75" customHeight="1" x14ac:dyDescent="0.2">
      <c r="A94" s="83" t="s">
        <v>53</v>
      </c>
      <c r="B94" s="84" t="s">
        <v>54</v>
      </c>
      <c r="C94" s="85" t="s">
        <v>55</v>
      </c>
      <c r="D94" s="83" t="s">
        <v>56</v>
      </c>
      <c r="E94" s="84" t="s">
        <v>57</v>
      </c>
      <c r="F94" s="85" t="s">
        <v>84</v>
      </c>
      <c r="G94" s="86" t="s">
        <v>514</v>
      </c>
      <c r="H94" s="87" t="s">
        <v>515</v>
      </c>
      <c r="I94" s="88" t="s">
        <v>60</v>
      </c>
      <c r="J94" s="89">
        <v>1998</v>
      </c>
      <c r="K94" s="90">
        <v>0.75</v>
      </c>
      <c r="L94" s="21">
        <v>1</v>
      </c>
      <c r="M94" s="92"/>
      <c r="N94" s="91"/>
      <c r="O94" s="93"/>
      <c r="P94" s="43" t="s">
        <v>1211</v>
      </c>
      <c r="Q94" s="42" t="s">
        <v>1300</v>
      </c>
      <c r="R94" s="82" t="s">
        <v>1721</v>
      </c>
      <c r="S94" s="81">
        <v>36.666666666666671</v>
      </c>
      <c r="T94" s="80">
        <v>44</v>
      </c>
      <c r="U94" s="73">
        <v>0.25</v>
      </c>
      <c r="V94" s="74">
        <f t="shared" si="6"/>
        <v>27.5</v>
      </c>
      <c r="W94" s="72">
        <f t="shared" si="7"/>
        <v>33</v>
      </c>
      <c r="X94" s="23"/>
      <c r="Y94" s="30"/>
      <c r="Z94" s="27">
        <f t="shared" si="8"/>
        <v>0</v>
      </c>
      <c r="AA94" s="28">
        <f t="shared" si="9"/>
        <v>0</v>
      </c>
      <c r="AC94" s="66"/>
      <c r="AD94" s="65">
        <f t="shared" si="5"/>
        <v>0</v>
      </c>
      <c r="AE94" s="61"/>
      <c r="AF94" s="62"/>
    </row>
    <row r="95" spans="1:32" ht="15.75" customHeight="1" x14ac:dyDescent="0.2">
      <c r="A95" s="83" t="s">
        <v>53</v>
      </c>
      <c r="B95" s="84" t="s">
        <v>54</v>
      </c>
      <c r="C95" s="85" t="s">
        <v>55</v>
      </c>
      <c r="D95" s="83" t="s">
        <v>56</v>
      </c>
      <c r="E95" s="84" t="s">
        <v>57</v>
      </c>
      <c r="F95" s="85" t="s">
        <v>58</v>
      </c>
      <c r="G95" s="86" t="s">
        <v>265</v>
      </c>
      <c r="H95" s="87" t="s">
        <v>266</v>
      </c>
      <c r="I95" s="88" t="s">
        <v>60</v>
      </c>
      <c r="J95" s="89">
        <v>1989</v>
      </c>
      <c r="K95" s="90">
        <v>0.75</v>
      </c>
      <c r="L95" s="21">
        <v>1</v>
      </c>
      <c r="M95" s="92" t="s">
        <v>823</v>
      </c>
      <c r="N95" s="91"/>
      <c r="O95" s="93" t="s">
        <v>849</v>
      </c>
      <c r="P95" s="43" t="s">
        <v>1037</v>
      </c>
      <c r="Q95" s="42" t="s">
        <v>1038</v>
      </c>
      <c r="R95" s="82" t="s">
        <v>1721</v>
      </c>
      <c r="S95" s="81">
        <v>61.666666666666671</v>
      </c>
      <c r="T95" s="80">
        <v>74</v>
      </c>
      <c r="U95" s="73">
        <v>0.25</v>
      </c>
      <c r="V95" s="74">
        <f t="shared" si="6"/>
        <v>46.25</v>
      </c>
      <c r="W95" s="72">
        <f t="shared" si="7"/>
        <v>55.5</v>
      </c>
      <c r="X95" s="23"/>
      <c r="Y95" s="30"/>
      <c r="Z95" s="27">
        <f t="shared" si="8"/>
        <v>0</v>
      </c>
      <c r="AA95" s="28">
        <f t="shared" si="9"/>
        <v>0</v>
      </c>
      <c r="AC95" s="66"/>
      <c r="AD95" s="65">
        <f t="shared" si="5"/>
        <v>0</v>
      </c>
      <c r="AE95" s="61"/>
      <c r="AF95" s="62"/>
    </row>
    <row r="96" spans="1:32" ht="15.75" customHeight="1" x14ac:dyDescent="0.2">
      <c r="A96" s="83" t="s">
        <v>53</v>
      </c>
      <c r="B96" s="84" t="s">
        <v>54</v>
      </c>
      <c r="C96" s="85" t="s">
        <v>55</v>
      </c>
      <c r="D96" s="83" t="s">
        <v>56</v>
      </c>
      <c r="E96" s="84" t="s">
        <v>57</v>
      </c>
      <c r="F96" s="85" t="s">
        <v>58</v>
      </c>
      <c r="G96" s="86" t="s">
        <v>59</v>
      </c>
      <c r="H96" s="87" t="s">
        <v>58</v>
      </c>
      <c r="I96" s="88" t="s">
        <v>60</v>
      </c>
      <c r="J96" s="89">
        <v>1987</v>
      </c>
      <c r="K96" s="90">
        <v>0.75</v>
      </c>
      <c r="L96" s="21">
        <v>1</v>
      </c>
      <c r="M96" s="92" t="s">
        <v>820</v>
      </c>
      <c r="N96" s="91"/>
      <c r="O96" s="93" t="s">
        <v>821</v>
      </c>
      <c r="P96" s="43" t="s">
        <v>868</v>
      </c>
      <c r="Q96" s="42" t="s">
        <v>869</v>
      </c>
      <c r="R96" s="82" t="s">
        <v>1721</v>
      </c>
      <c r="S96" s="81">
        <v>290.83333333333337</v>
      </c>
      <c r="T96" s="80">
        <v>349</v>
      </c>
      <c r="U96" s="73">
        <v>0.15</v>
      </c>
      <c r="V96" s="74">
        <f t="shared" si="6"/>
        <v>247.20833333333331</v>
      </c>
      <c r="W96" s="72">
        <f t="shared" si="7"/>
        <v>296.64999999999998</v>
      </c>
      <c r="X96" s="23"/>
      <c r="Y96" s="30"/>
      <c r="Z96" s="27">
        <f t="shared" si="8"/>
        <v>0</v>
      </c>
      <c r="AA96" s="28">
        <f t="shared" si="9"/>
        <v>0</v>
      </c>
      <c r="AC96" s="66"/>
      <c r="AD96" s="65">
        <f t="shared" si="5"/>
        <v>0</v>
      </c>
      <c r="AE96" s="61"/>
      <c r="AF96" s="62"/>
    </row>
    <row r="97" spans="1:32" ht="15.75" customHeight="1" x14ac:dyDescent="0.2">
      <c r="A97" s="83" t="s">
        <v>53</v>
      </c>
      <c r="B97" s="84" t="s">
        <v>54</v>
      </c>
      <c r="C97" s="85" t="s">
        <v>55</v>
      </c>
      <c r="D97" s="83" t="s">
        <v>56</v>
      </c>
      <c r="E97" s="84" t="s">
        <v>57</v>
      </c>
      <c r="F97" s="85" t="s">
        <v>58</v>
      </c>
      <c r="G97" s="86" t="s">
        <v>59</v>
      </c>
      <c r="H97" s="87" t="s">
        <v>58</v>
      </c>
      <c r="I97" s="88" t="s">
        <v>60</v>
      </c>
      <c r="J97" s="89">
        <v>1987</v>
      </c>
      <c r="K97" s="90">
        <v>0.75</v>
      </c>
      <c r="L97" s="21">
        <v>1</v>
      </c>
      <c r="M97" s="92" t="s">
        <v>820</v>
      </c>
      <c r="N97" s="91"/>
      <c r="O97" s="93" t="s">
        <v>822</v>
      </c>
      <c r="P97" s="43" t="s">
        <v>868</v>
      </c>
      <c r="Q97" s="42" t="s">
        <v>870</v>
      </c>
      <c r="R97" s="82" t="s">
        <v>1721</v>
      </c>
      <c r="S97" s="81">
        <v>290.83333333333337</v>
      </c>
      <c r="T97" s="80">
        <v>349</v>
      </c>
      <c r="U97" s="73">
        <v>0.15</v>
      </c>
      <c r="V97" s="74">
        <f t="shared" si="6"/>
        <v>247.20833333333331</v>
      </c>
      <c r="W97" s="72">
        <f t="shared" si="7"/>
        <v>296.64999999999998</v>
      </c>
      <c r="X97" s="23"/>
      <c r="Y97" s="30"/>
      <c r="Z97" s="27">
        <f t="shared" si="8"/>
        <v>0</v>
      </c>
      <c r="AA97" s="28">
        <f t="shared" si="9"/>
        <v>0</v>
      </c>
      <c r="AC97" s="66"/>
      <c r="AD97" s="65">
        <f t="shared" si="5"/>
        <v>0</v>
      </c>
      <c r="AE97" s="61"/>
      <c r="AF97" s="62"/>
    </row>
    <row r="98" spans="1:32" ht="15.75" customHeight="1" x14ac:dyDescent="0.2">
      <c r="A98" s="83" t="s">
        <v>53</v>
      </c>
      <c r="B98" s="84" t="s">
        <v>54</v>
      </c>
      <c r="C98" s="85" t="s">
        <v>55</v>
      </c>
      <c r="D98" s="83" t="s">
        <v>56</v>
      </c>
      <c r="E98" s="84" t="s">
        <v>57</v>
      </c>
      <c r="F98" s="85" t="s">
        <v>58</v>
      </c>
      <c r="G98" s="86" t="s">
        <v>59</v>
      </c>
      <c r="H98" s="87" t="s">
        <v>58</v>
      </c>
      <c r="I98" s="88" t="s">
        <v>60</v>
      </c>
      <c r="J98" s="89">
        <v>1993</v>
      </c>
      <c r="K98" s="90">
        <v>0.75</v>
      </c>
      <c r="L98" s="21">
        <v>1</v>
      </c>
      <c r="M98" s="92" t="s">
        <v>823</v>
      </c>
      <c r="N98" s="91"/>
      <c r="O98" s="93" t="s">
        <v>824</v>
      </c>
      <c r="P98" s="43" t="s">
        <v>868</v>
      </c>
      <c r="Q98" s="42" t="s">
        <v>871</v>
      </c>
      <c r="R98" s="82" t="s">
        <v>1721</v>
      </c>
      <c r="S98" s="81">
        <v>307.5</v>
      </c>
      <c r="T98" s="80">
        <v>369</v>
      </c>
      <c r="U98" s="73">
        <v>0.15</v>
      </c>
      <c r="V98" s="74">
        <f t="shared" si="6"/>
        <v>261.375</v>
      </c>
      <c r="W98" s="72">
        <f t="shared" si="7"/>
        <v>313.64999999999998</v>
      </c>
      <c r="X98" s="23"/>
      <c r="Y98" s="30"/>
      <c r="Z98" s="27">
        <f t="shared" si="8"/>
        <v>0</v>
      </c>
      <c r="AA98" s="28">
        <f t="shared" si="9"/>
        <v>0</v>
      </c>
      <c r="AC98" s="66"/>
      <c r="AD98" s="65">
        <f t="shared" si="5"/>
        <v>0</v>
      </c>
      <c r="AE98" s="61"/>
      <c r="AF98" s="62"/>
    </row>
    <row r="99" spans="1:32" ht="15.75" customHeight="1" x14ac:dyDescent="0.2">
      <c r="A99" s="83" t="s">
        <v>53</v>
      </c>
      <c r="B99" s="84" t="s">
        <v>54</v>
      </c>
      <c r="C99" s="85" t="s">
        <v>55</v>
      </c>
      <c r="D99" s="83" t="s">
        <v>56</v>
      </c>
      <c r="E99" s="84" t="s">
        <v>57</v>
      </c>
      <c r="F99" s="85" t="s">
        <v>760</v>
      </c>
      <c r="G99" s="86" t="s">
        <v>761</v>
      </c>
      <c r="H99" s="87" t="s">
        <v>762</v>
      </c>
      <c r="I99" s="88" t="s">
        <v>60</v>
      </c>
      <c r="J99" s="89">
        <v>2000</v>
      </c>
      <c r="K99" s="90">
        <v>0.75</v>
      </c>
      <c r="L99" s="21">
        <v>1</v>
      </c>
      <c r="M99" s="92" t="s">
        <v>823</v>
      </c>
      <c r="N99" s="91"/>
      <c r="O99" s="93"/>
      <c r="P99" s="43" t="s">
        <v>1337</v>
      </c>
      <c r="Q99" s="42" t="s">
        <v>1654</v>
      </c>
      <c r="R99" s="82" t="s">
        <v>1721</v>
      </c>
      <c r="S99" s="81">
        <v>15.833333333333334</v>
      </c>
      <c r="T99" s="80">
        <v>19</v>
      </c>
      <c r="U99" s="73">
        <v>0.4</v>
      </c>
      <c r="V99" s="74">
        <f t="shared" si="6"/>
        <v>9.5</v>
      </c>
      <c r="W99" s="72">
        <f t="shared" si="7"/>
        <v>11.4</v>
      </c>
      <c r="X99" s="23"/>
      <c r="Y99" s="30"/>
      <c r="Z99" s="27">
        <f t="shared" si="8"/>
        <v>0</v>
      </c>
      <c r="AA99" s="28">
        <f t="shared" si="9"/>
        <v>0</v>
      </c>
      <c r="AC99" s="66"/>
      <c r="AD99" s="65">
        <f t="shared" si="5"/>
        <v>0</v>
      </c>
      <c r="AE99" s="61"/>
      <c r="AF99" s="62"/>
    </row>
    <row r="100" spans="1:32" ht="15.75" customHeight="1" x14ac:dyDescent="0.2">
      <c r="A100" s="83" t="s">
        <v>53</v>
      </c>
      <c r="B100" s="84" t="s">
        <v>54</v>
      </c>
      <c r="C100" s="85" t="s">
        <v>55</v>
      </c>
      <c r="D100" s="83" t="s">
        <v>56</v>
      </c>
      <c r="E100" s="84" t="s">
        <v>57</v>
      </c>
      <c r="F100" s="85" t="s">
        <v>401</v>
      </c>
      <c r="G100" s="86" t="s">
        <v>699</v>
      </c>
      <c r="H100" s="87" t="s">
        <v>700</v>
      </c>
      <c r="I100" s="88" t="s">
        <v>60</v>
      </c>
      <c r="J100" s="89">
        <v>2004</v>
      </c>
      <c r="K100" s="90">
        <v>0.75</v>
      </c>
      <c r="L100" s="21">
        <v>12</v>
      </c>
      <c r="M100" s="92"/>
      <c r="N100" s="91"/>
      <c r="O100" s="93"/>
      <c r="P100" s="43" t="s">
        <v>1565</v>
      </c>
      <c r="Q100" s="42" t="s">
        <v>1566</v>
      </c>
      <c r="R100" s="82" t="s">
        <v>1721</v>
      </c>
      <c r="S100" s="81">
        <v>21.666666666666668</v>
      </c>
      <c r="T100" s="80">
        <v>26</v>
      </c>
      <c r="U100" s="73">
        <v>0.25</v>
      </c>
      <c r="V100" s="74">
        <f t="shared" si="6"/>
        <v>16.25</v>
      </c>
      <c r="W100" s="72">
        <f t="shared" si="7"/>
        <v>19.5</v>
      </c>
      <c r="X100" s="23"/>
      <c r="Y100" s="30"/>
      <c r="Z100" s="27">
        <f t="shared" si="8"/>
        <v>0</v>
      </c>
      <c r="AA100" s="28">
        <f t="shared" si="9"/>
        <v>0</v>
      </c>
      <c r="AC100" s="66"/>
      <c r="AD100" s="65">
        <f t="shared" si="5"/>
        <v>0</v>
      </c>
      <c r="AE100" s="61"/>
      <c r="AF100" s="62"/>
    </row>
    <row r="101" spans="1:32" ht="15.75" customHeight="1" x14ac:dyDescent="0.2">
      <c r="A101" s="83" t="s">
        <v>53</v>
      </c>
      <c r="B101" s="84" t="s">
        <v>54</v>
      </c>
      <c r="C101" s="85" t="s">
        <v>55</v>
      </c>
      <c r="D101" s="83" t="s">
        <v>56</v>
      </c>
      <c r="E101" s="84" t="s">
        <v>57</v>
      </c>
      <c r="F101" s="85" t="s">
        <v>401</v>
      </c>
      <c r="G101" s="86" t="s">
        <v>699</v>
      </c>
      <c r="H101" s="87" t="s">
        <v>700</v>
      </c>
      <c r="I101" s="88" t="s">
        <v>60</v>
      </c>
      <c r="J101" s="89">
        <v>2006</v>
      </c>
      <c r="K101" s="90">
        <v>0.75</v>
      </c>
      <c r="L101" s="21">
        <v>1</v>
      </c>
      <c r="M101" s="92"/>
      <c r="N101" s="91"/>
      <c r="O101" s="93"/>
      <c r="P101" s="43" t="s">
        <v>1324</v>
      </c>
      <c r="Q101" s="42" t="s">
        <v>1629</v>
      </c>
      <c r="R101" s="82" t="s">
        <v>1722</v>
      </c>
      <c r="S101" s="81">
        <v>15.833333333333334</v>
      </c>
      <c r="T101" s="80">
        <v>19</v>
      </c>
      <c r="U101" s="73">
        <v>0.4</v>
      </c>
      <c r="V101" s="74">
        <f t="shared" si="6"/>
        <v>9.5</v>
      </c>
      <c r="W101" s="72">
        <f t="shared" si="7"/>
        <v>11.4</v>
      </c>
      <c r="X101" s="23"/>
      <c r="Y101" s="30"/>
      <c r="Z101" s="27">
        <f t="shared" si="8"/>
        <v>0</v>
      </c>
      <c r="AA101" s="28">
        <f t="shared" si="9"/>
        <v>0</v>
      </c>
      <c r="AC101" s="66"/>
      <c r="AD101" s="65">
        <f t="shared" si="5"/>
        <v>0</v>
      </c>
      <c r="AE101" s="61"/>
      <c r="AF101" s="62"/>
    </row>
    <row r="102" spans="1:32" ht="15.75" customHeight="1" x14ac:dyDescent="0.2">
      <c r="A102" s="83" t="s">
        <v>53</v>
      </c>
      <c r="B102" s="84" t="s">
        <v>54</v>
      </c>
      <c r="C102" s="85" t="s">
        <v>55</v>
      </c>
      <c r="D102" s="83" t="s">
        <v>56</v>
      </c>
      <c r="E102" s="84" t="s">
        <v>57</v>
      </c>
      <c r="F102" s="85" t="s">
        <v>84</v>
      </c>
      <c r="G102" s="86" t="s">
        <v>708</v>
      </c>
      <c r="H102" s="87" t="s">
        <v>709</v>
      </c>
      <c r="I102" s="88" t="s">
        <v>60</v>
      </c>
      <c r="J102" s="89">
        <v>2005</v>
      </c>
      <c r="K102" s="90">
        <v>0.75</v>
      </c>
      <c r="L102" s="21">
        <v>12</v>
      </c>
      <c r="M102" s="92" t="s">
        <v>823</v>
      </c>
      <c r="N102" s="91"/>
      <c r="O102" s="93" t="s">
        <v>867</v>
      </c>
      <c r="P102" s="43" t="s">
        <v>1587</v>
      </c>
      <c r="Q102" s="42" t="s">
        <v>1588</v>
      </c>
      <c r="R102" s="82" t="s">
        <v>1722</v>
      </c>
      <c r="S102" s="81">
        <v>45</v>
      </c>
      <c r="T102" s="80">
        <v>54</v>
      </c>
      <c r="U102" s="73">
        <v>0.25</v>
      </c>
      <c r="V102" s="74">
        <f t="shared" si="6"/>
        <v>33.75</v>
      </c>
      <c r="W102" s="72">
        <f t="shared" si="7"/>
        <v>40.5</v>
      </c>
      <c r="X102" s="23"/>
      <c r="Y102" s="30"/>
      <c r="Z102" s="27">
        <f t="shared" si="8"/>
        <v>0</v>
      </c>
      <c r="AA102" s="28">
        <f t="shared" si="9"/>
        <v>0</v>
      </c>
      <c r="AC102" s="66"/>
      <c r="AD102" s="65">
        <f t="shared" si="5"/>
        <v>0</v>
      </c>
      <c r="AE102" s="61"/>
      <c r="AF102" s="62"/>
    </row>
    <row r="103" spans="1:32" ht="15.75" customHeight="1" x14ac:dyDescent="0.2">
      <c r="A103" s="83" t="s">
        <v>53</v>
      </c>
      <c r="B103" s="84" t="s">
        <v>54</v>
      </c>
      <c r="C103" s="85" t="s">
        <v>55</v>
      </c>
      <c r="D103" s="83" t="s">
        <v>56</v>
      </c>
      <c r="E103" s="84" t="s">
        <v>57</v>
      </c>
      <c r="F103" s="85" t="s">
        <v>84</v>
      </c>
      <c r="G103" s="86" t="s">
        <v>708</v>
      </c>
      <c r="H103" s="87" t="s">
        <v>709</v>
      </c>
      <c r="I103" s="88" t="s">
        <v>60</v>
      </c>
      <c r="J103" s="89">
        <v>2005</v>
      </c>
      <c r="K103" s="90">
        <v>0.75</v>
      </c>
      <c r="L103" s="21">
        <v>1</v>
      </c>
      <c r="M103" s="92" t="s">
        <v>823</v>
      </c>
      <c r="N103" s="91"/>
      <c r="O103" s="93" t="s">
        <v>866</v>
      </c>
      <c r="P103" s="43" t="s">
        <v>1257</v>
      </c>
      <c r="Q103" s="42" t="s">
        <v>1579</v>
      </c>
      <c r="R103" s="82" t="s">
        <v>1722</v>
      </c>
      <c r="S103" s="81">
        <v>45</v>
      </c>
      <c r="T103" s="80">
        <v>54</v>
      </c>
      <c r="U103" s="73">
        <v>0.25</v>
      </c>
      <c r="V103" s="74">
        <f t="shared" si="6"/>
        <v>33.75</v>
      </c>
      <c r="W103" s="72">
        <f t="shared" si="7"/>
        <v>40.5</v>
      </c>
      <c r="X103" s="23"/>
      <c r="Y103" s="30"/>
      <c r="Z103" s="27">
        <f t="shared" si="8"/>
        <v>0</v>
      </c>
      <c r="AA103" s="28">
        <f t="shared" si="9"/>
        <v>0</v>
      </c>
      <c r="AC103" s="66"/>
      <c r="AD103" s="65">
        <f t="shared" si="5"/>
        <v>0</v>
      </c>
      <c r="AE103" s="61"/>
      <c r="AF103" s="62"/>
    </row>
    <row r="104" spans="1:32" ht="15.75" customHeight="1" x14ac:dyDescent="0.2">
      <c r="A104" s="83" t="s">
        <v>53</v>
      </c>
      <c r="B104" s="84" t="s">
        <v>54</v>
      </c>
      <c r="C104" s="85" t="s">
        <v>55</v>
      </c>
      <c r="D104" s="83" t="s">
        <v>56</v>
      </c>
      <c r="E104" s="84" t="s">
        <v>57</v>
      </c>
      <c r="F104" s="85" t="s">
        <v>73</v>
      </c>
      <c r="G104" s="86" t="s">
        <v>644</v>
      </c>
      <c r="H104" s="87" t="s">
        <v>645</v>
      </c>
      <c r="I104" s="88" t="s">
        <v>60</v>
      </c>
      <c r="J104" s="89">
        <v>2000</v>
      </c>
      <c r="K104" s="90">
        <v>0.75</v>
      </c>
      <c r="L104" s="21">
        <v>3</v>
      </c>
      <c r="M104" s="92" t="s">
        <v>823</v>
      </c>
      <c r="N104" s="91"/>
      <c r="O104" s="93"/>
      <c r="P104" s="43" t="s">
        <v>1397</v>
      </c>
      <c r="Q104" s="42" t="s">
        <v>1483</v>
      </c>
      <c r="R104" s="82" t="s">
        <v>1721</v>
      </c>
      <c r="S104" s="81">
        <v>21.666666666666668</v>
      </c>
      <c r="T104" s="80">
        <v>26</v>
      </c>
      <c r="U104" s="73">
        <v>0.4</v>
      </c>
      <c r="V104" s="74">
        <f t="shared" si="6"/>
        <v>13</v>
      </c>
      <c r="W104" s="72">
        <f t="shared" si="7"/>
        <v>15.6</v>
      </c>
      <c r="X104" s="23"/>
      <c r="Y104" s="30"/>
      <c r="Z104" s="27">
        <f t="shared" si="8"/>
        <v>0</v>
      </c>
      <c r="AA104" s="28">
        <f t="shared" si="9"/>
        <v>0</v>
      </c>
      <c r="AC104" s="66"/>
      <c r="AD104" s="65">
        <f t="shared" si="5"/>
        <v>0</v>
      </c>
      <c r="AE104" s="61"/>
      <c r="AF104" s="62"/>
    </row>
    <row r="105" spans="1:32" ht="15.75" customHeight="1" x14ac:dyDescent="0.2">
      <c r="A105" s="83" t="s">
        <v>53</v>
      </c>
      <c r="B105" s="84" t="s">
        <v>54</v>
      </c>
      <c r="C105" s="85" t="s">
        <v>55</v>
      </c>
      <c r="D105" s="83" t="s">
        <v>56</v>
      </c>
      <c r="E105" s="84" t="s">
        <v>57</v>
      </c>
      <c r="F105" s="85" t="s">
        <v>92</v>
      </c>
      <c r="G105" s="86" t="s">
        <v>153</v>
      </c>
      <c r="H105" s="87" t="s">
        <v>154</v>
      </c>
      <c r="I105" s="88" t="s">
        <v>60</v>
      </c>
      <c r="J105" s="89">
        <v>2001</v>
      </c>
      <c r="K105" s="90">
        <v>0.75</v>
      </c>
      <c r="L105" s="21">
        <v>2</v>
      </c>
      <c r="M105" s="92" t="s">
        <v>823</v>
      </c>
      <c r="N105" s="91"/>
      <c r="O105" s="93"/>
      <c r="P105" s="43" t="s">
        <v>935</v>
      </c>
      <c r="Q105" s="42" t="s">
        <v>936</v>
      </c>
      <c r="R105" s="82" t="s">
        <v>1721</v>
      </c>
      <c r="S105" s="81">
        <v>90.833333333333343</v>
      </c>
      <c r="T105" s="80">
        <v>109</v>
      </c>
      <c r="U105" s="73">
        <v>0.15</v>
      </c>
      <c r="V105" s="74">
        <f t="shared" si="6"/>
        <v>77.208333333333329</v>
      </c>
      <c r="W105" s="72">
        <f t="shared" si="7"/>
        <v>92.649999999999991</v>
      </c>
      <c r="X105" s="23"/>
      <c r="Y105" s="30"/>
      <c r="Z105" s="27">
        <f t="shared" si="8"/>
        <v>0</v>
      </c>
      <c r="AA105" s="28">
        <f t="shared" si="9"/>
        <v>0</v>
      </c>
      <c r="AC105" s="66"/>
      <c r="AD105" s="65">
        <f t="shared" si="5"/>
        <v>0</v>
      </c>
      <c r="AE105" s="61"/>
      <c r="AF105" s="62"/>
    </row>
    <row r="106" spans="1:32" ht="15.75" customHeight="1" x14ac:dyDescent="0.2">
      <c r="A106" s="83" t="s">
        <v>53</v>
      </c>
      <c r="B106" s="84" t="s">
        <v>54</v>
      </c>
      <c r="C106" s="85" t="s">
        <v>55</v>
      </c>
      <c r="D106" s="83" t="s">
        <v>56</v>
      </c>
      <c r="E106" s="84" t="s">
        <v>57</v>
      </c>
      <c r="F106" s="85" t="s">
        <v>600</v>
      </c>
      <c r="G106" s="86" t="s">
        <v>601</v>
      </c>
      <c r="H106" s="87" t="s">
        <v>602</v>
      </c>
      <c r="I106" s="88" t="s">
        <v>60</v>
      </c>
      <c r="J106" s="89">
        <v>1999</v>
      </c>
      <c r="K106" s="90">
        <v>0.75</v>
      </c>
      <c r="L106" s="21">
        <v>2</v>
      </c>
      <c r="M106" s="92" t="s">
        <v>832</v>
      </c>
      <c r="N106" s="91" t="s">
        <v>831</v>
      </c>
      <c r="O106" s="93"/>
      <c r="P106" s="43" t="s">
        <v>1131</v>
      </c>
      <c r="Q106" s="42" t="s">
        <v>1432</v>
      </c>
      <c r="R106" s="82" t="s">
        <v>1721</v>
      </c>
      <c r="S106" s="81">
        <v>24.166666666666668</v>
      </c>
      <c r="T106" s="80">
        <v>29</v>
      </c>
      <c r="U106" s="73">
        <v>0.4</v>
      </c>
      <c r="V106" s="74">
        <f t="shared" si="6"/>
        <v>14.5</v>
      </c>
      <c r="W106" s="72">
        <f t="shared" si="7"/>
        <v>17.399999999999999</v>
      </c>
      <c r="X106" s="23"/>
      <c r="Y106" s="30"/>
      <c r="Z106" s="27">
        <f t="shared" si="8"/>
        <v>0</v>
      </c>
      <c r="AA106" s="28">
        <f t="shared" si="9"/>
        <v>0</v>
      </c>
      <c r="AC106" s="66"/>
      <c r="AD106" s="65">
        <f t="shared" si="5"/>
        <v>0</v>
      </c>
      <c r="AE106" s="61"/>
      <c r="AF106" s="62"/>
    </row>
    <row r="107" spans="1:32" ht="15.75" customHeight="1" x14ac:dyDescent="0.2">
      <c r="A107" s="83" t="s">
        <v>53</v>
      </c>
      <c r="B107" s="84" t="s">
        <v>54</v>
      </c>
      <c r="C107" s="85" t="s">
        <v>55</v>
      </c>
      <c r="D107" s="83" t="s">
        <v>56</v>
      </c>
      <c r="E107" s="84" t="s">
        <v>57</v>
      </c>
      <c r="F107" s="85" t="s">
        <v>84</v>
      </c>
      <c r="G107" s="86" t="s">
        <v>622</v>
      </c>
      <c r="H107" s="87" t="s">
        <v>623</v>
      </c>
      <c r="I107" s="88" t="s">
        <v>60</v>
      </c>
      <c r="J107" s="89">
        <v>2000</v>
      </c>
      <c r="K107" s="90">
        <v>0.75</v>
      </c>
      <c r="L107" s="21">
        <v>1</v>
      </c>
      <c r="M107" s="92"/>
      <c r="N107" s="91"/>
      <c r="O107" s="93"/>
      <c r="P107" s="43" t="s">
        <v>1449</v>
      </c>
      <c r="Q107" s="42" t="s">
        <v>1450</v>
      </c>
      <c r="R107" s="82" t="s">
        <v>1721</v>
      </c>
      <c r="S107" s="81">
        <v>53.333333333333336</v>
      </c>
      <c r="T107" s="80">
        <v>64</v>
      </c>
      <c r="U107" s="73">
        <v>0.4</v>
      </c>
      <c r="V107" s="74">
        <f t="shared" si="6"/>
        <v>32</v>
      </c>
      <c r="W107" s="72">
        <f t="shared" si="7"/>
        <v>38.4</v>
      </c>
      <c r="X107" s="23"/>
      <c r="Y107" s="30"/>
      <c r="Z107" s="27">
        <f t="shared" si="8"/>
        <v>0</v>
      </c>
      <c r="AA107" s="28">
        <f t="shared" si="9"/>
        <v>0</v>
      </c>
      <c r="AC107" s="66"/>
      <c r="AD107" s="65">
        <f t="shared" ref="AD107:AD167" si="10">Y107-AC107</f>
        <v>0</v>
      </c>
      <c r="AE107" s="61"/>
      <c r="AF107" s="62"/>
    </row>
    <row r="108" spans="1:32" ht="15.75" customHeight="1" x14ac:dyDescent="0.2">
      <c r="A108" s="83" t="s">
        <v>53</v>
      </c>
      <c r="B108" s="84" t="s">
        <v>54</v>
      </c>
      <c r="C108" s="85" t="s">
        <v>55</v>
      </c>
      <c r="D108" s="83" t="s">
        <v>56</v>
      </c>
      <c r="E108" s="84" t="s">
        <v>57</v>
      </c>
      <c r="F108" s="85" t="s">
        <v>401</v>
      </c>
      <c r="G108" s="86" t="s">
        <v>773</v>
      </c>
      <c r="H108" s="87" t="s">
        <v>774</v>
      </c>
      <c r="I108" s="88" t="s">
        <v>60</v>
      </c>
      <c r="J108" s="89">
        <v>1985</v>
      </c>
      <c r="K108" s="90">
        <v>0.75</v>
      </c>
      <c r="L108" s="21">
        <v>9</v>
      </c>
      <c r="M108" s="92" t="s">
        <v>823</v>
      </c>
      <c r="N108" s="91"/>
      <c r="O108" s="93"/>
      <c r="P108" s="43" t="s">
        <v>1668</v>
      </c>
      <c r="Q108" s="42" t="s">
        <v>1671</v>
      </c>
      <c r="R108" s="82" t="s">
        <v>1721</v>
      </c>
      <c r="S108" s="81">
        <v>12.5</v>
      </c>
      <c r="T108" s="80">
        <v>15</v>
      </c>
      <c r="U108" s="73">
        <v>0.4</v>
      </c>
      <c r="V108" s="74">
        <f t="shared" si="6"/>
        <v>7.5</v>
      </c>
      <c r="W108" s="72">
        <f t="shared" si="7"/>
        <v>9</v>
      </c>
      <c r="X108" s="23"/>
      <c r="Y108" s="30"/>
      <c r="Z108" s="27">
        <f t="shared" si="8"/>
        <v>0</v>
      </c>
      <c r="AA108" s="28">
        <f t="shared" si="9"/>
        <v>0</v>
      </c>
      <c r="AC108" s="66"/>
      <c r="AD108" s="65">
        <f t="shared" si="10"/>
        <v>0</v>
      </c>
      <c r="AE108" s="61"/>
      <c r="AF108" s="62"/>
    </row>
    <row r="109" spans="1:32" ht="15.75" customHeight="1" x14ac:dyDescent="0.2">
      <c r="A109" s="83" t="s">
        <v>53</v>
      </c>
      <c r="B109" s="84" t="s">
        <v>54</v>
      </c>
      <c r="C109" s="85" t="s">
        <v>55</v>
      </c>
      <c r="D109" s="83" t="s">
        <v>56</v>
      </c>
      <c r="E109" s="84" t="s">
        <v>57</v>
      </c>
      <c r="F109" s="85" t="s">
        <v>800</v>
      </c>
      <c r="G109" s="86" t="s">
        <v>801</v>
      </c>
      <c r="H109" s="87" t="s">
        <v>802</v>
      </c>
      <c r="I109" s="88" t="s">
        <v>60</v>
      </c>
      <c r="J109" s="89">
        <v>2000</v>
      </c>
      <c r="K109" s="90">
        <v>0.75</v>
      </c>
      <c r="L109" s="21">
        <v>5</v>
      </c>
      <c r="M109" s="92" t="s">
        <v>823</v>
      </c>
      <c r="N109" s="91"/>
      <c r="O109" s="93"/>
      <c r="P109" s="43" t="s">
        <v>1698</v>
      </c>
      <c r="Q109" s="42" t="s">
        <v>1699</v>
      </c>
      <c r="R109" s="82" t="s">
        <v>1721</v>
      </c>
      <c r="S109" s="81">
        <v>11.666666666666668</v>
      </c>
      <c r="T109" s="80">
        <v>14</v>
      </c>
      <c r="U109" s="73">
        <v>0.4</v>
      </c>
      <c r="V109" s="74">
        <f t="shared" si="6"/>
        <v>7.0000000000000009</v>
      </c>
      <c r="W109" s="72">
        <f t="shared" si="7"/>
        <v>8.4</v>
      </c>
      <c r="X109" s="23"/>
      <c r="Y109" s="30"/>
      <c r="Z109" s="27">
        <f t="shared" si="8"/>
        <v>0</v>
      </c>
      <c r="AA109" s="28">
        <f t="shared" si="9"/>
        <v>0</v>
      </c>
      <c r="AC109" s="66"/>
      <c r="AD109" s="65">
        <f t="shared" si="10"/>
        <v>0</v>
      </c>
      <c r="AE109" s="61"/>
      <c r="AF109" s="62"/>
    </row>
    <row r="110" spans="1:32" ht="15.75" customHeight="1" x14ac:dyDescent="0.2">
      <c r="A110" s="83" t="s">
        <v>53</v>
      </c>
      <c r="B110" s="84" t="s">
        <v>54</v>
      </c>
      <c r="C110" s="85" t="s">
        <v>55</v>
      </c>
      <c r="D110" s="83" t="s">
        <v>56</v>
      </c>
      <c r="E110" s="84" t="s">
        <v>57</v>
      </c>
      <c r="F110" s="85" t="s">
        <v>84</v>
      </c>
      <c r="G110" s="86" t="s">
        <v>255</v>
      </c>
      <c r="H110" s="87" t="s">
        <v>256</v>
      </c>
      <c r="I110" s="88" t="s">
        <v>60</v>
      </c>
      <c r="J110" s="89">
        <v>2000</v>
      </c>
      <c r="K110" s="90">
        <v>0.75</v>
      </c>
      <c r="L110" s="21">
        <v>2</v>
      </c>
      <c r="M110" s="92"/>
      <c r="N110" s="91"/>
      <c r="O110" s="93"/>
      <c r="P110" s="43" t="s">
        <v>1426</v>
      </c>
      <c r="Q110" s="42" t="s">
        <v>1429</v>
      </c>
      <c r="R110" s="82" t="s">
        <v>1721</v>
      </c>
      <c r="S110" s="81">
        <v>28.333333333333336</v>
      </c>
      <c r="T110" s="80">
        <v>34</v>
      </c>
      <c r="U110" s="73">
        <v>0.4</v>
      </c>
      <c r="V110" s="74">
        <f t="shared" si="6"/>
        <v>17</v>
      </c>
      <c r="W110" s="72">
        <f t="shared" si="7"/>
        <v>20.399999999999999</v>
      </c>
      <c r="X110" s="23"/>
      <c r="Y110" s="30"/>
      <c r="Z110" s="27">
        <f t="shared" si="8"/>
        <v>0</v>
      </c>
      <c r="AA110" s="28">
        <f t="shared" si="9"/>
        <v>0</v>
      </c>
      <c r="AC110" s="66"/>
      <c r="AD110" s="65">
        <f t="shared" si="10"/>
        <v>0</v>
      </c>
      <c r="AE110" s="61"/>
      <c r="AF110" s="62"/>
    </row>
    <row r="111" spans="1:32" ht="15.75" customHeight="1" x14ac:dyDescent="0.2">
      <c r="A111" s="83" t="s">
        <v>53</v>
      </c>
      <c r="B111" s="84" t="s">
        <v>54</v>
      </c>
      <c r="C111" s="85" t="s">
        <v>55</v>
      </c>
      <c r="D111" s="83" t="s">
        <v>56</v>
      </c>
      <c r="E111" s="84" t="s">
        <v>57</v>
      </c>
      <c r="F111" s="85" t="s">
        <v>84</v>
      </c>
      <c r="G111" s="86" t="s">
        <v>255</v>
      </c>
      <c r="H111" s="87" t="s">
        <v>256</v>
      </c>
      <c r="I111" s="88" t="s">
        <v>60</v>
      </c>
      <c r="J111" s="89">
        <v>2000</v>
      </c>
      <c r="K111" s="90">
        <v>0.75</v>
      </c>
      <c r="L111" s="21">
        <v>2</v>
      </c>
      <c r="M111" s="92" t="s">
        <v>823</v>
      </c>
      <c r="N111" s="91"/>
      <c r="O111" s="93"/>
      <c r="P111" s="43" t="s">
        <v>959</v>
      </c>
      <c r="Q111" s="42" t="s">
        <v>1032</v>
      </c>
      <c r="R111" s="82" t="s">
        <v>1721</v>
      </c>
      <c r="S111" s="81">
        <v>24.166666666666668</v>
      </c>
      <c r="T111" s="80">
        <v>29</v>
      </c>
      <c r="U111" s="73">
        <v>0.4</v>
      </c>
      <c r="V111" s="74">
        <f t="shared" si="6"/>
        <v>14.5</v>
      </c>
      <c r="W111" s="72">
        <f t="shared" si="7"/>
        <v>17.399999999999999</v>
      </c>
      <c r="X111" s="23"/>
      <c r="Y111" s="30"/>
      <c r="Z111" s="27">
        <f t="shared" si="8"/>
        <v>0</v>
      </c>
      <c r="AA111" s="28">
        <f t="shared" si="9"/>
        <v>0</v>
      </c>
      <c r="AC111" s="66"/>
      <c r="AD111" s="65">
        <f t="shared" si="10"/>
        <v>0</v>
      </c>
      <c r="AE111" s="61"/>
      <c r="AF111" s="62"/>
    </row>
    <row r="112" spans="1:32" ht="15.75" customHeight="1" x14ac:dyDescent="0.2">
      <c r="A112" s="83" t="s">
        <v>53</v>
      </c>
      <c r="B112" s="84" t="s">
        <v>54</v>
      </c>
      <c r="C112" s="85" t="s">
        <v>55</v>
      </c>
      <c r="D112" s="83" t="s">
        <v>56</v>
      </c>
      <c r="E112" s="84" t="s">
        <v>57</v>
      </c>
      <c r="F112" s="85" t="s">
        <v>84</v>
      </c>
      <c r="G112" s="86" t="s">
        <v>90</v>
      </c>
      <c r="H112" s="87" t="s">
        <v>91</v>
      </c>
      <c r="I112" s="88" t="s">
        <v>60</v>
      </c>
      <c r="J112" s="89">
        <v>1994</v>
      </c>
      <c r="K112" s="90">
        <v>0.75</v>
      </c>
      <c r="L112" s="21">
        <v>2</v>
      </c>
      <c r="M112" s="92" t="s">
        <v>823</v>
      </c>
      <c r="N112" s="91"/>
      <c r="O112" s="93" t="s">
        <v>824</v>
      </c>
      <c r="P112" s="43" t="s">
        <v>887</v>
      </c>
      <c r="Q112" s="42" t="s">
        <v>888</v>
      </c>
      <c r="R112" s="82" t="s">
        <v>1721</v>
      </c>
      <c r="S112" s="81">
        <v>149.16666666666669</v>
      </c>
      <c r="T112" s="80">
        <v>179</v>
      </c>
      <c r="U112" s="73">
        <v>0.15</v>
      </c>
      <c r="V112" s="74">
        <f t="shared" si="6"/>
        <v>126.79166666666667</v>
      </c>
      <c r="W112" s="72">
        <f t="shared" si="7"/>
        <v>152.15</v>
      </c>
      <c r="X112" s="23"/>
      <c r="Y112" s="30"/>
      <c r="Z112" s="27">
        <f t="shared" si="8"/>
        <v>0</v>
      </c>
      <c r="AA112" s="28">
        <f t="shared" si="9"/>
        <v>0</v>
      </c>
      <c r="AC112" s="66"/>
      <c r="AD112" s="65">
        <f t="shared" si="10"/>
        <v>0</v>
      </c>
      <c r="AE112" s="61"/>
      <c r="AF112" s="62"/>
    </row>
    <row r="113" spans="1:32" ht="15.75" customHeight="1" x14ac:dyDescent="0.2">
      <c r="A113" s="83" t="s">
        <v>53</v>
      </c>
      <c r="B113" s="84" t="s">
        <v>54</v>
      </c>
      <c r="C113" s="85" t="s">
        <v>55</v>
      </c>
      <c r="D113" s="83" t="s">
        <v>56</v>
      </c>
      <c r="E113" s="84" t="s">
        <v>57</v>
      </c>
      <c r="F113" s="85" t="s">
        <v>84</v>
      </c>
      <c r="G113" s="86" t="s">
        <v>90</v>
      </c>
      <c r="H113" s="87" t="s">
        <v>494</v>
      </c>
      <c r="I113" s="88" t="s">
        <v>60</v>
      </c>
      <c r="J113" s="89">
        <v>1994</v>
      </c>
      <c r="K113" s="90">
        <v>0.75</v>
      </c>
      <c r="L113" s="21">
        <v>3</v>
      </c>
      <c r="M113" s="92" t="s">
        <v>823</v>
      </c>
      <c r="N113" s="91"/>
      <c r="O113" s="93"/>
      <c r="P113" s="43" t="s">
        <v>1109</v>
      </c>
      <c r="Q113" s="42" t="s">
        <v>1276</v>
      </c>
      <c r="R113" s="82" t="s">
        <v>1721</v>
      </c>
      <c r="S113" s="81">
        <v>32.5</v>
      </c>
      <c r="T113" s="80">
        <v>39</v>
      </c>
      <c r="U113" s="73">
        <v>0.4</v>
      </c>
      <c r="V113" s="74">
        <f t="shared" si="6"/>
        <v>19.5</v>
      </c>
      <c r="W113" s="72">
        <f t="shared" si="7"/>
        <v>23.4</v>
      </c>
      <c r="X113" s="23"/>
      <c r="Y113" s="30"/>
      <c r="Z113" s="27">
        <f t="shared" si="8"/>
        <v>0</v>
      </c>
      <c r="AA113" s="28">
        <f t="shared" si="9"/>
        <v>0</v>
      </c>
      <c r="AC113" s="66"/>
      <c r="AD113" s="65">
        <f t="shared" si="10"/>
        <v>0</v>
      </c>
      <c r="AE113" s="61"/>
      <c r="AF113" s="62"/>
    </row>
    <row r="114" spans="1:32" ht="15.75" customHeight="1" x14ac:dyDescent="0.2">
      <c r="A114" s="83" t="s">
        <v>53</v>
      </c>
      <c r="B114" s="84" t="s">
        <v>54</v>
      </c>
      <c r="C114" s="85" t="s">
        <v>55</v>
      </c>
      <c r="D114" s="83" t="s">
        <v>56</v>
      </c>
      <c r="E114" s="84" t="s">
        <v>57</v>
      </c>
      <c r="F114" s="85" t="s">
        <v>84</v>
      </c>
      <c r="G114" s="86" t="s">
        <v>575</v>
      </c>
      <c r="H114" s="87" t="s">
        <v>576</v>
      </c>
      <c r="I114" s="88" t="s">
        <v>60</v>
      </c>
      <c r="J114" s="89">
        <v>1976</v>
      </c>
      <c r="K114" s="90">
        <v>0.75</v>
      </c>
      <c r="L114" s="21">
        <v>4</v>
      </c>
      <c r="M114" s="92" t="s">
        <v>863</v>
      </c>
      <c r="N114" s="91" t="s">
        <v>831</v>
      </c>
      <c r="O114" s="93" t="s">
        <v>821</v>
      </c>
      <c r="P114" s="43" t="s">
        <v>1404</v>
      </c>
      <c r="Q114" s="42" t="s">
        <v>1405</v>
      </c>
      <c r="R114" s="82" t="s">
        <v>1722</v>
      </c>
      <c r="S114" s="81">
        <v>24.166666666666668</v>
      </c>
      <c r="T114" s="80">
        <v>29</v>
      </c>
      <c r="U114" s="73">
        <v>0.4</v>
      </c>
      <c r="V114" s="74">
        <f t="shared" si="6"/>
        <v>14.5</v>
      </c>
      <c r="W114" s="72">
        <f t="shared" si="7"/>
        <v>17.399999999999999</v>
      </c>
      <c r="X114" s="23"/>
      <c r="Y114" s="30"/>
      <c r="Z114" s="27">
        <f t="shared" si="8"/>
        <v>0</v>
      </c>
      <c r="AA114" s="28">
        <f t="shared" si="9"/>
        <v>0</v>
      </c>
      <c r="AC114" s="66"/>
      <c r="AD114" s="65">
        <f t="shared" si="10"/>
        <v>0</v>
      </c>
      <c r="AE114" s="61"/>
      <c r="AF114" s="62"/>
    </row>
    <row r="115" spans="1:32" ht="15.75" customHeight="1" x14ac:dyDescent="0.2">
      <c r="A115" s="83" t="s">
        <v>53</v>
      </c>
      <c r="B115" s="84" t="s">
        <v>54</v>
      </c>
      <c r="C115" s="85" t="s">
        <v>55</v>
      </c>
      <c r="D115" s="83" t="s">
        <v>56</v>
      </c>
      <c r="E115" s="84" t="s">
        <v>57</v>
      </c>
      <c r="F115" s="85" t="s">
        <v>84</v>
      </c>
      <c r="G115" s="86" t="s">
        <v>575</v>
      </c>
      <c r="H115" s="87" t="s">
        <v>576</v>
      </c>
      <c r="I115" s="88" t="s">
        <v>60</v>
      </c>
      <c r="J115" s="89">
        <v>1976</v>
      </c>
      <c r="K115" s="90">
        <v>0.75</v>
      </c>
      <c r="L115" s="21">
        <v>8</v>
      </c>
      <c r="M115" s="92" t="s">
        <v>826</v>
      </c>
      <c r="N115" s="91"/>
      <c r="O115" s="93" t="s">
        <v>838</v>
      </c>
      <c r="P115" s="43" t="s">
        <v>1393</v>
      </c>
      <c r="Q115" s="42" t="s">
        <v>1394</v>
      </c>
      <c r="R115" s="82" t="s">
        <v>1722</v>
      </c>
      <c r="S115" s="81">
        <v>24.166666666666668</v>
      </c>
      <c r="T115" s="80">
        <v>29</v>
      </c>
      <c r="U115" s="73">
        <v>0.4</v>
      </c>
      <c r="V115" s="74">
        <f t="shared" si="6"/>
        <v>14.5</v>
      </c>
      <c r="W115" s="72">
        <f t="shared" si="7"/>
        <v>17.399999999999999</v>
      </c>
      <c r="X115" s="23"/>
      <c r="Y115" s="30"/>
      <c r="Z115" s="27">
        <f t="shared" si="8"/>
        <v>0</v>
      </c>
      <c r="AA115" s="28">
        <f t="shared" si="9"/>
        <v>0</v>
      </c>
      <c r="AC115" s="66"/>
      <c r="AD115" s="65">
        <f t="shared" si="10"/>
        <v>0</v>
      </c>
      <c r="AE115" s="61"/>
      <c r="AF115" s="62"/>
    </row>
    <row r="116" spans="1:32" ht="15.75" customHeight="1" x14ac:dyDescent="0.2">
      <c r="A116" s="83" t="s">
        <v>53</v>
      </c>
      <c r="B116" s="84" t="s">
        <v>54</v>
      </c>
      <c r="C116" s="85" t="s">
        <v>55</v>
      </c>
      <c r="D116" s="83" t="s">
        <v>56</v>
      </c>
      <c r="E116" s="84" t="s">
        <v>57</v>
      </c>
      <c r="F116" s="85" t="s">
        <v>84</v>
      </c>
      <c r="G116" s="86" t="s">
        <v>575</v>
      </c>
      <c r="H116" s="87" t="s">
        <v>576</v>
      </c>
      <c r="I116" s="88" t="s">
        <v>60</v>
      </c>
      <c r="J116" s="89">
        <v>1976</v>
      </c>
      <c r="K116" s="90">
        <v>0.75</v>
      </c>
      <c r="L116" s="21">
        <v>12</v>
      </c>
      <c r="M116" s="92" t="s">
        <v>826</v>
      </c>
      <c r="N116" s="91" t="s">
        <v>840</v>
      </c>
      <c r="O116" s="93" t="s">
        <v>838</v>
      </c>
      <c r="P116" s="43" t="s">
        <v>1387</v>
      </c>
      <c r="Q116" s="42" t="s">
        <v>1388</v>
      </c>
      <c r="R116" s="82" t="s">
        <v>1722</v>
      </c>
      <c r="S116" s="81">
        <v>24.166666666666668</v>
      </c>
      <c r="T116" s="80">
        <v>29</v>
      </c>
      <c r="U116" s="73">
        <v>0.4</v>
      </c>
      <c r="V116" s="74">
        <f t="shared" si="6"/>
        <v>14.5</v>
      </c>
      <c r="W116" s="72">
        <f t="shared" si="7"/>
        <v>17.399999999999999</v>
      </c>
      <c r="X116" s="23"/>
      <c r="Y116" s="30"/>
      <c r="Z116" s="27">
        <f t="shared" si="8"/>
        <v>0</v>
      </c>
      <c r="AA116" s="28">
        <f t="shared" si="9"/>
        <v>0</v>
      </c>
      <c r="AC116" s="66"/>
      <c r="AD116" s="65">
        <f t="shared" si="10"/>
        <v>0</v>
      </c>
      <c r="AE116" s="61"/>
      <c r="AF116" s="62"/>
    </row>
    <row r="117" spans="1:32" ht="15.75" customHeight="1" x14ac:dyDescent="0.2">
      <c r="A117" s="83" t="s">
        <v>53</v>
      </c>
      <c r="B117" s="84" t="s">
        <v>54</v>
      </c>
      <c r="C117" s="85" t="s">
        <v>55</v>
      </c>
      <c r="D117" s="83" t="s">
        <v>56</v>
      </c>
      <c r="E117" s="84" t="s">
        <v>57</v>
      </c>
      <c r="F117" s="85" t="s">
        <v>84</v>
      </c>
      <c r="G117" s="86" t="s">
        <v>504</v>
      </c>
      <c r="H117" s="87" t="s">
        <v>504</v>
      </c>
      <c r="I117" s="88" t="s">
        <v>60</v>
      </c>
      <c r="J117" s="89">
        <v>1999</v>
      </c>
      <c r="K117" s="90">
        <v>0.75</v>
      </c>
      <c r="L117" s="21">
        <v>2</v>
      </c>
      <c r="M117" s="92" t="s">
        <v>832</v>
      </c>
      <c r="N117" s="91"/>
      <c r="O117" s="93"/>
      <c r="P117" s="43" t="s">
        <v>1178</v>
      </c>
      <c r="Q117" s="42" t="s">
        <v>1291</v>
      </c>
      <c r="R117" s="82" t="s">
        <v>1721</v>
      </c>
      <c r="S117" s="81">
        <v>32.5</v>
      </c>
      <c r="T117" s="80">
        <v>39</v>
      </c>
      <c r="U117" s="73">
        <v>0.4</v>
      </c>
      <c r="V117" s="74">
        <f t="shared" si="6"/>
        <v>19.5</v>
      </c>
      <c r="W117" s="72">
        <f t="shared" si="7"/>
        <v>23.4</v>
      </c>
      <c r="X117" s="23"/>
      <c r="Y117" s="30"/>
      <c r="Z117" s="27">
        <f t="shared" si="8"/>
        <v>0</v>
      </c>
      <c r="AA117" s="28">
        <f t="shared" si="9"/>
        <v>0</v>
      </c>
      <c r="AC117" s="66"/>
      <c r="AD117" s="65">
        <f t="shared" si="10"/>
        <v>0</v>
      </c>
      <c r="AE117" s="61"/>
      <c r="AF117" s="62"/>
    </row>
    <row r="118" spans="1:32" ht="15.75" customHeight="1" x14ac:dyDescent="0.2">
      <c r="A118" s="83" t="s">
        <v>53</v>
      </c>
      <c r="B118" s="84" t="s">
        <v>54</v>
      </c>
      <c r="C118" s="85" t="s">
        <v>55</v>
      </c>
      <c r="D118" s="83" t="s">
        <v>56</v>
      </c>
      <c r="E118" s="84" t="s">
        <v>57</v>
      </c>
      <c r="F118" s="85" t="s">
        <v>84</v>
      </c>
      <c r="G118" s="86" t="s">
        <v>631</v>
      </c>
      <c r="H118" s="87" t="s">
        <v>631</v>
      </c>
      <c r="I118" s="88" t="s">
        <v>60</v>
      </c>
      <c r="J118" s="89">
        <v>1995</v>
      </c>
      <c r="K118" s="90">
        <v>0.75</v>
      </c>
      <c r="L118" s="21">
        <v>1</v>
      </c>
      <c r="M118" s="92" t="s">
        <v>823</v>
      </c>
      <c r="N118" s="91"/>
      <c r="O118" s="93"/>
      <c r="P118" s="43" t="s">
        <v>1461</v>
      </c>
      <c r="Q118" s="42" t="s">
        <v>1462</v>
      </c>
      <c r="R118" s="82" t="s">
        <v>1721</v>
      </c>
      <c r="S118" s="81">
        <v>57.5</v>
      </c>
      <c r="T118" s="80">
        <v>69</v>
      </c>
      <c r="U118" s="73">
        <v>0.4</v>
      </c>
      <c r="V118" s="74">
        <f t="shared" si="6"/>
        <v>34.5</v>
      </c>
      <c r="W118" s="72">
        <f t="shared" si="7"/>
        <v>41.4</v>
      </c>
      <c r="X118" s="23"/>
      <c r="Y118" s="30"/>
      <c r="Z118" s="27">
        <f t="shared" si="8"/>
        <v>0</v>
      </c>
      <c r="AA118" s="28">
        <f t="shared" si="9"/>
        <v>0</v>
      </c>
      <c r="AC118" s="66"/>
      <c r="AD118" s="65">
        <f t="shared" si="10"/>
        <v>0</v>
      </c>
      <c r="AE118" s="61"/>
      <c r="AF118" s="62"/>
    </row>
    <row r="119" spans="1:32" ht="15.75" customHeight="1" x14ac:dyDescent="0.2">
      <c r="A119" s="83" t="s">
        <v>53</v>
      </c>
      <c r="B119" s="84" t="s">
        <v>54</v>
      </c>
      <c r="C119" s="85" t="s">
        <v>55</v>
      </c>
      <c r="D119" s="83" t="s">
        <v>56</v>
      </c>
      <c r="E119" s="84" t="s">
        <v>57</v>
      </c>
      <c r="F119" s="85" t="s">
        <v>718</v>
      </c>
      <c r="G119" s="86" t="s">
        <v>719</v>
      </c>
      <c r="H119" s="87" t="s">
        <v>720</v>
      </c>
      <c r="I119" s="88" t="s">
        <v>60</v>
      </c>
      <c r="J119" s="89">
        <v>2005</v>
      </c>
      <c r="K119" s="90">
        <v>0.75</v>
      </c>
      <c r="L119" s="21">
        <v>1</v>
      </c>
      <c r="M119" s="92"/>
      <c r="N119" s="91"/>
      <c r="O119" s="93"/>
      <c r="P119" s="43" t="s">
        <v>1035</v>
      </c>
      <c r="Q119" s="42" t="s">
        <v>1596</v>
      </c>
      <c r="R119" s="82" t="s">
        <v>1721</v>
      </c>
      <c r="S119" s="81">
        <v>15.833333333333334</v>
      </c>
      <c r="T119" s="80">
        <v>19</v>
      </c>
      <c r="U119" s="73">
        <v>0.25</v>
      </c>
      <c r="V119" s="74">
        <f t="shared" si="6"/>
        <v>11.875</v>
      </c>
      <c r="W119" s="72">
        <f t="shared" si="7"/>
        <v>14.25</v>
      </c>
      <c r="X119" s="23"/>
      <c r="Y119" s="30"/>
      <c r="Z119" s="27">
        <f t="shared" si="8"/>
        <v>0</v>
      </c>
      <c r="AA119" s="28">
        <f t="shared" si="9"/>
        <v>0</v>
      </c>
      <c r="AC119" s="66"/>
      <c r="AD119" s="65">
        <f t="shared" si="10"/>
        <v>0</v>
      </c>
      <c r="AE119" s="61"/>
      <c r="AF119" s="62"/>
    </row>
    <row r="120" spans="1:32" ht="15.75" customHeight="1" x14ac:dyDescent="0.2">
      <c r="A120" s="83" t="s">
        <v>53</v>
      </c>
      <c r="B120" s="84" t="s">
        <v>54</v>
      </c>
      <c r="C120" s="85" t="s">
        <v>55</v>
      </c>
      <c r="D120" s="83" t="s">
        <v>56</v>
      </c>
      <c r="E120" s="84" t="s">
        <v>57</v>
      </c>
      <c r="F120" s="85" t="s">
        <v>84</v>
      </c>
      <c r="G120" s="86" t="s">
        <v>175</v>
      </c>
      <c r="H120" s="87" t="s">
        <v>175</v>
      </c>
      <c r="I120" s="88" t="s">
        <v>60</v>
      </c>
      <c r="J120" s="89">
        <v>1999</v>
      </c>
      <c r="K120" s="90">
        <v>0.75</v>
      </c>
      <c r="L120" s="21">
        <v>4</v>
      </c>
      <c r="M120" s="92"/>
      <c r="N120" s="91"/>
      <c r="O120" s="93"/>
      <c r="P120" s="43" t="s">
        <v>953</v>
      </c>
      <c r="Q120" s="42" t="s">
        <v>1272</v>
      </c>
      <c r="R120" s="82" t="s">
        <v>1721</v>
      </c>
      <c r="S120" s="81">
        <v>32.5</v>
      </c>
      <c r="T120" s="80">
        <v>39</v>
      </c>
      <c r="U120" s="73">
        <v>0.4</v>
      </c>
      <c r="V120" s="74">
        <f t="shared" si="6"/>
        <v>19.5</v>
      </c>
      <c r="W120" s="72">
        <f t="shared" si="7"/>
        <v>23.4</v>
      </c>
      <c r="X120" s="23"/>
      <c r="Y120" s="30"/>
      <c r="Z120" s="27">
        <f t="shared" si="8"/>
        <v>0</v>
      </c>
      <c r="AA120" s="28">
        <f t="shared" si="9"/>
        <v>0</v>
      </c>
      <c r="AC120" s="66"/>
      <c r="AD120" s="65">
        <f t="shared" si="10"/>
        <v>0</v>
      </c>
      <c r="AE120" s="61"/>
      <c r="AF120" s="62"/>
    </row>
    <row r="121" spans="1:32" ht="15.75" customHeight="1" x14ac:dyDescent="0.2">
      <c r="A121" s="83" t="s">
        <v>53</v>
      </c>
      <c r="B121" s="84" t="s">
        <v>54</v>
      </c>
      <c r="C121" s="85" t="s">
        <v>55</v>
      </c>
      <c r="D121" s="83" t="s">
        <v>56</v>
      </c>
      <c r="E121" s="84" t="s">
        <v>57</v>
      </c>
      <c r="F121" s="85" t="s">
        <v>84</v>
      </c>
      <c r="G121" s="86" t="s">
        <v>175</v>
      </c>
      <c r="H121" s="87" t="s">
        <v>175</v>
      </c>
      <c r="I121" s="88" t="s">
        <v>60</v>
      </c>
      <c r="J121" s="89">
        <v>1999</v>
      </c>
      <c r="K121" s="90">
        <v>0.75</v>
      </c>
      <c r="L121" s="21">
        <v>5</v>
      </c>
      <c r="M121" s="92"/>
      <c r="N121" s="91"/>
      <c r="O121" s="93"/>
      <c r="P121" s="43" t="s">
        <v>953</v>
      </c>
      <c r="Q121" s="42" t="s">
        <v>954</v>
      </c>
      <c r="R121" s="82" t="s">
        <v>1721</v>
      </c>
      <c r="S121" s="81">
        <v>32.5</v>
      </c>
      <c r="T121" s="80">
        <v>39</v>
      </c>
      <c r="U121" s="73">
        <v>0.4</v>
      </c>
      <c r="V121" s="74">
        <f t="shared" si="6"/>
        <v>19.5</v>
      </c>
      <c r="W121" s="72">
        <f t="shared" si="7"/>
        <v>23.4</v>
      </c>
      <c r="X121" s="23"/>
      <c r="Y121" s="30"/>
      <c r="Z121" s="27">
        <f t="shared" si="8"/>
        <v>0</v>
      </c>
      <c r="AA121" s="28">
        <f t="shared" si="9"/>
        <v>0</v>
      </c>
      <c r="AC121" s="66"/>
      <c r="AD121" s="65">
        <f t="shared" si="10"/>
        <v>0</v>
      </c>
      <c r="AE121" s="61"/>
      <c r="AF121" s="62"/>
    </row>
    <row r="122" spans="1:32" ht="15.75" customHeight="1" x14ac:dyDescent="0.2">
      <c r="A122" s="83" t="s">
        <v>53</v>
      </c>
      <c r="B122" s="84" t="s">
        <v>54</v>
      </c>
      <c r="C122" s="85" t="s">
        <v>55</v>
      </c>
      <c r="D122" s="83" t="s">
        <v>56</v>
      </c>
      <c r="E122" s="84" t="s">
        <v>57</v>
      </c>
      <c r="F122" s="85" t="s">
        <v>149</v>
      </c>
      <c r="G122" s="86" t="s">
        <v>150</v>
      </c>
      <c r="H122" s="87" t="s">
        <v>150</v>
      </c>
      <c r="I122" s="88" t="s">
        <v>60</v>
      </c>
      <c r="J122" s="89">
        <v>1992</v>
      </c>
      <c r="K122" s="90">
        <v>0.75</v>
      </c>
      <c r="L122" s="21">
        <v>2</v>
      </c>
      <c r="M122" s="92"/>
      <c r="N122" s="91"/>
      <c r="O122" s="93"/>
      <c r="P122" s="43" t="s">
        <v>931</v>
      </c>
      <c r="Q122" s="42" t="s">
        <v>932</v>
      </c>
      <c r="R122" s="82" t="s">
        <v>1721</v>
      </c>
      <c r="S122" s="81">
        <v>30</v>
      </c>
      <c r="T122" s="80">
        <v>36</v>
      </c>
      <c r="U122" s="73">
        <v>0.4</v>
      </c>
      <c r="V122" s="74">
        <f t="shared" si="6"/>
        <v>18</v>
      </c>
      <c r="W122" s="72">
        <f t="shared" si="7"/>
        <v>21.599999999999998</v>
      </c>
      <c r="X122" s="23"/>
      <c r="Y122" s="30"/>
      <c r="Z122" s="27">
        <f t="shared" si="8"/>
        <v>0</v>
      </c>
      <c r="AA122" s="28">
        <f t="shared" si="9"/>
        <v>0</v>
      </c>
      <c r="AC122" s="66"/>
      <c r="AD122" s="65">
        <f t="shared" si="10"/>
        <v>0</v>
      </c>
      <c r="AE122" s="61"/>
      <c r="AF122" s="62"/>
    </row>
    <row r="123" spans="1:32" ht="15.75" customHeight="1" x14ac:dyDescent="0.2">
      <c r="A123" s="83" t="s">
        <v>53</v>
      </c>
      <c r="B123" s="84" t="s">
        <v>54</v>
      </c>
      <c r="C123" s="85" t="s">
        <v>55</v>
      </c>
      <c r="D123" s="83" t="s">
        <v>56</v>
      </c>
      <c r="E123" s="84" t="s">
        <v>57</v>
      </c>
      <c r="F123" s="85" t="s">
        <v>149</v>
      </c>
      <c r="G123" s="86" t="s">
        <v>150</v>
      </c>
      <c r="H123" s="87" t="s">
        <v>150</v>
      </c>
      <c r="I123" s="88" t="s">
        <v>60</v>
      </c>
      <c r="J123" s="89">
        <v>1995</v>
      </c>
      <c r="K123" s="90">
        <v>0.75</v>
      </c>
      <c r="L123" s="21">
        <v>4</v>
      </c>
      <c r="M123" s="92" t="s">
        <v>823</v>
      </c>
      <c r="N123" s="91"/>
      <c r="O123" s="93"/>
      <c r="P123" s="43" t="s">
        <v>1324</v>
      </c>
      <c r="Q123" s="42" t="s">
        <v>1325</v>
      </c>
      <c r="R123" s="82" t="s">
        <v>1721</v>
      </c>
      <c r="S123" s="81">
        <v>30</v>
      </c>
      <c r="T123" s="80">
        <v>36</v>
      </c>
      <c r="U123" s="73">
        <v>0.4</v>
      </c>
      <c r="V123" s="74">
        <f t="shared" si="6"/>
        <v>18</v>
      </c>
      <c r="W123" s="72">
        <f t="shared" si="7"/>
        <v>21.599999999999998</v>
      </c>
      <c r="X123" s="23"/>
      <c r="Y123" s="30"/>
      <c r="Z123" s="27">
        <f t="shared" si="8"/>
        <v>0</v>
      </c>
      <c r="AA123" s="28">
        <f t="shared" si="9"/>
        <v>0</v>
      </c>
      <c r="AC123" s="66"/>
      <c r="AD123" s="65">
        <f t="shared" si="10"/>
        <v>0</v>
      </c>
      <c r="AE123" s="61"/>
      <c r="AF123" s="62"/>
    </row>
    <row r="124" spans="1:32" ht="15.75" customHeight="1" x14ac:dyDescent="0.2">
      <c r="A124" s="83" t="s">
        <v>53</v>
      </c>
      <c r="B124" s="84" t="s">
        <v>54</v>
      </c>
      <c r="C124" s="85" t="s">
        <v>55</v>
      </c>
      <c r="D124" s="83" t="s">
        <v>56</v>
      </c>
      <c r="E124" s="84" t="s">
        <v>98</v>
      </c>
      <c r="F124" s="85"/>
      <c r="G124" s="86" t="s">
        <v>508</v>
      </c>
      <c r="H124" s="87" t="s">
        <v>162</v>
      </c>
      <c r="I124" s="88" t="s">
        <v>108</v>
      </c>
      <c r="J124" s="89">
        <v>1998</v>
      </c>
      <c r="K124" s="90">
        <v>0.75</v>
      </c>
      <c r="L124" s="21">
        <v>1</v>
      </c>
      <c r="M124" s="92" t="s">
        <v>832</v>
      </c>
      <c r="N124" s="91"/>
      <c r="O124" s="93" t="s">
        <v>822</v>
      </c>
      <c r="P124" s="43" t="s">
        <v>1295</v>
      </c>
      <c r="Q124" s="42" t="s">
        <v>1296</v>
      </c>
      <c r="R124" s="82" t="s">
        <v>1721</v>
      </c>
      <c r="S124" s="81">
        <v>74.166666666666671</v>
      </c>
      <c r="T124" s="80">
        <v>89</v>
      </c>
      <c r="U124" s="73">
        <v>0.25</v>
      </c>
      <c r="V124" s="74">
        <f t="shared" si="6"/>
        <v>55.625</v>
      </c>
      <c r="W124" s="72">
        <f t="shared" si="7"/>
        <v>66.75</v>
      </c>
      <c r="X124" s="23"/>
      <c r="Y124" s="30"/>
      <c r="Z124" s="27">
        <f t="shared" si="8"/>
        <v>0</v>
      </c>
      <c r="AA124" s="28">
        <f t="shared" si="9"/>
        <v>0</v>
      </c>
      <c r="AC124" s="66"/>
      <c r="AD124" s="65">
        <f t="shared" si="10"/>
        <v>0</v>
      </c>
      <c r="AE124" s="61"/>
      <c r="AF124" s="62"/>
    </row>
    <row r="125" spans="1:32" ht="15.75" customHeight="1" x14ac:dyDescent="0.2">
      <c r="A125" s="83" t="s">
        <v>53</v>
      </c>
      <c r="B125" s="84" t="s">
        <v>97</v>
      </c>
      <c r="C125" s="85" t="s">
        <v>55</v>
      </c>
      <c r="D125" s="83" t="s">
        <v>56</v>
      </c>
      <c r="E125" s="84" t="s">
        <v>98</v>
      </c>
      <c r="F125" s="85"/>
      <c r="G125" s="86" t="s">
        <v>591</v>
      </c>
      <c r="H125" s="87" t="s">
        <v>592</v>
      </c>
      <c r="I125" s="88" t="s">
        <v>101</v>
      </c>
      <c r="J125" s="89">
        <v>1995</v>
      </c>
      <c r="K125" s="90">
        <v>0.75</v>
      </c>
      <c r="L125" s="21">
        <v>1</v>
      </c>
      <c r="M125" s="92">
        <v>-3</v>
      </c>
      <c r="N125" s="91" t="s">
        <v>864</v>
      </c>
      <c r="O125" s="93" t="s">
        <v>827</v>
      </c>
      <c r="P125" s="43" t="s">
        <v>1295</v>
      </c>
      <c r="Q125" s="42" t="s">
        <v>1413</v>
      </c>
      <c r="R125" s="82" t="s">
        <v>1721</v>
      </c>
      <c r="S125" s="81">
        <v>49.166666666666671</v>
      </c>
      <c r="T125" s="80">
        <v>59</v>
      </c>
      <c r="U125" s="73">
        <v>0.4</v>
      </c>
      <c r="V125" s="74">
        <f t="shared" si="6"/>
        <v>29.5</v>
      </c>
      <c r="W125" s="72">
        <f t="shared" si="7"/>
        <v>35.4</v>
      </c>
      <c r="X125" s="23"/>
      <c r="Y125" s="30"/>
      <c r="Z125" s="27">
        <f t="shared" si="8"/>
        <v>0</v>
      </c>
      <c r="AA125" s="28">
        <f t="shared" si="9"/>
        <v>0</v>
      </c>
      <c r="AC125" s="66"/>
      <c r="AD125" s="65">
        <f t="shared" si="10"/>
        <v>0</v>
      </c>
      <c r="AE125" s="61"/>
      <c r="AF125" s="62"/>
    </row>
    <row r="126" spans="1:32" ht="15.75" customHeight="1" x14ac:dyDescent="0.2">
      <c r="A126" s="83" t="s">
        <v>53</v>
      </c>
      <c r="B126" s="84" t="s">
        <v>97</v>
      </c>
      <c r="C126" s="85" t="s">
        <v>55</v>
      </c>
      <c r="D126" s="83" t="s">
        <v>56</v>
      </c>
      <c r="E126" s="84" t="s">
        <v>98</v>
      </c>
      <c r="F126" s="85"/>
      <c r="G126" s="86" t="s">
        <v>591</v>
      </c>
      <c r="H126" s="87" t="s">
        <v>634</v>
      </c>
      <c r="I126" s="88" t="s">
        <v>101</v>
      </c>
      <c r="J126" s="89">
        <v>1997</v>
      </c>
      <c r="K126" s="90">
        <v>0.75</v>
      </c>
      <c r="L126" s="21">
        <v>1</v>
      </c>
      <c r="M126" s="92">
        <v>-2</v>
      </c>
      <c r="N126" s="91" t="s">
        <v>831</v>
      </c>
      <c r="O126" s="93" t="s">
        <v>824</v>
      </c>
      <c r="P126" s="43" t="s">
        <v>1469</v>
      </c>
      <c r="Q126" s="42" t="s">
        <v>1470</v>
      </c>
      <c r="R126" s="82" t="s">
        <v>1721</v>
      </c>
      <c r="S126" s="81">
        <v>65.833333333333343</v>
      </c>
      <c r="T126" s="80">
        <v>79</v>
      </c>
      <c r="U126" s="73">
        <v>0.4</v>
      </c>
      <c r="V126" s="74">
        <f t="shared" si="6"/>
        <v>39.5</v>
      </c>
      <c r="W126" s="72">
        <f t="shared" si="7"/>
        <v>47.4</v>
      </c>
      <c r="X126" s="23"/>
      <c r="Y126" s="30"/>
      <c r="Z126" s="27">
        <f t="shared" si="8"/>
        <v>0</v>
      </c>
      <c r="AA126" s="28">
        <f t="shared" si="9"/>
        <v>0</v>
      </c>
      <c r="AC126" s="66"/>
      <c r="AD126" s="65">
        <f t="shared" si="10"/>
        <v>0</v>
      </c>
      <c r="AE126" s="61"/>
      <c r="AF126" s="62"/>
    </row>
    <row r="127" spans="1:32" ht="15.75" customHeight="1" x14ac:dyDescent="0.2">
      <c r="A127" s="83" t="s">
        <v>53</v>
      </c>
      <c r="B127" s="84" t="s">
        <v>97</v>
      </c>
      <c r="C127" s="85" t="s">
        <v>55</v>
      </c>
      <c r="D127" s="83" t="s">
        <v>56</v>
      </c>
      <c r="E127" s="84" t="s">
        <v>98</v>
      </c>
      <c r="F127" s="85"/>
      <c r="G127" s="86" t="s">
        <v>160</v>
      </c>
      <c r="H127" s="87" t="s">
        <v>528</v>
      </c>
      <c r="I127" s="88" t="s">
        <v>101</v>
      </c>
      <c r="J127" s="89">
        <v>1988</v>
      </c>
      <c r="K127" s="90">
        <v>0.75</v>
      </c>
      <c r="L127" s="21">
        <v>2</v>
      </c>
      <c r="M127" s="92">
        <v>-3</v>
      </c>
      <c r="N127" s="91" t="s">
        <v>841</v>
      </c>
      <c r="O127" s="93" t="s">
        <v>830</v>
      </c>
      <c r="P127" s="43" t="s">
        <v>939</v>
      </c>
      <c r="Q127" s="42" t="s">
        <v>1318</v>
      </c>
      <c r="R127" s="82" t="s">
        <v>1721</v>
      </c>
      <c r="S127" s="81">
        <v>40.833333333333336</v>
      </c>
      <c r="T127" s="80">
        <v>49</v>
      </c>
      <c r="U127" s="73">
        <v>0.4</v>
      </c>
      <c r="V127" s="74">
        <f t="shared" si="6"/>
        <v>24.5</v>
      </c>
      <c r="W127" s="72">
        <f t="shared" si="7"/>
        <v>29.4</v>
      </c>
      <c r="X127" s="23"/>
      <c r="Y127" s="30"/>
      <c r="Z127" s="27">
        <f t="shared" si="8"/>
        <v>0</v>
      </c>
      <c r="AA127" s="28">
        <f t="shared" si="9"/>
        <v>0</v>
      </c>
      <c r="AC127" s="66"/>
      <c r="AD127" s="65">
        <f t="shared" si="10"/>
        <v>0</v>
      </c>
      <c r="AE127" s="61"/>
      <c r="AF127" s="62"/>
    </row>
    <row r="128" spans="1:32" ht="15.75" customHeight="1" x14ac:dyDescent="0.2">
      <c r="A128" s="83" t="s">
        <v>53</v>
      </c>
      <c r="B128" s="84" t="s">
        <v>97</v>
      </c>
      <c r="C128" s="85" t="s">
        <v>55</v>
      </c>
      <c r="D128" s="83" t="s">
        <v>56</v>
      </c>
      <c r="E128" s="84" t="s">
        <v>98</v>
      </c>
      <c r="F128" s="85"/>
      <c r="G128" s="86" t="s">
        <v>160</v>
      </c>
      <c r="H128" s="87" t="s">
        <v>528</v>
      </c>
      <c r="I128" s="88" t="s">
        <v>101</v>
      </c>
      <c r="J128" s="89">
        <v>1989</v>
      </c>
      <c r="K128" s="90">
        <v>0.75</v>
      </c>
      <c r="L128" s="21">
        <v>1</v>
      </c>
      <c r="M128" s="92">
        <v>-1</v>
      </c>
      <c r="N128" s="91" t="s">
        <v>831</v>
      </c>
      <c r="O128" s="93" t="s">
        <v>833</v>
      </c>
      <c r="P128" s="43" t="s">
        <v>939</v>
      </c>
      <c r="Q128" s="42" t="s">
        <v>1319</v>
      </c>
      <c r="R128" s="82" t="s">
        <v>1721</v>
      </c>
      <c r="S128" s="81">
        <v>40.833333333333336</v>
      </c>
      <c r="T128" s="80">
        <v>49</v>
      </c>
      <c r="U128" s="73">
        <v>0.4</v>
      </c>
      <c r="V128" s="74">
        <f t="shared" si="6"/>
        <v>24.5</v>
      </c>
      <c r="W128" s="72">
        <f t="shared" si="7"/>
        <v>29.4</v>
      </c>
      <c r="X128" s="23"/>
      <c r="Y128" s="30"/>
      <c r="Z128" s="27">
        <f t="shared" si="8"/>
        <v>0</v>
      </c>
      <c r="AA128" s="28">
        <f t="shared" si="9"/>
        <v>0</v>
      </c>
      <c r="AC128" s="66"/>
      <c r="AD128" s="65">
        <f t="shared" si="10"/>
        <v>0</v>
      </c>
      <c r="AE128" s="61"/>
      <c r="AF128" s="62"/>
    </row>
    <row r="129" spans="1:32" ht="15.75" customHeight="1" x14ac:dyDescent="0.2">
      <c r="A129" s="83" t="s">
        <v>53</v>
      </c>
      <c r="B129" s="84" t="s">
        <v>97</v>
      </c>
      <c r="C129" s="85" t="s">
        <v>55</v>
      </c>
      <c r="D129" s="83" t="s">
        <v>56</v>
      </c>
      <c r="E129" s="84" t="s">
        <v>98</v>
      </c>
      <c r="F129" s="85"/>
      <c r="G129" s="86" t="s">
        <v>160</v>
      </c>
      <c r="H129" s="87" t="s">
        <v>447</v>
      </c>
      <c r="I129" s="88" t="s">
        <v>101</v>
      </c>
      <c r="J129" s="89">
        <v>1997</v>
      </c>
      <c r="K129" s="90">
        <v>0.75</v>
      </c>
      <c r="L129" s="21">
        <v>1</v>
      </c>
      <c r="M129" s="92">
        <v>-2</v>
      </c>
      <c r="N129" s="91" t="s">
        <v>831</v>
      </c>
      <c r="O129" s="93" t="s">
        <v>824</v>
      </c>
      <c r="P129" s="43" t="s">
        <v>939</v>
      </c>
      <c r="Q129" s="42" t="s">
        <v>1216</v>
      </c>
      <c r="R129" s="82" t="s">
        <v>1721</v>
      </c>
      <c r="S129" s="81">
        <v>74.166666666666671</v>
      </c>
      <c r="T129" s="80">
        <v>89</v>
      </c>
      <c r="U129" s="73">
        <v>0.25</v>
      </c>
      <c r="V129" s="74">
        <f t="shared" si="6"/>
        <v>55.625</v>
      </c>
      <c r="W129" s="72">
        <f t="shared" si="7"/>
        <v>66.75</v>
      </c>
      <c r="X129" s="23"/>
      <c r="Y129" s="30"/>
      <c r="Z129" s="27">
        <f t="shared" si="8"/>
        <v>0</v>
      </c>
      <c r="AA129" s="28">
        <f t="shared" si="9"/>
        <v>0</v>
      </c>
      <c r="AC129" s="66"/>
      <c r="AD129" s="65">
        <f t="shared" si="10"/>
        <v>0</v>
      </c>
      <c r="AE129" s="61"/>
      <c r="AF129" s="62"/>
    </row>
    <row r="130" spans="1:32" ht="15.75" customHeight="1" x14ac:dyDescent="0.2">
      <c r="A130" s="83" t="s">
        <v>53</v>
      </c>
      <c r="B130" s="84" t="s">
        <v>97</v>
      </c>
      <c r="C130" s="85" t="s">
        <v>55</v>
      </c>
      <c r="D130" s="83" t="s">
        <v>56</v>
      </c>
      <c r="E130" s="84" t="s">
        <v>98</v>
      </c>
      <c r="F130" s="85"/>
      <c r="G130" s="86" t="s">
        <v>160</v>
      </c>
      <c r="H130" s="87" t="s">
        <v>447</v>
      </c>
      <c r="I130" s="88" t="s">
        <v>101</v>
      </c>
      <c r="J130" s="89">
        <v>1997</v>
      </c>
      <c r="K130" s="90">
        <v>0.75</v>
      </c>
      <c r="L130" s="21">
        <v>1</v>
      </c>
      <c r="M130" s="92">
        <v>-2</v>
      </c>
      <c r="N130" s="91" t="s">
        <v>831</v>
      </c>
      <c r="O130" s="93" t="s">
        <v>850</v>
      </c>
      <c r="P130" s="43" t="s">
        <v>939</v>
      </c>
      <c r="Q130" s="42" t="s">
        <v>1217</v>
      </c>
      <c r="R130" s="82" t="s">
        <v>1721</v>
      </c>
      <c r="S130" s="81">
        <v>74.166666666666671</v>
      </c>
      <c r="T130" s="80">
        <v>89</v>
      </c>
      <c r="U130" s="73">
        <v>0.25</v>
      </c>
      <c r="V130" s="74">
        <f t="shared" si="6"/>
        <v>55.625</v>
      </c>
      <c r="W130" s="72">
        <f t="shared" si="7"/>
        <v>66.75</v>
      </c>
      <c r="X130" s="23"/>
      <c r="Y130" s="30"/>
      <c r="Z130" s="27">
        <f t="shared" si="8"/>
        <v>0</v>
      </c>
      <c r="AA130" s="28">
        <f t="shared" si="9"/>
        <v>0</v>
      </c>
      <c r="AC130" s="66"/>
      <c r="AD130" s="65">
        <f t="shared" si="10"/>
        <v>0</v>
      </c>
      <c r="AE130" s="61"/>
      <c r="AF130" s="62"/>
    </row>
    <row r="131" spans="1:32" ht="15.75" customHeight="1" x14ac:dyDescent="0.2">
      <c r="A131" s="83" t="s">
        <v>53</v>
      </c>
      <c r="B131" s="84" t="s">
        <v>97</v>
      </c>
      <c r="C131" s="85" t="s">
        <v>55</v>
      </c>
      <c r="D131" s="83" t="s">
        <v>56</v>
      </c>
      <c r="E131" s="84" t="s">
        <v>98</v>
      </c>
      <c r="F131" s="85"/>
      <c r="G131" s="86" t="s">
        <v>160</v>
      </c>
      <c r="H131" s="87" t="s">
        <v>447</v>
      </c>
      <c r="I131" s="88" t="s">
        <v>101</v>
      </c>
      <c r="J131" s="89">
        <v>1998</v>
      </c>
      <c r="K131" s="90">
        <v>0.75</v>
      </c>
      <c r="L131" s="21">
        <v>1</v>
      </c>
      <c r="M131" s="92">
        <v>-2</v>
      </c>
      <c r="N131" s="91"/>
      <c r="O131" s="93"/>
      <c r="P131" s="43" t="s">
        <v>939</v>
      </c>
      <c r="Q131" s="42" t="s">
        <v>1294</v>
      </c>
      <c r="R131" s="82" t="s">
        <v>1721</v>
      </c>
      <c r="S131" s="81">
        <v>74.166666666666671</v>
      </c>
      <c r="T131" s="80">
        <v>89</v>
      </c>
      <c r="U131" s="73">
        <v>0.25</v>
      </c>
      <c r="V131" s="74">
        <f t="shared" si="6"/>
        <v>55.625</v>
      </c>
      <c r="W131" s="72">
        <f t="shared" si="7"/>
        <v>66.75</v>
      </c>
      <c r="X131" s="23"/>
      <c r="Y131" s="30"/>
      <c r="Z131" s="27">
        <f t="shared" si="8"/>
        <v>0</v>
      </c>
      <c r="AA131" s="28">
        <f t="shared" si="9"/>
        <v>0</v>
      </c>
      <c r="AC131" s="66"/>
      <c r="AD131" s="65">
        <f t="shared" si="10"/>
        <v>0</v>
      </c>
      <c r="AE131" s="61"/>
      <c r="AF131" s="62"/>
    </row>
    <row r="132" spans="1:32" ht="15.75" customHeight="1" x14ac:dyDescent="0.2">
      <c r="A132" s="83" t="s">
        <v>53</v>
      </c>
      <c r="B132" s="84" t="s">
        <v>97</v>
      </c>
      <c r="C132" s="85" t="s">
        <v>55</v>
      </c>
      <c r="D132" s="83" t="s">
        <v>56</v>
      </c>
      <c r="E132" s="84" t="s">
        <v>98</v>
      </c>
      <c r="F132" s="85"/>
      <c r="G132" s="86" t="s">
        <v>160</v>
      </c>
      <c r="H132" s="87" t="s">
        <v>161</v>
      </c>
      <c r="I132" s="88" t="s">
        <v>101</v>
      </c>
      <c r="J132" s="89">
        <v>1976</v>
      </c>
      <c r="K132" s="90">
        <v>0.75</v>
      </c>
      <c r="L132" s="21">
        <v>1</v>
      </c>
      <c r="M132" s="92">
        <v>-1</v>
      </c>
      <c r="N132" s="91" t="s">
        <v>839</v>
      </c>
      <c r="O132" s="93" t="s">
        <v>833</v>
      </c>
      <c r="P132" s="43" t="s">
        <v>939</v>
      </c>
      <c r="Q132" s="42" t="s">
        <v>942</v>
      </c>
      <c r="R132" s="82" t="s">
        <v>1721</v>
      </c>
      <c r="S132" s="81">
        <v>90.833333333333343</v>
      </c>
      <c r="T132" s="80">
        <v>109</v>
      </c>
      <c r="U132" s="73">
        <v>0.25</v>
      </c>
      <c r="V132" s="74">
        <f t="shared" si="6"/>
        <v>68.125</v>
      </c>
      <c r="W132" s="72">
        <f t="shared" si="7"/>
        <v>81.75</v>
      </c>
      <c r="X132" s="23"/>
      <c r="Y132" s="30"/>
      <c r="Z132" s="27">
        <f t="shared" si="8"/>
        <v>0</v>
      </c>
      <c r="AA132" s="28">
        <f t="shared" si="9"/>
        <v>0</v>
      </c>
      <c r="AC132" s="66"/>
      <c r="AD132" s="65">
        <f t="shared" si="10"/>
        <v>0</v>
      </c>
      <c r="AE132" s="61"/>
      <c r="AF132" s="62"/>
    </row>
    <row r="133" spans="1:32" ht="15.75" customHeight="1" x14ac:dyDescent="0.2">
      <c r="A133" s="83" t="s">
        <v>53</v>
      </c>
      <c r="B133" s="84" t="s">
        <v>97</v>
      </c>
      <c r="C133" s="85" t="s">
        <v>55</v>
      </c>
      <c r="D133" s="83" t="s">
        <v>56</v>
      </c>
      <c r="E133" s="84" t="s">
        <v>98</v>
      </c>
      <c r="F133" s="85"/>
      <c r="G133" s="86" t="s">
        <v>160</v>
      </c>
      <c r="H133" s="87" t="s">
        <v>480</v>
      </c>
      <c r="I133" s="88" t="s">
        <v>101</v>
      </c>
      <c r="J133" s="89">
        <v>1997</v>
      </c>
      <c r="K133" s="90">
        <v>0.75</v>
      </c>
      <c r="L133" s="21">
        <v>2</v>
      </c>
      <c r="M133" s="92">
        <v>-2</v>
      </c>
      <c r="N133" s="91"/>
      <c r="O133" s="93" t="s">
        <v>824</v>
      </c>
      <c r="P133" s="43" t="s">
        <v>1196</v>
      </c>
      <c r="Q133" s="42" t="s">
        <v>1260</v>
      </c>
      <c r="R133" s="82" t="s">
        <v>1721</v>
      </c>
      <c r="S133" s="81">
        <v>82.5</v>
      </c>
      <c r="T133" s="80">
        <v>99</v>
      </c>
      <c r="U133" s="73">
        <v>0.25</v>
      </c>
      <c r="V133" s="74">
        <f t="shared" si="6"/>
        <v>61.875</v>
      </c>
      <c r="W133" s="72">
        <f t="shared" si="7"/>
        <v>74.25</v>
      </c>
      <c r="X133" s="23"/>
      <c r="Y133" s="30"/>
      <c r="Z133" s="27">
        <f t="shared" si="8"/>
        <v>0</v>
      </c>
      <c r="AA133" s="28">
        <f t="shared" si="9"/>
        <v>0</v>
      </c>
      <c r="AC133" s="66"/>
      <c r="AD133" s="65">
        <f t="shared" si="10"/>
        <v>0</v>
      </c>
      <c r="AE133" s="61"/>
      <c r="AF133" s="62"/>
    </row>
    <row r="134" spans="1:32" ht="15.75" customHeight="1" x14ac:dyDescent="0.2">
      <c r="A134" s="83" t="s">
        <v>53</v>
      </c>
      <c r="B134" s="84" t="s">
        <v>97</v>
      </c>
      <c r="C134" s="85" t="s">
        <v>55</v>
      </c>
      <c r="D134" s="83" t="s">
        <v>56</v>
      </c>
      <c r="E134" s="84" t="s">
        <v>98</v>
      </c>
      <c r="F134" s="85"/>
      <c r="G134" s="86" t="s">
        <v>160</v>
      </c>
      <c r="H134" s="87" t="s">
        <v>480</v>
      </c>
      <c r="I134" s="88" t="s">
        <v>101</v>
      </c>
      <c r="J134" s="89">
        <v>1998</v>
      </c>
      <c r="K134" s="90">
        <v>0.75</v>
      </c>
      <c r="L134" s="21">
        <v>1</v>
      </c>
      <c r="M134" s="92">
        <v>-1</v>
      </c>
      <c r="N134" s="91"/>
      <c r="O134" s="93" t="s">
        <v>824</v>
      </c>
      <c r="P134" s="43" t="s">
        <v>1196</v>
      </c>
      <c r="Q134" s="42" t="s">
        <v>1315</v>
      </c>
      <c r="R134" s="82" t="s">
        <v>1721</v>
      </c>
      <c r="S134" s="81">
        <v>82.5</v>
      </c>
      <c r="T134" s="80">
        <v>99</v>
      </c>
      <c r="U134" s="73">
        <v>0.25</v>
      </c>
      <c r="V134" s="74">
        <f t="shared" si="6"/>
        <v>61.875</v>
      </c>
      <c r="W134" s="72">
        <f t="shared" si="7"/>
        <v>74.25</v>
      </c>
      <c r="X134" s="23"/>
      <c r="Y134" s="30"/>
      <c r="Z134" s="27">
        <f t="shared" si="8"/>
        <v>0</v>
      </c>
      <c r="AA134" s="28">
        <f t="shared" si="9"/>
        <v>0</v>
      </c>
      <c r="AC134" s="66"/>
      <c r="AD134" s="65">
        <f t="shared" si="10"/>
        <v>0</v>
      </c>
      <c r="AE134" s="61"/>
      <c r="AF134" s="62"/>
    </row>
    <row r="135" spans="1:32" ht="15.75" customHeight="1" x14ac:dyDescent="0.2">
      <c r="A135" s="83" t="s">
        <v>53</v>
      </c>
      <c r="B135" s="84" t="s">
        <v>54</v>
      </c>
      <c r="C135" s="85" t="s">
        <v>55</v>
      </c>
      <c r="D135" s="83" t="s">
        <v>56</v>
      </c>
      <c r="E135" s="84" t="s">
        <v>98</v>
      </c>
      <c r="F135" s="85" t="s">
        <v>121</v>
      </c>
      <c r="G135" s="86" t="s">
        <v>122</v>
      </c>
      <c r="H135" s="87" t="s">
        <v>123</v>
      </c>
      <c r="I135" s="88" t="s">
        <v>108</v>
      </c>
      <c r="J135" s="89">
        <v>1989</v>
      </c>
      <c r="K135" s="90">
        <v>0.75</v>
      </c>
      <c r="L135" s="21">
        <v>3</v>
      </c>
      <c r="M135" s="92"/>
      <c r="N135" s="91"/>
      <c r="O135" s="93"/>
      <c r="P135" s="43" t="s">
        <v>907</v>
      </c>
      <c r="Q135" s="42" t="s">
        <v>909</v>
      </c>
      <c r="R135" s="82" t="s">
        <v>1722</v>
      </c>
      <c r="S135" s="81">
        <v>115.83333333333334</v>
      </c>
      <c r="T135" s="80">
        <v>139</v>
      </c>
      <c r="U135" s="73">
        <v>0.15</v>
      </c>
      <c r="V135" s="74">
        <f t="shared" si="6"/>
        <v>98.458333333333329</v>
      </c>
      <c r="W135" s="72">
        <f t="shared" si="7"/>
        <v>118.14999999999999</v>
      </c>
      <c r="X135" s="23"/>
      <c r="Y135" s="30"/>
      <c r="Z135" s="27">
        <f t="shared" si="8"/>
        <v>0</v>
      </c>
      <c r="AA135" s="28">
        <f t="shared" si="9"/>
        <v>0</v>
      </c>
      <c r="AC135" s="66"/>
      <c r="AD135" s="65">
        <f t="shared" si="10"/>
        <v>0</v>
      </c>
      <c r="AE135" s="61"/>
      <c r="AF135" s="62"/>
    </row>
    <row r="136" spans="1:32" ht="15.75" customHeight="1" x14ac:dyDescent="0.2">
      <c r="A136" s="83" t="s">
        <v>53</v>
      </c>
      <c r="B136" s="84" t="s">
        <v>54</v>
      </c>
      <c r="C136" s="85" t="s">
        <v>55</v>
      </c>
      <c r="D136" s="83" t="s">
        <v>56</v>
      </c>
      <c r="E136" s="84" t="s">
        <v>98</v>
      </c>
      <c r="F136" s="85"/>
      <c r="G136" s="86" t="s">
        <v>277</v>
      </c>
      <c r="H136" s="87" t="s">
        <v>278</v>
      </c>
      <c r="I136" s="88" t="s">
        <v>108</v>
      </c>
      <c r="J136" s="89">
        <v>1990</v>
      </c>
      <c r="K136" s="90">
        <v>0.75</v>
      </c>
      <c r="L136" s="21">
        <v>5</v>
      </c>
      <c r="M136" s="92">
        <v>-1</v>
      </c>
      <c r="N136" s="91"/>
      <c r="O136" s="93"/>
      <c r="P136" s="43" t="s">
        <v>1050</v>
      </c>
      <c r="Q136" s="42" t="s">
        <v>1051</v>
      </c>
      <c r="R136" s="82" t="s">
        <v>1721</v>
      </c>
      <c r="S136" s="81">
        <v>49.166666666666671</v>
      </c>
      <c r="T136" s="80">
        <v>59</v>
      </c>
      <c r="U136" s="73">
        <v>0.25</v>
      </c>
      <c r="V136" s="74">
        <f t="shared" si="6"/>
        <v>36.875</v>
      </c>
      <c r="W136" s="72">
        <f t="shared" si="7"/>
        <v>44.25</v>
      </c>
      <c r="X136" s="23"/>
      <c r="Y136" s="30"/>
      <c r="Z136" s="27">
        <f t="shared" si="8"/>
        <v>0</v>
      </c>
      <c r="AA136" s="28">
        <f t="shared" si="9"/>
        <v>0</v>
      </c>
      <c r="AC136" s="66"/>
      <c r="AD136" s="65">
        <f t="shared" si="10"/>
        <v>0</v>
      </c>
      <c r="AE136" s="61"/>
      <c r="AF136" s="62"/>
    </row>
    <row r="137" spans="1:32" ht="15.75" customHeight="1" x14ac:dyDescent="0.2">
      <c r="A137" s="83" t="s">
        <v>53</v>
      </c>
      <c r="B137" s="84" t="s">
        <v>54</v>
      </c>
      <c r="C137" s="85" t="s">
        <v>55</v>
      </c>
      <c r="D137" s="83" t="s">
        <v>56</v>
      </c>
      <c r="E137" s="84" t="s">
        <v>98</v>
      </c>
      <c r="F137" s="85" t="s">
        <v>597</v>
      </c>
      <c r="G137" s="86" t="s">
        <v>598</v>
      </c>
      <c r="H137" s="87" t="s">
        <v>599</v>
      </c>
      <c r="I137" s="88" t="s">
        <v>108</v>
      </c>
      <c r="J137" s="89">
        <v>2000</v>
      </c>
      <c r="K137" s="90">
        <v>0.75</v>
      </c>
      <c r="L137" s="21">
        <v>1</v>
      </c>
      <c r="M137" s="92"/>
      <c r="N137" s="91"/>
      <c r="O137" s="93"/>
      <c r="P137" s="43" t="s">
        <v>1427</v>
      </c>
      <c r="Q137" s="42" t="s">
        <v>1430</v>
      </c>
      <c r="R137" s="82" t="s">
        <v>1721</v>
      </c>
      <c r="S137" s="81">
        <v>32.5</v>
      </c>
      <c r="T137" s="80">
        <v>39</v>
      </c>
      <c r="U137" s="73">
        <v>0.25</v>
      </c>
      <c r="V137" s="74">
        <f t="shared" si="6"/>
        <v>24.375</v>
      </c>
      <c r="W137" s="72">
        <f t="shared" si="7"/>
        <v>29.25</v>
      </c>
      <c r="X137" s="23"/>
      <c r="Y137" s="30"/>
      <c r="Z137" s="27">
        <f t="shared" si="8"/>
        <v>0</v>
      </c>
      <c r="AA137" s="28">
        <f t="shared" si="9"/>
        <v>0</v>
      </c>
      <c r="AC137" s="66"/>
      <c r="AD137" s="65">
        <f t="shared" si="10"/>
        <v>0</v>
      </c>
      <c r="AE137" s="61"/>
      <c r="AF137" s="62"/>
    </row>
    <row r="138" spans="1:32" ht="15.75" customHeight="1" x14ac:dyDescent="0.2">
      <c r="A138" s="83" t="s">
        <v>53</v>
      </c>
      <c r="B138" s="84" t="s">
        <v>97</v>
      </c>
      <c r="C138" s="85" t="s">
        <v>55</v>
      </c>
      <c r="D138" s="83" t="s">
        <v>56</v>
      </c>
      <c r="E138" s="84" t="s">
        <v>98</v>
      </c>
      <c r="F138" s="85"/>
      <c r="G138" s="86" t="s">
        <v>380</v>
      </c>
      <c r="H138" s="87" t="s">
        <v>381</v>
      </c>
      <c r="I138" s="88" t="s">
        <v>101</v>
      </c>
      <c r="J138" s="89">
        <v>1995</v>
      </c>
      <c r="K138" s="90">
        <v>0.75</v>
      </c>
      <c r="L138" s="21">
        <v>2</v>
      </c>
      <c r="M138" s="92">
        <v>-2</v>
      </c>
      <c r="N138" s="91" t="s">
        <v>839</v>
      </c>
      <c r="O138" s="93" t="s">
        <v>830</v>
      </c>
      <c r="P138" s="43" t="s">
        <v>1153</v>
      </c>
      <c r="Q138" s="42" t="s">
        <v>1154</v>
      </c>
      <c r="R138" s="82" t="s">
        <v>1721</v>
      </c>
      <c r="S138" s="81">
        <v>74.166666666666671</v>
      </c>
      <c r="T138" s="80">
        <v>89</v>
      </c>
      <c r="U138" s="73">
        <v>0.15</v>
      </c>
      <c r="V138" s="74">
        <f t="shared" si="6"/>
        <v>63.041666666666664</v>
      </c>
      <c r="W138" s="72">
        <f t="shared" si="7"/>
        <v>75.649999999999991</v>
      </c>
      <c r="X138" s="23"/>
      <c r="Y138" s="30"/>
      <c r="Z138" s="27">
        <f t="shared" si="8"/>
        <v>0</v>
      </c>
      <c r="AA138" s="28">
        <f t="shared" si="9"/>
        <v>0</v>
      </c>
      <c r="AC138" s="66"/>
      <c r="AD138" s="65">
        <f t="shared" si="10"/>
        <v>0</v>
      </c>
      <c r="AE138" s="61"/>
      <c r="AF138" s="62"/>
    </row>
    <row r="139" spans="1:32" ht="15.75" customHeight="1" x14ac:dyDescent="0.2">
      <c r="A139" s="83" t="s">
        <v>53</v>
      </c>
      <c r="B139" s="84" t="s">
        <v>54</v>
      </c>
      <c r="C139" s="85" t="s">
        <v>55</v>
      </c>
      <c r="D139" s="83" t="s">
        <v>56</v>
      </c>
      <c r="E139" s="84" t="s">
        <v>98</v>
      </c>
      <c r="F139" s="85" t="s">
        <v>414</v>
      </c>
      <c r="G139" s="86" t="s">
        <v>322</v>
      </c>
      <c r="H139" s="87" t="s">
        <v>641</v>
      </c>
      <c r="I139" s="88" t="s">
        <v>108</v>
      </c>
      <c r="J139" s="89">
        <v>2001</v>
      </c>
      <c r="K139" s="90">
        <v>0.75</v>
      </c>
      <c r="L139" s="21">
        <v>3</v>
      </c>
      <c r="M139" s="92"/>
      <c r="N139" s="91"/>
      <c r="O139" s="93"/>
      <c r="P139" s="43" t="s">
        <v>1480</v>
      </c>
      <c r="Q139" s="42" t="s">
        <v>1481</v>
      </c>
      <c r="R139" s="82" t="s">
        <v>1722</v>
      </c>
      <c r="S139" s="81">
        <v>40.833333333333336</v>
      </c>
      <c r="T139" s="80">
        <v>49</v>
      </c>
      <c r="U139" s="73">
        <v>0.25</v>
      </c>
      <c r="V139" s="74">
        <f t="shared" si="6"/>
        <v>30.625</v>
      </c>
      <c r="W139" s="72">
        <f t="shared" si="7"/>
        <v>36.75</v>
      </c>
      <c r="X139" s="23"/>
      <c r="Y139" s="30"/>
      <c r="Z139" s="27">
        <f t="shared" si="8"/>
        <v>0</v>
      </c>
      <c r="AA139" s="28">
        <f t="shared" si="9"/>
        <v>0</v>
      </c>
      <c r="AC139" s="66"/>
      <c r="AD139" s="65">
        <f t="shared" si="10"/>
        <v>0</v>
      </c>
      <c r="AE139" s="61"/>
      <c r="AF139" s="62"/>
    </row>
    <row r="140" spans="1:32" ht="15.75" customHeight="1" x14ac:dyDescent="0.2">
      <c r="A140" s="83" t="s">
        <v>53</v>
      </c>
      <c r="B140" s="84" t="s">
        <v>54</v>
      </c>
      <c r="C140" s="85" t="s">
        <v>55</v>
      </c>
      <c r="D140" s="83" t="s">
        <v>56</v>
      </c>
      <c r="E140" s="84" t="s">
        <v>98</v>
      </c>
      <c r="F140" s="85" t="s">
        <v>362</v>
      </c>
      <c r="G140" s="86" t="s">
        <v>322</v>
      </c>
      <c r="H140" s="87" t="s">
        <v>661</v>
      </c>
      <c r="I140" s="88" t="s">
        <v>108</v>
      </c>
      <c r="J140" s="89">
        <v>2002</v>
      </c>
      <c r="K140" s="90">
        <v>0.75</v>
      </c>
      <c r="L140" s="21">
        <v>2</v>
      </c>
      <c r="M140" s="92"/>
      <c r="N140" s="91"/>
      <c r="O140" s="93"/>
      <c r="P140" s="43" t="s">
        <v>1500</v>
      </c>
      <c r="Q140" s="42" t="s">
        <v>1503</v>
      </c>
      <c r="R140" s="82" t="s">
        <v>1721</v>
      </c>
      <c r="S140" s="81">
        <v>82.5</v>
      </c>
      <c r="T140" s="80">
        <v>99</v>
      </c>
      <c r="U140" s="73">
        <v>0.15</v>
      </c>
      <c r="V140" s="74">
        <f t="shared" si="6"/>
        <v>70.125</v>
      </c>
      <c r="W140" s="72">
        <f t="shared" si="7"/>
        <v>84.149999999999991</v>
      </c>
      <c r="X140" s="23"/>
      <c r="Y140" s="30"/>
      <c r="Z140" s="27">
        <f t="shared" si="8"/>
        <v>0</v>
      </c>
      <c r="AA140" s="28">
        <f t="shared" si="9"/>
        <v>0</v>
      </c>
      <c r="AC140" s="66"/>
      <c r="AD140" s="65">
        <f t="shared" si="10"/>
        <v>0</v>
      </c>
      <c r="AE140" s="61"/>
      <c r="AF140" s="62"/>
    </row>
    <row r="141" spans="1:32" ht="15.75" customHeight="1" x14ac:dyDescent="0.2">
      <c r="A141" s="83" t="s">
        <v>53</v>
      </c>
      <c r="B141" s="84" t="s">
        <v>54</v>
      </c>
      <c r="C141" s="85" t="s">
        <v>55</v>
      </c>
      <c r="D141" s="83" t="s">
        <v>56</v>
      </c>
      <c r="E141" s="84" t="s">
        <v>98</v>
      </c>
      <c r="F141" s="85" t="s">
        <v>321</v>
      </c>
      <c r="G141" s="86" t="s">
        <v>322</v>
      </c>
      <c r="H141" s="87" t="s">
        <v>323</v>
      </c>
      <c r="I141" s="88" t="s">
        <v>108</v>
      </c>
      <c r="J141" s="89">
        <v>1993</v>
      </c>
      <c r="K141" s="90">
        <v>0.75</v>
      </c>
      <c r="L141" s="21">
        <v>2</v>
      </c>
      <c r="M141" s="92"/>
      <c r="N141" s="91"/>
      <c r="O141" s="93"/>
      <c r="P141" s="43" t="s">
        <v>1097</v>
      </c>
      <c r="Q141" s="42" t="s">
        <v>1098</v>
      </c>
      <c r="R141" s="82" t="s">
        <v>1721</v>
      </c>
      <c r="S141" s="81">
        <v>49.166666666666671</v>
      </c>
      <c r="T141" s="80">
        <v>59</v>
      </c>
      <c r="U141" s="73">
        <v>0.25</v>
      </c>
      <c r="V141" s="74">
        <f t="shared" si="6"/>
        <v>36.875</v>
      </c>
      <c r="W141" s="72">
        <f t="shared" si="7"/>
        <v>44.25</v>
      </c>
      <c r="X141" s="23"/>
      <c r="Y141" s="30"/>
      <c r="Z141" s="27">
        <f t="shared" si="8"/>
        <v>0</v>
      </c>
      <c r="AA141" s="28">
        <f t="shared" si="9"/>
        <v>0</v>
      </c>
      <c r="AC141" s="66"/>
      <c r="AD141" s="65">
        <f t="shared" si="10"/>
        <v>0</v>
      </c>
      <c r="AE141" s="61"/>
      <c r="AF141" s="62"/>
    </row>
    <row r="142" spans="1:32" ht="15.75" customHeight="1" x14ac:dyDescent="0.2">
      <c r="A142" s="83" t="s">
        <v>53</v>
      </c>
      <c r="B142" s="84" t="s">
        <v>54</v>
      </c>
      <c r="C142" s="85" t="s">
        <v>55</v>
      </c>
      <c r="D142" s="83" t="s">
        <v>56</v>
      </c>
      <c r="E142" s="84" t="s">
        <v>98</v>
      </c>
      <c r="F142" s="85"/>
      <c r="G142" s="86" t="s">
        <v>205</v>
      </c>
      <c r="H142" s="87" t="s">
        <v>206</v>
      </c>
      <c r="I142" s="88" t="s">
        <v>108</v>
      </c>
      <c r="J142" s="89">
        <v>1981</v>
      </c>
      <c r="K142" s="90">
        <v>0.75</v>
      </c>
      <c r="L142" s="21">
        <v>3</v>
      </c>
      <c r="M142" s="92">
        <v>-3</v>
      </c>
      <c r="N142" s="91" t="s">
        <v>831</v>
      </c>
      <c r="O142" s="93" t="s">
        <v>830</v>
      </c>
      <c r="P142" s="43" t="s">
        <v>984</v>
      </c>
      <c r="Q142" s="42" t="s">
        <v>986</v>
      </c>
      <c r="R142" s="82" t="s">
        <v>1721</v>
      </c>
      <c r="S142" s="81">
        <v>157.5</v>
      </c>
      <c r="T142" s="80">
        <v>189</v>
      </c>
      <c r="U142" s="73">
        <v>0.25</v>
      </c>
      <c r="V142" s="74">
        <f t="shared" ref="V142:V205" si="11">W142/1.2</f>
        <v>118.125</v>
      </c>
      <c r="W142" s="72">
        <f t="shared" ref="W142:W205" si="12">T142*(1-U142)</f>
        <v>141.75</v>
      </c>
      <c r="X142" s="23"/>
      <c r="Y142" s="30"/>
      <c r="Z142" s="27">
        <f t="shared" ref="Z142:Z205" si="13">Y142*V142</f>
        <v>0</v>
      </c>
      <c r="AA142" s="28">
        <f t="shared" ref="AA142:AA205" si="14">Y142*W142</f>
        <v>0</v>
      </c>
      <c r="AC142" s="66"/>
      <c r="AD142" s="65">
        <f t="shared" si="10"/>
        <v>0</v>
      </c>
      <c r="AE142" s="61"/>
      <c r="AF142" s="62"/>
    </row>
    <row r="143" spans="1:32" ht="15.75" customHeight="1" x14ac:dyDescent="0.2">
      <c r="A143" s="83" t="s">
        <v>53</v>
      </c>
      <c r="B143" s="84" t="s">
        <v>54</v>
      </c>
      <c r="C143" s="85" t="s">
        <v>55</v>
      </c>
      <c r="D143" s="83" t="s">
        <v>56</v>
      </c>
      <c r="E143" s="84" t="s">
        <v>98</v>
      </c>
      <c r="F143" s="85" t="s">
        <v>414</v>
      </c>
      <c r="G143" s="86" t="s">
        <v>558</v>
      </c>
      <c r="H143" s="87" t="s">
        <v>559</v>
      </c>
      <c r="I143" s="88" t="s">
        <v>108</v>
      </c>
      <c r="J143" s="89">
        <v>2002</v>
      </c>
      <c r="K143" s="90">
        <v>0.75</v>
      </c>
      <c r="L143" s="21">
        <v>1</v>
      </c>
      <c r="M143" s="92"/>
      <c r="N143" s="91"/>
      <c r="O143" s="93"/>
      <c r="P143" s="43" t="s">
        <v>1364</v>
      </c>
      <c r="Q143" s="42" t="s">
        <v>1365</v>
      </c>
      <c r="R143" s="82" t="s">
        <v>1721</v>
      </c>
      <c r="S143" s="81">
        <v>28.333333333333336</v>
      </c>
      <c r="T143" s="80">
        <v>34</v>
      </c>
      <c r="U143" s="73">
        <v>0.4</v>
      </c>
      <c r="V143" s="74">
        <f t="shared" si="11"/>
        <v>17</v>
      </c>
      <c r="W143" s="72">
        <f t="shared" si="12"/>
        <v>20.399999999999999</v>
      </c>
      <c r="X143" s="23"/>
      <c r="Y143" s="30"/>
      <c r="Z143" s="27">
        <f t="shared" si="13"/>
        <v>0</v>
      </c>
      <c r="AA143" s="28">
        <f t="shared" si="14"/>
        <v>0</v>
      </c>
      <c r="AC143" s="66"/>
      <c r="AD143" s="65">
        <f t="shared" si="10"/>
        <v>0</v>
      </c>
      <c r="AE143" s="61"/>
      <c r="AF143" s="62"/>
    </row>
    <row r="144" spans="1:32" ht="15.75" customHeight="1" x14ac:dyDescent="0.2">
      <c r="A144" s="83" t="s">
        <v>53</v>
      </c>
      <c r="B144" s="84" t="s">
        <v>54</v>
      </c>
      <c r="C144" s="85" t="s">
        <v>55</v>
      </c>
      <c r="D144" s="83" t="s">
        <v>56</v>
      </c>
      <c r="E144" s="84" t="s">
        <v>98</v>
      </c>
      <c r="F144" s="85" t="s">
        <v>335</v>
      </c>
      <c r="G144" s="86" t="s">
        <v>651</v>
      </c>
      <c r="H144" s="87" t="s">
        <v>692</v>
      </c>
      <c r="I144" s="88" t="s">
        <v>108</v>
      </c>
      <c r="J144" s="89">
        <v>2004</v>
      </c>
      <c r="K144" s="90">
        <v>0.75</v>
      </c>
      <c r="L144" s="21">
        <v>1</v>
      </c>
      <c r="M144" s="92"/>
      <c r="N144" s="91"/>
      <c r="O144" s="93"/>
      <c r="P144" s="43" t="s">
        <v>1558</v>
      </c>
      <c r="Q144" s="42" t="s">
        <v>1559</v>
      </c>
      <c r="R144" s="82" t="s">
        <v>1721</v>
      </c>
      <c r="S144" s="81">
        <v>32.5</v>
      </c>
      <c r="T144" s="80">
        <v>39</v>
      </c>
      <c r="U144" s="73">
        <v>0.25</v>
      </c>
      <c r="V144" s="74">
        <f t="shared" si="11"/>
        <v>24.375</v>
      </c>
      <c r="W144" s="72">
        <f t="shared" si="12"/>
        <v>29.25</v>
      </c>
      <c r="X144" s="23"/>
      <c r="Y144" s="30"/>
      <c r="Z144" s="27">
        <f t="shared" si="13"/>
        <v>0</v>
      </c>
      <c r="AA144" s="28">
        <f t="shared" si="14"/>
        <v>0</v>
      </c>
      <c r="AC144" s="66"/>
      <c r="AD144" s="65">
        <f t="shared" si="10"/>
        <v>0</v>
      </c>
      <c r="AE144" s="61"/>
      <c r="AF144" s="62"/>
    </row>
    <row r="145" spans="1:32" ht="15.75" customHeight="1" x14ac:dyDescent="0.2">
      <c r="A145" s="83" t="s">
        <v>53</v>
      </c>
      <c r="B145" s="84" t="s">
        <v>54</v>
      </c>
      <c r="C145" s="85" t="s">
        <v>55</v>
      </c>
      <c r="D145" s="83" t="s">
        <v>56</v>
      </c>
      <c r="E145" s="84" t="s">
        <v>98</v>
      </c>
      <c r="F145" s="85" t="s">
        <v>157</v>
      </c>
      <c r="G145" s="86" t="s">
        <v>651</v>
      </c>
      <c r="H145" s="87" t="s">
        <v>652</v>
      </c>
      <c r="I145" s="88" t="s">
        <v>108</v>
      </c>
      <c r="J145" s="89">
        <v>2002</v>
      </c>
      <c r="K145" s="90">
        <v>0.75</v>
      </c>
      <c r="L145" s="21">
        <v>3</v>
      </c>
      <c r="M145" s="92"/>
      <c r="N145" s="91"/>
      <c r="O145" s="93"/>
      <c r="P145" s="43" t="s">
        <v>1490</v>
      </c>
      <c r="Q145" s="42" t="s">
        <v>1491</v>
      </c>
      <c r="R145" s="82" t="s">
        <v>1721</v>
      </c>
      <c r="S145" s="81">
        <v>40.833333333333336</v>
      </c>
      <c r="T145" s="80">
        <v>49</v>
      </c>
      <c r="U145" s="73">
        <v>0.25</v>
      </c>
      <c r="V145" s="74">
        <f t="shared" si="11"/>
        <v>30.625</v>
      </c>
      <c r="W145" s="72">
        <f t="shared" si="12"/>
        <v>36.75</v>
      </c>
      <c r="X145" s="23"/>
      <c r="Y145" s="30"/>
      <c r="Z145" s="27">
        <f t="shared" si="13"/>
        <v>0</v>
      </c>
      <c r="AA145" s="28">
        <f t="shared" si="14"/>
        <v>0</v>
      </c>
      <c r="AC145" s="66"/>
      <c r="AD145" s="65">
        <f t="shared" si="10"/>
        <v>0</v>
      </c>
      <c r="AE145" s="61"/>
      <c r="AF145" s="62"/>
    </row>
    <row r="146" spans="1:32" ht="15.75" customHeight="1" x14ac:dyDescent="0.2">
      <c r="A146" s="83" t="s">
        <v>53</v>
      </c>
      <c r="B146" s="84" t="s">
        <v>54</v>
      </c>
      <c r="C146" s="85" t="s">
        <v>55</v>
      </c>
      <c r="D146" s="83" t="s">
        <v>56</v>
      </c>
      <c r="E146" s="84" t="s">
        <v>98</v>
      </c>
      <c r="F146" s="85"/>
      <c r="G146" s="86" t="s">
        <v>646</v>
      </c>
      <c r="H146" s="87" t="s">
        <v>647</v>
      </c>
      <c r="I146" s="88" t="s">
        <v>108</v>
      </c>
      <c r="J146" s="89">
        <v>2001</v>
      </c>
      <c r="K146" s="90">
        <v>0.75</v>
      </c>
      <c r="L146" s="21">
        <v>2</v>
      </c>
      <c r="M146" s="92" t="s">
        <v>832</v>
      </c>
      <c r="N146" s="91"/>
      <c r="O146" s="93"/>
      <c r="P146" s="43" t="s">
        <v>1484</v>
      </c>
      <c r="Q146" s="42" t="s">
        <v>1485</v>
      </c>
      <c r="R146" s="82" t="s">
        <v>1721</v>
      </c>
      <c r="S146" s="81">
        <v>149.16666666666669</v>
      </c>
      <c r="T146" s="80">
        <v>179</v>
      </c>
      <c r="U146" s="73">
        <v>0.15</v>
      </c>
      <c r="V146" s="74">
        <f t="shared" si="11"/>
        <v>126.79166666666667</v>
      </c>
      <c r="W146" s="72">
        <f t="shared" si="12"/>
        <v>152.15</v>
      </c>
      <c r="X146" s="23"/>
      <c r="Y146" s="30"/>
      <c r="Z146" s="27">
        <f t="shared" si="13"/>
        <v>0</v>
      </c>
      <c r="AA146" s="28">
        <f t="shared" si="14"/>
        <v>0</v>
      </c>
      <c r="AC146" s="66"/>
      <c r="AD146" s="65">
        <f t="shared" si="10"/>
        <v>0</v>
      </c>
      <c r="AE146" s="61"/>
      <c r="AF146" s="62"/>
    </row>
    <row r="147" spans="1:32" ht="15.75" customHeight="1" x14ac:dyDescent="0.2">
      <c r="A147" s="83" t="s">
        <v>53</v>
      </c>
      <c r="B147" s="84" t="s">
        <v>54</v>
      </c>
      <c r="C147" s="85" t="s">
        <v>55</v>
      </c>
      <c r="D147" s="83" t="s">
        <v>56</v>
      </c>
      <c r="E147" s="84" t="s">
        <v>98</v>
      </c>
      <c r="F147" s="85" t="s">
        <v>414</v>
      </c>
      <c r="G147" s="86" t="s">
        <v>415</v>
      </c>
      <c r="H147" s="87" t="s">
        <v>416</v>
      </c>
      <c r="I147" s="88" t="s">
        <v>108</v>
      </c>
      <c r="J147" s="89">
        <v>2003</v>
      </c>
      <c r="K147" s="90">
        <v>0.75</v>
      </c>
      <c r="L147" s="21">
        <v>2</v>
      </c>
      <c r="M147" s="92"/>
      <c r="N147" s="91"/>
      <c r="O147" s="93"/>
      <c r="P147" s="43" t="s">
        <v>1185</v>
      </c>
      <c r="Q147" s="42" t="s">
        <v>1187</v>
      </c>
      <c r="R147" s="82" t="s">
        <v>1721</v>
      </c>
      <c r="S147" s="81">
        <v>40.833333333333336</v>
      </c>
      <c r="T147" s="80">
        <v>49</v>
      </c>
      <c r="U147" s="73">
        <v>0.4</v>
      </c>
      <c r="V147" s="74">
        <f t="shared" si="11"/>
        <v>24.5</v>
      </c>
      <c r="W147" s="72">
        <f t="shared" si="12"/>
        <v>29.4</v>
      </c>
      <c r="X147" s="23"/>
      <c r="Y147" s="30"/>
      <c r="Z147" s="27">
        <f t="shared" si="13"/>
        <v>0</v>
      </c>
      <c r="AA147" s="28">
        <f t="shared" si="14"/>
        <v>0</v>
      </c>
      <c r="AC147" s="66"/>
      <c r="AD147" s="65">
        <f t="shared" si="10"/>
        <v>0</v>
      </c>
      <c r="AE147" s="61"/>
      <c r="AF147" s="62"/>
    </row>
    <row r="148" spans="1:32" ht="15.75" customHeight="1" x14ac:dyDescent="0.2">
      <c r="A148" s="83" t="s">
        <v>53</v>
      </c>
      <c r="B148" s="84" t="s">
        <v>54</v>
      </c>
      <c r="C148" s="85" t="s">
        <v>55</v>
      </c>
      <c r="D148" s="83" t="s">
        <v>56</v>
      </c>
      <c r="E148" s="84" t="s">
        <v>98</v>
      </c>
      <c r="F148" s="85" t="s">
        <v>121</v>
      </c>
      <c r="G148" s="86" t="s">
        <v>415</v>
      </c>
      <c r="H148" s="87" t="s">
        <v>588</v>
      </c>
      <c r="I148" s="88" t="s">
        <v>108</v>
      </c>
      <c r="J148" s="89">
        <v>2000</v>
      </c>
      <c r="K148" s="90">
        <v>0.75</v>
      </c>
      <c r="L148" s="21">
        <v>1</v>
      </c>
      <c r="M148" s="92"/>
      <c r="N148" s="91"/>
      <c r="O148" s="93"/>
      <c r="P148" s="43" t="s">
        <v>1407</v>
      </c>
      <c r="Q148" s="42" t="s">
        <v>1408</v>
      </c>
      <c r="R148" s="82" t="s">
        <v>1721</v>
      </c>
      <c r="S148" s="81">
        <v>61.666666666666671</v>
      </c>
      <c r="T148" s="80">
        <v>74</v>
      </c>
      <c r="U148" s="73">
        <v>0.25</v>
      </c>
      <c r="V148" s="74">
        <f t="shared" si="11"/>
        <v>46.25</v>
      </c>
      <c r="W148" s="72">
        <f t="shared" si="12"/>
        <v>55.5</v>
      </c>
      <c r="X148" s="23"/>
      <c r="Y148" s="30"/>
      <c r="Z148" s="27">
        <f t="shared" si="13"/>
        <v>0</v>
      </c>
      <c r="AA148" s="28">
        <f t="shared" si="14"/>
        <v>0</v>
      </c>
      <c r="AC148" s="66"/>
      <c r="AD148" s="65">
        <f t="shared" si="10"/>
        <v>0</v>
      </c>
      <c r="AE148" s="61"/>
      <c r="AF148" s="62"/>
    </row>
    <row r="149" spans="1:32" ht="15.75" customHeight="1" x14ac:dyDescent="0.2">
      <c r="A149" s="83" t="s">
        <v>53</v>
      </c>
      <c r="B149" s="84" t="s">
        <v>54</v>
      </c>
      <c r="C149" s="85" t="s">
        <v>55</v>
      </c>
      <c r="D149" s="83" t="s">
        <v>56</v>
      </c>
      <c r="E149" s="84" t="s">
        <v>98</v>
      </c>
      <c r="F149" s="85"/>
      <c r="G149" s="86" t="s">
        <v>366</v>
      </c>
      <c r="H149" s="87" t="s">
        <v>470</v>
      </c>
      <c r="I149" s="88" t="s">
        <v>108</v>
      </c>
      <c r="J149" s="89">
        <v>1997</v>
      </c>
      <c r="K149" s="90">
        <v>0.75</v>
      </c>
      <c r="L149" s="21">
        <v>1</v>
      </c>
      <c r="M149" s="92">
        <v>-0.5</v>
      </c>
      <c r="N149" s="91" t="s">
        <v>831</v>
      </c>
      <c r="O149" s="93" t="s">
        <v>844</v>
      </c>
      <c r="P149" s="43" t="s">
        <v>1247</v>
      </c>
      <c r="Q149" s="42" t="s">
        <v>1248</v>
      </c>
      <c r="R149" s="82" t="s">
        <v>1721</v>
      </c>
      <c r="S149" s="81">
        <v>49.166666666666671</v>
      </c>
      <c r="T149" s="80">
        <v>59</v>
      </c>
      <c r="U149" s="73">
        <v>0.15</v>
      </c>
      <c r="V149" s="74">
        <f t="shared" si="11"/>
        <v>41.791666666666664</v>
      </c>
      <c r="W149" s="72">
        <f t="shared" si="12"/>
        <v>50.15</v>
      </c>
      <c r="X149" s="23"/>
      <c r="Y149" s="30"/>
      <c r="Z149" s="27">
        <f t="shared" si="13"/>
        <v>0</v>
      </c>
      <c r="AA149" s="28">
        <f t="shared" si="14"/>
        <v>0</v>
      </c>
      <c r="AC149" s="66"/>
      <c r="AD149" s="65">
        <f t="shared" si="10"/>
        <v>0</v>
      </c>
      <c r="AE149" s="61"/>
      <c r="AF149" s="62"/>
    </row>
    <row r="150" spans="1:32" ht="15.75" customHeight="1" x14ac:dyDescent="0.2">
      <c r="A150" s="83" t="s">
        <v>53</v>
      </c>
      <c r="B150" s="84" t="s">
        <v>54</v>
      </c>
      <c r="C150" s="85" t="s">
        <v>55</v>
      </c>
      <c r="D150" s="83" t="s">
        <v>56</v>
      </c>
      <c r="E150" s="84" t="s">
        <v>98</v>
      </c>
      <c r="F150" s="85"/>
      <c r="G150" s="86" t="s">
        <v>366</v>
      </c>
      <c r="H150" s="87" t="s">
        <v>367</v>
      </c>
      <c r="I150" s="88" t="s">
        <v>108</v>
      </c>
      <c r="J150" s="89">
        <v>1994</v>
      </c>
      <c r="K150" s="90">
        <v>0.75</v>
      </c>
      <c r="L150" s="21">
        <v>1</v>
      </c>
      <c r="M150" s="92">
        <v>-1</v>
      </c>
      <c r="N150" s="91"/>
      <c r="O150" s="93" t="s">
        <v>824</v>
      </c>
      <c r="P150" s="43" t="s">
        <v>1139</v>
      </c>
      <c r="Q150" s="42" t="s">
        <v>1141</v>
      </c>
      <c r="R150" s="82" t="s">
        <v>1721</v>
      </c>
      <c r="S150" s="81">
        <v>82.5</v>
      </c>
      <c r="T150" s="80">
        <v>99</v>
      </c>
      <c r="U150" s="73">
        <v>0.15</v>
      </c>
      <c r="V150" s="74">
        <f t="shared" si="11"/>
        <v>70.125</v>
      </c>
      <c r="W150" s="72">
        <f t="shared" si="12"/>
        <v>84.149999999999991</v>
      </c>
      <c r="X150" s="23"/>
      <c r="Y150" s="30"/>
      <c r="Z150" s="27">
        <f t="shared" si="13"/>
        <v>0</v>
      </c>
      <c r="AA150" s="28">
        <f t="shared" si="14"/>
        <v>0</v>
      </c>
      <c r="AC150" s="66"/>
      <c r="AD150" s="65">
        <f t="shared" si="10"/>
        <v>0</v>
      </c>
      <c r="AE150" s="61"/>
      <c r="AF150" s="62"/>
    </row>
    <row r="151" spans="1:32" ht="15.75" customHeight="1" x14ac:dyDescent="0.2">
      <c r="A151" s="83" t="s">
        <v>53</v>
      </c>
      <c r="B151" s="84" t="s">
        <v>54</v>
      </c>
      <c r="C151" s="85" t="s">
        <v>55</v>
      </c>
      <c r="D151" s="83" t="s">
        <v>56</v>
      </c>
      <c r="E151" s="84" t="s">
        <v>98</v>
      </c>
      <c r="F151" s="85"/>
      <c r="G151" s="86" t="s">
        <v>366</v>
      </c>
      <c r="H151" s="87" t="s">
        <v>367</v>
      </c>
      <c r="I151" s="88" t="s">
        <v>108</v>
      </c>
      <c r="J151" s="89">
        <v>1995</v>
      </c>
      <c r="K151" s="90">
        <v>0.75</v>
      </c>
      <c r="L151" s="21">
        <v>2</v>
      </c>
      <c r="M151" s="92">
        <v>-1</v>
      </c>
      <c r="N151" s="91" t="s">
        <v>831</v>
      </c>
      <c r="O151" s="93" t="s">
        <v>824</v>
      </c>
      <c r="P151" s="43" t="s">
        <v>1161</v>
      </c>
      <c r="Q151" s="42" t="s">
        <v>1163</v>
      </c>
      <c r="R151" s="82" t="s">
        <v>1721</v>
      </c>
      <c r="S151" s="81">
        <v>82.5</v>
      </c>
      <c r="T151" s="80">
        <v>99</v>
      </c>
      <c r="U151" s="73">
        <v>0.15</v>
      </c>
      <c r="V151" s="74">
        <f t="shared" si="11"/>
        <v>70.125</v>
      </c>
      <c r="W151" s="72">
        <f t="shared" si="12"/>
        <v>84.149999999999991</v>
      </c>
      <c r="X151" s="23"/>
      <c r="Y151" s="30"/>
      <c r="Z151" s="27">
        <f t="shared" si="13"/>
        <v>0</v>
      </c>
      <c r="AA151" s="28">
        <f t="shared" si="14"/>
        <v>0</v>
      </c>
      <c r="AC151" s="66"/>
      <c r="AD151" s="65">
        <f t="shared" si="10"/>
        <v>0</v>
      </c>
      <c r="AE151" s="61"/>
      <c r="AF151" s="62"/>
    </row>
    <row r="152" spans="1:32" ht="15.75" customHeight="1" x14ac:dyDescent="0.2">
      <c r="A152" s="83" t="s">
        <v>53</v>
      </c>
      <c r="B152" s="84" t="s">
        <v>54</v>
      </c>
      <c r="C152" s="85" t="s">
        <v>55</v>
      </c>
      <c r="D152" s="83" t="s">
        <v>56</v>
      </c>
      <c r="E152" s="84" t="s">
        <v>98</v>
      </c>
      <c r="F152" s="85"/>
      <c r="G152" s="86" t="s">
        <v>366</v>
      </c>
      <c r="H152" s="87" t="s">
        <v>367</v>
      </c>
      <c r="I152" s="88" t="s">
        <v>108</v>
      </c>
      <c r="J152" s="89">
        <v>1997</v>
      </c>
      <c r="K152" s="90">
        <v>0.75</v>
      </c>
      <c r="L152" s="21">
        <v>8</v>
      </c>
      <c r="M152" s="92" t="s">
        <v>832</v>
      </c>
      <c r="N152" s="91" t="s">
        <v>831</v>
      </c>
      <c r="O152" s="93"/>
      <c r="P152" s="43" t="s">
        <v>1261</v>
      </c>
      <c r="Q152" s="42" t="s">
        <v>1262</v>
      </c>
      <c r="R152" s="82" t="s">
        <v>1721</v>
      </c>
      <c r="S152" s="81">
        <v>82.5</v>
      </c>
      <c r="T152" s="80">
        <v>99</v>
      </c>
      <c r="U152" s="73">
        <v>0.15</v>
      </c>
      <c r="V152" s="74">
        <f t="shared" si="11"/>
        <v>70.125</v>
      </c>
      <c r="W152" s="72">
        <f t="shared" si="12"/>
        <v>84.149999999999991</v>
      </c>
      <c r="X152" s="23"/>
      <c r="Y152" s="30"/>
      <c r="Z152" s="27">
        <f t="shared" si="13"/>
        <v>0</v>
      </c>
      <c r="AA152" s="28">
        <f t="shared" si="14"/>
        <v>0</v>
      </c>
      <c r="AC152" s="66"/>
      <c r="AD152" s="65">
        <f t="shared" si="10"/>
        <v>0</v>
      </c>
      <c r="AE152" s="61"/>
      <c r="AF152" s="62"/>
    </row>
    <row r="153" spans="1:32" ht="15.75" customHeight="1" x14ac:dyDescent="0.2">
      <c r="A153" s="83" t="s">
        <v>53</v>
      </c>
      <c r="B153" s="84" t="s">
        <v>54</v>
      </c>
      <c r="C153" s="85" t="s">
        <v>55</v>
      </c>
      <c r="D153" s="83" t="s">
        <v>56</v>
      </c>
      <c r="E153" s="84" t="s">
        <v>98</v>
      </c>
      <c r="F153" s="85"/>
      <c r="G153" s="86" t="s">
        <v>366</v>
      </c>
      <c r="H153" s="87" t="s">
        <v>367</v>
      </c>
      <c r="I153" s="88" t="s">
        <v>108</v>
      </c>
      <c r="J153" s="89">
        <v>1998</v>
      </c>
      <c r="K153" s="90">
        <v>0.75</v>
      </c>
      <c r="L153" s="21">
        <v>4</v>
      </c>
      <c r="M153" s="92" t="s">
        <v>832</v>
      </c>
      <c r="N153" s="91"/>
      <c r="O153" s="93" t="s">
        <v>824</v>
      </c>
      <c r="P153" s="43" t="s">
        <v>943</v>
      </c>
      <c r="Q153" s="42" t="s">
        <v>1327</v>
      </c>
      <c r="R153" s="82" t="s">
        <v>1721</v>
      </c>
      <c r="S153" s="81">
        <v>82.5</v>
      </c>
      <c r="T153" s="80">
        <v>99</v>
      </c>
      <c r="U153" s="73">
        <v>0.15</v>
      </c>
      <c r="V153" s="74">
        <f t="shared" si="11"/>
        <v>70.125</v>
      </c>
      <c r="W153" s="72">
        <f t="shared" si="12"/>
        <v>84.149999999999991</v>
      </c>
      <c r="X153" s="23"/>
      <c r="Y153" s="30"/>
      <c r="Z153" s="27">
        <f t="shared" si="13"/>
        <v>0</v>
      </c>
      <c r="AA153" s="28">
        <f t="shared" si="14"/>
        <v>0</v>
      </c>
      <c r="AC153" s="66"/>
      <c r="AD153" s="65">
        <f t="shared" si="10"/>
        <v>0</v>
      </c>
      <c r="AE153" s="61"/>
      <c r="AF153" s="62"/>
    </row>
    <row r="154" spans="1:32" ht="15.75" customHeight="1" x14ac:dyDescent="0.2">
      <c r="A154" s="83" t="s">
        <v>53</v>
      </c>
      <c r="B154" s="84" t="s">
        <v>54</v>
      </c>
      <c r="C154" s="85" t="s">
        <v>55</v>
      </c>
      <c r="D154" s="83" t="s">
        <v>56</v>
      </c>
      <c r="E154" s="84" t="s">
        <v>98</v>
      </c>
      <c r="F154" s="85"/>
      <c r="G154" s="86" t="s">
        <v>366</v>
      </c>
      <c r="H154" s="87" t="s">
        <v>516</v>
      </c>
      <c r="I154" s="88" t="s">
        <v>108</v>
      </c>
      <c r="J154" s="89">
        <v>1998</v>
      </c>
      <c r="K154" s="90">
        <v>0.75</v>
      </c>
      <c r="L154" s="21">
        <v>3</v>
      </c>
      <c r="M154" s="92" t="s">
        <v>832</v>
      </c>
      <c r="N154" s="91"/>
      <c r="O154" s="93" t="s">
        <v>844</v>
      </c>
      <c r="P154" s="43" t="s">
        <v>1301</v>
      </c>
      <c r="Q154" s="42" t="s">
        <v>1302</v>
      </c>
      <c r="R154" s="82" t="s">
        <v>1721</v>
      </c>
      <c r="S154" s="81">
        <v>28.333333333333336</v>
      </c>
      <c r="T154" s="80">
        <v>34</v>
      </c>
      <c r="U154" s="73">
        <v>0.15</v>
      </c>
      <c r="V154" s="74">
        <f t="shared" si="11"/>
        <v>24.083333333333332</v>
      </c>
      <c r="W154" s="72">
        <f t="shared" si="12"/>
        <v>28.9</v>
      </c>
      <c r="X154" s="23"/>
      <c r="Y154" s="30"/>
      <c r="Z154" s="27">
        <f t="shared" si="13"/>
        <v>0</v>
      </c>
      <c r="AA154" s="28">
        <f t="shared" si="14"/>
        <v>0</v>
      </c>
      <c r="AC154" s="66"/>
      <c r="AD154" s="65">
        <f t="shared" si="10"/>
        <v>0</v>
      </c>
      <c r="AE154" s="61"/>
      <c r="AF154" s="62"/>
    </row>
    <row r="155" spans="1:32" ht="15.75" customHeight="1" x14ac:dyDescent="0.2">
      <c r="A155" s="83" t="s">
        <v>53</v>
      </c>
      <c r="B155" s="84" t="s">
        <v>54</v>
      </c>
      <c r="C155" s="85" t="s">
        <v>55</v>
      </c>
      <c r="D155" s="83" t="s">
        <v>56</v>
      </c>
      <c r="E155" s="84" t="s">
        <v>98</v>
      </c>
      <c r="F155" s="85" t="s">
        <v>498</v>
      </c>
      <c r="G155" s="86" t="s">
        <v>485</v>
      </c>
      <c r="H155" s="87" t="s">
        <v>499</v>
      </c>
      <c r="I155" s="88" t="s">
        <v>108</v>
      </c>
      <c r="J155" s="89">
        <v>1998</v>
      </c>
      <c r="K155" s="90">
        <v>0.75</v>
      </c>
      <c r="L155" s="21">
        <v>2</v>
      </c>
      <c r="M155" s="92"/>
      <c r="N155" s="91"/>
      <c r="O155" s="93"/>
      <c r="P155" s="43" t="s">
        <v>1283</v>
      </c>
      <c r="Q155" s="42" t="s">
        <v>1284</v>
      </c>
      <c r="R155" s="82" t="s">
        <v>1721</v>
      </c>
      <c r="S155" s="81">
        <v>36.666666666666671</v>
      </c>
      <c r="T155" s="80">
        <v>44</v>
      </c>
      <c r="U155" s="73">
        <v>0.4</v>
      </c>
      <c r="V155" s="74">
        <f t="shared" si="11"/>
        <v>22</v>
      </c>
      <c r="W155" s="72">
        <f t="shared" si="12"/>
        <v>26.4</v>
      </c>
      <c r="X155" s="23"/>
      <c r="Y155" s="30"/>
      <c r="Z155" s="27">
        <f t="shared" si="13"/>
        <v>0</v>
      </c>
      <c r="AA155" s="28">
        <f t="shared" si="14"/>
        <v>0</v>
      </c>
      <c r="AC155" s="66"/>
      <c r="AD155" s="65">
        <f t="shared" si="10"/>
        <v>0</v>
      </c>
      <c r="AE155" s="61"/>
      <c r="AF155" s="62"/>
    </row>
    <row r="156" spans="1:32" ht="15.75" customHeight="1" x14ac:dyDescent="0.2">
      <c r="A156" s="83" t="s">
        <v>53</v>
      </c>
      <c r="B156" s="84" t="s">
        <v>54</v>
      </c>
      <c r="C156" s="85" t="s">
        <v>55</v>
      </c>
      <c r="D156" s="83" t="s">
        <v>56</v>
      </c>
      <c r="E156" s="84" t="s">
        <v>98</v>
      </c>
      <c r="F156" s="85" t="s">
        <v>484</v>
      </c>
      <c r="G156" s="86" t="s">
        <v>485</v>
      </c>
      <c r="H156" s="87" t="s">
        <v>486</v>
      </c>
      <c r="I156" s="88" t="s">
        <v>108</v>
      </c>
      <c r="J156" s="89">
        <v>2006</v>
      </c>
      <c r="K156" s="90">
        <v>0.75</v>
      </c>
      <c r="L156" s="21">
        <v>5</v>
      </c>
      <c r="M156" s="92"/>
      <c r="N156" s="91"/>
      <c r="O156" s="93"/>
      <c r="P156" s="43" t="s">
        <v>1266</v>
      </c>
      <c r="Q156" s="42" t="s">
        <v>1267</v>
      </c>
      <c r="R156" s="82" t="s">
        <v>1721</v>
      </c>
      <c r="S156" s="81">
        <v>32.5</v>
      </c>
      <c r="T156" s="80">
        <v>39</v>
      </c>
      <c r="U156" s="73">
        <v>0.25</v>
      </c>
      <c r="V156" s="74">
        <f t="shared" si="11"/>
        <v>24.375</v>
      </c>
      <c r="W156" s="72">
        <f t="shared" si="12"/>
        <v>29.25</v>
      </c>
      <c r="X156" s="23"/>
      <c r="Y156" s="30"/>
      <c r="Z156" s="27">
        <f t="shared" si="13"/>
        <v>0</v>
      </c>
      <c r="AA156" s="28">
        <f t="shared" si="14"/>
        <v>0</v>
      </c>
      <c r="AC156" s="66"/>
      <c r="AD156" s="65">
        <f t="shared" si="10"/>
        <v>0</v>
      </c>
      <c r="AE156" s="61"/>
      <c r="AF156" s="62"/>
    </row>
    <row r="157" spans="1:32" ht="15.75" customHeight="1" x14ac:dyDescent="0.2">
      <c r="A157" s="83" t="s">
        <v>53</v>
      </c>
      <c r="B157" s="84" t="s">
        <v>54</v>
      </c>
      <c r="C157" s="85" t="s">
        <v>55</v>
      </c>
      <c r="D157" s="83" t="s">
        <v>56</v>
      </c>
      <c r="E157" s="84" t="s">
        <v>98</v>
      </c>
      <c r="F157" s="85"/>
      <c r="G157" s="86" t="s">
        <v>361</v>
      </c>
      <c r="H157" s="87" t="s">
        <v>362</v>
      </c>
      <c r="I157" s="88" t="s">
        <v>108</v>
      </c>
      <c r="J157" s="89">
        <v>1994</v>
      </c>
      <c r="K157" s="90">
        <v>0.75</v>
      </c>
      <c r="L157" s="21">
        <v>1</v>
      </c>
      <c r="M157" s="92"/>
      <c r="N157" s="91"/>
      <c r="O157" s="93"/>
      <c r="P157" s="43" t="s">
        <v>1135</v>
      </c>
      <c r="Q157" s="42" t="s">
        <v>1136</v>
      </c>
      <c r="R157" s="82" t="s">
        <v>1721</v>
      </c>
      <c r="S157" s="81">
        <v>65.833333333333343</v>
      </c>
      <c r="T157" s="80">
        <v>79</v>
      </c>
      <c r="U157" s="73">
        <v>0.25</v>
      </c>
      <c r="V157" s="74">
        <f t="shared" si="11"/>
        <v>49.375</v>
      </c>
      <c r="W157" s="72">
        <f t="shared" si="12"/>
        <v>59.25</v>
      </c>
      <c r="X157" s="23"/>
      <c r="Y157" s="30"/>
      <c r="Z157" s="27">
        <f t="shared" si="13"/>
        <v>0</v>
      </c>
      <c r="AA157" s="28">
        <f t="shared" si="14"/>
        <v>0</v>
      </c>
      <c r="AC157" s="66"/>
      <c r="AD157" s="65">
        <f t="shared" si="10"/>
        <v>0</v>
      </c>
      <c r="AE157" s="61"/>
      <c r="AF157" s="62"/>
    </row>
    <row r="158" spans="1:32" ht="15.75" customHeight="1" x14ac:dyDescent="0.2">
      <c r="A158" s="83" t="s">
        <v>53</v>
      </c>
      <c r="B158" s="84" t="s">
        <v>54</v>
      </c>
      <c r="C158" s="85" t="s">
        <v>55</v>
      </c>
      <c r="D158" s="83" t="s">
        <v>56</v>
      </c>
      <c r="E158" s="84" t="s">
        <v>98</v>
      </c>
      <c r="F158" s="85"/>
      <c r="G158" s="86" t="s">
        <v>361</v>
      </c>
      <c r="H158" s="87" t="s">
        <v>362</v>
      </c>
      <c r="I158" s="88" t="s">
        <v>108</v>
      </c>
      <c r="J158" s="89">
        <v>1997</v>
      </c>
      <c r="K158" s="90">
        <v>0.75</v>
      </c>
      <c r="L158" s="21">
        <v>1</v>
      </c>
      <c r="M158" s="92"/>
      <c r="N158" s="91"/>
      <c r="O158" s="93"/>
      <c r="P158" s="43" t="s">
        <v>1253</v>
      </c>
      <c r="Q158" s="42" t="s">
        <v>1254</v>
      </c>
      <c r="R158" s="82" t="s">
        <v>1721</v>
      </c>
      <c r="S158" s="81">
        <v>65.833333333333343</v>
      </c>
      <c r="T158" s="80">
        <v>79</v>
      </c>
      <c r="U158" s="73">
        <v>0.15</v>
      </c>
      <c r="V158" s="74">
        <f t="shared" si="11"/>
        <v>55.958333333333329</v>
      </c>
      <c r="W158" s="72">
        <f t="shared" si="12"/>
        <v>67.149999999999991</v>
      </c>
      <c r="X158" s="23"/>
      <c r="Y158" s="30"/>
      <c r="Z158" s="27">
        <f t="shared" si="13"/>
        <v>0</v>
      </c>
      <c r="AA158" s="28">
        <f t="shared" si="14"/>
        <v>0</v>
      </c>
      <c r="AC158" s="66"/>
      <c r="AD158" s="65">
        <f t="shared" si="10"/>
        <v>0</v>
      </c>
      <c r="AE158" s="61"/>
      <c r="AF158" s="62"/>
    </row>
    <row r="159" spans="1:32" ht="15.75" customHeight="1" x14ac:dyDescent="0.2">
      <c r="A159" s="83" t="s">
        <v>53</v>
      </c>
      <c r="B159" s="84" t="s">
        <v>54</v>
      </c>
      <c r="C159" s="85" t="s">
        <v>55</v>
      </c>
      <c r="D159" s="83" t="s">
        <v>56</v>
      </c>
      <c r="E159" s="84" t="s">
        <v>98</v>
      </c>
      <c r="F159" s="85" t="s">
        <v>696</v>
      </c>
      <c r="G159" s="86" t="s">
        <v>697</v>
      </c>
      <c r="H159" s="87" t="s">
        <v>698</v>
      </c>
      <c r="I159" s="88" t="s">
        <v>108</v>
      </c>
      <c r="J159" s="89">
        <v>2004</v>
      </c>
      <c r="K159" s="90">
        <v>0.75</v>
      </c>
      <c r="L159" s="21">
        <v>1</v>
      </c>
      <c r="M159" s="92"/>
      <c r="N159" s="91"/>
      <c r="O159" s="93"/>
      <c r="P159" s="43" t="s">
        <v>1563</v>
      </c>
      <c r="Q159" s="42" t="s">
        <v>1564</v>
      </c>
      <c r="R159" s="82" t="s">
        <v>1721</v>
      </c>
      <c r="S159" s="81">
        <v>28.333333333333336</v>
      </c>
      <c r="T159" s="80">
        <v>34</v>
      </c>
      <c r="U159" s="73">
        <v>0.25</v>
      </c>
      <c r="V159" s="74">
        <f t="shared" si="11"/>
        <v>21.25</v>
      </c>
      <c r="W159" s="72">
        <f t="shared" si="12"/>
        <v>25.5</v>
      </c>
      <c r="X159" s="23"/>
      <c r="Y159" s="30"/>
      <c r="Z159" s="27">
        <f t="shared" si="13"/>
        <v>0</v>
      </c>
      <c r="AA159" s="28">
        <f t="shared" si="14"/>
        <v>0</v>
      </c>
      <c r="AC159" s="66"/>
      <c r="AD159" s="65">
        <f t="shared" si="10"/>
        <v>0</v>
      </c>
      <c r="AE159" s="61"/>
      <c r="AF159" s="62"/>
    </row>
    <row r="160" spans="1:32" ht="15.75" customHeight="1" x14ac:dyDescent="0.2">
      <c r="A160" s="83" t="s">
        <v>53</v>
      </c>
      <c r="B160" s="84" t="s">
        <v>97</v>
      </c>
      <c r="C160" s="85" t="s">
        <v>55</v>
      </c>
      <c r="D160" s="83" t="s">
        <v>56</v>
      </c>
      <c r="E160" s="84" t="s">
        <v>98</v>
      </c>
      <c r="F160" s="85" t="s">
        <v>386</v>
      </c>
      <c r="G160" s="86" t="s">
        <v>387</v>
      </c>
      <c r="H160" s="87" t="s">
        <v>388</v>
      </c>
      <c r="I160" s="88" t="s">
        <v>101</v>
      </c>
      <c r="J160" s="89">
        <v>1995</v>
      </c>
      <c r="K160" s="90">
        <v>0.75</v>
      </c>
      <c r="L160" s="21">
        <v>5</v>
      </c>
      <c r="M160" s="92" t="s">
        <v>832</v>
      </c>
      <c r="N160" s="91"/>
      <c r="O160" s="93"/>
      <c r="P160" s="43" t="s">
        <v>1157</v>
      </c>
      <c r="Q160" s="42" t="s">
        <v>1159</v>
      </c>
      <c r="R160" s="82" t="s">
        <v>1721</v>
      </c>
      <c r="S160" s="81">
        <v>49.166666666666671</v>
      </c>
      <c r="T160" s="80">
        <v>59</v>
      </c>
      <c r="U160" s="73">
        <v>0.25</v>
      </c>
      <c r="V160" s="74">
        <f t="shared" si="11"/>
        <v>36.875</v>
      </c>
      <c r="W160" s="72">
        <f t="shared" si="12"/>
        <v>44.25</v>
      </c>
      <c r="X160" s="23"/>
      <c r="Y160" s="30"/>
      <c r="Z160" s="27">
        <f t="shared" si="13"/>
        <v>0</v>
      </c>
      <c r="AA160" s="28">
        <f t="shared" si="14"/>
        <v>0</v>
      </c>
      <c r="AC160" s="66"/>
      <c r="AD160" s="65">
        <f t="shared" si="10"/>
        <v>0</v>
      </c>
      <c r="AE160" s="61"/>
      <c r="AF160" s="62"/>
    </row>
    <row r="161" spans="1:32" ht="15.75" customHeight="1" x14ac:dyDescent="0.2">
      <c r="A161" s="83" t="s">
        <v>53</v>
      </c>
      <c r="B161" s="84" t="s">
        <v>54</v>
      </c>
      <c r="C161" s="85" t="s">
        <v>55</v>
      </c>
      <c r="D161" s="83" t="s">
        <v>56</v>
      </c>
      <c r="E161" s="84" t="s">
        <v>98</v>
      </c>
      <c r="F161" s="85" t="s">
        <v>551</v>
      </c>
      <c r="G161" s="86" t="s">
        <v>552</v>
      </c>
      <c r="H161" s="87" t="s">
        <v>553</v>
      </c>
      <c r="I161" s="88" t="s">
        <v>108</v>
      </c>
      <c r="J161" s="89">
        <v>1999</v>
      </c>
      <c r="K161" s="90">
        <v>0.75</v>
      </c>
      <c r="L161" s="21">
        <v>1</v>
      </c>
      <c r="M161" s="92" t="s">
        <v>832</v>
      </c>
      <c r="N161" s="91"/>
      <c r="O161" s="93"/>
      <c r="P161" s="43" t="s">
        <v>1355</v>
      </c>
      <c r="Q161" s="42" t="s">
        <v>1357</v>
      </c>
      <c r="R161" s="82" t="s">
        <v>1721</v>
      </c>
      <c r="S161" s="81">
        <v>36.666666666666671</v>
      </c>
      <c r="T161" s="80">
        <v>44</v>
      </c>
      <c r="U161" s="73">
        <v>0.25</v>
      </c>
      <c r="V161" s="74">
        <f t="shared" si="11"/>
        <v>27.5</v>
      </c>
      <c r="W161" s="72">
        <f t="shared" si="12"/>
        <v>33</v>
      </c>
      <c r="X161" s="23"/>
      <c r="Y161" s="30"/>
      <c r="Z161" s="27">
        <f t="shared" si="13"/>
        <v>0</v>
      </c>
      <c r="AA161" s="28">
        <f t="shared" si="14"/>
        <v>0</v>
      </c>
      <c r="AC161" s="66"/>
      <c r="AD161" s="65">
        <f t="shared" si="10"/>
        <v>0</v>
      </c>
      <c r="AE161" s="61"/>
      <c r="AF161" s="62"/>
    </row>
    <row r="162" spans="1:32" ht="15.75" customHeight="1" x14ac:dyDescent="0.2">
      <c r="A162" s="83" t="s">
        <v>53</v>
      </c>
      <c r="B162" s="84" t="s">
        <v>54</v>
      </c>
      <c r="C162" s="85" t="s">
        <v>55</v>
      </c>
      <c r="D162" s="83" t="s">
        <v>56</v>
      </c>
      <c r="E162" s="84" t="s">
        <v>98</v>
      </c>
      <c r="F162" s="85" t="s">
        <v>157</v>
      </c>
      <c r="G162" s="86" t="s">
        <v>158</v>
      </c>
      <c r="H162" s="87" t="s">
        <v>159</v>
      </c>
      <c r="I162" s="88" t="s">
        <v>108</v>
      </c>
      <c r="J162" s="89">
        <v>1988</v>
      </c>
      <c r="K162" s="90">
        <v>0.75</v>
      </c>
      <c r="L162" s="21">
        <v>1</v>
      </c>
      <c r="M162" s="92">
        <v>-2</v>
      </c>
      <c r="N162" s="91" t="s">
        <v>831</v>
      </c>
      <c r="O162" s="93" t="s">
        <v>838</v>
      </c>
      <c r="P162" s="43" t="s">
        <v>938</v>
      </c>
      <c r="Q162" s="42" t="s">
        <v>941</v>
      </c>
      <c r="R162" s="82" t="s">
        <v>1721</v>
      </c>
      <c r="S162" s="81">
        <v>90.833333333333343</v>
      </c>
      <c r="T162" s="80">
        <v>109</v>
      </c>
      <c r="U162" s="73">
        <v>0.25</v>
      </c>
      <c r="V162" s="74">
        <f t="shared" si="11"/>
        <v>68.125</v>
      </c>
      <c r="W162" s="72">
        <f t="shared" si="12"/>
        <v>81.75</v>
      </c>
      <c r="X162" s="23"/>
      <c r="Y162" s="30"/>
      <c r="Z162" s="27">
        <f t="shared" si="13"/>
        <v>0</v>
      </c>
      <c r="AA162" s="28">
        <f t="shared" si="14"/>
        <v>0</v>
      </c>
      <c r="AC162" s="66"/>
      <c r="AD162" s="65">
        <f t="shared" si="10"/>
        <v>0</v>
      </c>
      <c r="AE162" s="61"/>
      <c r="AF162" s="62"/>
    </row>
    <row r="163" spans="1:32" ht="15.75" customHeight="1" x14ac:dyDescent="0.2">
      <c r="A163" s="83" t="s">
        <v>53</v>
      </c>
      <c r="B163" s="84" t="s">
        <v>97</v>
      </c>
      <c r="C163" s="85" t="s">
        <v>55</v>
      </c>
      <c r="D163" s="83" t="s">
        <v>56</v>
      </c>
      <c r="E163" s="84" t="s">
        <v>98</v>
      </c>
      <c r="F163" s="85"/>
      <c r="G163" s="86" t="s">
        <v>99</v>
      </c>
      <c r="H163" s="87" t="s">
        <v>100</v>
      </c>
      <c r="I163" s="88" t="s">
        <v>101</v>
      </c>
      <c r="J163" s="89">
        <v>1997</v>
      </c>
      <c r="K163" s="90">
        <v>0.75</v>
      </c>
      <c r="L163" s="21">
        <v>7</v>
      </c>
      <c r="M163" s="92">
        <v>-2</v>
      </c>
      <c r="N163" s="91"/>
      <c r="O163" s="93" t="s">
        <v>824</v>
      </c>
      <c r="P163" s="43" t="s">
        <v>895</v>
      </c>
      <c r="Q163" s="42" t="s">
        <v>897</v>
      </c>
      <c r="R163" s="82" t="s">
        <v>1721</v>
      </c>
      <c r="S163" s="81">
        <v>20</v>
      </c>
      <c r="T163" s="80">
        <v>24</v>
      </c>
      <c r="U163" s="73">
        <v>0.25</v>
      </c>
      <c r="V163" s="74">
        <f t="shared" si="11"/>
        <v>15</v>
      </c>
      <c r="W163" s="72">
        <f t="shared" si="12"/>
        <v>18</v>
      </c>
      <c r="X163" s="23"/>
      <c r="Y163" s="30"/>
      <c r="Z163" s="27">
        <f t="shared" si="13"/>
        <v>0</v>
      </c>
      <c r="AA163" s="28">
        <f t="shared" si="14"/>
        <v>0</v>
      </c>
      <c r="AC163" s="66"/>
      <c r="AD163" s="65">
        <f t="shared" si="10"/>
        <v>0</v>
      </c>
      <c r="AE163" s="61"/>
      <c r="AF163" s="62"/>
    </row>
    <row r="164" spans="1:32" ht="15.75" customHeight="1" x14ac:dyDescent="0.2">
      <c r="A164" s="83" t="s">
        <v>53</v>
      </c>
      <c r="B164" s="84" t="s">
        <v>54</v>
      </c>
      <c r="C164" s="85" t="s">
        <v>55</v>
      </c>
      <c r="D164" s="83" t="s">
        <v>56</v>
      </c>
      <c r="E164" s="84" t="s">
        <v>98</v>
      </c>
      <c r="F164" s="85" t="s">
        <v>427</v>
      </c>
      <c r="G164" s="86" t="s">
        <v>428</v>
      </c>
      <c r="H164" s="87" t="s">
        <v>429</v>
      </c>
      <c r="I164" s="88" t="s">
        <v>108</v>
      </c>
      <c r="J164" s="89">
        <v>2001</v>
      </c>
      <c r="K164" s="90">
        <v>0.75</v>
      </c>
      <c r="L164" s="21">
        <v>1</v>
      </c>
      <c r="M164" s="92"/>
      <c r="N164" s="91"/>
      <c r="O164" s="93"/>
      <c r="P164" s="43" t="s">
        <v>1066</v>
      </c>
      <c r="Q164" s="42" t="s">
        <v>1201</v>
      </c>
      <c r="R164" s="82" t="s">
        <v>1721</v>
      </c>
      <c r="S164" s="81">
        <v>40.833333333333336</v>
      </c>
      <c r="T164" s="80">
        <v>49</v>
      </c>
      <c r="U164" s="73">
        <v>0.4</v>
      </c>
      <c r="V164" s="74">
        <f t="shared" si="11"/>
        <v>24.5</v>
      </c>
      <c r="W164" s="72">
        <f t="shared" si="12"/>
        <v>29.4</v>
      </c>
      <c r="X164" s="23"/>
      <c r="Y164" s="30"/>
      <c r="Z164" s="27">
        <f t="shared" si="13"/>
        <v>0</v>
      </c>
      <c r="AA164" s="28">
        <f t="shared" si="14"/>
        <v>0</v>
      </c>
      <c r="AC164" s="66"/>
      <c r="AD164" s="65">
        <f t="shared" si="10"/>
        <v>0</v>
      </c>
      <c r="AE164" s="61"/>
      <c r="AF164" s="62"/>
    </row>
    <row r="165" spans="1:32" ht="15.75" customHeight="1" x14ac:dyDescent="0.2">
      <c r="A165" s="83" t="s">
        <v>53</v>
      </c>
      <c r="B165" s="84" t="s">
        <v>54</v>
      </c>
      <c r="C165" s="85" t="s">
        <v>55</v>
      </c>
      <c r="D165" s="83" t="s">
        <v>56</v>
      </c>
      <c r="E165" s="84" t="s">
        <v>98</v>
      </c>
      <c r="F165" s="85"/>
      <c r="G165" s="86" t="s">
        <v>452</v>
      </c>
      <c r="H165" s="87" t="s">
        <v>216</v>
      </c>
      <c r="I165" s="88" t="s">
        <v>108</v>
      </c>
      <c r="J165" s="89">
        <v>1997</v>
      </c>
      <c r="K165" s="90">
        <v>0.75</v>
      </c>
      <c r="L165" s="21">
        <v>3</v>
      </c>
      <c r="M165" s="92">
        <v>-2</v>
      </c>
      <c r="N165" s="91"/>
      <c r="O165" s="93"/>
      <c r="P165" s="43" t="s">
        <v>1221</v>
      </c>
      <c r="Q165" s="42" t="s">
        <v>1222</v>
      </c>
      <c r="R165" s="82" t="s">
        <v>1721</v>
      </c>
      <c r="S165" s="81">
        <v>40.833333333333336</v>
      </c>
      <c r="T165" s="80">
        <v>49</v>
      </c>
      <c r="U165" s="73">
        <v>0.25</v>
      </c>
      <c r="V165" s="74">
        <f t="shared" si="11"/>
        <v>30.625</v>
      </c>
      <c r="W165" s="72">
        <f t="shared" si="12"/>
        <v>36.75</v>
      </c>
      <c r="X165" s="23"/>
      <c r="Y165" s="30"/>
      <c r="Z165" s="27">
        <f t="shared" si="13"/>
        <v>0</v>
      </c>
      <c r="AA165" s="28">
        <f t="shared" si="14"/>
        <v>0</v>
      </c>
      <c r="AC165" s="66"/>
      <c r="AD165" s="65">
        <f t="shared" si="10"/>
        <v>0</v>
      </c>
      <c r="AE165" s="61"/>
      <c r="AF165" s="62"/>
    </row>
    <row r="166" spans="1:32" ht="15.75" customHeight="1" x14ac:dyDescent="0.2">
      <c r="A166" s="83" t="s">
        <v>53</v>
      </c>
      <c r="B166" s="84" t="s">
        <v>54</v>
      </c>
      <c r="C166" s="85" t="s">
        <v>55</v>
      </c>
      <c r="D166" s="83" t="s">
        <v>56</v>
      </c>
      <c r="E166" s="84" t="s">
        <v>98</v>
      </c>
      <c r="F166" s="85"/>
      <c r="G166" s="86" t="s">
        <v>452</v>
      </c>
      <c r="H166" s="87" t="s">
        <v>134</v>
      </c>
      <c r="I166" s="88" t="s">
        <v>108</v>
      </c>
      <c r="J166" s="89">
        <v>1997</v>
      </c>
      <c r="K166" s="90">
        <v>0.75</v>
      </c>
      <c r="L166" s="21">
        <v>1</v>
      </c>
      <c r="M166" s="92">
        <v>-1.5</v>
      </c>
      <c r="N166" s="91"/>
      <c r="O166" s="93"/>
      <c r="P166" s="43" t="s">
        <v>1269</v>
      </c>
      <c r="Q166" s="42" t="s">
        <v>1270</v>
      </c>
      <c r="R166" s="82" t="s">
        <v>1721</v>
      </c>
      <c r="S166" s="81">
        <v>115.83333333333334</v>
      </c>
      <c r="T166" s="80">
        <v>139</v>
      </c>
      <c r="U166" s="73">
        <v>0.25</v>
      </c>
      <c r="V166" s="74">
        <f t="shared" si="11"/>
        <v>86.875</v>
      </c>
      <c r="W166" s="72">
        <f t="shared" si="12"/>
        <v>104.25</v>
      </c>
      <c r="X166" s="23"/>
      <c r="Y166" s="30"/>
      <c r="Z166" s="27">
        <f t="shared" si="13"/>
        <v>0</v>
      </c>
      <c r="AA166" s="28">
        <f t="shared" si="14"/>
        <v>0</v>
      </c>
      <c r="AC166" s="66"/>
      <c r="AD166" s="65">
        <f t="shared" si="10"/>
        <v>0</v>
      </c>
      <c r="AE166" s="61"/>
      <c r="AF166" s="62"/>
    </row>
    <row r="167" spans="1:32" ht="15.75" customHeight="1" x14ac:dyDescent="0.2">
      <c r="A167" s="83" t="s">
        <v>53</v>
      </c>
      <c r="B167" s="84" t="s">
        <v>54</v>
      </c>
      <c r="C167" s="85" t="s">
        <v>55</v>
      </c>
      <c r="D167" s="83" t="s">
        <v>56</v>
      </c>
      <c r="E167" s="84" t="s">
        <v>98</v>
      </c>
      <c r="F167" s="85"/>
      <c r="G167" s="86" t="s">
        <v>452</v>
      </c>
      <c r="H167" s="87" t="s">
        <v>483</v>
      </c>
      <c r="I167" s="88" t="s">
        <v>108</v>
      </c>
      <c r="J167" s="89">
        <v>1997</v>
      </c>
      <c r="K167" s="90">
        <v>0.75</v>
      </c>
      <c r="L167" s="21">
        <v>6</v>
      </c>
      <c r="M167" s="92">
        <v>-2</v>
      </c>
      <c r="N167" s="91"/>
      <c r="O167" s="93" t="s">
        <v>824</v>
      </c>
      <c r="P167" s="43" t="s">
        <v>999</v>
      </c>
      <c r="Q167" s="42" t="s">
        <v>1265</v>
      </c>
      <c r="R167" s="82" t="s">
        <v>1721</v>
      </c>
      <c r="S167" s="81">
        <v>15.833333333333334</v>
      </c>
      <c r="T167" s="80">
        <v>19</v>
      </c>
      <c r="U167" s="73">
        <v>0.25</v>
      </c>
      <c r="V167" s="74">
        <f t="shared" si="11"/>
        <v>11.875</v>
      </c>
      <c r="W167" s="72">
        <f t="shared" si="12"/>
        <v>14.25</v>
      </c>
      <c r="X167" s="23"/>
      <c r="Y167" s="30"/>
      <c r="Z167" s="27">
        <f t="shared" si="13"/>
        <v>0</v>
      </c>
      <c r="AA167" s="28">
        <f t="shared" si="14"/>
        <v>0</v>
      </c>
      <c r="AC167" s="66"/>
      <c r="AD167" s="65">
        <f t="shared" si="10"/>
        <v>0</v>
      </c>
      <c r="AE167" s="61"/>
      <c r="AF167" s="62"/>
    </row>
    <row r="168" spans="1:32" ht="15.75" customHeight="1" x14ac:dyDescent="0.2">
      <c r="A168" s="83" t="s">
        <v>53</v>
      </c>
      <c r="B168" s="84" t="s">
        <v>54</v>
      </c>
      <c r="C168" s="85" t="s">
        <v>55</v>
      </c>
      <c r="D168" s="83" t="s">
        <v>56</v>
      </c>
      <c r="E168" s="84" t="s">
        <v>98</v>
      </c>
      <c r="F168" s="85"/>
      <c r="G168" s="86" t="s">
        <v>116</v>
      </c>
      <c r="H168" s="87" t="s">
        <v>117</v>
      </c>
      <c r="I168" s="88" t="s">
        <v>108</v>
      </c>
      <c r="J168" s="89">
        <v>1999</v>
      </c>
      <c r="K168" s="90">
        <v>0.75</v>
      </c>
      <c r="L168" s="21">
        <v>1</v>
      </c>
      <c r="M168" s="92"/>
      <c r="N168" s="91"/>
      <c r="O168" s="93"/>
      <c r="P168" s="43" t="s">
        <v>904</v>
      </c>
      <c r="Q168" s="42" t="s">
        <v>905</v>
      </c>
      <c r="R168" s="82" t="s">
        <v>1721</v>
      </c>
      <c r="S168" s="81">
        <v>124.16666666666667</v>
      </c>
      <c r="T168" s="80">
        <v>149</v>
      </c>
      <c r="U168" s="73">
        <v>0.15</v>
      </c>
      <c r="V168" s="74">
        <f t="shared" si="11"/>
        <v>105.54166666666666</v>
      </c>
      <c r="W168" s="72">
        <f t="shared" si="12"/>
        <v>126.64999999999999</v>
      </c>
      <c r="X168" s="23"/>
      <c r="Y168" s="30"/>
      <c r="Z168" s="27">
        <f t="shared" si="13"/>
        <v>0</v>
      </c>
      <c r="AA168" s="28">
        <f t="shared" si="14"/>
        <v>0</v>
      </c>
      <c r="AC168" s="66"/>
      <c r="AD168" s="65">
        <f t="shared" ref="AD168:AD219" si="15">Y168-AC168</f>
        <v>0</v>
      </c>
      <c r="AE168" s="61"/>
      <c r="AF168" s="62"/>
    </row>
    <row r="169" spans="1:32" ht="15.75" customHeight="1" x14ac:dyDescent="0.2">
      <c r="A169" s="83" t="s">
        <v>53</v>
      </c>
      <c r="B169" s="84" t="s">
        <v>54</v>
      </c>
      <c r="C169" s="85" t="s">
        <v>55</v>
      </c>
      <c r="D169" s="83" t="s">
        <v>56</v>
      </c>
      <c r="E169" s="84" t="s">
        <v>98</v>
      </c>
      <c r="F169" s="85"/>
      <c r="G169" s="86" t="s">
        <v>116</v>
      </c>
      <c r="H169" s="87" t="s">
        <v>117</v>
      </c>
      <c r="I169" s="88" t="s">
        <v>108</v>
      </c>
      <c r="J169" s="89">
        <v>2005</v>
      </c>
      <c r="K169" s="90">
        <v>0.75</v>
      </c>
      <c r="L169" s="21">
        <v>1</v>
      </c>
      <c r="M169" s="92"/>
      <c r="N169" s="91"/>
      <c r="O169" s="93"/>
      <c r="P169" s="43" t="s">
        <v>904</v>
      </c>
      <c r="Q169" s="42" t="s">
        <v>1597</v>
      </c>
      <c r="R169" s="82" t="s">
        <v>1721</v>
      </c>
      <c r="S169" s="81">
        <v>165.83333333333334</v>
      </c>
      <c r="T169" s="80">
        <v>199</v>
      </c>
      <c r="U169" s="73">
        <v>0.15</v>
      </c>
      <c r="V169" s="74">
        <f t="shared" si="11"/>
        <v>140.95833333333334</v>
      </c>
      <c r="W169" s="72">
        <f t="shared" si="12"/>
        <v>169.15</v>
      </c>
      <c r="X169" s="23"/>
      <c r="Y169" s="30"/>
      <c r="Z169" s="27">
        <f t="shared" si="13"/>
        <v>0</v>
      </c>
      <c r="AA169" s="28">
        <f t="shared" si="14"/>
        <v>0</v>
      </c>
      <c r="AC169" s="66"/>
      <c r="AD169" s="65">
        <f t="shared" si="15"/>
        <v>0</v>
      </c>
      <c r="AE169" s="61"/>
      <c r="AF169" s="62"/>
    </row>
    <row r="170" spans="1:32" ht="15.75" customHeight="1" x14ac:dyDescent="0.2">
      <c r="A170" s="83" t="s">
        <v>53</v>
      </c>
      <c r="B170" s="84" t="s">
        <v>54</v>
      </c>
      <c r="C170" s="85" t="s">
        <v>55</v>
      </c>
      <c r="D170" s="83" t="s">
        <v>56</v>
      </c>
      <c r="E170" s="84" t="s">
        <v>98</v>
      </c>
      <c r="F170" s="85"/>
      <c r="G170" s="86" t="s">
        <v>133</v>
      </c>
      <c r="H170" s="87" t="s">
        <v>524</v>
      </c>
      <c r="I170" s="88" t="s">
        <v>108</v>
      </c>
      <c r="J170" s="89">
        <v>1998</v>
      </c>
      <c r="K170" s="90">
        <v>0.75</v>
      </c>
      <c r="L170" s="21">
        <v>5</v>
      </c>
      <c r="M170" s="92">
        <v>-1</v>
      </c>
      <c r="N170" s="91" t="s">
        <v>831</v>
      </c>
      <c r="O170" s="93" t="s">
        <v>824</v>
      </c>
      <c r="P170" s="43" t="s">
        <v>1311</v>
      </c>
      <c r="Q170" s="42" t="s">
        <v>1312</v>
      </c>
      <c r="R170" s="82" t="s">
        <v>1721</v>
      </c>
      <c r="S170" s="81">
        <v>65.833333333333343</v>
      </c>
      <c r="T170" s="80">
        <v>79</v>
      </c>
      <c r="U170" s="73">
        <v>0.25</v>
      </c>
      <c r="V170" s="74">
        <f t="shared" si="11"/>
        <v>49.375</v>
      </c>
      <c r="W170" s="72">
        <f t="shared" si="12"/>
        <v>59.25</v>
      </c>
      <c r="X170" s="23"/>
      <c r="Y170" s="30"/>
      <c r="Z170" s="27">
        <f t="shared" si="13"/>
        <v>0</v>
      </c>
      <c r="AA170" s="28">
        <f t="shared" si="14"/>
        <v>0</v>
      </c>
      <c r="AC170" s="66"/>
      <c r="AD170" s="65">
        <f t="shared" si="15"/>
        <v>0</v>
      </c>
      <c r="AE170" s="61"/>
      <c r="AF170" s="62"/>
    </row>
    <row r="171" spans="1:32" ht="15.75" customHeight="1" x14ac:dyDescent="0.2">
      <c r="A171" s="83" t="s">
        <v>53</v>
      </c>
      <c r="B171" s="84" t="s">
        <v>54</v>
      </c>
      <c r="C171" s="85" t="s">
        <v>55</v>
      </c>
      <c r="D171" s="83" t="s">
        <v>56</v>
      </c>
      <c r="E171" s="84" t="s">
        <v>98</v>
      </c>
      <c r="F171" s="85"/>
      <c r="G171" s="86" t="s">
        <v>133</v>
      </c>
      <c r="H171" s="87" t="s">
        <v>134</v>
      </c>
      <c r="I171" s="88" t="s">
        <v>108</v>
      </c>
      <c r="J171" s="89">
        <v>1996</v>
      </c>
      <c r="K171" s="90">
        <v>0.75</v>
      </c>
      <c r="L171" s="21">
        <v>2</v>
      </c>
      <c r="M171" s="92">
        <v>-2</v>
      </c>
      <c r="N171" s="91"/>
      <c r="O171" s="93" t="s">
        <v>830</v>
      </c>
      <c r="P171" s="43" t="s">
        <v>918</v>
      </c>
      <c r="Q171" s="42" t="s">
        <v>919</v>
      </c>
      <c r="R171" s="82" t="s">
        <v>1721</v>
      </c>
      <c r="S171" s="81">
        <v>124.16666666666667</v>
      </c>
      <c r="T171" s="80">
        <v>149</v>
      </c>
      <c r="U171" s="73">
        <v>0.15</v>
      </c>
      <c r="V171" s="74">
        <f t="shared" si="11"/>
        <v>105.54166666666666</v>
      </c>
      <c r="W171" s="72">
        <f t="shared" si="12"/>
        <v>126.64999999999999</v>
      </c>
      <c r="X171" s="23"/>
      <c r="Y171" s="30"/>
      <c r="Z171" s="27">
        <f t="shared" si="13"/>
        <v>0</v>
      </c>
      <c r="AA171" s="28">
        <f t="shared" si="14"/>
        <v>0</v>
      </c>
      <c r="AC171" s="66"/>
      <c r="AD171" s="65">
        <f t="shared" si="15"/>
        <v>0</v>
      </c>
      <c r="AE171" s="61"/>
      <c r="AF171" s="62"/>
    </row>
    <row r="172" spans="1:32" ht="15.75" customHeight="1" x14ac:dyDescent="0.2">
      <c r="A172" s="83" t="s">
        <v>53</v>
      </c>
      <c r="B172" s="84" t="s">
        <v>97</v>
      </c>
      <c r="C172" s="85" t="s">
        <v>55</v>
      </c>
      <c r="D172" s="83" t="s">
        <v>56</v>
      </c>
      <c r="E172" s="84" t="s">
        <v>98</v>
      </c>
      <c r="F172" s="85"/>
      <c r="G172" s="86" t="s">
        <v>342</v>
      </c>
      <c r="H172" s="87" t="s">
        <v>223</v>
      </c>
      <c r="I172" s="88" t="s">
        <v>101</v>
      </c>
      <c r="J172" s="89">
        <v>1994</v>
      </c>
      <c r="K172" s="90">
        <v>0.75</v>
      </c>
      <c r="L172" s="21">
        <v>1</v>
      </c>
      <c r="M172" s="92">
        <v>-2</v>
      </c>
      <c r="N172" s="91" t="s">
        <v>831</v>
      </c>
      <c r="O172" s="93"/>
      <c r="P172" s="43" t="s">
        <v>1117</v>
      </c>
      <c r="Q172" s="42" t="s">
        <v>1118</v>
      </c>
      <c r="R172" s="82" t="s">
        <v>1721</v>
      </c>
      <c r="S172" s="81">
        <v>40.833333333333336</v>
      </c>
      <c r="T172" s="80">
        <v>49</v>
      </c>
      <c r="U172" s="73">
        <v>0.4</v>
      </c>
      <c r="V172" s="74">
        <f t="shared" si="11"/>
        <v>24.5</v>
      </c>
      <c r="W172" s="72">
        <f t="shared" si="12"/>
        <v>29.4</v>
      </c>
      <c r="X172" s="23"/>
      <c r="Y172" s="30"/>
      <c r="Z172" s="27">
        <f t="shared" si="13"/>
        <v>0</v>
      </c>
      <c r="AA172" s="28">
        <f t="shared" si="14"/>
        <v>0</v>
      </c>
      <c r="AC172" s="66"/>
      <c r="AD172" s="65">
        <f t="shared" si="15"/>
        <v>0</v>
      </c>
      <c r="AE172" s="61"/>
      <c r="AF172" s="62"/>
    </row>
    <row r="173" spans="1:32" ht="15.75" customHeight="1" x14ac:dyDescent="0.2">
      <c r="A173" s="83" t="s">
        <v>53</v>
      </c>
      <c r="B173" s="84" t="s">
        <v>54</v>
      </c>
      <c r="C173" s="85" t="s">
        <v>55</v>
      </c>
      <c r="D173" s="83" t="s">
        <v>56</v>
      </c>
      <c r="E173" s="84" t="s">
        <v>98</v>
      </c>
      <c r="F173" s="85"/>
      <c r="G173" s="86" t="s">
        <v>369</v>
      </c>
      <c r="H173" s="87" t="s">
        <v>370</v>
      </c>
      <c r="I173" s="88" t="s">
        <v>108</v>
      </c>
      <c r="J173" s="89">
        <v>1994</v>
      </c>
      <c r="K173" s="90">
        <v>0.75</v>
      </c>
      <c r="L173" s="21">
        <v>1</v>
      </c>
      <c r="M173" s="92">
        <v>-1</v>
      </c>
      <c r="N173" s="91"/>
      <c r="O173" s="93" t="s">
        <v>830</v>
      </c>
      <c r="P173" s="43" t="s">
        <v>1144</v>
      </c>
      <c r="Q173" s="42" t="s">
        <v>1146</v>
      </c>
      <c r="R173" s="82" t="s">
        <v>1721</v>
      </c>
      <c r="S173" s="81">
        <v>132.5</v>
      </c>
      <c r="T173" s="80">
        <v>159</v>
      </c>
      <c r="U173" s="73">
        <v>0.15</v>
      </c>
      <c r="V173" s="74">
        <f t="shared" si="11"/>
        <v>112.62500000000001</v>
      </c>
      <c r="W173" s="72">
        <f t="shared" si="12"/>
        <v>135.15</v>
      </c>
      <c r="X173" s="23"/>
      <c r="Y173" s="30"/>
      <c r="Z173" s="27">
        <f t="shared" si="13"/>
        <v>0</v>
      </c>
      <c r="AA173" s="28">
        <f t="shared" si="14"/>
        <v>0</v>
      </c>
      <c r="AC173" s="66"/>
      <c r="AD173" s="65">
        <f t="shared" si="15"/>
        <v>0</v>
      </c>
      <c r="AE173" s="61"/>
      <c r="AF173" s="62"/>
    </row>
    <row r="174" spans="1:32" ht="15.75" customHeight="1" x14ac:dyDescent="0.2">
      <c r="A174" s="83" t="s">
        <v>53</v>
      </c>
      <c r="B174" s="84" t="s">
        <v>54</v>
      </c>
      <c r="C174" s="85" t="s">
        <v>55</v>
      </c>
      <c r="D174" s="83" t="s">
        <v>56</v>
      </c>
      <c r="E174" s="84" t="s">
        <v>98</v>
      </c>
      <c r="F174" s="85" t="s">
        <v>171</v>
      </c>
      <c r="G174" s="86" t="s">
        <v>783</v>
      </c>
      <c r="H174" s="87" t="s">
        <v>171</v>
      </c>
      <c r="I174" s="88" t="s">
        <v>108</v>
      </c>
      <c r="J174" s="89">
        <v>1978</v>
      </c>
      <c r="K174" s="90">
        <v>0.75</v>
      </c>
      <c r="L174" s="21">
        <v>2</v>
      </c>
      <c r="M174" s="92"/>
      <c r="N174" s="91"/>
      <c r="O174" s="93"/>
      <c r="P174" s="43" t="s">
        <v>1008</v>
      </c>
      <c r="Q174" s="42" t="s">
        <v>1684</v>
      </c>
      <c r="R174" s="82" t="s">
        <v>1722</v>
      </c>
      <c r="S174" s="81">
        <v>157.5</v>
      </c>
      <c r="T174" s="80">
        <v>189</v>
      </c>
      <c r="U174" s="73">
        <v>0.4</v>
      </c>
      <c r="V174" s="74">
        <f t="shared" si="11"/>
        <v>94.5</v>
      </c>
      <c r="W174" s="72">
        <f t="shared" si="12"/>
        <v>113.39999999999999</v>
      </c>
      <c r="X174" s="23"/>
      <c r="Y174" s="30"/>
      <c r="Z174" s="27">
        <f t="shared" si="13"/>
        <v>0</v>
      </c>
      <c r="AA174" s="28">
        <f t="shared" si="14"/>
        <v>0</v>
      </c>
      <c r="AC174" s="66"/>
      <c r="AD174" s="65">
        <f t="shared" si="15"/>
        <v>0</v>
      </c>
      <c r="AE174" s="61"/>
      <c r="AF174" s="62"/>
    </row>
    <row r="175" spans="1:32" ht="15.75" customHeight="1" x14ac:dyDescent="0.2">
      <c r="A175" s="83" t="s">
        <v>53</v>
      </c>
      <c r="B175" s="84" t="s">
        <v>54</v>
      </c>
      <c r="C175" s="85" t="s">
        <v>55</v>
      </c>
      <c r="D175" s="83" t="s">
        <v>56</v>
      </c>
      <c r="E175" s="84" t="s">
        <v>98</v>
      </c>
      <c r="F175" s="85" t="s">
        <v>289</v>
      </c>
      <c r="G175" s="86" t="s">
        <v>290</v>
      </c>
      <c r="H175" s="87" t="s">
        <v>291</v>
      </c>
      <c r="I175" s="88" t="s">
        <v>108</v>
      </c>
      <c r="J175" s="89">
        <v>2000</v>
      </c>
      <c r="K175" s="90">
        <v>0.75</v>
      </c>
      <c r="L175" s="21">
        <v>1</v>
      </c>
      <c r="M175" s="92"/>
      <c r="N175" s="91"/>
      <c r="O175" s="93"/>
      <c r="P175" s="43" t="s">
        <v>1060</v>
      </c>
      <c r="Q175" s="42" t="s">
        <v>1061</v>
      </c>
      <c r="R175" s="82" t="s">
        <v>1721</v>
      </c>
      <c r="S175" s="81">
        <v>36.666666666666671</v>
      </c>
      <c r="T175" s="80">
        <v>44</v>
      </c>
      <c r="U175" s="73">
        <v>0.4</v>
      </c>
      <c r="V175" s="74">
        <f t="shared" si="11"/>
        <v>22</v>
      </c>
      <c r="W175" s="72">
        <f t="shared" si="12"/>
        <v>26.4</v>
      </c>
      <c r="X175" s="23"/>
      <c r="Y175" s="30"/>
      <c r="Z175" s="27">
        <f t="shared" si="13"/>
        <v>0</v>
      </c>
      <c r="AA175" s="28">
        <f t="shared" si="14"/>
        <v>0</v>
      </c>
      <c r="AC175" s="66"/>
      <c r="AD175" s="65">
        <f t="shared" si="15"/>
        <v>0</v>
      </c>
      <c r="AE175" s="61"/>
      <c r="AF175" s="62"/>
    </row>
    <row r="176" spans="1:32" ht="15.75" customHeight="1" x14ac:dyDescent="0.2">
      <c r="A176" s="83" t="s">
        <v>53</v>
      </c>
      <c r="B176" s="84" t="s">
        <v>54</v>
      </c>
      <c r="C176" s="85" t="s">
        <v>55</v>
      </c>
      <c r="D176" s="83" t="s">
        <v>56</v>
      </c>
      <c r="E176" s="84" t="s">
        <v>98</v>
      </c>
      <c r="F176" s="85" t="s">
        <v>105</v>
      </c>
      <c r="G176" s="86" t="s">
        <v>106</v>
      </c>
      <c r="H176" s="87" t="s">
        <v>107</v>
      </c>
      <c r="I176" s="88" t="s">
        <v>108</v>
      </c>
      <c r="J176" s="89">
        <v>1973</v>
      </c>
      <c r="K176" s="90">
        <v>0.75</v>
      </c>
      <c r="L176" s="21">
        <v>1</v>
      </c>
      <c r="M176" s="92">
        <v>-4</v>
      </c>
      <c r="N176" s="91" t="s">
        <v>831</v>
      </c>
      <c r="O176" s="93" t="s">
        <v>824</v>
      </c>
      <c r="P176" s="43" t="s">
        <v>881</v>
      </c>
      <c r="Q176" s="42" t="s">
        <v>902</v>
      </c>
      <c r="R176" s="82" t="s">
        <v>1722</v>
      </c>
      <c r="S176" s="81">
        <v>124.16666666666667</v>
      </c>
      <c r="T176" s="80">
        <v>149</v>
      </c>
      <c r="U176" s="73">
        <v>0.25</v>
      </c>
      <c r="V176" s="74">
        <f t="shared" si="11"/>
        <v>93.125</v>
      </c>
      <c r="W176" s="72">
        <f t="shared" si="12"/>
        <v>111.75</v>
      </c>
      <c r="X176" s="23"/>
      <c r="Y176" s="30"/>
      <c r="Z176" s="27">
        <f t="shared" si="13"/>
        <v>0</v>
      </c>
      <c r="AA176" s="28">
        <f t="shared" si="14"/>
        <v>0</v>
      </c>
      <c r="AC176" s="66"/>
      <c r="AD176" s="65">
        <f t="shared" si="15"/>
        <v>0</v>
      </c>
      <c r="AE176" s="61"/>
      <c r="AF176" s="62"/>
    </row>
    <row r="177" spans="1:32" ht="15.75" customHeight="1" x14ac:dyDescent="0.2">
      <c r="A177" s="83" t="s">
        <v>53</v>
      </c>
      <c r="B177" s="84" t="s">
        <v>54</v>
      </c>
      <c r="C177" s="85" t="s">
        <v>55</v>
      </c>
      <c r="D177" s="83" t="s">
        <v>56</v>
      </c>
      <c r="E177" s="84" t="s">
        <v>98</v>
      </c>
      <c r="F177" s="85" t="s">
        <v>427</v>
      </c>
      <c r="G177" s="86" t="s">
        <v>778</v>
      </c>
      <c r="H177" s="87" t="s">
        <v>779</v>
      </c>
      <c r="I177" s="88" t="s">
        <v>108</v>
      </c>
      <c r="J177" s="89">
        <v>2009</v>
      </c>
      <c r="K177" s="90">
        <v>0.75</v>
      </c>
      <c r="L177" s="21">
        <v>10</v>
      </c>
      <c r="M177" s="92"/>
      <c r="N177" s="91"/>
      <c r="O177" s="93"/>
      <c r="P177" s="43" t="s">
        <v>1677</v>
      </c>
      <c r="Q177" s="42" t="s">
        <v>1678</v>
      </c>
      <c r="R177" s="82" t="s">
        <v>1721</v>
      </c>
      <c r="S177" s="81">
        <v>32.5</v>
      </c>
      <c r="T177" s="80">
        <v>39</v>
      </c>
      <c r="U177" s="73">
        <v>0.15</v>
      </c>
      <c r="V177" s="74">
        <f t="shared" si="11"/>
        <v>27.625</v>
      </c>
      <c r="W177" s="72">
        <f t="shared" si="12"/>
        <v>33.15</v>
      </c>
      <c r="X177" s="23"/>
      <c r="Y177" s="30"/>
      <c r="Z177" s="27">
        <f t="shared" si="13"/>
        <v>0</v>
      </c>
      <c r="AA177" s="28">
        <f t="shared" si="14"/>
        <v>0</v>
      </c>
      <c r="AC177" s="66"/>
      <c r="AD177" s="65">
        <f t="shared" si="15"/>
        <v>0</v>
      </c>
      <c r="AE177" s="61"/>
      <c r="AF177" s="62"/>
    </row>
    <row r="178" spans="1:32" ht="15.75" customHeight="1" x14ac:dyDescent="0.2">
      <c r="A178" s="83" t="s">
        <v>53</v>
      </c>
      <c r="B178" s="84" t="s">
        <v>97</v>
      </c>
      <c r="C178" s="85" t="s">
        <v>55</v>
      </c>
      <c r="D178" s="83" t="s">
        <v>56</v>
      </c>
      <c r="E178" s="84" t="s">
        <v>98</v>
      </c>
      <c r="F178" s="85" t="s">
        <v>386</v>
      </c>
      <c r="G178" s="86" t="s">
        <v>201</v>
      </c>
      <c r="H178" s="87" t="s">
        <v>388</v>
      </c>
      <c r="I178" s="88" t="s">
        <v>101</v>
      </c>
      <c r="J178" s="89">
        <v>1981</v>
      </c>
      <c r="K178" s="90">
        <v>0.75</v>
      </c>
      <c r="L178" s="21">
        <v>1</v>
      </c>
      <c r="M178" s="92"/>
      <c r="N178" s="91"/>
      <c r="O178" s="93"/>
      <c r="P178" s="43" t="s">
        <v>1581</v>
      </c>
      <c r="Q178" s="42" t="s">
        <v>1582</v>
      </c>
      <c r="R178" s="82" t="s">
        <v>1722</v>
      </c>
      <c r="S178" s="81">
        <v>82.5</v>
      </c>
      <c r="T178" s="80">
        <v>99</v>
      </c>
      <c r="U178" s="73">
        <v>0.4</v>
      </c>
      <c r="V178" s="74">
        <f t="shared" si="11"/>
        <v>49.5</v>
      </c>
      <c r="W178" s="72">
        <f t="shared" si="12"/>
        <v>59.4</v>
      </c>
      <c r="X178" s="23"/>
      <c r="Y178" s="30"/>
      <c r="Z178" s="27">
        <f t="shared" si="13"/>
        <v>0</v>
      </c>
      <c r="AA178" s="28">
        <f t="shared" si="14"/>
        <v>0</v>
      </c>
      <c r="AC178" s="66"/>
      <c r="AD178" s="65">
        <f t="shared" si="15"/>
        <v>0</v>
      </c>
      <c r="AE178" s="61"/>
      <c r="AF178" s="62"/>
    </row>
    <row r="179" spans="1:32" ht="15.75" customHeight="1" x14ac:dyDescent="0.2">
      <c r="A179" s="83" t="s">
        <v>53</v>
      </c>
      <c r="B179" s="84" t="s">
        <v>54</v>
      </c>
      <c r="C179" s="85" t="s">
        <v>55</v>
      </c>
      <c r="D179" s="83" t="s">
        <v>56</v>
      </c>
      <c r="E179" s="84" t="s">
        <v>98</v>
      </c>
      <c r="F179" s="85"/>
      <c r="G179" s="86" t="s">
        <v>201</v>
      </c>
      <c r="H179" s="87" t="s">
        <v>202</v>
      </c>
      <c r="I179" s="88" t="s">
        <v>108</v>
      </c>
      <c r="J179" s="89">
        <v>1979</v>
      </c>
      <c r="K179" s="90">
        <v>0.75</v>
      </c>
      <c r="L179" s="21">
        <v>2</v>
      </c>
      <c r="M179" s="92">
        <v>-3</v>
      </c>
      <c r="N179" s="91" t="s">
        <v>835</v>
      </c>
      <c r="O179" s="93" t="s">
        <v>837</v>
      </c>
      <c r="P179" s="43" t="s">
        <v>937</v>
      </c>
      <c r="Q179" s="42" t="s">
        <v>979</v>
      </c>
      <c r="R179" s="82" t="s">
        <v>1721</v>
      </c>
      <c r="S179" s="81">
        <v>149.16666666666669</v>
      </c>
      <c r="T179" s="80">
        <v>179</v>
      </c>
      <c r="U179" s="73">
        <v>0.25</v>
      </c>
      <c r="V179" s="74">
        <f t="shared" si="11"/>
        <v>111.875</v>
      </c>
      <c r="W179" s="72">
        <f t="shared" si="12"/>
        <v>134.25</v>
      </c>
      <c r="X179" s="23"/>
      <c r="Y179" s="30"/>
      <c r="Z179" s="27">
        <f t="shared" si="13"/>
        <v>0</v>
      </c>
      <c r="AA179" s="28">
        <f t="shared" si="14"/>
        <v>0</v>
      </c>
      <c r="AC179" s="66"/>
      <c r="AD179" s="65">
        <f t="shared" si="15"/>
        <v>0</v>
      </c>
      <c r="AE179" s="61"/>
      <c r="AF179" s="62"/>
    </row>
    <row r="180" spans="1:32" ht="15.75" customHeight="1" x14ac:dyDescent="0.2">
      <c r="A180" s="83" t="s">
        <v>53</v>
      </c>
      <c r="B180" s="84" t="s">
        <v>54</v>
      </c>
      <c r="C180" s="85" t="s">
        <v>55</v>
      </c>
      <c r="D180" s="83" t="s">
        <v>56</v>
      </c>
      <c r="E180" s="84" t="s">
        <v>98</v>
      </c>
      <c r="F180" s="85"/>
      <c r="G180" s="86" t="s">
        <v>201</v>
      </c>
      <c r="H180" s="87" t="s">
        <v>202</v>
      </c>
      <c r="I180" s="88" t="s">
        <v>108</v>
      </c>
      <c r="J180" s="89">
        <v>1979</v>
      </c>
      <c r="K180" s="90">
        <v>0.75</v>
      </c>
      <c r="L180" s="21">
        <v>2</v>
      </c>
      <c r="M180" s="92">
        <v>-2</v>
      </c>
      <c r="N180" s="91"/>
      <c r="O180" s="93" t="s">
        <v>837</v>
      </c>
      <c r="P180" s="43" t="s">
        <v>980</v>
      </c>
      <c r="Q180" s="42" t="s">
        <v>981</v>
      </c>
      <c r="R180" s="82" t="s">
        <v>1721</v>
      </c>
      <c r="S180" s="81">
        <v>149.16666666666669</v>
      </c>
      <c r="T180" s="80">
        <v>179</v>
      </c>
      <c r="U180" s="73">
        <v>0.25</v>
      </c>
      <c r="V180" s="74">
        <f t="shared" si="11"/>
        <v>111.875</v>
      </c>
      <c r="W180" s="72">
        <f t="shared" si="12"/>
        <v>134.25</v>
      </c>
      <c r="X180" s="23"/>
      <c r="Y180" s="30"/>
      <c r="Z180" s="27">
        <f t="shared" si="13"/>
        <v>0</v>
      </c>
      <c r="AA180" s="28">
        <f t="shared" si="14"/>
        <v>0</v>
      </c>
      <c r="AC180" s="66"/>
      <c r="AD180" s="65">
        <f t="shared" si="15"/>
        <v>0</v>
      </c>
      <c r="AE180" s="61"/>
      <c r="AF180" s="62"/>
    </row>
    <row r="181" spans="1:32" ht="15.75" customHeight="1" x14ac:dyDescent="0.2">
      <c r="A181" s="83" t="s">
        <v>53</v>
      </c>
      <c r="B181" s="84" t="s">
        <v>54</v>
      </c>
      <c r="C181" s="85" t="s">
        <v>55</v>
      </c>
      <c r="D181" s="83" t="s">
        <v>56</v>
      </c>
      <c r="E181" s="84" t="s">
        <v>98</v>
      </c>
      <c r="F181" s="85"/>
      <c r="G181" s="86" t="s">
        <v>201</v>
      </c>
      <c r="H181" s="87" t="s">
        <v>281</v>
      </c>
      <c r="I181" s="88" t="s">
        <v>108</v>
      </c>
      <c r="J181" s="89">
        <v>1990</v>
      </c>
      <c r="K181" s="90">
        <v>0.75</v>
      </c>
      <c r="L181" s="21">
        <v>1</v>
      </c>
      <c r="M181" s="92">
        <v>-0.5</v>
      </c>
      <c r="N181" s="91"/>
      <c r="O181" s="93" t="s">
        <v>851</v>
      </c>
      <c r="P181" s="43" t="s">
        <v>1053</v>
      </c>
      <c r="Q181" s="42" t="s">
        <v>1054</v>
      </c>
      <c r="R181" s="82" t="s">
        <v>1721</v>
      </c>
      <c r="S181" s="81">
        <v>82.5</v>
      </c>
      <c r="T181" s="80">
        <v>99</v>
      </c>
      <c r="U181" s="73">
        <v>0.25</v>
      </c>
      <c r="V181" s="74">
        <f t="shared" si="11"/>
        <v>61.875</v>
      </c>
      <c r="W181" s="72">
        <f t="shared" si="12"/>
        <v>74.25</v>
      </c>
      <c r="X181" s="23"/>
      <c r="Y181" s="30"/>
      <c r="Z181" s="27">
        <f t="shared" si="13"/>
        <v>0</v>
      </c>
      <c r="AA181" s="28">
        <f t="shared" si="14"/>
        <v>0</v>
      </c>
      <c r="AC181" s="66"/>
      <c r="AD181" s="65">
        <f t="shared" si="15"/>
        <v>0</v>
      </c>
      <c r="AE181" s="61"/>
      <c r="AF181" s="62"/>
    </row>
    <row r="182" spans="1:32" ht="15.75" customHeight="1" x14ac:dyDescent="0.2">
      <c r="A182" s="83" t="s">
        <v>53</v>
      </c>
      <c r="B182" s="84" t="s">
        <v>97</v>
      </c>
      <c r="C182" s="85" t="s">
        <v>55</v>
      </c>
      <c r="D182" s="83" t="s">
        <v>56</v>
      </c>
      <c r="E182" s="84" t="s">
        <v>98</v>
      </c>
      <c r="F182" s="85"/>
      <c r="G182" s="86" t="s">
        <v>187</v>
      </c>
      <c r="H182" s="87" t="s">
        <v>188</v>
      </c>
      <c r="I182" s="88" t="s">
        <v>101</v>
      </c>
      <c r="J182" s="89">
        <v>1975</v>
      </c>
      <c r="K182" s="90">
        <v>0.75</v>
      </c>
      <c r="L182" s="21">
        <v>1</v>
      </c>
      <c r="M182" s="92">
        <v>-6</v>
      </c>
      <c r="N182" s="91" t="s">
        <v>841</v>
      </c>
      <c r="O182" s="93" t="s">
        <v>843</v>
      </c>
      <c r="P182" s="43" t="s">
        <v>963</v>
      </c>
      <c r="Q182" s="42" t="s">
        <v>964</v>
      </c>
      <c r="R182" s="82" t="s">
        <v>1721</v>
      </c>
      <c r="S182" s="81">
        <v>57.5</v>
      </c>
      <c r="T182" s="80">
        <v>69</v>
      </c>
      <c r="U182" s="73">
        <v>0.25</v>
      </c>
      <c r="V182" s="74">
        <f t="shared" si="11"/>
        <v>43.125</v>
      </c>
      <c r="W182" s="72">
        <f t="shared" si="12"/>
        <v>51.75</v>
      </c>
      <c r="X182" s="23"/>
      <c r="Y182" s="30"/>
      <c r="Z182" s="27">
        <f t="shared" si="13"/>
        <v>0</v>
      </c>
      <c r="AA182" s="28">
        <f t="shared" si="14"/>
        <v>0</v>
      </c>
      <c r="AC182" s="66"/>
      <c r="AD182" s="65">
        <f t="shared" si="15"/>
        <v>0</v>
      </c>
      <c r="AE182" s="61"/>
      <c r="AF182" s="62"/>
    </row>
    <row r="183" spans="1:32" ht="15.75" customHeight="1" x14ac:dyDescent="0.2">
      <c r="A183" s="83" t="s">
        <v>53</v>
      </c>
      <c r="B183" s="84" t="s">
        <v>54</v>
      </c>
      <c r="C183" s="85" t="s">
        <v>55</v>
      </c>
      <c r="D183" s="83" t="s">
        <v>56</v>
      </c>
      <c r="E183" s="84" t="s">
        <v>98</v>
      </c>
      <c r="F183" s="85"/>
      <c r="G183" s="86" t="s">
        <v>187</v>
      </c>
      <c r="H183" s="87" t="s">
        <v>221</v>
      </c>
      <c r="I183" s="88" t="s">
        <v>108</v>
      </c>
      <c r="J183" s="89">
        <v>1983</v>
      </c>
      <c r="K183" s="90">
        <v>0.75</v>
      </c>
      <c r="L183" s="21">
        <v>1</v>
      </c>
      <c r="M183" s="92">
        <v>-1.5</v>
      </c>
      <c r="N183" s="91"/>
      <c r="O183" s="93" t="s">
        <v>837</v>
      </c>
      <c r="P183" s="43" t="s">
        <v>999</v>
      </c>
      <c r="Q183" s="42" t="s">
        <v>1000</v>
      </c>
      <c r="R183" s="82" t="s">
        <v>1721</v>
      </c>
      <c r="S183" s="81">
        <v>82.5</v>
      </c>
      <c r="T183" s="80">
        <v>99</v>
      </c>
      <c r="U183" s="73">
        <v>0.25</v>
      </c>
      <c r="V183" s="74">
        <f t="shared" si="11"/>
        <v>61.875</v>
      </c>
      <c r="W183" s="72">
        <f t="shared" si="12"/>
        <v>74.25</v>
      </c>
      <c r="X183" s="23"/>
      <c r="Y183" s="30"/>
      <c r="Z183" s="27">
        <f t="shared" si="13"/>
        <v>0</v>
      </c>
      <c r="AA183" s="28">
        <f t="shared" si="14"/>
        <v>0</v>
      </c>
      <c r="AC183" s="66"/>
      <c r="AD183" s="65">
        <f t="shared" si="15"/>
        <v>0</v>
      </c>
      <c r="AE183" s="61"/>
      <c r="AF183" s="62"/>
    </row>
    <row r="184" spans="1:32" ht="15.75" customHeight="1" x14ac:dyDescent="0.2">
      <c r="A184" s="83" t="s">
        <v>53</v>
      </c>
      <c r="B184" s="84" t="s">
        <v>97</v>
      </c>
      <c r="C184" s="85" t="s">
        <v>55</v>
      </c>
      <c r="D184" s="83" t="s">
        <v>56</v>
      </c>
      <c r="E184" s="84" t="s">
        <v>98</v>
      </c>
      <c r="F184" s="85"/>
      <c r="G184" s="86" t="s">
        <v>186</v>
      </c>
      <c r="H184" s="87" t="s">
        <v>231</v>
      </c>
      <c r="I184" s="88" t="s">
        <v>101</v>
      </c>
      <c r="J184" s="89">
        <v>1985</v>
      </c>
      <c r="K184" s="90">
        <v>0.75</v>
      </c>
      <c r="L184" s="21">
        <v>4</v>
      </c>
      <c r="M184" s="92"/>
      <c r="N184" s="91"/>
      <c r="O184" s="93"/>
      <c r="P184" s="43" t="s">
        <v>1008</v>
      </c>
      <c r="Q184" s="42" t="s">
        <v>1009</v>
      </c>
      <c r="R184" s="82" t="s">
        <v>1721</v>
      </c>
      <c r="S184" s="81">
        <v>207.5</v>
      </c>
      <c r="T184" s="80">
        <v>249</v>
      </c>
      <c r="U184" s="73">
        <v>0.15</v>
      </c>
      <c r="V184" s="74">
        <f t="shared" si="11"/>
        <v>176.375</v>
      </c>
      <c r="W184" s="72">
        <f t="shared" si="12"/>
        <v>211.65</v>
      </c>
      <c r="X184" s="23"/>
      <c r="Y184" s="30"/>
      <c r="Z184" s="27">
        <f t="shared" si="13"/>
        <v>0</v>
      </c>
      <c r="AA184" s="28">
        <f t="shared" si="14"/>
        <v>0</v>
      </c>
      <c r="AC184" s="66"/>
      <c r="AD184" s="65">
        <f t="shared" si="15"/>
        <v>0</v>
      </c>
      <c r="AE184" s="61"/>
      <c r="AF184" s="62"/>
    </row>
    <row r="185" spans="1:32" ht="15.75" customHeight="1" x14ac:dyDescent="0.2">
      <c r="A185" s="83" t="s">
        <v>53</v>
      </c>
      <c r="B185" s="84" t="s">
        <v>54</v>
      </c>
      <c r="C185" s="85" t="s">
        <v>55</v>
      </c>
      <c r="D185" s="83" t="s">
        <v>56</v>
      </c>
      <c r="E185" s="84" t="s">
        <v>98</v>
      </c>
      <c r="F185" s="85" t="s">
        <v>189</v>
      </c>
      <c r="G185" s="86" t="s">
        <v>186</v>
      </c>
      <c r="H185" s="87" t="s">
        <v>190</v>
      </c>
      <c r="I185" s="88" t="s">
        <v>108</v>
      </c>
      <c r="J185" s="89">
        <v>1976</v>
      </c>
      <c r="K185" s="90">
        <v>0.75</v>
      </c>
      <c r="L185" s="21">
        <v>1</v>
      </c>
      <c r="M185" s="92" t="s">
        <v>831</v>
      </c>
      <c r="N185" s="91"/>
      <c r="O185" s="93" t="s">
        <v>833</v>
      </c>
      <c r="P185" s="43" t="s">
        <v>965</v>
      </c>
      <c r="Q185" s="42" t="s">
        <v>966</v>
      </c>
      <c r="R185" s="82" t="s">
        <v>1722</v>
      </c>
      <c r="S185" s="81">
        <v>57.5</v>
      </c>
      <c r="T185" s="80">
        <v>69</v>
      </c>
      <c r="U185" s="73">
        <v>0.4</v>
      </c>
      <c r="V185" s="74">
        <f t="shared" si="11"/>
        <v>34.5</v>
      </c>
      <c r="W185" s="72">
        <f t="shared" si="12"/>
        <v>41.4</v>
      </c>
      <c r="X185" s="23"/>
      <c r="Y185" s="30"/>
      <c r="Z185" s="27">
        <f t="shared" si="13"/>
        <v>0</v>
      </c>
      <c r="AA185" s="28">
        <f t="shared" si="14"/>
        <v>0</v>
      </c>
      <c r="AC185" s="66"/>
      <c r="AD185" s="65">
        <f t="shared" si="15"/>
        <v>0</v>
      </c>
      <c r="AE185" s="61"/>
      <c r="AF185" s="62"/>
    </row>
    <row r="186" spans="1:32" ht="15.75" customHeight="1" x14ac:dyDescent="0.2">
      <c r="A186" s="83" t="s">
        <v>53</v>
      </c>
      <c r="B186" s="84" t="s">
        <v>54</v>
      </c>
      <c r="C186" s="85" t="s">
        <v>55</v>
      </c>
      <c r="D186" s="83" t="s">
        <v>56</v>
      </c>
      <c r="E186" s="84" t="s">
        <v>98</v>
      </c>
      <c r="F186" s="85"/>
      <c r="G186" s="86" t="s">
        <v>191</v>
      </c>
      <c r="H186" s="87" t="s">
        <v>200</v>
      </c>
      <c r="I186" s="88" t="s">
        <v>108</v>
      </c>
      <c r="J186" s="89">
        <v>1979</v>
      </c>
      <c r="K186" s="90">
        <v>0.75</v>
      </c>
      <c r="L186" s="21">
        <v>2</v>
      </c>
      <c r="M186" s="92">
        <v>-5</v>
      </c>
      <c r="N186" s="91"/>
      <c r="O186" s="93" t="s">
        <v>824</v>
      </c>
      <c r="P186" s="43" t="s">
        <v>977</v>
      </c>
      <c r="Q186" s="42" t="s">
        <v>978</v>
      </c>
      <c r="R186" s="82" t="s">
        <v>1721</v>
      </c>
      <c r="S186" s="81">
        <v>140.83333333333334</v>
      </c>
      <c r="T186" s="80">
        <v>169</v>
      </c>
      <c r="U186" s="73">
        <v>0.4</v>
      </c>
      <c r="V186" s="74">
        <f t="shared" si="11"/>
        <v>84.5</v>
      </c>
      <c r="W186" s="72">
        <f t="shared" si="12"/>
        <v>101.39999999999999</v>
      </c>
      <c r="X186" s="23"/>
      <c r="Y186" s="30"/>
      <c r="Z186" s="27">
        <f t="shared" si="13"/>
        <v>0</v>
      </c>
      <c r="AA186" s="28">
        <f t="shared" si="14"/>
        <v>0</v>
      </c>
      <c r="AC186" s="66"/>
      <c r="AD186" s="65">
        <f t="shared" si="15"/>
        <v>0</v>
      </c>
      <c r="AE186" s="61"/>
      <c r="AF186" s="62"/>
    </row>
    <row r="187" spans="1:32" ht="15.75" customHeight="1" x14ac:dyDescent="0.2">
      <c r="A187" s="83" t="s">
        <v>53</v>
      </c>
      <c r="B187" s="84" t="s">
        <v>54</v>
      </c>
      <c r="C187" s="85" t="s">
        <v>55</v>
      </c>
      <c r="D187" s="83" t="s">
        <v>56</v>
      </c>
      <c r="E187" s="84" t="s">
        <v>98</v>
      </c>
      <c r="F187" s="85"/>
      <c r="G187" s="86" t="s">
        <v>191</v>
      </c>
      <c r="H187" s="87" t="s">
        <v>192</v>
      </c>
      <c r="I187" s="88" t="s">
        <v>108</v>
      </c>
      <c r="J187" s="89">
        <v>1976</v>
      </c>
      <c r="K187" s="90">
        <v>0.75</v>
      </c>
      <c r="L187" s="21">
        <v>1</v>
      </c>
      <c r="M187" s="92">
        <v>-3</v>
      </c>
      <c r="N187" s="91"/>
      <c r="O187" s="93" t="s">
        <v>824</v>
      </c>
      <c r="P187" s="43" t="s">
        <v>967</v>
      </c>
      <c r="Q187" s="42" t="s">
        <v>970</v>
      </c>
      <c r="R187" s="82" t="s">
        <v>1721</v>
      </c>
      <c r="S187" s="81">
        <v>165.83333333333334</v>
      </c>
      <c r="T187" s="80">
        <v>199</v>
      </c>
      <c r="U187" s="73">
        <v>0.15</v>
      </c>
      <c r="V187" s="74">
        <f t="shared" si="11"/>
        <v>140.95833333333334</v>
      </c>
      <c r="W187" s="72">
        <f t="shared" si="12"/>
        <v>169.15</v>
      </c>
      <c r="X187" s="23"/>
      <c r="Y187" s="30"/>
      <c r="Z187" s="27">
        <f t="shared" si="13"/>
        <v>0</v>
      </c>
      <c r="AA187" s="28">
        <f t="shared" si="14"/>
        <v>0</v>
      </c>
      <c r="AC187" s="66"/>
      <c r="AD187" s="65">
        <f t="shared" si="15"/>
        <v>0</v>
      </c>
      <c r="AE187" s="61"/>
      <c r="AF187" s="62"/>
    </row>
    <row r="188" spans="1:32" ht="15.75" customHeight="1" x14ac:dyDescent="0.2">
      <c r="A188" s="83" t="s">
        <v>53</v>
      </c>
      <c r="B188" s="84" t="s">
        <v>54</v>
      </c>
      <c r="C188" s="85" t="s">
        <v>55</v>
      </c>
      <c r="D188" s="83" t="s">
        <v>56</v>
      </c>
      <c r="E188" s="84" t="s">
        <v>98</v>
      </c>
      <c r="F188" s="85"/>
      <c r="G188" s="86" t="s">
        <v>191</v>
      </c>
      <c r="H188" s="87" t="s">
        <v>192</v>
      </c>
      <c r="I188" s="88" t="s">
        <v>108</v>
      </c>
      <c r="J188" s="89">
        <v>1979</v>
      </c>
      <c r="K188" s="90">
        <v>0.75</v>
      </c>
      <c r="L188" s="21">
        <v>1</v>
      </c>
      <c r="M188" s="92">
        <v>-3</v>
      </c>
      <c r="N188" s="91" t="s">
        <v>841</v>
      </c>
      <c r="O188" s="93" t="s">
        <v>824</v>
      </c>
      <c r="P188" s="43" t="s">
        <v>973</v>
      </c>
      <c r="Q188" s="42" t="s">
        <v>974</v>
      </c>
      <c r="R188" s="82" t="s">
        <v>1721</v>
      </c>
      <c r="S188" s="81">
        <v>115.83333333333334</v>
      </c>
      <c r="T188" s="80">
        <v>139</v>
      </c>
      <c r="U188" s="73">
        <v>0.4</v>
      </c>
      <c r="V188" s="74">
        <f t="shared" si="11"/>
        <v>69.5</v>
      </c>
      <c r="W188" s="72">
        <f t="shared" si="12"/>
        <v>83.399999999999991</v>
      </c>
      <c r="X188" s="23"/>
      <c r="Y188" s="30"/>
      <c r="Z188" s="27">
        <f t="shared" si="13"/>
        <v>0</v>
      </c>
      <c r="AA188" s="28">
        <f t="shared" si="14"/>
        <v>0</v>
      </c>
      <c r="AC188" s="66"/>
      <c r="AD188" s="65">
        <f t="shared" si="15"/>
        <v>0</v>
      </c>
      <c r="AE188" s="61"/>
      <c r="AF188" s="62"/>
    </row>
    <row r="189" spans="1:32" ht="15.75" customHeight="1" x14ac:dyDescent="0.2">
      <c r="A189" s="83" t="s">
        <v>53</v>
      </c>
      <c r="B189" s="84" t="s">
        <v>54</v>
      </c>
      <c r="C189" s="85" t="s">
        <v>55</v>
      </c>
      <c r="D189" s="83" t="s">
        <v>56</v>
      </c>
      <c r="E189" s="84" t="s">
        <v>98</v>
      </c>
      <c r="F189" s="85"/>
      <c r="G189" s="86" t="s">
        <v>191</v>
      </c>
      <c r="H189" s="87" t="s">
        <v>216</v>
      </c>
      <c r="I189" s="88" t="s">
        <v>108</v>
      </c>
      <c r="J189" s="89">
        <v>1983</v>
      </c>
      <c r="K189" s="90">
        <v>0.75</v>
      </c>
      <c r="L189" s="21">
        <v>1</v>
      </c>
      <c r="M189" s="92">
        <v>-2</v>
      </c>
      <c r="N189" s="91" t="s">
        <v>840</v>
      </c>
      <c r="O189" s="93"/>
      <c r="P189" s="43" t="s">
        <v>991</v>
      </c>
      <c r="Q189" s="42" t="s">
        <v>995</v>
      </c>
      <c r="R189" s="82" t="s">
        <v>1721</v>
      </c>
      <c r="S189" s="81">
        <v>40.833333333333336</v>
      </c>
      <c r="T189" s="80">
        <v>49</v>
      </c>
      <c r="U189" s="73">
        <v>0.4</v>
      </c>
      <c r="V189" s="74">
        <f t="shared" si="11"/>
        <v>24.5</v>
      </c>
      <c r="W189" s="72">
        <f t="shared" si="12"/>
        <v>29.4</v>
      </c>
      <c r="X189" s="23"/>
      <c r="Y189" s="30"/>
      <c r="Z189" s="27">
        <f t="shared" si="13"/>
        <v>0</v>
      </c>
      <c r="AA189" s="28">
        <f t="shared" si="14"/>
        <v>0</v>
      </c>
      <c r="AC189" s="66"/>
      <c r="AD189" s="65">
        <f t="shared" si="15"/>
        <v>0</v>
      </c>
      <c r="AE189" s="61"/>
      <c r="AF189" s="62"/>
    </row>
    <row r="190" spans="1:32" ht="15.75" customHeight="1" x14ac:dyDescent="0.2">
      <c r="A190" s="83" t="s">
        <v>53</v>
      </c>
      <c r="B190" s="84" t="s">
        <v>97</v>
      </c>
      <c r="C190" s="85" t="s">
        <v>55</v>
      </c>
      <c r="D190" s="83" t="s">
        <v>56</v>
      </c>
      <c r="E190" s="84" t="s">
        <v>98</v>
      </c>
      <c r="F190" s="85" t="s">
        <v>168</v>
      </c>
      <c r="G190" s="86" t="s">
        <v>169</v>
      </c>
      <c r="H190" s="87" t="s">
        <v>170</v>
      </c>
      <c r="I190" s="88" t="s">
        <v>101</v>
      </c>
      <c r="J190" s="89">
        <v>1961</v>
      </c>
      <c r="K190" s="90">
        <v>0.75</v>
      </c>
      <c r="L190" s="21">
        <v>1</v>
      </c>
      <c r="M190" s="92">
        <v>-3</v>
      </c>
      <c r="N190" s="91" t="s">
        <v>835</v>
      </c>
      <c r="O190" s="93"/>
      <c r="P190" s="43" t="s">
        <v>947</v>
      </c>
      <c r="Q190" s="42" t="s">
        <v>948</v>
      </c>
      <c r="R190" s="82" t="s">
        <v>1721</v>
      </c>
      <c r="S190" s="81">
        <v>41.666666666666671</v>
      </c>
      <c r="T190" s="80">
        <v>50</v>
      </c>
      <c r="U190" s="73">
        <v>0.4</v>
      </c>
      <c r="V190" s="74">
        <f t="shared" si="11"/>
        <v>25</v>
      </c>
      <c r="W190" s="72">
        <f t="shared" si="12"/>
        <v>30</v>
      </c>
      <c r="X190" s="23"/>
      <c r="Y190" s="30"/>
      <c r="Z190" s="27">
        <f t="shared" si="13"/>
        <v>0</v>
      </c>
      <c r="AA190" s="28">
        <f t="shared" si="14"/>
        <v>0</v>
      </c>
      <c r="AC190" s="66"/>
      <c r="AD190" s="65">
        <f t="shared" si="15"/>
        <v>0</v>
      </c>
      <c r="AE190" s="61"/>
      <c r="AF190" s="62"/>
    </row>
    <row r="191" spans="1:32" ht="15.75" customHeight="1" x14ac:dyDescent="0.2">
      <c r="A191" s="83" t="s">
        <v>53</v>
      </c>
      <c r="B191" s="84" t="s">
        <v>97</v>
      </c>
      <c r="C191" s="85" t="s">
        <v>55</v>
      </c>
      <c r="D191" s="83" t="s">
        <v>56</v>
      </c>
      <c r="E191" s="84" t="s">
        <v>98</v>
      </c>
      <c r="F191" s="85"/>
      <c r="G191" s="86" t="s">
        <v>443</v>
      </c>
      <c r="H191" s="87" t="s">
        <v>444</v>
      </c>
      <c r="I191" s="88" t="s">
        <v>101</v>
      </c>
      <c r="J191" s="89">
        <v>1989</v>
      </c>
      <c r="K191" s="90">
        <v>0.75</v>
      </c>
      <c r="L191" s="21">
        <v>1</v>
      </c>
      <c r="M191" s="92">
        <v>-2</v>
      </c>
      <c r="N191" s="91" t="s">
        <v>831</v>
      </c>
      <c r="O191" s="93" t="s">
        <v>859</v>
      </c>
      <c r="P191" s="43" t="s">
        <v>1213</v>
      </c>
      <c r="Q191" s="42" t="s">
        <v>1214</v>
      </c>
      <c r="R191" s="82" t="s">
        <v>1721</v>
      </c>
      <c r="S191" s="81">
        <v>40.833333333333336</v>
      </c>
      <c r="T191" s="80">
        <v>49</v>
      </c>
      <c r="U191" s="73">
        <v>0.4</v>
      </c>
      <c r="V191" s="74">
        <f t="shared" si="11"/>
        <v>24.5</v>
      </c>
      <c r="W191" s="72">
        <f t="shared" si="12"/>
        <v>29.4</v>
      </c>
      <c r="X191" s="23"/>
      <c r="Y191" s="30"/>
      <c r="Z191" s="27">
        <f t="shared" si="13"/>
        <v>0</v>
      </c>
      <c r="AA191" s="28">
        <f t="shared" si="14"/>
        <v>0</v>
      </c>
      <c r="AC191" s="66"/>
      <c r="AD191" s="65">
        <f t="shared" si="15"/>
        <v>0</v>
      </c>
      <c r="AE191" s="61"/>
      <c r="AF191" s="62"/>
    </row>
    <row r="192" spans="1:32" ht="15.75" customHeight="1" x14ac:dyDescent="0.2">
      <c r="A192" s="83" t="s">
        <v>53</v>
      </c>
      <c r="B192" s="84" t="s">
        <v>97</v>
      </c>
      <c r="C192" s="85" t="s">
        <v>55</v>
      </c>
      <c r="D192" s="83" t="s">
        <v>56</v>
      </c>
      <c r="E192" s="84" t="s">
        <v>98</v>
      </c>
      <c r="F192" s="85"/>
      <c r="G192" s="86" t="s">
        <v>198</v>
      </c>
      <c r="H192" s="87" t="s">
        <v>199</v>
      </c>
      <c r="I192" s="88" t="s">
        <v>101</v>
      </c>
      <c r="J192" s="89">
        <v>1997</v>
      </c>
      <c r="K192" s="90">
        <v>0.75</v>
      </c>
      <c r="L192" s="21">
        <v>5</v>
      </c>
      <c r="M192" s="92">
        <v>-1</v>
      </c>
      <c r="N192" s="91" t="s">
        <v>831</v>
      </c>
      <c r="O192" s="93" t="s">
        <v>833</v>
      </c>
      <c r="P192" s="43" t="s">
        <v>975</v>
      </c>
      <c r="Q192" s="42" t="s">
        <v>976</v>
      </c>
      <c r="R192" s="82" t="s">
        <v>1721</v>
      </c>
      <c r="S192" s="81">
        <v>74.166666666666671</v>
      </c>
      <c r="T192" s="80">
        <v>89</v>
      </c>
      <c r="U192" s="73">
        <v>0.4</v>
      </c>
      <c r="V192" s="74">
        <f t="shared" si="11"/>
        <v>44.5</v>
      </c>
      <c r="W192" s="72">
        <f t="shared" si="12"/>
        <v>53.4</v>
      </c>
      <c r="X192" s="23"/>
      <c r="Y192" s="30"/>
      <c r="Z192" s="27">
        <f t="shared" si="13"/>
        <v>0</v>
      </c>
      <c r="AA192" s="28">
        <f t="shared" si="14"/>
        <v>0</v>
      </c>
      <c r="AC192" s="66"/>
      <c r="AD192" s="65">
        <f t="shared" si="15"/>
        <v>0</v>
      </c>
      <c r="AE192" s="61"/>
      <c r="AF192" s="62"/>
    </row>
    <row r="193" spans="1:32" ht="15.75" customHeight="1" x14ac:dyDescent="0.2">
      <c r="A193" s="83" t="s">
        <v>53</v>
      </c>
      <c r="B193" s="84" t="s">
        <v>97</v>
      </c>
      <c r="C193" s="85" t="s">
        <v>55</v>
      </c>
      <c r="D193" s="83" t="s">
        <v>56</v>
      </c>
      <c r="E193" s="84" t="s">
        <v>98</v>
      </c>
      <c r="F193" s="85"/>
      <c r="G193" s="86" t="s">
        <v>198</v>
      </c>
      <c r="H193" s="87" t="s">
        <v>199</v>
      </c>
      <c r="I193" s="88" t="s">
        <v>101</v>
      </c>
      <c r="J193" s="89">
        <v>2000</v>
      </c>
      <c r="K193" s="90">
        <v>0.75</v>
      </c>
      <c r="L193" s="21">
        <v>5</v>
      </c>
      <c r="M193" s="92" t="s">
        <v>832</v>
      </c>
      <c r="N193" s="91"/>
      <c r="O193" s="93"/>
      <c r="P193" s="43" t="s">
        <v>1391</v>
      </c>
      <c r="Q193" s="42" t="s">
        <v>1392</v>
      </c>
      <c r="R193" s="82" t="s">
        <v>1721</v>
      </c>
      <c r="S193" s="81">
        <v>74.166666666666671</v>
      </c>
      <c r="T193" s="80">
        <v>89</v>
      </c>
      <c r="U193" s="73">
        <v>0.25</v>
      </c>
      <c r="V193" s="74">
        <f t="shared" si="11"/>
        <v>55.625</v>
      </c>
      <c r="W193" s="72">
        <f t="shared" si="12"/>
        <v>66.75</v>
      </c>
      <c r="X193" s="23"/>
      <c r="Y193" s="30"/>
      <c r="Z193" s="27">
        <f t="shared" si="13"/>
        <v>0</v>
      </c>
      <c r="AA193" s="28">
        <f t="shared" si="14"/>
        <v>0</v>
      </c>
      <c r="AC193" s="66"/>
      <c r="AD193" s="65">
        <f t="shared" si="15"/>
        <v>0</v>
      </c>
      <c r="AE193" s="61"/>
      <c r="AF193" s="62"/>
    </row>
    <row r="194" spans="1:32" ht="15.75" customHeight="1" x14ac:dyDescent="0.2">
      <c r="A194" s="83" t="s">
        <v>53</v>
      </c>
      <c r="B194" s="84" t="s">
        <v>97</v>
      </c>
      <c r="C194" s="85" t="s">
        <v>55</v>
      </c>
      <c r="D194" s="83" t="s">
        <v>56</v>
      </c>
      <c r="E194" s="84" t="s">
        <v>98</v>
      </c>
      <c r="F194" s="85" t="s">
        <v>248</v>
      </c>
      <c r="G194" s="86" t="s">
        <v>249</v>
      </c>
      <c r="H194" s="87" t="s">
        <v>250</v>
      </c>
      <c r="I194" s="88" t="s">
        <v>101</v>
      </c>
      <c r="J194" s="89">
        <v>1988</v>
      </c>
      <c r="K194" s="90">
        <v>0.75</v>
      </c>
      <c r="L194" s="21">
        <v>3</v>
      </c>
      <c r="M194" s="92">
        <v>-3</v>
      </c>
      <c r="N194" s="91" t="s">
        <v>831</v>
      </c>
      <c r="O194" s="93" t="s">
        <v>830</v>
      </c>
      <c r="P194" s="43" t="s">
        <v>1023</v>
      </c>
      <c r="Q194" s="42" t="s">
        <v>1024</v>
      </c>
      <c r="R194" s="82" t="s">
        <v>1721</v>
      </c>
      <c r="S194" s="81">
        <v>57.5</v>
      </c>
      <c r="T194" s="80">
        <v>69</v>
      </c>
      <c r="U194" s="73">
        <v>0.25</v>
      </c>
      <c r="V194" s="74">
        <f t="shared" si="11"/>
        <v>43.125</v>
      </c>
      <c r="W194" s="72">
        <f t="shared" si="12"/>
        <v>51.75</v>
      </c>
      <c r="X194" s="23"/>
      <c r="Y194" s="30"/>
      <c r="Z194" s="27">
        <f t="shared" si="13"/>
        <v>0</v>
      </c>
      <c r="AA194" s="28">
        <f t="shared" si="14"/>
        <v>0</v>
      </c>
      <c r="AC194" s="66"/>
      <c r="AD194" s="65">
        <f t="shared" si="15"/>
        <v>0</v>
      </c>
      <c r="AE194" s="61"/>
      <c r="AF194" s="62"/>
    </row>
    <row r="195" spans="1:32" ht="15.75" customHeight="1" x14ac:dyDescent="0.2">
      <c r="A195" s="83" t="s">
        <v>53</v>
      </c>
      <c r="B195" s="84" t="s">
        <v>97</v>
      </c>
      <c r="C195" s="85" t="s">
        <v>55</v>
      </c>
      <c r="D195" s="83" t="s">
        <v>56</v>
      </c>
      <c r="E195" s="84" t="s">
        <v>98</v>
      </c>
      <c r="F195" s="85" t="s">
        <v>248</v>
      </c>
      <c r="G195" s="86" t="s">
        <v>249</v>
      </c>
      <c r="H195" s="87" t="s">
        <v>250</v>
      </c>
      <c r="I195" s="88" t="s">
        <v>101</v>
      </c>
      <c r="J195" s="89">
        <v>1989</v>
      </c>
      <c r="K195" s="90">
        <v>0.75</v>
      </c>
      <c r="L195" s="21">
        <v>1</v>
      </c>
      <c r="M195" s="92">
        <v>-2</v>
      </c>
      <c r="N195" s="91" t="s">
        <v>831</v>
      </c>
      <c r="O195" s="93" t="s">
        <v>833</v>
      </c>
      <c r="P195" s="43" t="s">
        <v>1039</v>
      </c>
      <c r="Q195" s="42" t="s">
        <v>1040</v>
      </c>
      <c r="R195" s="82" t="s">
        <v>1721</v>
      </c>
      <c r="S195" s="81">
        <v>57.5</v>
      </c>
      <c r="T195" s="80">
        <v>69</v>
      </c>
      <c r="U195" s="73">
        <v>0.25</v>
      </c>
      <c r="V195" s="74">
        <f t="shared" si="11"/>
        <v>43.125</v>
      </c>
      <c r="W195" s="72">
        <f t="shared" si="12"/>
        <v>51.75</v>
      </c>
      <c r="X195" s="23"/>
      <c r="Y195" s="30"/>
      <c r="Z195" s="27">
        <f t="shared" si="13"/>
        <v>0</v>
      </c>
      <c r="AA195" s="28">
        <f t="shared" si="14"/>
        <v>0</v>
      </c>
      <c r="AC195" s="66"/>
      <c r="AD195" s="65">
        <f t="shared" si="15"/>
        <v>0</v>
      </c>
      <c r="AE195" s="61"/>
      <c r="AF195" s="62"/>
    </row>
    <row r="196" spans="1:32" ht="15.75" customHeight="1" x14ac:dyDescent="0.2">
      <c r="A196" s="83" t="s">
        <v>53</v>
      </c>
      <c r="B196" s="84" t="s">
        <v>97</v>
      </c>
      <c r="C196" s="85" t="s">
        <v>55</v>
      </c>
      <c r="D196" s="83" t="s">
        <v>56</v>
      </c>
      <c r="E196" s="84" t="s">
        <v>98</v>
      </c>
      <c r="F196" s="85" t="s">
        <v>248</v>
      </c>
      <c r="G196" s="86" t="s">
        <v>249</v>
      </c>
      <c r="H196" s="87" t="s">
        <v>625</v>
      </c>
      <c r="I196" s="88" t="s">
        <v>101</v>
      </c>
      <c r="J196" s="89">
        <v>1993</v>
      </c>
      <c r="K196" s="90">
        <v>0.75</v>
      </c>
      <c r="L196" s="21">
        <v>1</v>
      </c>
      <c r="M196" s="92">
        <v>-2</v>
      </c>
      <c r="N196" s="91" t="s">
        <v>831</v>
      </c>
      <c r="O196" s="93" t="s">
        <v>822</v>
      </c>
      <c r="P196" s="43" t="s">
        <v>1039</v>
      </c>
      <c r="Q196" s="42" t="s">
        <v>1455</v>
      </c>
      <c r="R196" s="82" t="s">
        <v>1721</v>
      </c>
      <c r="S196" s="81">
        <v>24.166666666666668</v>
      </c>
      <c r="T196" s="80">
        <v>29</v>
      </c>
      <c r="U196" s="73">
        <v>0.4</v>
      </c>
      <c r="V196" s="74">
        <f t="shared" si="11"/>
        <v>14.5</v>
      </c>
      <c r="W196" s="72">
        <f t="shared" si="12"/>
        <v>17.399999999999999</v>
      </c>
      <c r="X196" s="23"/>
      <c r="Y196" s="30"/>
      <c r="Z196" s="27">
        <f t="shared" si="13"/>
        <v>0</v>
      </c>
      <c r="AA196" s="28">
        <f t="shared" si="14"/>
        <v>0</v>
      </c>
      <c r="AC196" s="66"/>
      <c r="AD196" s="65">
        <f t="shared" si="15"/>
        <v>0</v>
      </c>
      <c r="AE196" s="61"/>
      <c r="AF196" s="62"/>
    </row>
    <row r="197" spans="1:32" ht="15.75" customHeight="1" x14ac:dyDescent="0.2">
      <c r="A197" s="83" t="s">
        <v>53</v>
      </c>
      <c r="B197" s="84" t="s">
        <v>97</v>
      </c>
      <c r="C197" s="85" t="s">
        <v>55</v>
      </c>
      <c r="D197" s="83" t="s">
        <v>56</v>
      </c>
      <c r="E197" s="84" t="s">
        <v>98</v>
      </c>
      <c r="F197" s="85" t="s">
        <v>248</v>
      </c>
      <c r="G197" s="86" t="s">
        <v>249</v>
      </c>
      <c r="H197" s="87" t="s">
        <v>625</v>
      </c>
      <c r="I197" s="88" t="s">
        <v>101</v>
      </c>
      <c r="J197" s="89">
        <v>1995</v>
      </c>
      <c r="K197" s="90">
        <v>0.75</v>
      </c>
      <c r="L197" s="21">
        <v>1</v>
      </c>
      <c r="M197" s="92">
        <v>-1</v>
      </c>
      <c r="N197" s="91"/>
      <c r="O197" s="93" t="s">
        <v>827</v>
      </c>
      <c r="P197" s="43" t="s">
        <v>1039</v>
      </c>
      <c r="Q197" s="42" t="s">
        <v>1456</v>
      </c>
      <c r="R197" s="82" t="s">
        <v>1721</v>
      </c>
      <c r="S197" s="81">
        <v>24.166666666666668</v>
      </c>
      <c r="T197" s="80">
        <v>29</v>
      </c>
      <c r="U197" s="73">
        <v>0.4</v>
      </c>
      <c r="V197" s="74">
        <f t="shared" si="11"/>
        <v>14.5</v>
      </c>
      <c r="W197" s="72">
        <f t="shared" si="12"/>
        <v>17.399999999999999</v>
      </c>
      <c r="X197" s="23"/>
      <c r="Y197" s="30"/>
      <c r="Z197" s="27">
        <f t="shared" si="13"/>
        <v>0</v>
      </c>
      <c r="AA197" s="28">
        <f t="shared" si="14"/>
        <v>0</v>
      </c>
      <c r="AC197" s="66"/>
      <c r="AD197" s="65">
        <f t="shared" si="15"/>
        <v>0</v>
      </c>
      <c r="AE197" s="61"/>
      <c r="AF197" s="62"/>
    </row>
    <row r="198" spans="1:32" ht="15.75" customHeight="1" x14ac:dyDescent="0.2">
      <c r="A198" s="83" t="s">
        <v>53</v>
      </c>
      <c r="B198" s="84" t="s">
        <v>54</v>
      </c>
      <c r="C198" s="85" t="s">
        <v>55</v>
      </c>
      <c r="D198" s="83" t="s">
        <v>56</v>
      </c>
      <c r="E198" s="84" t="s">
        <v>98</v>
      </c>
      <c r="F198" s="85" t="s">
        <v>162</v>
      </c>
      <c r="G198" s="86" t="s">
        <v>163</v>
      </c>
      <c r="H198" s="87" t="s">
        <v>162</v>
      </c>
      <c r="I198" s="88" t="s">
        <v>108</v>
      </c>
      <c r="J198" s="89">
        <v>1974</v>
      </c>
      <c r="K198" s="90">
        <v>0.75</v>
      </c>
      <c r="L198" s="21">
        <v>4</v>
      </c>
      <c r="M198" s="92">
        <v>-3</v>
      </c>
      <c r="N198" s="91"/>
      <c r="O198" s="93" t="s">
        <v>830</v>
      </c>
      <c r="P198" s="43" t="s">
        <v>961</v>
      </c>
      <c r="Q198" s="42" t="s">
        <v>962</v>
      </c>
      <c r="R198" s="82" t="s">
        <v>1721</v>
      </c>
      <c r="S198" s="81">
        <v>99.166666666666671</v>
      </c>
      <c r="T198" s="80">
        <v>119</v>
      </c>
      <c r="U198" s="73">
        <v>0.25</v>
      </c>
      <c r="V198" s="74">
        <f t="shared" si="11"/>
        <v>74.375</v>
      </c>
      <c r="W198" s="72">
        <f t="shared" si="12"/>
        <v>89.25</v>
      </c>
      <c r="X198" s="23"/>
      <c r="Y198" s="30"/>
      <c r="Z198" s="27">
        <f t="shared" si="13"/>
        <v>0</v>
      </c>
      <c r="AA198" s="28">
        <f t="shared" si="14"/>
        <v>0</v>
      </c>
      <c r="AC198" s="66"/>
      <c r="AD198" s="65">
        <f t="shared" si="15"/>
        <v>0</v>
      </c>
      <c r="AE198" s="61"/>
      <c r="AF198" s="62"/>
    </row>
    <row r="199" spans="1:32" ht="15.75" customHeight="1" x14ac:dyDescent="0.2">
      <c r="A199" s="83" t="s">
        <v>53</v>
      </c>
      <c r="B199" s="84" t="s">
        <v>54</v>
      </c>
      <c r="C199" s="85" t="s">
        <v>55</v>
      </c>
      <c r="D199" s="83" t="s">
        <v>56</v>
      </c>
      <c r="E199" s="84" t="s">
        <v>98</v>
      </c>
      <c r="F199" s="85" t="s">
        <v>162</v>
      </c>
      <c r="G199" s="86" t="s">
        <v>163</v>
      </c>
      <c r="H199" s="87" t="s">
        <v>162</v>
      </c>
      <c r="I199" s="88" t="s">
        <v>108</v>
      </c>
      <c r="J199" s="89">
        <v>1982</v>
      </c>
      <c r="K199" s="90">
        <v>0.75</v>
      </c>
      <c r="L199" s="21">
        <v>1</v>
      </c>
      <c r="M199" s="92">
        <v>-3</v>
      </c>
      <c r="N199" s="91"/>
      <c r="O199" s="93" t="s">
        <v>830</v>
      </c>
      <c r="P199" s="43" t="s">
        <v>943</v>
      </c>
      <c r="Q199" s="42" t="s">
        <v>944</v>
      </c>
      <c r="R199" s="82" t="s">
        <v>1721</v>
      </c>
      <c r="S199" s="81">
        <v>90.833333333333343</v>
      </c>
      <c r="T199" s="80">
        <v>109</v>
      </c>
      <c r="U199" s="73">
        <v>0.25</v>
      </c>
      <c r="V199" s="74">
        <f t="shared" si="11"/>
        <v>68.125</v>
      </c>
      <c r="W199" s="72">
        <f t="shared" si="12"/>
        <v>81.75</v>
      </c>
      <c r="X199" s="23"/>
      <c r="Y199" s="30"/>
      <c r="Z199" s="27">
        <f t="shared" si="13"/>
        <v>0</v>
      </c>
      <c r="AA199" s="28">
        <f t="shared" si="14"/>
        <v>0</v>
      </c>
      <c r="AC199" s="66"/>
      <c r="AD199" s="65">
        <f t="shared" si="15"/>
        <v>0</v>
      </c>
      <c r="AE199" s="61"/>
      <c r="AF199" s="62"/>
    </row>
    <row r="200" spans="1:32" ht="15.75" customHeight="1" x14ac:dyDescent="0.2">
      <c r="A200" s="83" t="s">
        <v>53</v>
      </c>
      <c r="B200" s="84" t="s">
        <v>97</v>
      </c>
      <c r="C200" s="85" t="s">
        <v>55</v>
      </c>
      <c r="D200" s="83" t="s">
        <v>56</v>
      </c>
      <c r="E200" s="84" t="s">
        <v>98</v>
      </c>
      <c r="F200" s="85" t="s">
        <v>223</v>
      </c>
      <c r="G200" s="86" t="s">
        <v>224</v>
      </c>
      <c r="H200" s="87" t="s">
        <v>225</v>
      </c>
      <c r="I200" s="88" t="s">
        <v>101</v>
      </c>
      <c r="J200" s="89">
        <v>1985</v>
      </c>
      <c r="K200" s="90">
        <v>0.75</v>
      </c>
      <c r="L200" s="21">
        <v>1</v>
      </c>
      <c r="M200" s="92">
        <v>-2</v>
      </c>
      <c r="N200" s="91" t="s">
        <v>825</v>
      </c>
      <c r="O200" s="93" t="s">
        <v>833</v>
      </c>
      <c r="P200" s="43" t="s">
        <v>1002</v>
      </c>
      <c r="Q200" s="42" t="s">
        <v>1004</v>
      </c>
      <c r="R200" s="82" t="s">
        <v>1721</v>
      </c>
      <c r="S200" s="81">
        <v>57.5</v>
      </c>
      <c r="T200" s="80">
        <v>69</v>
      </c>
      <c r="U200" s="73">
        <v>0.25</v>
      </c>
      <c r="V200" s="74">
        <f t="shared" si="11"/>
        <v>43.125</v>
      </c>
      <c r="W200" s="72">
        <f t="shared" si="12"/>
        <v>51.75</v>
      </c>
      <c r="X200" s="23"/>
      <c r="Y200" s="30"/>
      <c r="Z200" s="27">
        <f t="shared" si="13"/>
        <v>0</v>
      </c>
      <c r="AA200" s="28">
        <f t="shared" si="14"/>
        <v>0</v>
      </c>
      <c r="AC200" s="66"/>
      <c r="AD200" s="65">
        <f t="shared" si="15"/>
        <v>0</v>
      </c>
      <c r="AE200" s="61"/>
      <c r="AF200" s="62"/>
    </row>
    <row r="201" spans="1:32" ht="15.75" customHeight="1" x14ac:dyDescent="0.2">
      <c r="A201" s="83" t="s">
        <v>53</v>
      </c>
      <c r="B201" s="84" t="s">
        <v>97</v>
      </c>
      <c r="C201" s="85" t="s">
        <v>55</v>
      </c>
      <c r="D201" s="83" t="s">
        <v>56</v>
      </c>
      <c r="E201" s="84" t="s">
        <v>98</v>
      </c>
      <c r="F201" s="85" t="s">
        <v>371</v>
      </c>
      <c r="G201" s="86" t="s">
        <v>372</v>
      </c>
      <c r="H201" s="87" t="s">
        <v>373</v>
      </c>
      <c r="I201" s="88" t="s">
        <v>101</v>
      </c>
      <c r="J201" s="89">
        <v>1994</v>
      </c>
      <c r="K201" s="90">
        <v>0.75</v>
      </c>
      <c r="L201" s="21">
        <v>1</v>
      </c>
      <c r="M201" s="92">
        <v>-3</v>
      </c>
      <c r="N201" s="91"/>
      <c r="O201" s="93" t="s">
        <v>837</v>
      </c>
      <c r="P201" s="43" t="s">
        <v>1023</v>
      </c>
      <c r="Q201" s="42" t="s">
        <v>1147</v>
      </c>
      <c r="R201" s="82" t="s">
        <v>1721</v>
      </c>
      <c r="S201" s="81">
        <v>149.16666666666669</v>
      </c>
      <c r="T201" s="80">
        <v>179</v>
      </c>
      <c r="U201" s="73">
        <v>0.25</v>
      </c>
      <c r="V201" s="74">
        <f t="shared" si="11"/>
        <v>111.875</v>
      </c>
      <c r="W201" s="72">
        <f t="shared" si="12"/>
        <v>134.25</v>
      </c>
      <c r="X201" s="23"/>
      <c r="Y201" s="30"/>
      <c r="Z201" s="27">
        <f t="shared" si="13"/>
        <v>0</v>
      </c>
      <c r="AA201" s="28">
        <f t="shared" si="14"/>
        <v>0</v>
      </c>
      <c r="AC201" s="66"/>
      <c r="AD201" s="65">
        <f t="shared" si="15"/>
        <v>0</v>
      </c>
      <c r="AE201" s="61"/>
      <c r="AF201" s="62"/>
    </row>
    <row r="202" spans="1:32" ht="15.75" customHeight="1" x14ac:dyDescent="0.2">
      <c r="A202" s="83" t="s">
        <v>53</v>
      </c>
      <c r="B202" s="84" t="s">
        <v>97</v>
      </c>
      <c r="C202" s="85" t="s">
        <v>55</v>
      </c>
      <c r="D202" s="83" t="s">
        <v>56</v>
      </c>
      <c r="E202" s="84" t="s">
        <v>98</v>
      </c>
      <c r="F202" s="85" t="s">
        <v>223</v>
      </c>
      <c r="G202" s="86" t="s">
        <v>372</v>
      </c>
      <c r="H202" s="87" t="s">
        <v>223</v>
      </c>
      <c r="I202" s="88" t="s">
        <v>101</v>
      </c>
      <c r="J202" s="89">
        <v>1989</v>
      </c>
      <c r="K202" s="90">
        <v>0.75</v>
      </c>
      <c r="L202" s="21">
        <v>1</v>
      </c>
      <c r="M202" s="92">
        <v>-4</v>
      </c>
      <c r="N202" s="91" t="s">
        <v>831</v>
      </c>
      <c r="O202" s="93" t="s">
        <v>821</v>
      </c>
      <c r="P202" s="43" t="s">
        <v>1418</v>
      </c>
      <c r="Q202" s="42" t="s">
        <v>1419</v>
      </c>
      <c r="R202" s="82" t="s">
        <v>1721</v>
      </c>
      <c r="S202" s="81">
        <v>49.166666666666671</v>
      </c>
      <c r="T202" s="80">
        <v>59</v>
      </c>
      <c r="U202" s="73">
        <v>0.4</v>
      </c>
      <c r="V202" s="74">
        <f t="shared" si="11"/>
        <v>29.5</v>
      </c>
      <c r="W202" s="72">
        <f t="shared" si="12"/>
        <v>35.4</v>
      </c>
      <c r="X202" s="23"/>
      <c r="Y202" s="30"/>
      <c r="Z202" s="27">
        <f t="shared" si="13"/>
        <v>0</v>
      </c>
      <c r="AA202" s="28">
        <f t="shared" si="14"/>
        <v>0</v>
      </c>
      <c r="AC202" s="66"/>
      <c r="AD202" s="65">
        <f t="shared" si="15"/>
        <v>0</v>
      </c>
      <c r="AE202" s="61"/>
      <c r="AF202" s="62"/>
    </row>
    <row r="203" spans="1:32" ht="15.75" customHeight="1" x14ac:dyDescent="0.2">
      <c r="A203" s="83" t="s">
        <v>53</v>
      </c>
      <c r="B203" s="84" t="s">
        <v>54</v>
      </c>
      <c r="C203" s="85" t="s">
        <v>55</v>
      </c>
      <c r="D203" s="83" t="s">
        <v>56</v>
      </c>
      <c r="E203" s="84" t="s">
        <v>98</v>
      </c>
      <c r="F203" s="85" t="s">
        <v>171</v>
      </c>
      <c r="G203" s="86" t="s">
        <v>172</v>
      </c>
      <c r="H203" s="87" t="s">
        <v>173</v>
      </c>
      <c r="I203" s="88" t="s">
        <v>108</v>
      </c>
      <c r="J203" s="89">
        <v>1962</v>
      </c>
      <c r="K203" s="90">
        <v>0.75</v>
      </c>
      <c r="L203" s="21">
        <v>1</v>
      </c>
      <c r="M203" s="92">
        <v>-4.5</v>
      </c>
      <c r="N203" s="91" t="s">
        <v>840</v>
      </c>
      <c r="O203" s="93" t="s">
        <v>824</v>
      </c>
      <c r="P203" s="43" t="s">
        <v>949</v>
      </c>
      <c r="Q203" s="42" t="s">
        <v>950</v>
      </c>
      <c r="R203" s="82" t="s">
        <v>1721</v>
      </c>
      <c r="S203" s="81">
        <v>290.83333333333337</v>
      </c>
      <c r="T203" s="80">
        <v>349</v>
      </c>
      <c r="U203" s="73">
        <v>0.25</v>
      </c>
      <c r="V203" s="74">
        <f t="shared" si="11"/>
        <v>218.125</v>
      </c>
      <c r="W203" s="72">
        <f t="shared" si="12"/>
        <v>261.75</v>
      </c>
      <c r="X203" s="23"/>
      <c r="Y203" s="30"/>
      <c r="Z203" s="27">
        <f t="shared" si="13"/>
        <v>0</v>
      </c>
      <c r="AA203" s="28">
        <f t="shared" si="14"/>
        <v>0</v>
      </c>
      <c r="AC203" s="66"/>
      <c r="AD203" s="65">
        <f t="shared" si="15"/>
        <v>0</v>
      </c>
      <c r="AE203" s="61"/>
      <c r="AF203" s="62"/>
    </row>
    <row r="204" spans="1:32" ht="15.75" customHeight="1" x14ac:dyDescent="0.2">
      <c r="A204" s="83" t="s">
        <v>53</v>
      </c>
      <c r="B204" s="84" t="s">
        <v>54</v>
      </c>
      <c r="C204" s="85" t="s">
        <v>55</v>
      </c>
      <c r="D204" s="83" t="s">
        <v>56</v>
      </c>
      <c r="E204" s="84" t="s">
        <v>98</v>
      </c>
      <c r="F204" s="85"/>
      <c r="G204" s="86" t="s">
        <v>424</v>
      </c>
      <c r="H204" s="87" t="s">
        <v>425</v>
      </c>
      <c r="I204" s="88" t="s">
        <v>108</v>
      </c>
      <c r="J204" s="89">
        <v>1996</v>
      </c>
      <c r="K204" s="90">
        <v>0.75</v>
      </c>
      <c r="L204" s="21">
        <v>3</v>
      </c>
      <c r="M204" s="92">
        <v>-1</v>
      </c>
      <c r="N204" s="91"/>
      <c r="O204" s="93"/>
      <c r="P204" s="43" t="s">
        <v>1196</v>
      </c>
      <c r="Q204" s="42" t="s">
        <v>1197</v>
      </c>
      <c r="R204" s="82" t="s">
        <v>1721</v>
      </c>
      <c r="S204" s="81">
        <v>36.666666666666671</v>
      </c>
      <c r="T204" s="80">
        <v>44</v>
      </c>
      <c r="U204" s="73">
        <v>0.25</v>
      </c>
      <c r="V204" s="74">
        <f t="shared" si="11"/>
        <v>27.5</v>
      </c>
      <c r="W204" s="72">
        <f t="shared" si="12"/>
        <v>33</v>
      </c>
      <c r="X204" s="23"/>
      <c r="Y204" s="30"/>
      <c r="Z204" s="27">
        <f t="shared" si="13"/>
        <v>0</v>
      </c>
      <c r="AA204" s="28">
        <f t="shared" si="14"/>
        <v>0</v>
      </c>
      <c r="AC204" s="66"/>
      <c r="AD204" s="65">
        <f t="shared" si="15"/>
        <v>0</v>
      </c>
      <c r="AE204" s="61"/>
      <c r="AF204" s="62"/>
    </row>
    <row r="205" spans="1:32" ht="15.75" customHeight="1" x14ac:dyDescent="0.2">
      <c r="A205" s="83" t="s">
        <v>53</v>
      </c>
      <c r="B205" s="84" t="s">
        <v>54</v>
      </c>
      <c r="C205" s="85" t="s">
        <v>55</v>
      </c>
      <c r="D205" s="83" t="s">
        <v>56</v>
      </c>
      <c r="E205" s="84" t="s">
        <v>98</v>
      </c>
      <c r="F205" s="85" t="s">
        <v>121</v>
      </c>
      <c r="G205" s="86" t="s">
        <v>164</v>
      </c>
      <c r="H205" s="87" t="s">
        <v>165</v>
      </c>
      <c r="I205" s="88" t="s">
        <v>108</v>
      </c>
      <c r="J205" s="89">
        <v>1976</v>
      </c>
      <c r="K205" s="90">
        <v>0.75</v>
      </c>
      <c r="L205" s="21">
        <v>1</v>
      </c>
      <c r="M205" s="92">
        <v>-2</v>
      </c>
      <c r="N205" s="91"/>
      <c r="O205" s="93"/>
      <c r="P205" s="43" t="s">
        <v>945</v>
      </c>
      <c r="Q205" s="42" t="s">
        <v>946</v>
      </c>
      <c r="R205" s="82" t="s">
        <v>1721</v>
      </c>
      <c r="S205" s="81">
        <v>90.833333333333343</v>
      </c>
      <c r="T205" s="80">
        <v>109</v>
      </c>
      <c r="U205" s="73">
        <v>0.25</v>
      </c>
      <c r="V205" s="74">
        <f t="shared" si="11"/>
        <v>68.125</v>
      </c>
      <c r="W205" s="72">
        <f t="shared" si="12"/>
        <v>81.75</v>
      </c>
      <c r="X205" s="23"/>
      <c r="Y205" s="30"/>
      <c r="Z205" s="27">
        <f t="shared" si="13"/>
        <v>0</v>
      </c>
      <c r="AA205" s="28">
        <f t="shared" si="14"/>
        <v>0</v>
      </c>
      <c r="AC205" s="66"/>
      <c r="AD205" s="65">
        <f t="shared" si="15"/>
        <v>0</v>
      </c>
      <c r="AE205" s="61"/>
      <c r="AF205" s="62"/>
    </row>
    <row r="206" spans="1:32" ht="15.75" customHeight="1" x14ac:dyDescent="0.2">
      <c r="A206" s="83" t="s">
        <v>53</v>
      </c>
      <c r="B206" s="84" t="s">
        <v>54</v>
      </c>
      <c r="C206" s="85" t="s">
        <v>55</v>
      </c>
      <c r="D206" s="83" t="s">
        <v>56</v>
      </c>
      <c r="E206" s="84" t="s">
        <v>98</v>
      </c>
      <c r="F206" s="85" t="s">
        <v>121</v>
      </c>
      <c r="G206" s="86" t="s">
        <v>164</v>
      </c>
      <c r="H206" s="87" t="s">
        <v>165</v>
      </c>
      <c r="I206" s="88" t="s">
        <v>108</v>
      </c>
      <c r="J206" s="89">
        <v>1993</v>
      </c>
      <c r="K206" s="90">
        <v>0.75</v>
      </c>
      <c r="L206" s="21">
        <v>3</v>
      </c>
      <c r="M206" s="92">
        <v>-1</v>
      </c>
      <c r="N206" s="91"/>
      <c r="O206" s="93"/>
      <c r="P206" s="43" t="s">
        <v>1084</v>
      </c>
      <c r="Q206" s="42" t="s">
        <v>1085</v>
      </c>
      <c r="R206" s="82" t="s">
        <v>1721</v>
      </c>
      <c r="S206" s="81">
        <v>65.833333333333343</v>
      </c>
      <c r="T206" s="80">
        <v>79</v>
      </c>
      <c r="U206" s="73">
        <v>0.15</v>
      </c>
      <c r="V206" s="74">
        <f t="shared" ref="V206:V269" si="16">W206/1.2</f>
        <v>55.958333333333329</v>
      </c>
      <c r="W206" s="72">
        <f t="shared" ref="W206:W269" si="17">T206*(1-U206)</f>
        <v>67.149999999999991</v>
      </c>
      <c r="X206" s="23"/>
      <c r="Y206" s="30"/>
      <c r="Z206" s="27">
        <f t="shared" ref="Z206:Z269" si="18">Y206*V206</f>
        <v>0</v>
      </c>
      <c r="AA206" s="28">
        <f t="shared" ref="AA206:AA269" si="19">Y206*W206</f>
        <v>0</v>
      </c>
      <c r="AC206" s="66"/>
      <c r="AD206" s="65">
        <f t="shared" si="15"/>
        <v>0</v>
      </c>
      <c r="AE206" s="61"/>
      <c r="AF206" s="62"/>
    </row>
    <row r="207" spans="1:32" ht="15.75" customHeight="1" x14ac:dyDescent="0.2">
      <c r="A207" s="83" t="s">
        <v>53</v>
      </c>
      <c r="B207" s="84" t="s">
        <v>54</v>
      </c>
      <c r="C207" s="85" t="s">
        <v>55</v>
      </c>
      <c r="D207" s="83" t="s">
        <v>56</v>
      </c>
      <c r="E207" s="84" t="s">
        <v>98</v>
      </c>
      <c r="F207" s="85" t="s">
        <v>121</v>
      </c>
      <c r="G207" s="86" t="s">
        <v>164</v>
      </c>
      <c r="H207" s="87" t="s">
        <v>165</v>
      </c>
      <c r="I207" s="88" t="s">
        <v>108</v>
      </c>
      <c r="J207" s="89">
        <v>1997</v>
      </c>
      <c r="K207" s="90">
        <v>0.75</v>
      </c>
      <c r="L207" s="21">
        <v>1</v>
      </c>
      <c r="M207" s="92">
        <v>-1</v>
      </c>
      <c r="N207" s="91"/>
      <c r="O207" s="93"/>
      <c r="P207" s="43" t="s">
        <v>1084</v>
      </c>
      <c r="Q207" s="42" t="s">
        <v>1219</v>
      </c>
      <c r="R207" s="82" t="s">
        <v>1721</v>
      </c>
      <c r="S207" s="81">
        <v>65.833333333333343</v>
      </c>
      <c r="T207" s="80">
        <v>79</v>
      </c>
      <c r="U207" s="73">
        <v>0.25</v>
      </c>
      <c r="V207" s="74">
        <f t="shared" si="16"/>
        <v>49.375</v>
      </c>
      <c r="W207" s="72">
        <f t="shared" si="17"/>
        <v>59.25</v>
      </c>
      <c r="X207" s="23"/>
      <c r="Y207" s="30"/>
      <c r="Z207" s="27">
        <f t="shared" si="18"/>
        <v>0</v>
      </c>
      <c r="AA207" s="28">
        <f t="shared" si="19"/>
        <v>0</v>
      </c>
      <c r="AC207" s="66"/>
      <c r="AD207" s="65">
        <f t="shared" si="15"/>
        <v>0</v>
      </c>
      <c r="AE207" s="61"/>
      <c r="AF207" s="62"/>
    </row>
    <row r="208" spans="1:32" ht="15.75" customHeight="1" x14ac:dyDescent="0.2">
      <c r="A208" s="83" t="s">
        <v>53</v>
      </c>
      <c r="B208" s="84" t="s">
        <v>54</v>
      </c>
      <c r="C208" s="85" t="s">
        <v>55</v>
      </c>
      <c r="D208" s="83" t="s">
        <v>56</v>
      </c>
      <c r="E208" s="84" t="s">
        <v>98</v>
      </c>
      <c r="F208" s="85"/>
      <c r="G208" s="86" t="s">
        <v>445</v>
      </c>
      <c r="H208" s="87" t="s">
        <v>446</v>
      </c>
      <c r="I208" s="88" t="s">
        <v>108</v>
      </c>
      <c r="J208" s="89">
        <v>1997</v>
      </c>
      <c r="K208" s="90">
        <v>0.75</v>
      </c>
      <c r="L208" s="21">
        <v>5</v>
      </c>
      <c r="M208" s="92">
        <v>-2</v>
      </c>
      <c r="N208" s="91"/>
      <c r="O208" s="93" t="s">
        <v>833</v>
      </c>
      <c r="P208" s="43" t="s">
        <v>991</v>
      </c>
      <c r="Q208" s="42" t="s">
        <v>1215</v>
      </c>
      <c r="R208" s="82" t="s">
        <v>1721</v>
      </c>
      <c r="S208" s="81">
        <v>24.166666666666668</v>
      </c>
      <c r="T208" s="80">
        <v>29</v>
      </c>
      <c r="U208" s="73">
        <v>0.15</v>
      </c>
      <c r="V208" s="74">
        <f t="shared" si="16"/>
        <v>20.541666666666668</v>
      </c>
      <c r="W208" s="72">
        <f t="shared" si="17"/>
        <v>24.65</v>
      </c>
      <c r="X208" s="23"/>
      <c r="Y208" s="30"/>
      <c r="Z208" s="27">
        <f t="shared" si="18"/>
        <v>0</v>
      </c>
      <c r="AA208" s="28">
        <f t="shared" si="19"/>
        <v>0</v>
      </c>
      <c r="AC208" s="66"/>
      <c r="AD208" s="65">
        <f t="shared" si="15"/>
        <v>0</v>
      </c>
      <c r="AE208" s="61"/>
      <c r="AF208" s="62"/>
    </row>
    <row r="209" spans="1:32" ht="15.75" customHeight="1" x14ac:dyDescent="0.2">
      <c r="A209" s="83" t="s">
        <v>53</v>
      </c>
      <c r="B209" s="84" t="s">
        <v>54</v>
      </c>
      <c r="C209" s="85" t="s">
        <v>55</v>
      </c>
      <c r="D209" s="83" t="s">
        <v>56</v>
      </c>
      <c r="E209" s="84" t="s">
        <v>98</v>
      </c>
      <c r="F209" s="85"/>
      <c r="G209" s="86" t="s">
        <v>445</v>
      </c>
      <c r="H209" s="87" t="s">
        <v>446</v>
      </c>
      <c r="I209" s="88" t="s">
        <v>108</v>
      </c>
      <c r="J209" s="89">
        <v>1998</v>
      </c>
      <c r="K209" s="90">
        <v>0.75</v>
      </c>
      <c r="L209" s="21">
        <v>2</v>
      </c>
      <c r="M209" s="92">
        <v>-1</v>
      </c>
      <c r="N209" s="91"/>
      <c r="O209" s="93"/>
      <c r="P209" s="43" t="s">
        <v>1281</v>
      </c>
      <c r="Q209" s="42" t="s">
        <v>1282</v>
      </c>
      <c r="R209" s="82" t="s">
        <v>1721</v>
      </c>
      <c r="S209" s="81">
        <v>24.166666666666668</v>
      </c>
      <c r="T209" s="80">
        <v>29</v>
      </c>
      <c r="U209" s="73">
        <v>0.15</v>
      </c>
      <c r="V209" s="74">
        <f t="shared" si="16"/>
        <v>20.541666666666668</v>
      </c>
      <c r="W209" s="72">
        <f t="shared" si="17"/>
        <v>24.65</v>
      </c>
      <c r="X209" s="23"/>
      <c r="Y209" s="30"/>
      <c r="Z209" s="27">
        <f t="shared" si="18"/>
        <v>0</v>
      </c>
      <c r="AA209" s="28">
        <f t="shared" si="19"/>
        <v>0</v>
      </c>
      <c r="AC209" s="66"/>
      <c r="AD209" s="65">
        <f t="shared" si="15"/>
        <v>0</v>
      </c>
      <c r="AE209" s="61"/>
      <c r="AF209" s="62"/>
    </row>
    <row r="210" spans="1:32" ht="15.75" customHeight="1" x14ac:dyDescent="0.2">
      <c r="A210" s="83" t="s">
        <v>53</v>
      </c>
      <c r="B210" s="84" t="s">
        <v>54</v>
      </c>
      <c r="C210" s="85" t="s">
        <v>55</v>
      </c>
      <c r="D210" s="83" t="s">
        <v>56</v>
      </c>
      <c r="E210" s="84" t="s">
        <v>98</v>
      </c>
      <c r="F210" s="85"/>
      <c r="G210" s="86" t="s">
        <v>445</v>
      </c>
      <c r="H210" s="87" t="s">
        <v>446</v>
      </c>
      <c r="I210" s="88" t="s">
        <v>108</v>
      </c>
      <c r="J210" s="89">
        <v>1998</v>
      </c>
      <c r="K210" s="90">
        <v>0.75</v>
      </c>
      <c r="L210" s="21">
        <v>1</v>
      </c>
      <c r="M210" s="92">
        <v>-1</v>
      </c>
      <c r="N210" s="91" t="s">
        <v>840</v>
      </c>
      <c r="O210" s="93" t="s">
        <v>824</v>
      </c>
      <c r="P210" s="43" t="s">
        <v>918</v>
      </c>
      <c r="Q210" s="42" t="s">
        <v>1285</v>
      </c>
      <c r="R210" s="82" t="s">
        <v>1721</v>
      </c>
      <c r="S210" s="81">
        <v>24.166666666666668</v>
      </c>
      <c r="T210" s="80">
        <v>29</v>
      </c>
      <c r="U210" s="73">
        <v>0.15</v>
      </c>
      <c r="V210" s="74">
        <f t="shared" si="16"/>
        <v>20.541666666666668</v>
      </c>
      <c r="W210" s="72">
        <f t="shared" si="17"/>
        <v>24.65</v>
      </c>
      <c r="X210" s="23"/>
      <c r="Y210" s="30"/>
      <c r="Z210" s="27">
        <f t="shared" si="18"/>
        <v>0</v>
      </c>
      <c r="AA210" s="28">
        <f t="shared" si="19"/>
        <v>0</v>
      </c>
      <c r="AC210" s="66"/>
      <c r="AD210" s="65">
        <f t="shared" si="15"/>
        <v>0</v>
      </c>
      <c r="AE210" s="61"/>
      <c r="AF210" s="62"/>
    </row>
    <row r="211" spans="1:32" ht="15.75" customHeight="1" x14ac:dyDescent="0.2">
      <c r="A211" s="83" t="s">
        <v>53</v>
      </c>
      <c r="B211" s="84" t="s">
        <v>54</v>
      </c>
      <c r="C211" s="85" t="s">
        <v>55</v>
      </c>
      <c r="D211" s="83" t="s">
        <v>56</v>
      </c>
      <c r="E211" s="84" t="s">
        <v>98</v>
      </c>
      <c r="F211" s="85"/>
      <c r="G211" s="86" t="s">
        <v>639</v>
      </c>
      <c r="H211" s="87" t="s">
        <v>640</v>
      </c>
      <c r="I211" s="88" t="s">
        <v>108</v>
      </c>
      <c r="J211" s="89">
        <v>2001</v>
      </c>
      <c r="K211" s="90">
        <v>0.75</v>
      </c>
      <c r="L211" s="21">
        <v>1</v>
      </c>
      <c r="M211" s="92" t="s">
        <v>832</v>
      </c>
      <c r="N211" s="91"/>
      <c r="O211" s="93"/>
      <c r="P211" s="43" t="s">
        <v>1473</v>
      </c>
      <c r="Q211" s="42" t="s">
        <v>1474</v>
      </c>
      <c r="R211" s="82" t="s">
        <v>1721</v>
      </c>
      <c r="S211" s="81">
        <v>45</v>
      </c>
      <c r="T211" s="80">
        <v>54</v>
      </c>
      <c r="U211" s="73">
        <v>0.25</v>
      </c>
      <c r="V211" s="74">
        <f t="shared" si="16"/>
        <v>33.75</v>
      </c>
      <c r="W211" s="72">
        <f t="shared" si="17"/>
        <v>40.5</v>
      </c>
      <c r="X211" s="23"/>
      <c r="Y211" s="30"/>
      <c r="Z211" s="27">
        <f t="shared" si="18"/>
        <v>0</v>
      </c>
      <c r="AA211" s="28">
        <f t="shared" si="19"/>
        <v>0</v>
      </c>
      <c r="AC211" s="66"/>
      <c r="AD211" s="65">
        <f t="shared" si="15"/>
        <v>0</v>
      </c>
      <c r="AE211" s="61"/>
      <c r="AF211" s="62"/>
    </row>
    <row r="212" spans="1:32" ht="15.75" customHeight="1" x14ac:dyDescent="0.2">
      <c r="A212" s="83" t="s">
        <v>53</v>
      </c>
      <c r="B212" s="84" t="s">
        <v>54</v>
      </c>
      <c r="C212" s="85" t="s">
        <v>55</v>
      </c>
      <c r="D212" s="83" t="s">
        <v>56</v>
      </c>
      <c r="E212" s="84" t="s">
        <v>98</v>
      </c>
      <c r="F212" s="85"/>
      <c r="G212" s="86" t="s">
        <v>196</v>
      </c>
      <c r="H212" s="87" t="s">
        <v>197</v>
      </c>
      <c r="I212" s="88" t="s">
        <v>108</v>
      </c>
      <c r="J212" s="89">
        <v>1979</v>
      </c>
      <c r="K212" s="90">
        <v>0.75</v>
      </c>
      <c r="L212" s="21">
        <v>2</v>
      </c>
      <c r="M212" s="92">
        <v>-3</v>
      </c>
      <c r="N212" s="91" t="s">
        <v>831</v>
      </c>
      <c r="O212" s="93" t="s">
        <v>824</v>
      </c>
      <c r="P212" s="43" t="s">
        <v>969</v>
      </c>
      <c r="Q212" s="42" t="s">
        <v>972</v>
      </c>
      <c r="R212" s="82" t="s">
        <v>1721</v>
      </c>
      <c r="S212" s="81">
        <v>115.83333333333334</v>
      </c>
      <c r="T212" s="80">
        <v>139</v>
      </c>
      <c r="U212" s="73">
        <v>0.25</v>
      </c>
      <c r="V212" s="74">
        <f t="shared" si="16"/>
        <v>86.875</v>
      </c>
      <c r="W212" s="72">
        <f t="shared" si="17"/>
        <v>104.25</v>
      </c>
      <c r="X212" s="23"/>
      <c r="Y212" s="30"/>
      <c r="Z212" s="27">
        <f t="shared" si="18"/>
        <v>0</v>
      </c>
      <c r="AA212" s="28">
        <f t="shared" si="19"/>
        <v>0</v>
      </c>
      <c r="AC212" s="66"/>
      <c r="AD212" s="65">
        <f t="shared" si="15"/>
        <v>0</v>
      </c>
      <c r="AE212" s="61"/>
      <c r="AF212" s="62"/>
    </row>
    <row r="213" spans="1:32" ht="15.75" customHeight="1" x14ac:dyDescent="0.2">
      <c r="A213" s="83" t="s">
        <v>538</v>
      </c>
      <c r="B213" s="84" t="s">
        <v>97</v>
      </c>
      <c r="C213" s="85" t="s">
        <v>55</v>
      </c>
      <c r="D213" s="83" t="s">
        <v>56</v>
      </c>
      <c r="E213" s="84" t="s">
        <v>539</v>
      </c>
      <c r="F213" s="85"/>
      <c r="G213" s="86" t="s">
        <v>817</v>
      </c>
      <c r="H213" s="87" t="s">
        <v>817</v>
      </c>
      <c r="I213" s="88" t="s">
        <v>60</v>
      </c>
      <c r="J213" s="89" t="s">
        <v>818</v>
      </c>
      <c r="K213" s="90">
        <v>0.75</v>
      </c>
      <c r="L213" s="21">
        <v>1</v>
      </c>
      <c r="M213" s="92"/>
      <c r="N213" s="91"/>
      <c r="O213" s="93"/>
      <c r="P213" s="43" t="s">
        <v>1717</v>
      </c>
      <c r="Q213" s="42" t="s">
        <v>1718</v>
      </c>
      <c r="R213" s="82" t="s">
        <v>1722</v>
      </c>
      <c r="S213" s="81">
        <v>232.5</v>
      </c>
      <c r="T213" s="80">
        <v>279</v>
      </c>
      <c r="U213" s="73">
        <v>0.15</v>
      </c>
      <c r="V213" s="74">
        <f t="shared" si="16"/>
        <v>197.625</v>
      </c>
      <c r="W213" s="72">
        <f t="shared" si="17"/>
        <v>237.15</v>
      </c>
      <c r="X213" s="23"/>
      <c r="Y213" s="30"/>
      <c r="Z213" s="27">
        <f t="shared" si="18"/>
        <v>0</v>
      </c>
      <c r="AA213" s="28">
        <f t="shared" si="19"/>
        <v>0</v>
      </c>
      <c r="AC213" s="66"/>
      <c r="AD213" s="65">
        <f t="shared" si="15"/>
        <v>0</v>
      </c>
      <c r="AE213" s="61"/>
      <c r="AF213" s="62"/>
    </row>
    <row r="214" spans="1:32" ht="15.75" customHeight="1" x14ac:dyDescent="0.2">
      <c r="A214" s="83" t="s">
        <v>538</v>
      </c>
      <c r="B214" s="84" t="s">
        <v>97</v>
      </c>
      <c r="C214" s="85" t="s">
        <v>55</v>
      </c>
      <c r="D214" s="83" t="s">
        <v>56</v>
      </c>
      <c r="E214" s="84" t="s">
        <v>539</v>
      </c>
      <c r="F214" s="85"/>
      <c r="G214" s="86" t="s">
        <v>817</v>
      </c>
      <c r="H214" s="87" t="s">
        <v>819</v>
      </c>
      <c r="I214" s="88" t="s">
        <v>60</v>
      </c>
      <c r="J214" s="89" t="s">
        <v>818</v>
      </c>
      <c r="K214" s="90">
        <v>0.75</v>
      </c>
      <c r="L214" s="21">
        <v>1</v>
      </c>
      <c r="M214" s="92"/>
      <c r="N214" s="91"/>
      <c r="O214" s="93"/>
      <c r="P214" s="43" t="s">
        <v>1719</v>
      </c>
      <c r="Q214" s="42" t="s">
        <v>1720</v>
      </c>
      <c r="R214" s="82" t="s">
        <v>1722</v>
      </c>
      <c r="S214" s="81">
        <v>332.5</v>
      </c>
      <c r="T214" s="80">
        <v>399</v>
      </c>
      <c r="U214" s="73">
        <v>0.15</v>
      </c>
      <c r="V214" s="74">
        <f t="shared" si="16"/>
        <v>282.625</v>
      </c>
      <c r="W214" s="72">
        <f t="shared" si="17"/>
        <v>339.15</v>
      </c>
      <c r="X214" s="23"/>
      <c r="Y214" s="30"/>
      <c r="Z214" s="27">
        <f t="shared" si="18"/>
        <v>0</v>
      </c>
      <c r="AA214" s="28">
        <f t="shared" si="19"/>
        <v>0</v>
      </c>
      <c r="AC214" s="66"/>
      <c r="AD214" s="65">
        <f t="shared" si="15"/>
        <v>0</v>
      </c>
      <c r="AE214" s="61"/>
      <c r="AF214" s="62"/>
    </row>
    <row r="215" spans="1:32" ht="15.75" customHeight="1" x14ac:dyDescent="0.2">
      <c r="A215" s="83" t="s">
        <v>538</v>
      </c>
      <c r="B215" s="84" t="s">
        <v>97</v>
      </c>
      <c r="C215" s="85" t="s">
        <v>55</v>
      </c>
      <c r="D215" s="83" t="s">
        <v>56</v>
      </c>
      <c r="E215" s="84" t="s">
        <v>539</v>
      </c>
      <c r="F215" s="85"/>
      <c r="G215" s="86" t="s">
        <v>540</v>
      </c>
      <c r="H215" s="87" t="s">
        <v>541</v>
      </c>
      <c r="I215" s="88" t="s">
        <v>60</v>
      </c>
      <c r="J215" s="89">
        <v>1998</v>
      </c>
      <c r="K215" s="90">
        <v>0.75</v>
      </c>
      <c r="L215" s="21">
        <v>1</v>
      </c>
      <c r="M215" s="92" t="s">
        <v>832</v>
      </c>
      <c r="N215" s="91"/>
      <c r="O215" s="93"/>
      <c r="P215" s="43" t="s">
        <v>1335</v>
      </c>
      <c r="Q215" s="42" t="s">
        <v>1336</v>
      </c>
      <c r="R215" s="82" t="s">
        <v>1722</v>
      </c>
      <c r="S215" s="81">
        <v>1499.1666666666667</v>
      </c>
      <c r="T215" s="80">
        <v>1799</v>
      </c>
      <c r="U215" s="73">
        <v>0.15</v>
      </c>
      <c r="V215" s="74">
        <f t="shared" si="16"/>
        <v>1274.2916666666665</v>
      </c>
      <c r="W215" s="72">
        <f t="shared" si="17"/>
        <v>1529.1499999999999</v>
      </c>
      <c r="X215" s="23"/>
      <c r="Y215" s="30"/>
      <c r="Z215" s="27">
        <f t="shared" si="18"/>
        <v>0</v>
      </c>
      <c r="AA215" s="28">
        <f t="shared" si="19"/>
        <v>0</v>
      </c>
      <c r="AC215" s="66"/>
      <c r="AD215" s="65">
        <f t="shared" si="15"/>
        <v>0</v>
      </c>
      <c r="AE215" s="61"/>
      <c r="AF215" s="62"/>
    </row>
    <row r="216" spans="1:32" ht="15.75" customHeight="1" x14ac:dyDescent="0.2">
      <c r="A216" s="83" t="s">
        <v>53</v>
      </c>
      <c r="B216" s="84" t="s">
        <v>97</v>
      </c>
      <c r="C216" s="85" t="s">
        <v>109</v>
      </c>
      <c r="D216" s="83" t="s">
        <v>56</v>
      </c>
      <c r="E216" s="84" t="s">
        <v>110</v>
      </c>
      <c r="F216" s="85" t="s">
        <v>111</v>
      </c>
      <c r="G216" s="86" t="s">
        <v>112</v>
      </c>
      <c r="H216" s="87" t="s">
        <v>113</v>
      </c>
      <c r="I216" s="88" t="s">
        <v>114</v>
      </c>
      <c r="J216" s="89">
        <v>1986</v>
      </c>
      <c r="K216" s="90" t="s">
        <v>115</v>
      </c>
      <c r="L216" s="21">
        <v>1</v>
      </c>
      <c r="M216" s="92" t="s">
        <v>832</v>
      </c>
      <c r="N216" s="91"/>
      <c r="O216" s="93"/>
      <c r="P216" s="43" t="s">
        <v>901</v>
      </c>
      <c r="Q216" s="42" t="s">
        <v>903</v>
      </c>
      <c r="R216" s="82" t="s">
        <v>1721</v>
      </c>
      <c r="S216" s="81">
        <v>124.16666666666667</v>
      </c>
      <c r="T216" s="80">
        <v>149</v>
      </c>
      <c r="U216" s="73">
        <v>0.15</v>
      </c>
      <c r="V216" s="74">
        <f t="shared" si="16"/>
        <v>105.54166666666666</v>
      </c>
      <c r="W216" s="72">
        <f t="shared" si="17"/>
        <v>126.64999999999999</v>
      </c>
      <c r="X216" s="23"/>
      <c r="Y216" s="30"/>
      <c r="Z216" s="27">
        <f t="shared" si="18"/>
        <v>0</v>
      </c>
      <c r="AA216" s="28">
        <f t="shared" si="19"/>
        <v>0</v>
      </c>
      <c r="AC216" s="66"/>
      <c r="AD216" s="65">
        <f t="shared" si="15"/>
        <v>0</v>
      </c>
      <c r="AE216" s="61"/>
      <c r="AF216" s="62"/>
    </row>
    <row r="217" spans="1:32" ht="15.75" customHeight="1" x14ac:dyDescent="0.2">
      <c r="A217" s="83" t="s">
        <v>53</v>
      </c>
      <c r="B217" s="84" t="s">
        <v>97</v>
      </c>
      <c r="C217" s="85" t="s">
        <v>55</v>
      </c>
      <c r="D217" s="83" t="s">
        <v>56</v>
      </c>
      <c r="E217" s="84" t="s">
        <v>110</v>
      </c>
      <c r="F217" s="85"/>
      <c r="G217" s="86" t="s">
        <v>473</v>
      </c>
      <c r="H217" s="87" t="s">
        <v>114</v>
      </c>
      <c r="I217" s="88" t="s">
        <v>114</v>
      </c>
      <c r="J217" s="89">
        <v>1991</v>
      </c>
      <c r="K217" s="90">
        <v>0.75</v>
      </c>
      <c r="L217" s="21">
        <v>1</v>
      </c>
      <c r="M217" s="92" t="s">
        <v>832</v>
      </c>
      <c r="N217" s="91"/>
      <c r="O217" s="93"/>
      <c r="P217" s="43" t="s">
        <v>1250</v>
      </c>
      <c r="Q217" s="42" t="s">
        <v>1251</v>
      </c>
      <c r="R217" s="82" t="s">
        <v>1721</v>
      </c>
      <c r="S217" s="81">
        <v>36.666666666666671</v>
      </c>
      <c r="T217" s="80">
        <v>44</v>
      </c>
      <c r="U217" s="73">
        <v>0.4</v>
      </c>
      <c r="V217" s="74">
        <f t="shared" si="16"/>
        <v>22</v>
      </c>
      <c r="W217" s="72">
        <f t="shared" si="17"/>
        <v>26.4</v>
      </c>
      <c r="X217" s="23"/>
      <c r="Y217" s="30"/>
      <c r="Z217" s="27">
        <f t="shared" si="18"/>
        <v>0</v>
      </c>
      <c r="AA217" s="28">
        <f t="shared" si="19"/>
        <v>0</v>
      </c>
      <c r="AC217" s="66"/>
      <c r="AD217" s="65">
        <f t="shared" si="15"/>
        <v>0</v>
      </c>
      <c r="AE217" s="61"/>
      <c r="AF217" s="62"/>
    </row>
    <row r="218" spans="1:32" ht="15.75" customHeight="1" x14ac:dyDescent="0.2">
      <c r="A218" s="83" t="s">
        <v>53</v>
      </c>
      <c r="B218" s="84" t="s">
        <v>54</v>
      </c>
      <c r="C218" s="85" t="s">
        <v>55</v>
      </c>
      <c r="D218" s="83" t="s">
        <v>56</v>
      </c>
      <c r="E218" s="84" t="s">
        <v>616</v>
      </c>
      <c r="F218" s="85" t="s">
        <v>617</v>
      </c>
      <c r="G218" s="86" t="s">
        <v>618</v>
      </c>
      <c r="H218" s="87" t="s">
        <v>619</v>
      </c>
      <c r="I218" s="88" t="s">
        <v>60</v>
      </c>
      <c r="J218" s="89">
        <v>1995</v>
      </c>
      <c r="K218" s="90">
        <v>0.75</v>
      </c>
      <c r="L218" s="21">
        <v>1</v>
      </c>
      <c r="M218" s="92"/>
      <c r="N218" s="91"/>
      <c r="O218" s="93"/>
      <c r="P218" s="43" t="s">
        <v>1283</v>
      </c>
      <c r="Q218" s="42" t="s">
        <v>1444</v>
      </c>
      <c r="R218" s="82" t="s">
        <v>1721</v>
      </c>
      <c r="S218" s="81">
        <v>24.166666666666668</v>
      </c>
      <c r="T218" s="80">
        <v>29</v>
      </c>
      <c r="U218" s="73">
        <v>0.4</v>
      </c>
      <c r="V218" s="74">
        <f t="shared" si="16"/>
        <v>14.5</v>
      </c>
      <c r="W218" s="72">
        <f t="shared" si="17"/>
        <v>17.399999999999999</v>
      </c>
      <c r="X218" s="23"/>
      <c r="Y218" s="30"/>
      <c r="Z218" s="27">
        <f t="shared" si="18"/>
        <v>0</v>
      </c>
      <c r="AA218" s="28">
        <f t="shared" si="19"/>
        <v>0</v>
      </c>
      <c r="AC218" s="66"/>
      <c r="AD218" s="65">
        <f t="shared" si="15"/>
        <v>0</v>
      </c>
      <c r="AE218" s="61"/>
      <c r="AF218" s="62"/>
    </row>
    <row r="219" spans="1:32" ht="15.75" customHeight="1" x14ac:dyDescent="0.2">
      <c r="A219" s="83" t="s">
        <v>53</v>
      </c>
      <c r="B219" s="84" t="s">
        <v>54</v>
      </c>
      <c r="C219" s="85" t="s">
        <v>55</v>
      </c>
      <c r="D219" s="83" t="s">
        <v>56</v>
      </c>
      <c r="E219" s="84" t="s">
        <v>569</v>
      </c>
      <c r="F219" s="85"/>
      <c r="G219" s="86" t="s">
        <v>570</v>
      </c>
      <c r="H219" s="87" t="s">
        <v>571</v>
      </c>
      <c r="I219" s="88" t="s">
        <v>60</v>
      </c>
      <c r="J219" s="89">
        <v>1999</v>
      </c>
      <c r="K219" s="90">
        <v>0.75</v>
      </c>
      <c r="L219" s="21">
        <v>5</v>
      </c>
      <c r="M219" s="92"/>
      <c r="N219" s="91"/>
      <c r="O219" s="93"/>
      <c r="P219" s="43" t="s">
        <v>1379</v>
      </c>
      <c r="Q219" s="42" t="s">
        <v>1380</v>
      </c>
      <c r="R219" s="82"/>
      <c r="S219" s="81">
        <v>15.833333333333334</v>
      </c>
      <c r="T219" s="80">
        <v>19</v>
      </c>
      <c r="U219" s="73">
        <v>0.25</v>
      </c>
      <c r="V219" s="74">
        <f t="shared" si="16"/>
        <v>11.875</v>
      </c>
      <c r="W219" s="72">
        <f t="shared" si="17"/>
        <v>14.25</v>
      </c>
      <c r="X219" s="23"/>
      <c r="Y219" s="30"/>
      <c r="Z219" s="27">
        <f t="shared" si="18"/>
        <v>0</v>
      </c>
      <c r="AA219" s="28">
        <f t="shared" si="19"/>
        <v>0</v>
      </c>
      <c r="AC219" s="66"/>
      <c r="AD219" s="65">
        <f t="shared" si="15"/>
        <v>0</v>
      </c>
      <c r="AE219" s="61"/>
      <c r="AF219" s="62"/>
    </row>
    <row r="220" spans="1:32" ht="15.75" customHeight="1" x14ac:dyDescent="0.2">
      <c r="A220" s="83" t="s">
        <v>53</v>
      </c>
      <c r="B220" s="84" t="s">
        <v>54</v>
      </c>
      <c r="C220" s="85" t="s">
        <v>55</v>
      </c>
      <c r="D220" s="83" t="s">
        <v>56</v>
      </c>
      <c r="E220" s="84" t="s">
        <v>569</v>
      </c>
      <c r="F220" s="85"/>
      <c r="G220" s="86" t="s">
        <v>570</v>
      </c>
      <c r="H220" s="87" t="s">
        <v>571</v>
      </c>
      <c r="I220" s="88" t="s">
        <v>60</v>
      </c>
      <c r="J220" s="89">
        <v>1999</v>
      </c>
      <c r="K220" s="90">
        <v>0.75</v>
      </c>
      <c r="L220" s="21">
        <v>2</v>
      </c>
      <c r="M220" s="92"/>
      <c r="N220" s="91"/>
      <c r="O220" s="93"/>
      <c r="P220" s="43" t="s">
        <v>1379</v>
      </c>
      <c r="Q220" s="42" t="s">
        <v>1384</v>
      </c>
      <c r="R220" s="82"/>
      <c r="S220" s="81">
        <v>15.833333333333334</v>
      </c>
      <c r="T220" s="80">
        <v>19</v>
      </c>
      <c r="U220" s="73">
        <v>0.25</v>
      </c>
      <c r="V220" s="74">
        <f t="shared" si="16"/>
        <v>11.875</v>
      </c>
      <c r="W220" s="72">
        <f t="shared" si="17"/>
        <v>14.25</v>
      </c>
      <c r="X220" s="23"/>
      <c r="Y220" s="30"/>
      <c r="Z220" s="27">
        <f t="shared" si="18"/>
        <v>0</v>
      </c>
      <c r="AA220" s="28">
        <f t="shared" si="19"/>
        <v>0</v>
      </c>
      <c r="AC220" s="66"/>
      <c r="AD220" s="65">
        <f t="shared" ref="AD220:AD280" si="20">Y220-AC220</f>
        <v>0</v>
      </c>
      <c r="AE220" s="61"/>
      <c r="AF220" s="62"/>
    </row>
    <row r="221" spans="1:32" ht="15.75" customHeight="1" x14ac:dyDescent="0.2">
      <c r="A221" s="83" t="s">
        <v>53</v>
      </c>
      <c r="B221" s="84" t="s">
        <v>54</v>
      </c>
      <c r="C221" s="85" t="s">
        <v>55</v>
      </c>
      <c r="D221" s="83" t="s">
        <v>56</v>
      </c>
      <c r="E221" s="84" t="s">
        <v>569</v>
      </c>
      <c r="F221" s="85"/>
      <c r="G221" s="86" t="s">
        <v>570</v>
      </c>
      <c r="H221" s="87" t="s">
        <v>572</v>
      </c>
      <c r="I221" s="88" t="s">
        <v>60</v>
      </c>
      <c r="J221" s="89">
        <v>1999</v>
      </c>
      <c r="K221" s="90">
        <v>0.75</v>
      </c>
      <c r="L221" s="21">
        <v>5</v>
      </c>
      <c r="M221" s="92"/>
      <c r="N221" s="91"/>
      <c r="O221" s="93"/>
      <c r="P221" s="43" t="s">
        <v>1381</v>
      </c>
      <c r="Q221" s="42" t="s">
        <v>1382</v>
      </c>
      <c r="R221" s="82"/>
      <c r="S221" s="81">
        <v>15.833333333333334</v>
      </c>
      <c r="T221" s="80">
        <v>19</v>
      </c>
      <c r="U221" s="73">
        <v>0.25</v>
      </c>
      <c r="V221" s="74">
        <f t="shared" si="16"/>
        <v>11.875</v>
      </c>
      <c r="W221" s="72">
        <f t="shared" si="17"/>
        <v>14.25</v>
      </c>
      <c r="X221" s="23"/>
      <c r="Y221" s="30"/>
      <c r="Z221" s="27">
        <f t="shared" si="18"/>
        <v>0</v>
      </c>
      <c r="AA221" s="28">
        <f t="shared" si="19"/>
        <v>0</v>
      </c>
      <c r="AC221" s="66"/>
      <c r="AD221" s="65">
        <f t="shared" si="20"/>
        <v>0</v>
      </c>
      <c r="AE221" s="61"/>
      <c r="AF221" s="62"/>
    </row>
    <row r="222" spans="1:32" ht="15.75" customHeight="1" x14ac:dyDescent="0.2">
      <c r="A222" s="83" t="s">
        <v>53</v>
      </c>
      <c r="B222" s="84" t="s">
        <v>54</v>
      </c>
      <c r="C222" s="85" t="s">
        <v>55</v>
      </c>
      <c r="D222" s="83" t="s">
        <v>56</v>
      </c>
      <c r="E222" s="84" t="s">
        <v>657</v>
      </c>
      <c r="F222" s="85" t="s">
        <v>803</v>
      </c>
      <c r="G222" s="86" t="s">
        <v>804</v>
      </c>
      <c r="H222" s="87" t="s">
        <v>805</v>
      </c>
      <c r="I222" s="88" t="s">
        <v>555</v>
      </c>
      <c r="J222" s="89">
        <v>2011</v>
      </c>
      <c r="K222" s="90">
        <v>0.75</v>
      </c>
      <c r="L222" s="21">
        <v>4</v>
      </c>
      <c r="M222" s="92"/>
      <c r="N222" s="91"/>
      <c r="O222" s="93"/>
      <c r="P222" s="43" t="s">
        <v>1165</v>
      </c>
      <c r="Q222" s="42" t="s">
        <v>1700</v>
      </c>
      <c r="R222" s="82" t="s">
        <v>1721</v>
      </c>
      <c r="S222" s="81">
        <v>15.833333333333334</v>
      </c>
      <c r="T222" s="80">
        <v>19</v>
      </c>
      <c r="U222" s="73">
        <v>0.15</v>
      </c>
      <c r="V222" s="74">
        <f t="shared" si="16"/>
        <v>13.458333333333332</v>
      </c>
      <c r="W222" s="72">
        <f t="shared" si="17"/>
        <v>16.149999999999999</v>
      </c>
      <c r="X222" s="23"/>
      <c r="Y222" s="30"/>
      <c r="Z222" s="27">
        <f t="shared" si="18"/>
        <v>0</v>
      </c>
      <c r="AA222" s="28">
        <f t="shared" si="19"/>
        <v>0</v>
      </c>
      <c r="AC222" s="66"/>
      <c r="AD222" s="65">
        <f t="shared" si="20"/>
        <v>0</v>
      </c>
      <c r="AE222" s="61"/>
      <c r="AF222" s="62"/>
    </row>
    <row r="223" spans="1:32" ht="15.75" customHeight="1" x14ac:dyDescent="0.2">
      <c r="A223" s="83" t="s">
        <v>53</v>
      </c>
      <c r="B223" s="84" t="s">
        <v>54</v>
      </c>
      <c r="C223" s="85" t="s">
        <v>55</v>
      </c>
      <c r="D223" s="83" t="s">
        <v>56</v>
      </c>
      <c r="E223" s="84" t="s">
        <v>657</v>
      </c>
      <c r="F223" s="85" t="s">
        <v>658</v>
      </c>
      <c r="G223" s="86" t="s">
        <v>659</v>
      </c>
      <c r="H223" s="87" t="s">
        <v>660</v>
      </c>
      <c r="I223" s="88" t="s">
        <v>555</v>
      </c>
      <c r="J223" s="89">
        <v>2002</v>
      </c>
      <c r="K223" s="90">
        <v>0.75</v>
      </c>
      <c r="L223" s="21">
        <v>2</v>
      </c>
      <c r="M223" s="92"/>
      <c r="N223" s="91"/>
      <c r="O223" s="93"/>
      <c r="P223" s="43" t="s">
        <v>1499</v>
      </c>
      <c r="Q223" s="42" t="s">
        <v>1502</v>
      </c>
      <c r="R223" s="82" t="s">
        <v>1721</v>
      </c>
      <c r="S223" s="81">
        <v>74.166666666666671</v>
      </c>
      <c r="T223" s="80">
        <v>89</v>
      </c>
      <c r="U223" s="73">
        <v>0.25</v>
      </c>
      <c r="V223" s="74">
        <f t="shared" si="16"/>
        <v>55.625</v>
      </c>
      <c r="W223" s="72">
        <f t="shared" si="17"/>
        <v>66.75</v>
      </c>
      <c r="X223" s="23"/>
      <c r="Y223" s="30"/>
      <c r="Z223" s="27">
        <f t="shared" si="18"/>
        <v>0</v>
      </c>
      <c r="AA223" s="28">
        <f t="shared" si="19"/>
        <v>0</v>
      </c>
      <c r="AC223" s="66"/>
      <c r="AD223" s="65">
        <f t="shared" si="20"/>
        <v>0</v>
      </c>
      <c r="AE223" s="61"/>
      <c r="AF223" s="62"/>
    </row>
    <row r="224" spans="1:32" ht="15.75" customHeight="1" x14ac:dyDescent="0.2">
      <c r="A224" s="83" t="s">
        <v>53</v>
      </c>
      <c r="B224" s="84" t="s">
        <v>54</v>
      </c>
      <c r="C224" s="85" t="s">
        <v>55</v>
      </c>
      <c r="D224" s="83" t="s">
        <v>56</v>
      </c>
      <c r="E224" s="84" t="s">
        <v>657</v>
      </c>
      <c r="F224" s="85" t="s">
        <v>693</v>
      </c>
      <c r="G224" s="86" t="s">
        <v>694</v>
      </c>
      <c r="H224" s="87" t="s">
        <v>695</v>
      </c>
      <c r="I224" s="88" t="s">
        <v>60</v>
      </c>
      <c r="J224" s="89">
        <v>2004</v>
      </c>
      <c r="K224" s="90">
        <v>0.75</v>
      </c>
      <c r="L224" s="21">
        <v>1</v>
      </c>
      <c r="M224" s="92"/>
      <c r="N224" s="91"/>
      <c r="O224" s="93"/>
      <c r="P224" s="43" t="s">
        <v>1066</v>
      </c>
      <c r="Q224" s="42" t="s">
        <v>1560</v>
      </c>
      <c r="R224" s="82" t="s">
        <v>1721</v>
      </c>
      <c r="S224" s="81">
        <v>32.5</v>
      </c>
      <c r="T224" s="80">
        <v>39</v>
      </c>
      <c r="U224" s="73">
        <v>0.4</v>
      </c>
      <c r="V224" s="74">
        <f t="shared" si="16"/>
        <v>19.5</v>
      </c>
      <c r="W224" s="72">
        <f t="shared" si="17"/>
        <v>23.4</v>
      </c>
      <c r="X224" s="23"/>
      <c r="Y224" s="30"/>
      <c r="Z224" s="27">
        <f t="shared" si="18"/>
        <v>0</v>
      </c>
      <c r="AA224" s="28">
        <f t="shared" si="19"/>
        <v>0</v>
      </c>
      <c r="AC224" s="66"/>
      <c r="AD224" s="65">
        <f t="shared" si="20"/>
        <v>0</v>
      </c>
      <c r="AE224" s="61"/>
      <c r="AF224" s="62"/>
    </row>
    <row r="225" spans="1:32" ht="15.75" customHeight="1" x14ac:dyDescent="0.2">
      <c r="A225" s="83" t="s">
        <v>53</v>
      </c>
      <c r="B225" s="84" t="s">
        <v>54</v>
      </c>
      <c r="C225" s="85" t="s">
        <v>55</v>
      </c>
      <c r="D225" s="83" t="s">
        <v>56</v>
      </c>
      <c r="E225" s="84" t="s">
        <v>657</v>
      </c>
      <c r="F225" s="85" t="s">
        <v>791</v>
      </c>
      <c r="G225" s="86" t="s">
        <v>792</v>
      </c>
      <c r="H225" s="87" t="s">
        <v>793</v>
      </c>
      <c r="I225" s="88" t="s">
        <v>60</v>
      </c>
      <c r="J225" s="89">
        <v>2010</v>
      </c>
      <c r="K225" s="90">
        <v>0.75</v>
      </c>
      <c r="L225" s="21">
        <v>1</v>
      </c>
      <c r="M225" s="92"/>
      <c r="N225" s="91"/>
      <c r="O225" s="93"/>
      <c r="P225" s="43" t="s">
        <v>1178</v>
      </c>
      <c r="Q225" s="42" t="s">
        <v>1692</v>
      </c>
      <c r="R225" s="82" t="s">
        <v>1721</v>
      </c>
      <c r="S225" s="81">
        <v>11.666666666666668</v>
      </c>
      <c r="T225" s="80">
        <v>14</v>
      </c>
      <c r="U225" s="73">
        <v>0.25</v>
      </c>
      <c r="V225" s="74">
        <f t="shared" si="16"/>
        <v>8.75</v>
      </c>
      <c r="W225" s="72">
        <f t="shared" si="17"/>
        <v>10.5</v>
      </c>
      <c r="X225" s="23"/>
      <c r="Y225" s="30"/>
      <c r="Z225" s="27">
        <f t="shared" si="18"/>
        <v>0</v>
      </c>
      <c r="AA225" s="28">
        <f t="shared" si="19"/>
        <v>0</v>
      </c>
      <c r="AC225" s="66"/>
      <c r="AD225" s="65">
        <f t="shared" si="20"/>
        <v>0</v>
      </c>
      <c r="AE225" s="61"/>
      <c r="AF225" s="62"/>
    </row>
    <row r="226" spans="1:32" ht="15.75" customHeight="1" x14ac:dyDescent="0.2">
      <c r="A226" s="83" t="s">
        <v>53</v>
      </c>
      <c r="B226" s="84" t="s">
        <v>97</v>
      </c>
      <c r="C226" s="85" t="s">
        <v>55</v>
      </c>
      <c r="D226" s="83" t="s">
        <v>56</v>
      </c>
      <c r="E226" s="84" t="s">
        <v>259</v>
      </c>
      <c r="F226" s="85"/>
      <c r="G226" s="86" t="s">
        <v>260</v>
      </c>
      <c r="H226" s="87" t="s">
        <v>261</v>
      </c>
      <c r="I226" s="88" t="s">
        <v>60</v>
      </c>
      <c r="J226" s="89">
        <v>1988</v>
      </c>
      <c r="K226" s="90">
        <v>0.75</v>
      </c>
      <c r="L226" s="21">
        <v>1</v>
      </c>
      <c r="M226" s="92" t="s">
        <v>820</v>
      </c>
      <c r="N226" s="91"/>
      <c r="O226" s="93"/>
      <c r="P226" s="43" t="s">
        <v>955</v>
      </c>
      <c r="Q226" s="42" t="s">
        <v>1034</v>
      </c>
      <c r="R226" s="82" t="s">
        <v>1721</v>
      </c>
      <c r="S226" s="81">
        <v>57.5</v>
      </c>
      <c r="T226" s="80">
        <v>69</v>
      </c>
      <c r="U226" s="73">
        <v>0.25</v>
      </c>
      <c r="V226" s="74">
        <f t="shared" si="16"/>
        <v>43.125</v>
      </c>
      <c r="W226" s="72">
        <f t="shared" si="17"/>
        <v>51.75</v>
      </c>
      <c r="X226" s="23"/>
      <c r="Y226" s="30"/>
      <c r="Z226" s="27">
        <f t="shared" si="18"/>
        <v>0</v>
      </c>
      <c r="AA226" s="28">
        <f t="shared" si="19"/>
        <v>0</v>
      </c>
      <c r="AC226" s="66"/>
      <c r="AD226" s="65">
        <f t="shared" si="20"/>
        <v>0</v>
      </c>
      <c r="AE226" s="61"/>
      <c r="AF226" s="62"/>
    </row>
    <row r="227" spans="1:32" ht="15.75" customHeight="1" x14ac:dyDescent="0.2">
      <c r="A227" s="83" t="s">
        <v>53</v>
      </c>
      <c r="B227" s="84" t="s">
        <v>54</v>
      </c>
      <c r="C227" s="85" t="s">
        <v>55</v>
      </c>
      <c r="D227" s="83" t="s">
        <v>56</v>
      </c>
      <c r="E227" s="84"/>
      <c r="F227" s="85"/>
      <c r="G227" s="86" t="s">
        <v>583</v>
      </c>
      <c r="H227" s="87" t="s">
        <v>584</v>
      </c>
      <c r="I227" s="88" t="s">
        <v>60</v>
      </c>
      <c r="J227" s="89">
        <v>1998</v>
      </c>
      <c r="K227" s="90">
        <v>0.75</v>
      </c>
      <c r="L227" s="21">
        <v>6</v>
      </c>
      <c r="M227" s="92"/>
      <c r="N227" s="91"/>
      <c r="O227" s="93"/>
      <c r="P227" s="43" t="s">
        <v>1397</v>
      </c>
      <c r="Q227" s="42" t="s">
        <v>1399</v>
      </c>
      <c r="R227" s="82" t="s">
        <v>1721</v>
      </c>
      <c r="S227" s="81">
        <v>24.166666666666668</v>
      </c>
      <c r="T227" s="80">
        <v>29</v>
      </c>
      <c r="U227" s="73">
        <v>0.4</v>
      </c>
      <c r="V227" s="74">
        <f t="shared" si="16"/>
        <v>14.5</v>
      </c>
      <c r="W227" s="72">
        <f t="shared" si="17"/>
        <v>17.399999999999999</v>
      </c>
      <c r="X227" s="23"/>
      <c r="Y227" s="30"/>
      <c r="Z227" s="27">
        <f t="shared" si="18"/>
        <v>0</v>
      </c>
      <c r="AA227" s="28">
        <f t="shared" si="19"/>
        <v>0</v>
      </c>
      <c r="AC227" s="66"/>
      <c r="AD227" s="65">
        <f t="shared" si="20"/>
        <v>0</v>
      </c>
      <c r="AE227" s="61"/>
      <c r="AF227" s="62"/>
    </row>
    <row r="228" spans="1:32" ht="15.75" customHeight="1" x14ac:dyDescent="0.2">
      <c r="A228" s="83" t="s">
        <v>53</v>
      </c>
      <c r="B228" s="84" t="s">
        <v>54</v>
      </c>
      <c r="C228" s="85" t="s">
        <v>55</v>
      </c>
      <c r="D228" s="83" t="s">
        <v>67</v>
      </c>
      <c r="E228" s="84" t="s">
        <v>316</v>
      </c>
      <c r="F228" s="85"/>
      <c r="G228" s="86" t="s">
        <v>317</v>
      </c>
      <c r="H228" s="87" t="s">
        <v>318</v>
      </c>
      <c r="I228" s="88" t="s">
        <v>319</v>
      </c>
      <c r="J228" s="89">
        <v>1983</v>
      </c>
      <c r="K228" s="90">
        <v>0.75</v>
      </c>
      <c r="L228" s="21">
        <v>2</v>
      </c>
      <c r="M228" s="92"/>
      <c r="N228" s="91"/>
      <c r="O228" s="93"/>
      <c r="P228" s="43" t="s">
        <v>1093</v>
      </c>
      <c r="Q228" s="42" t="s">
        <v>1094</v>
      </c>
      <c r="R228" s="82" t="s">
        <v>1721</v>
      </c>
      <c r="S228" s="81">
        <v>53.333333333333336</v>
      </c>
      <c r="T228" s="80">
        <v>64</v>
      </c>
      <c r="U228" s="73">
        <v>0.4</v>
      </c>
      <c r="V228" s="74">
        <f t="shared" si="16"/>
        <v>32</v>
      </c>
      <c r="W228" s="72">
        <f t="shared" si="17"/>
        <v>38.4</v>
      </c>
      <c r="X228" s="23"/>
      <c r="Y228" s="30"/>
      <c r="Z228" s="27">
        <f t="shared" si="18"/>
        <v>0</v>
      </c>
      <c r="AA228" s="28">
        <f t="shared" si="19"/>
        <v>0</v>
      </c>
      <c r="AC228" s="66"/>
      <c r="AD228" s="65">
        <f t="shared" si="20"/>
        <v>0</v>
      </c>
      <c r="AE228" s="61"/>
      <c r="AF228" s="62"/>
    </row>
    <row r="229" spans="1:32" ht="15.75" customHeight="1" x14ac:dyDescent="0.2">
      <c r="A229" s="83" t="s">
        <v>53</v>
      </c>
      <c r="B229" s="84" t="s">
        <v>54</v>
      </c>
      <c r="C229" s="85" t="s">
        <v>55</v>
      </c>
      <c r="D229" s="83" t="s">
        <v>67</v>
      </c>
      <c r="E229" s="84" t="s">
        <v>635</v>
      </c>
      <c r="F229" s="85" t="s">
        <v>305</v>
      </c>
      <c r="G229" s="86" t="s">
        <v>636</v>
      </c>
      <c r="H229" s="87" t="s">
        <v>637</v>
      </c>
      <c r="I229" s="88" t="s">
        <v>638</v>
      </c>
      <c r="J229" s="89">
        <v>2001</v>
      </c>
      <c r="K229" s="90">
        <v>0.75</v>
      </c>
      <c r="L229" s="21">
        <v>2</v>
      </c>
      <c r="M229" s="92" t="s">
        <v>823</v>
      </c>
      <c r="N229" s="91"/>
      <c r="O229" s="93"/>
      <c r="P229" s="43" t="s">
        <v>1471</v>
      </c>
      <c r="Q229" s="42" t="s">
        <v>1472</v>
      </c>
      <c r="R229" s="82" t="s">
        <v>1721</v>
      </c>
      <c r="S229" s="81">
        <v>49.166666666666671</v>
      </c>
      <c r="T229" s="80">
        <v>59</v>
      </c>
      <c r="U229" s="73">
        <v>0.15</v>
      </c>
      <c r="V229" s="74">
        <f t="shared" si="16"/>
        <v>41.791666666666664</v>
      </c>
      <c r="W229" s="72">
        <f t="shared" si="17"/>
        <v>50.15</v>
      </c>
      <c r="X229" s="23"/>
      <c r="Y229" s="30"/>
      <c r="Z229" s="27">
        <f t="shared" si="18"/>
        <v>0</v>
      </c>
      <c r="AA229" s="28">
        <f t="shared" si="19"/>
        <v>0</v>
      </c>
      <c r="AC229" s="66"/>
      <c r="AD229" s="65">
        <f t="shared" si="20"/>
        <v>0</v>
      </c>
      <c r="AE229" s="61"/>
      <c r="AF229" s="62"/>
    </row>
    <row r="230" spans="1:32" ht="15.75" customHeight="1" x14ac:dyDescent="0.2">
      <c r="A230" s="83" t="s">
        <v>53</v>
      </c>
      <c r="B230" s="84" t="s">
        <v>54</v>
      </c>
      <c r="C230" s="85" t="s">
        <v>55</v>
      </c>
      <c r="D230" s="83" t="s">
        <v>67</v>
      </c>
      <c r="E230" s="84" t="s">
        <v>207</v>
      </c>
      <c r="F230" s="85"/>
      <c r="G230" s="86" t="s">
        <v>478</v>
      </c>
      <c r="H230" s="87" t="s">
        <v>479</v>
      </c>
      <c r="I230" s="88" t="s">
        <v>211</v>
      </c>
      <c r="J230" s="89">
        <v>1996</v>
      </c>
      <c r="K230" s="90">
        <v>0.75</v>
      </c>
      <c r="L230" s="21">
        <v>1</v>
      </c>
      <c r="M230" s="92" t="s">
        <v>826</v>
      </c>
      <c r="N230" s="91"/>
      <c r="O230" s="93" t="s">
        <v>838</v>
      </c>
      <c r="P230" s="43" t="s">
        <v>1128</v>
      </c>
      <c r="Q230" s="42" t="s">
        <v>1259</v>
      </c>
      <c r="R230" s="82" t="s">
        <v>1721</v>
      </c>
      <c r="S230" s="81">
        <v>35</v>
      </c>
      <c r="T230" s="80">
        <v>42</v>
      </c>
      <c r="U230" s="73">
        <v>0.25</v>
      </c>
      <c r="V230" s="74">
        <f t="shared" si="16"/>
        <v>26.25</v>
      </c>
      <c r="W230" s="72">
        <f t="shared" si="17"/>
        <v>31.5</v>
      </c>
      <c r="X230" s="23"/>
      <c r="Y230" s="30"/>
      <c r="Z230" s="27">
        <f t="shared" si="18"/>
        <v>0</v>
      </c>
      <c r="AA230" s="28">
        <f t="shared" si="19"/>
        <v>0</v>
      </c>
      <c r="AC230" s="66"/>
      <c r="AD230" s="65">
        <f t="shared" si="20"/>
        <v>0</v>
      </c>
      <c r="AE230" s="61"/>
      <c r="AF230" s="62"/>
    </row>
    <row r="231" spans="1:32" ht="15.75" customHeight="1" x14ac:dyDescent="0.2">
      <c r="A231" s="83" t="s">
        <v>53</v>
      </c>
      <c r="B231" s="84" t="s">
        <v>54</v>
      </c>
      <c r="C231" s="85" t="s">
        <v>55</v>
      </c>
      <c r="D231" s="83" t="s">
        <v>67</v>
      </c>
      <c r="E231" s="84" t="s">
        <v>207</v>
      </c>
      <c r="F231" s="85" t="s">
        <v>208</v>
      </c>
      <c r="G231" s="86" t="s">
        <v>232</v>
      </c>
      <c r="H231" s="87" t="s">
        <v>208</v>
      </c>
      <c r="I231" s="88" t="s">
        <v>211</v>
      </c>
      <c r="J231" s="89">
        <v>1974</v>
      </c>
      <c r="K231" s="90">
        <v>0.75</v>
      </c>
      <c r="L231" s="21">
        <v>1</v>
      </c>
      <c r="M231" s="92" t="s">
        <v>826</v>
      </c>
      <c r="N231" s="91" t="s">
        <v>831</v>
      </c>
      <c r="O231" s="93" t="s">
        <v>822</v>
      </c>
      <c r="P231" s="43" t="s">
        <v>1010</v>
      </c>
      <c r="Q231" s="42" t="s">
        <v>1011</v>
      </c>
      <c r="R231" s="82" t="s">
        <v>1721</v>
      </c>
      <c r="S231" s="81">
        <v>74.166666666666671</v>
      </c>
      <c r="T231" s="80">
        <v>89</v>
      </c>
      <c r="U231" s="73">
        <v>0.4</v>
      </c>
      <c r="V231" s="74">
        <f t="shared" si="16"/>
        <v>44.5</v>
      </c>
      <c r="W231" s="72">
        <f t="shared" si="17"/>
        <v>53.4</v>
      </c>
      <c r="X231" s="23"/>
      <c r="Y231" s="30"/>
      <c r="Z231" s="27">
        <f t="shared" si="18"/>
        <v>0</v>
      </c>
      <c r="AA231" s="28">
        <f t="shared" si="19"/>
        <v>0</v>
      </c>
      <c r="AC231" s="66"/>
      <c r="AD231" s="65">
        <f t="shared" si="20"/>
        <v>0</v>
      </c>
      <c r="AE231" s="61"/>
      <c r="AF231" s="62"/>
    </row>
    <row r="232" spans="1:32" ht="15.75" customHeight="1" x14ac:dyDescent="0.2">
      <c r="A232" s="83" t="s">
        <v>53</v>
      </c>
      <c r="B232" s="84" t="s">
        <v>54</v>
      </c>
      <c r="C232" s="85" t="s">
        <v>55</v>
      </c>
      <c r="D232" s="83" t="s">
        <v>67</v>
      </c>
      <c r="E232" s="84" t="s">
        <v>207</v>
      </c>
      <c r="F232" s="85" t="s">
        <v>208</v>
      </c>
      <c r="G232" s="86" t="s">
        <v>232</v>
      </c>
      <c r="H232" s="87" t="s">
        <v>208</v>
      </c>
      <c r="I232" s="88" t="s">
        <v>211</v>
      </c>
      <c r="J232" s="89">
        <v>1974</v>
      </c>
      <c r="K232" s="90">
        <v>0.75</v>
      </c>
      <c r="L232" s="21">
        <v>1</v>
      </c>
      <c r="M232" s="92">
        <v>1</v>
      </c>
      <c r="N232" s="91"/>
      <c r="O232" s="93" t="s">
        <v>856</v>
      </c>
      <c r="P232" s="43" t="s">
        <v>1010</v>
      </c>
      <c r="Q232" s="42" t="s">
        <v>1113</v>
      </c>
      <c r="R232" s="82" t="s">
        <v>1721</v>
      </c>
      <c r="S232" s="81">
        <v>49.166666666666671</v>
      </c>
      <c r="T232" s="80">
        <v>59</v>
      </c>
      <c r="U232" s="73">
        <v>0.25</v>
      </c>
      <c r="V232" s="74">
        <f t="shared" si="16"/>
        <v>36.875</v>
      </c>
      <c r="W232" s="72">
        <f t="shared" si="17"/>
        <v>44.25</v>
      </c>
      <c r="X232" s="23"/>
      <c r="Y232" s="30"/>
      <c r="Z232" s="27">
        <f t="shared" si="18"/>
        <v>0</v>
      </c>
      <c r="AA232" s="28">
        <f t="shared" si="19"/>
        <v>0</v>
      </c>
      <c r="AC232" s="66"/>
      <c r="AD232" s="65">
        <f t="shared" si="20"/>
        <v>0</v>
      </c>
      <c r="AE232" s="61"/>
      <c r="AF232" s="62"/>
    </row>
    <row r="233" spans="1:32" ht="15.75" customHeight="1" x14ac:dyDescent="0.2">
      <c r="A233" s="83" t="s">
        <v>53</v>
      </c>
      <c r="B233" s="84" t="s">
        <v>54</v>
      </c>
      <c r="C233" s="85" t="s">
        <v>55</v>
      </c>
      <c r="D233" s="83" t="s">
        <v>67</v>
      </c>
      <c r="E233" s="84" t="s">
        <v>207</v>
      </c>
      <c r="F233" s="85" t="s">
        <v>208</v>
      </c>
      <c r="G233" s="86" t="s">
        <v>232</v>
      </c>
      <c r="H233" s="87" t="s">
        <v>208</v>
      </c>
      <c r="I233" s="88" t="s">
        <v>211</v>
      </c>
      <c r="J233" s="89">
        <v>1974</v>
      </c>
      <c r="K233" s="90">
        <v>0.75</v>
      </c>
      <c r="L233" s="21">
        <v>1</v>
      </c>
      <c r="M233" s="92" t="s">
        <v>825</v>
      </c>
      <c r="N233" s="91"/>
      <c r="O233" s="93" t="s">
        <v>855</v>
      </c>
      <c r="P233" s="43" t="s">
        <v>1010</v>
      </c>
      <c r="Q233" s="42" t="s">
        <v>1114</v>
      </c>
      <c r="R233" s="82" t="s">
        <v>1721</v>
      </c>
      <c r="S233" s="81">
        <v>49.166666666666671</v>
      </c>
      <c r="T233" s="80">
        <v>59</v>
      </c>
      <c r="U233" s="73">
        <v>0.25</v>
      </c>
      <c r="V233" s="74">
        <f t="shared" si="16"/>
        <v>36.875</v>
      </c>
      <c r="W233" s="72">
        <f t="shared" si="17"/>
        <v>44.25</v>
      </c>
      <c r="X233" s="23"/>
      <c r="Y233" s="30"/>
      <c r="Z233" s="27">
        <f t="shared" si="18"/>
        <v>0</v>
      </c>
      <c r="AA233" s="28">
        <f t="shared" si="19"/>
        <v>0</v>
      </c>
      <c r="AC233" s="66"/>
      <c r="AD233" s="65">
        <f t="shared" si="20"/>
        <v>0</v>
      </c>
      <c r="AE233" s="61"/>
      <c r="AF233" s="62"/>
    </row>
    <row r="234" spans="1:32" ht="15.75" customHeight="1" x14ac:dyDescent="0.2">
      <c r="A234" s="83" t="s">
        <v>53</v>
      </c>
      <c r="B234" s="84" t="s">
        <v>54</v>
      </c>
      <c r="C234" s="85" t="s">
        <v>55</v>
      </c>
      <c r="D234" s="83" t="s">
        <v>67</v>
      </c>
      <c r="E234" s="84" t="s">
        <v>207</v>
      </c>
      <c r="F234" s="85" t="s">
        <v>208</v>
      </c>
      <c r="G234" s="86" t="s">
        <v>232</v>
      </c>
      <c r="H234" s="87" t="s">
        <v>208</v>
      </c>
      <c r="I234" s="88" t="s">
        <v>211</v>
      </c>
      <c r="J234" s="89">
        <v>1974</v>
      </c>
      <c r="K234" s="90">
        <v>0.75</v>
      </c>
      <c r="L234" s="21">
        <v>2</v>
      </c>
      <c r="M234" s="92"/>
      <c r="N234" s="91"/>
      <c r="O234" s="93" t="s">
        <v>855</v>
      </c>
      <c r="P234" s="43" t="s">
        <v>1010</v>
      </c>
      <c r="Q234" s="42" t="s">
        <v>1112</v>
      </c>
      <c r="R234" s="82" t="s">
        <v>1721</v>
      </c>
      <c r="S234" s="81">
        <v>49.166666666666671</v>
      </c>
      <c r="T234" s="80">
        <v>59</v>
      </c>
      <c r="U234" s="73">
        <v>0.25</v>
      </c>
      <c r="V234" s="74">
        <f t="shared" si="16"/>
        <v>36.875</v>
      </c>
      <c r="W234" s="72">
        <f t="shared" si="17"/>
        <v>44.25</v>
      </c>
      <c r="X234" s="23"/>
      <c r="Y234" s="30"/>
      <c r="Z234" s="27">
        <f t="shared" si="18"/>
        <v>0</v>
      </c>
      <c r="AA234" s="28">
        <f t="shared" si="19"/>
        <v>0</v>
      </c>
      <c r="AC234" s="66"/>
      <c r="AD234" s="65">
        <f t="shared" si="20"/>
        <v>0</v>
      </c>
      <c r="AE234" s="61"/>
      <c r="AF234" s="62"/>
    </row>
    <row r="235" spans="1:32" ht="15.75" customHeight="1" x14ac:dyDescent="0.2">
      <c r="A235" s="83" t="s">
        <v>53</v>
      </c>
      <c r="B235" s="84" t="s">
        <v>54</v>
      </c>
      <c r="C235" s="85" t="s">
        <v>55</v>
      </c>
      <c r="D235" s="83" t="s">
        <v>67</v>
      </c>
      <c r="E235" s="84" t="s">
        <v>207</v>
      </c>
      <c r="F235" s="85"/>
      <c r="G235" s="86" t="s">
        <v>439</v>
      </c>
      <c r="H235" s="87" t="s">
        <v>440</v>
      </c>
      <c r="I235" s="88" t="s">
        <v>211</v>
      </c>
      <c r="J235" s="89">
        <v>1996</v>
      </c>
      <c r="K235" s="90">
        <v>0.75</v>
      </c>
      <c r="L235" s="21">
        <v>2</v>
      </c>
      <c r="M235" s="92">
        <v>-1</v>
      </c>
      <c r="N235" s="91"/>
      <c r="O235" s="93"/>
      <c r="P235" s="43" t="s">
        <v>1208</v>
      </c>
      <c r="Q235" s="42" t="s">
        <v>1209</v>
      </c>
      <c r="R235" s="82" t="s">
        <v>1721</v>
      </c>
      <c r="S235" s="81">
        <v>65.833333333333343</v>
      </c>
      <c r="T235" s="80">
        <v>79</v>
      </c>
      <c r="U235" s="73">
        <v>0.25</v>
      </c>
      <c r="V235" s="74">
        <f t="shared" si="16"/>
        <v>49.375</v>
      </c>
      <c r="W235" s="72">
        <f t="shared" si="17"/>
        <v>59.25</v>
      </c>
      <c r="X235" s="23"/>
      <c r="Y235" s="30"/>
      <c r="Z235" s="27">
        <f t="shared" si="18"/>
        <v>0</v>
      </c>
      <c r="AA235" s="28">
        <f t="shared" si="19"/>
        <v>0</v>
      </c>
      <c r="AC235" s="66"/>
      <c r="AD235" s="65">
        <f t="shared" si="20"/>
        <v>0</v>
      </c>
      <c r="AE235" s="61"/>
      <c r="AF235" s="62"/>
    </row>
    <row r="236" spans="1:32" ht="15.75" customHeight="1" x14ac:dyDescent="0.2">
      <c r="A236" s="83" t="s">
        <v>53</v>
      </c>
      <c r="B236" s="84" t="s">
        <v>54</v>
      </c>
      <c r="C236" s="85" t="s">
        <v>55</v>
      </c>
      <c r="D236" s="83" t="s">
        <v>67</v>
      </c>
      <c r="E236" s="84" t="s">
        <v>207</v>
      </c>
      <c r="F236" s="85"/>
      <c r="G236" s="86" t="s">
        <v>627</v>
      </c>
      <c r="H236" s="87" t="s">
        <v>628</v>
      </c>
      <c r="I236" s="88" t="s">
        <v>60</v>
      </c>
      <c r="J236" s="89">
        <v>2000</v>
      </c>
      <c r="K236" s="90">
        <v>0.75</v>
      </c>
      <c r="L236" s="21">
        <v>1</v>
      </c>
      <c r="M236" s="92" t="s">
        <v>823</v>
      </c>
      <c r="N236" s="91"/>
      <c r="O236" s="93" t="s">
        <v>824</v>
      </c>
      <c r="P236" s="43" t="s">
        <v>1414</v>
      </c>
      <c r="Q236" s="42" t="s">
        <v>1458</v>
      </c>
      <c r="R236" s="82" t="s">
        <v>1721</v>
      </c>
      <c r="S236" s="81">
        <v>57.5</v>
      </c>
      <c r="T236" s="80">
        <v>69</v>
      </c>
      <c r="U236" s="73">
        <v>0.25</v>
      </c>
      <c r="V236" s="74">
        <f t="shared" si="16"/>
        <v>43.125</v>
      </c>
      <c r="W236" s="72">
        <f t="shared" si="17"/>
        <v>51.75</v>
      </c>
      <c r="X236" s="23"/>
      <c r="Y236" s="30"/>
      <c r="Z236" s="27">
        <f t="shared" si="18"/>
        <v>0</v>
      </c>
      <c r="AA236" s="28">
        <f t="shared" si="19"/>
        <v>0</v>
      </c>
      <c r="AC236" s="66"/>
      <c r="AD236" s="65">
        <f t="shared" si="20"/>
        <v>0</v>
      </c>
      <c r="AE236" s="61"/>
      <c r="AF236" s="62"/>
    </row>
    <row r="237" spans="1:32" ht="15.75" customHeight="1" x14ac:dyDescent="0.2">
      <c r="A237" s="83" t="s">
        <v>53</v>
      </c>
      <c r="B237" s="84" t="s">
        <v>54</v>
      </c>
      <c r="C237" s="85" t="s">
        <v>55</v>
      </c>
      <c r="D237" s="83" t="s">
        <v>67</v>
      </c>
      <c r="E237" s="84" t="s">
        <v>207</v>
      </c>
      <c r="F237" s="85" t="s">
        <v>287</v>
      </c>
      <c r="G237" s="86" t="s">
        <v>417</v>
      </c>
      <c r="H237" s="87" t="s">
        <v>208</v>
      </c>
      <c r="I237" s="88" t="s">
        <v>211</v>
      </c>
      <c r="J237" s="89">
        <v>1996</v>
      </c>
      <c r="K237" s="90">
        <v>0.75</v>
      </c>
      <c r="L237" s="21">
        <v>8</v>
      </c>
      <c r="M237" s="92" t="s">
        <v>826</v>
      </c>
      <c r="N237" s="91"/>
      <c r="O237" s="93"/>
      <c r="P237" s="43" t="s">
        <v>1188</v>
      </c>
      <c r="Q237" s="42" t="s">
        <v>1192</v>
      </c>
      <c r="R237" s="82" t="s">
        <v>1721</v>
      </c>
      <c r="S237" s="81">
        <v>45</v>
      </c>
      <c r="T237" s="80">
        <v>54</v>
      </c>
      <c r="U237" s="73">
        <v>0.25</v>
      </c>
      <c r="V237" s="74">
        <f t="shared" si="16"/>
        <v>33.75</v>
      </c>
      <c r="W237" s="72">
        <f t="shared" si="17"/>
        <v>40.5</v>
      </c>
      <c r="X237" s="23"/>
      <c r="Y237" s="30"/>
      <c r="Z237" s="27">
        <f t="shared" si="18"/>
        <v>0</v>
      </c>
      <c r="AA237" s="28">
        <f t="shared" si="19"/>
        <v>0</v>
      </c>
      <c r="AC237" s="66"/>
      <c r="AD237" s="65">
        <f t="shared" si="20"/>
        <v>0</v>
      </c>
      <c r="AE237" s="61"/>
      <c r="AF237" s="62"/>
    </row>
    <row r="238" spans="1:32" ht="15.75" customHeight="1" x14ac:dyDescent="0.2">
      <c r="A238" s="83" t="s">
        <v>53</v>
      </c>
      <c r="B238" s="84" t="s">
        <v>54</v>
      </c>
      <c r="C238" s="85" t="s">
        <v>55</v>
      </c>
      <c r="D238" s="83" t="s">
        <v>67</v>
      </c>
      <c r="E238" s="84" t="s">
        <v>207</v>
      </c>
      <c r="F238" s="85" t="s">
        <v>215</v>
      </c>
      <c r="G238" s="86" t="s">
        <v>399</v>
      </c>
      <c r="H238" s="87" t="s">
        <v>400</v>
      </c>
      <c r="I238" s="88" t="s">
        <v>211</v>
      </c>
      <c r="J238" s="89">
        <v>1993</v>
      </c>
      <c r="K238" s="90">
        <v>0.75</v>
      </c>
      <c r="L238" s="21">
        <v>4</v>
      </c>
      <c r="M238" s="92"/>
      <c r="N238" s="91"/>
      <c r="O238" s="93"/>
      <c r="P238" s="43" t="s">
        <v>1174</v>
      </c>
      <c r="Q238" s="42" t="s">
        <v>1175</v>
      </c>
      <c r="R238" s="82" t="s">
        <v>1722</v>
      </c>
      <c r="S238" s="81">
        <v>40.833333333333336</v>
      </c>
      <c r="T238" s="80">
        <v>49</v>
      </c>
      <c r="U238" s="73">
        <v>0.4</v>
      </c>
      <c r="V238" s="74">
        <f t="shared" si="16"/>
        <v>24.5</v>
      </c>
      <c r="W238" s="72">
        <f t="shared" si="17"/>
        <v>29.4</v>
      </c>
      <c r="X238" s="23"/>
      <c r="Y238" s="30"/>
      <c r="Z238" s="27">
        <f t="shared" si="18"/>
        <v>0</v>
      </c>
      <c r="AA238" s="28">
        <f t="shared" si="19"/>
        <v>0</v>
      </c>
      <c r="AC238" s="66"/>
      <c r="AD238" s="65">
        <f t="shared" si="20"/>
        <v>0</v>
      </c>
      <c r="AE238" s="61"/>
      <c r="AF238" s="62"/>
    </row>
    <row r="239" spans="1:32" ht="15.75" customHeight="1" x14ac:dyDescent="0.2">
      <c r="A239" s="83" t="s">
        <v>53</v>
      </c>
      <c r="B239" s="84" t="s">
        <v>54</v>
      </c>
      <c r="C239" s="85" t="s">
        <v>55</v>
      </c>
      <c r="D239" s="83" t="s">
        <v>67</v>
      </c>
      <c r="E239" s="84" t="s">
        <v>207</v>
      </c>
      <c r="F239" s="85"/>
      <c r="G239" s="86" t="s">
        <v>214</v>
      </c>
      <c r="H239" s="87" t="s">
        <v>215</v>
      </c>
      <c r="I239" s="88" t="s">
        <v>211</v>
      </c>
      <c r="J239" s="89">
        <v>1982</v>
      </c>
      <c r="K239" s="90">
        <v>0.75</v>
      </c>
      <c r="L239" s="21">
        <v>3</v>
      </c>
      <c r="M239" s="92">
        <v>-4</v>
      </c>
      <c r="N239" s="91" t="s">
        <v>831</v>
      </c>
      <c r="O239" s="93" t="s">
        <v>847</v>
      </c>
      <c r="P239" s="43" t="s">
        <v>990</v>
      </c>
      <c r="Q239" s="42" t="s">
        <v>994</v>
      </c>
      <c r="R239" s="82" t="s">
        <v>1721</v>
      </c>
      <c r="S239" s="81">
        <v>82.5</v>
      </c>
      <c r="T239" s="80">
        <v>99</v>
      </c>
      <c r="U239" s="73">
        <v>0.25</v>
      </c>
      <c r="V239" s="74">
        <f t="shared" si="16"/>
        <v>61.875</v>
      </c>
      <c r="W239" s="72">
        <f t="shared" si="17"/>
        <v>74.25</v>
      </c>
      <c r="X239" s="23"/>
      <c r="Y239" s="30"/>
      <c r="Z239" s="27">
        <f t="shared" si="18"/>
        <v>0</v>
      </c>
      <c r="AA239" s="28">
        <f t="shared" si="19"/>
        <v>0</v>
      </c>
      <c r="AC239" s="66"/>
      <c r="AD239" s="65">
        <f t="shared" si="20"/>
        <v>0</v>
      </c>
      <c r="AE239" s="61"/>
      <c r="AF239" s="62"/>
    </row>
    <row r="240" spans="1:32" ht="15.75" customHeight="1" x14ac:dyDescent="0.2">
      <c r="A240" s="83" t="s">
        <v>53</v>
      </c>
      <c r="B240" s="84" t="s">
        <v>54</v>
      </c>
      <c r="C240" s="85" t="s">
        <v>55</v>
      </c>
      <c r="D240" s="83" t="s">
        <v>67</v>
      </c>
      <c r="E240" s="84" t="s">
        <v>207</v>
      </c>
      <c r="F240" s="85" t="s">
        <v>208</v>
      </c>
      <c r="G240" s="86" t="s">
        <v>209</v>
      </c>
      <c r="H240" s="87" t="s">
        <v>228</v>
      </c>
      <c r="I240" s="88" t="s">
        <v>211</v>
      </c>
      <c r="J240" s="89">
        <v>1985</v>
      </c>
      <c r="K240" s="90">
        <v>0.75</v>
      </c>
      <c r="L240" s="21">
        <v>2</v>
      </c>
      <c r="M240" s="92">
        <v>-3</v>
      </c>
      <c r="N240" s="91" t="s">
        <v>831</v>
      </c>
      <c r="O240" s="93" t="s">
        <v>824</v>
      </c>
      <c r="P240" s="43" t="s">
        <v>985</v>
      </c>
      <c r="Q240" s="42" t="s">
        <v>1006</v>
      </c>
      <c r="R240" s="82" t="s">
        <v>1722</v>
      </c>
      <c r="S240" s="81">
        <v>65.833333333333343</v>
      </c>
      <c r="T240" s="80">
        <v>79</v>
      </c>
      <c r="U240" s="73">
        <v>0.25</v>
      </c>
      <c r="V240" s="74">
        <f t="shared" si="16"/>
        <v>49.375</v>
      </c>
      <c r="W240" s="72">
        <f t="shared" si="17"/>
        <v>59.25</v>
      </c>
      <c r="X240" s="23"/>
      <c r="Y240" s="30"/>
      <c r="Z240" s="27">
        <f t="shared" si="18"/>
        <v>0</v>
      </c>
      <c r="AA240" s="28">
        <f t="shared" si="19"/>
        <v>0</v>
      </c>
      <c r="AC240" s="66"/>
      <c r="AD240" s="65">
        <f t="shared" si="20"/>
        <v>0</v>
      </c>
      <c r="AE240" s="61"/>
      <c r="AF240" s="62"/>
    </row>
    <row r="241" spans="1:32" ht="15.75" customHeight="1" x14ac:dyDescent="0.2">
      <c r="A241" s="83" t="s">
        <v>53</v>
      </c>
      <c r="B241" s="84" t="s">
        <v>54</v>
      </c>
      <c r="C241" s="85" t="s">
        <v>55</v>
      </c>
      <c r="D241" s="83" t="s">
        <v>67</v>
      </c>
      <c r="E241" s="84" t="s">
        <v>207</v>
      </c>
      <c r="F241" s="85" t="s">
        <v>208</v>
      </c>
      <c r="G241" s="86" t="s">
        <v>209</v>
      </c>
      <c r="H241" s="87" t="s">
        <v>210</v>
      </c>
      <c r="I241" s="88" t="s">
        <v>211</v>
      </c>
      <c r="J241" s="89">
        <v>1982</v>
      </c>
      <c r="K241" s="90">
        <v>0.75</v>
      </c>
      <c r="L241" s="21">
        <v>2</v>
      </c>
      <c r="M241" s="92">
        <v>-3.5</v>
      </c>
      <c r="N241" s="91"/>
      <c r="O241" s="93" t="s">
        <v>824</v>
      </c>
      <c r="P241" s="43" t="s">
        <v>985</v>
      </c>
      <c r="Q241" s="42" t="s">
        <v>987</v>
      </c>
      <c r="R241" s="82" t="s">
        <v>1722</v>
      </c>
      <c r="S241" s="81">
        <v>57.5</v>
      </c>
      <c r="T241" s="80">
        <v>69</v>
      </c>
      <c r="U241" s="73">
        <v>0.25</v>
      </c>
      <c r="V241" s="74">
        <f t="shared" si="16"/>
        <v>43.125</v>
      </c>
      <c r="W241" s="72">
        <f t="shared" si="17"/>
        <v>51.75</v>
      </c>
      <c r="X241" s="23"/>
      <c r="Y241" s="30"/>
      <c r="Z241" s="27">
        <f t="shared" si="18"/>
        <v>0</v>
      </c>
      <c r="AA241" s="28">
        <f t="shared" si="19"/>
        <v>0</v>
      </c>
      <c r="AC241" s="66"/>
      <c r="AD241" s="65">
        <f t="shared" si="20"/>
        <v>0</v>
      </c>
      <c r="AE241" s="61"/>
      <c r="AF241" s="62"/>
    </row>
    <row r="242" spans="1:32" ht="15.75" customHeight="1" x14ac:dyDescent="0.2">
      <c r="A242" s="83" t="s">
        <v>53</v>
      </c>
      <c r="B242" s="84" t="s">
        <v>54</v>
      </c>
      <c r="C242" s="85" t="s">
        <v>55</v>
      </c>
      <c r="D242" s="83" t="s">
        <v>67</v>
      </c>
      <c r="E242" s="84" t="s">
        <v>207</v>
      </c>
      <c r="F242" s="85"/>
      <c r="G242" s="86" t="s">
        <v>455</v>
      </c>
      <c r="H242" s="87" t="s">
        <v>456</v>
      </c>
      <c r="I242" s="88" t="s">
        <v>211</v>
      </c>
      <c r="J242" s="89">
        <v>1997</v>
      </c>
      <c r="K242" s="90">
        <v>0.75</v>
      </c>
      <c r="L242" s="21">
        <v>2</v>
      </c>
      <c r="M242" s="92" t="s">
        <v>826</v>
      </c>
      <c r="N242" s="91"/>
      <c r="O242" s="93" t="s">
        <v>824</v>
      </c>
      <c r="P242" s="43" t="s">
        <v>1225</v>
      </c>
      <c r="Q242" s="42" t="s">
        <v>1226</v>
      </c>
      <c r="R242" s="82" t="s">
        <v>1721</v>
      </c>
      <c r="S242" s="81">
        <v>40.833333333333336</v>
      </c>
      <c r="T242" s="80">
        <v>49</v>
      </c>
      <c r="U242" s="73">
        <v>0.15</v>
      </c>
      <c r="V242" s="74">
        <f t="shared" si="16"/>
        <v>34.708333333333336</v>
      </c>
      <c r="W242" s="72">
        <f t="shared" si="17"/>
        <v>41.65</v>
      </c>
      <c r="X242" s="23"/>
      <c r="Y242" s="30"/>
      <c r="Z242" s="27">
        <f t="shared" si="18"/>
        <v>0</v>
      </c>
      <c r="AA242" s="28">
        <f t="shared" si="19"/>
        <v>0</v>
      </c>
      <c r="AC242" s="66"/>
      <c r="AD242" s="65">
        <f t="shared" si="20"/>
        <v>0</v>
      </c>
      <c r="AE242" s="61"/>
      <c r="AF242" s="62"/>
    </row>
    <row r="243" spans="1:32" ht="15.75" customHeight="1" x14ac:dyDescent="0.2">
      <c r="A243" s="83" t="s">
        <v>53</v>
      </c>
      <c r="B243" s="84" t="s">
        <v>54</v>
      </c>
      <c r="C243" s="85" t="s">
        <v>55</v>
      </c>
      <c r="D243" s="83" t="s">
        <v>67</v>
      </c>
      <c r="E243" s="84" t="s">
        <v>207</v>
      </c>
      <c r="F243" s="85"/>
      <c r="G243" s="86" t="s">
        <v>269</v>
      </c>
      <c r="H243" s="87" t="s">
        <v>270</v>
      </c>
      <c r="I243" s="88" t="s">
        <v>211</v>
      </c>
      <c r="J243" s="89">
        <v>1989</v>
      </c>
      <c r="K243" s="90">
        <v>0.75</v>
      </c>
      <c r="L243" s="21">
        <v>3</v>
      </c>
      <c r="M243" s="92">
        <v>-2</v>
      </c>
      <c r="N243" s="91"/>
      <c r="O243" s="93" t="s">
        <v>824</v>
      </c>
      <c r="P243" s="43" t="s">
        <v>990</v>
      </c>
      <c r="Q243" s="42" t="s">
        <v>1044</v>
      </c>
      <c r="R243" s="82" t="s">
        <v>1721</v>
      </c>
      <c r="S243" s="81">
        <v>124.16666666666667</v>
      </c>
      <c r="T243" s="80">
        <v>149</v>
      </c>
      <c r="U243" s="73">
        <v>0.15</v>
      </c>
      <c r="V243" s="74">
        <f t="shared" si="16"/>
        <v>105.54166666666666</v>
      </c>
      <c r="W243" s="72">
        <f t="shared" si="17"/>
        <v>126.64999999999999</v>
      </c>
      <c r="X243" s="23"/>
      <c r="Y243" s="30"/>
      <c r="Z243" s="27">
        <f t="shared" si="18"/>
        <v>0</v>
      </c>
      <c r="AA243" s="28">
        <f t="shared" si="19"/>
        <v>0</v>
      </c>
      <c r="AC243" s="66"/>
      <c r="AD243" s="65">
        <f t="shared" si="20"/>
        <v>0</v>
      </c>
      <c r="AE243" s="61"/>
      <c r="AF243" s="62"/>
    </row>
    <row r="244" spans="1:32" ht="15.75" customHeight="1" x14ac:dyDescent="0.2">
      <c r="A244" s="83" t="s">
        <v>53</v>
      </c>
      <c r="B244" s="84" t="s">
        <v>54</v>
      </c>
      <c r="C244" s="85" t="s">
        <v>55</v>
      </c>
      <c r="D244" s="83" t="s">
        <v>67</v>
      </c>
      <c r="E244" s="84" t="s">
        <v>207</v>
      </c>
      <c r="F244" s="85" t="s">
        <v>287</v>
      </c>
      <c r="G244" s="86" t="s">
        <v>288</v>
      </c>
      <c r="H244" s="87" t="s">
        <v>208</v>
      </c>
      <c r="I244" s="88" t="s">
        <v>211</v>
      </c>
      <c r="J244" s="89">
        <v>1991</v>
      </c>
      <c r="K244" s="90">
        <v>0.75</v>
      </c>
      <c r="L244" s="21">
        <v>1</v>
      </c>
      <c r="M244" s="92" t="s">
        <v>823</v>
      </c>
      <c r="N244" s="91" t="s">
        <v>831</v>
      </c>
      <c r="O244" s="93" t="s">
        <v>824</v>
      </c>
      <c r="P244" s="43" t="s">
        <v>1010</v>
      </c>
      <c r="Q244" s="42" t="s">
        <v>1059</v>
      </c>
      <c r="R244" s="82" t="s">
        <v>1721</v>
      </c>
      <c r="S244" s="81">
        <v>40.833333333333336</v>
      </c>
      <c r="T244" s="80">
        <v>49</v>
      </c>
      <c r="U244" s="73">
        <v>0.25</v>
      </c>
      <c r="V244" s="74">
        <f t="shared" si="16"/>
        <v>30.625</v>
      </c>
      <c r="W244" s="72">
        <f t="shared" si="17"/>
        <v>36.75</v>
      </c>
      <c r="X244" s="23"/>
      <c r="Y244" s="30"/>
      <c r="Z244" s="27">
        <f t="shared" si="18"/>
        <v>0</v>
      </c>
      <c r="AA244" s="28">
        <f t="shared" si="19"/>
        <v>0</v>
      </c>
      <c r="AC244" s="66"/>
      <c r="AD244" s="65">
        <f t="shared" si="20"/>
        <v>0</v>
      </c>
      <c r="AE244" s="61"/>
      <c r="AF244" s="62"/>
    </row>
    <row r="245" spans="1:32" ht="15.75" customHeight="1" x14ac:dyDescent="0.2">
      <c r="A245" s="83" t="s">
        <v>53</v>
      </c>
      <c r="B245" s="84" t="s">
        <v>54</v>
      </c>
      <c r="C245" s="85" t="s">
        <v>55</v>
      </c>
      <c r="D245" s="83" t="s">
        <v>67</v>
      </c>
      <c r="E245" s="84" t="s">
        <v>207</v>
      </c>
      <c r="F245" s="85" t="s">
        <v>287</v>
      </c>
      <c r="G245" s="86" t="s">
        <v>288</v>
      </c>
      <c r="H245" s="87" t="s">
        <v>312</v>
      </c>
      <c r="I245" s="88" t="s">
        <v>211</v>
      </c>
      <c r="J245" s="89">
        <v>1993</v>
      </c>
      <c r="K245" s="90">
        <v>0.75</v>
      </c>
      <c r="L245" s="21">
        <v>1</v>
      </c>
      <c r="M245" s="92" t="s">
        <v>823</v>
      </c>
      <c r="N245" s="91"/>
      <c r="O245" s="93" t="s">
        <v>853</v>
      </c>
      <c r="P245" s="43" t="s">
        <v>1080</v>
      </c>
      <c r="Q245" s="42" t="s">
        <v>1083</v>
      </c>
      <c r="R245" s="82" t="s">
        <v>1721</v>
      </c>
      <c r="S245" s="81">
        <v>82.5</v>
      </c>
      <c r="T245" s="80">
        <v>99</v>
      </c>
      <c r="U245" s="73">
        <v>0.15</v>
      </c>
      <c r="V245" s="74">
        <f t="shared" si="16"/>
        <v>70.125</v>
      </c>
      <c r="W245" s="72">
        <f t="shared" si="17"/>
        <v>84.149999999999991</v>
      </c>
      <c r="X245" s="23"/>
      <c r="Y245" s="30"/>
      <c r="Z245" s="27">
        <f t="shared" si="18"/>
        <v>0</v>
      </c>
      <c r="AA245" s="28">
        <f t="shared" si="19"/>
        <v>0</v>
      </c>
      <c r="AC245" s="66"/>
      <c r="AD245" s="65">
        <f t="shared" si="20"/>
        <v>0</v>
      </c>
      <c r="AE245" s="61"/>
      <c r="AF245" s="62"/>
    </row>
    <row r="246" spans="1:32" ht="15.75" customHeight="1" x14ac:dyDescent="0.2">
      <c r="A246" s="83" t="s">
        <v>53</v>
      </c>
      <c r="B246" s="84" t="s">
        <v>54</v>
      </c>
      <c r="C246" s="85" t="s">
        <v>55</v>
      </c>
      <c r="D246" s="83" t="s">
        <v>67</v>
      </c>
      <c r="E246" s="84" t="s">
        <v>743</v>
      </c>
      <c r="F246" s="85"/>
      <c r="G246" s="86" t="s">
        <v>744</v>
      </c>
      <c r="H246" s="87" t="s">
        <v>745</v>
      </c>
      <c r="I246" s="88" t="s">
        <v>746</v>
      </c>
      <c r="J246" s="89">
        <v>2007</v>
      </c>
      <c r="K246" s="90">
        <v>0.75</v>
      </c>
      <c r="L246" s="21">
        <v>1</v>
      </c>
      <c r="M246" s="92" t="s">
        <v>832</v>
      </c>
      <c r="N246" s="91"/>
      <c r="O246" s="93"/>
      <c r="P246" s="43" t="s">
        <v>1131</v>
      </c>
      <c r="Q246" s="42" t="s">
        <v>1633</v>
      </c>
      <c r="R246" s="82" t="s">
        <v>1722</v>
      </c>
      <c r="S246" s="81">
        <v>78.333333333333343</v>
      </c>
      <c r="T246" s="80">
        <v>94</v>
      </c>
      <c r="U246" s="73">
        <v>0.25</v>
      </c>
      <c r="V246" s="74">
        <f t="shared" si="16"/>
        <v>58.75</v>
      </c>
      <c r="W246" s="72">
        <f t="shared" si="17"/>
        <v>70.5</v>
      </c>
      <c r="X246" s="23"/>
      <c r="Y246" s="30"/>
      <c r="Z246" s="27">
        <f t="shared" si="18"/>
        <v>0</v>
      </c>
      <c r="AA246" s="28">
        <f t="shared" si="19"/>
        <v>0</v>
      </c>
      <c r="AC246" s="66"/>
      <c r="AD246" s="65">
        <f t="shared" si="20"/>
        <v>0</v>
      </c>
      <c r="AE246" s="61"/>
      <c r="AF246" s="62"/>
    </row>
    <row r="247" spans="1:32" ht="15.75" customHeight="1" x14ac:dyDescent="0.2">
      <c r="A247" s="83" t="s">
        <v>53</v>
      </c>
      <c r="B247" s="84" t="s">
        <v>54</v>
      </c>
      <c r="C247" s="85" t="s">
        <v>55</v>
      </c>
      <c r="D247" s="83" t="s">
        <v>67</v>
      </c>
      <c r="E247" s="84" t="s">
        <v>68</v>
      </c>
      <c r="F247" s="85" t="s">
        <v>87</v>
      </c>
      <c r="G247" s="86" t="s">
        <v>464</v>
      </c>
      <c r="H247" s="87" t="s">
        <v>96</v>
      </c>
      <c r="I247" s="88" t="s">
        <v>71</v>
      </c>
      <c r="J247" s="89">
        <v>1997</v>
      </c>
      <c r="K247" s="90">
        <v>0.75</v>
      </c>
      <c r="L247" s="21">
        <v>3</v>
      </c>
      <c r="M247" s="92"/>
      <c r="N247" s="91"/>
      <c r="O247" s="93"/>
      <c r="P247" s="43" t="s">
        <v>1174</v>
      </c>
      <c r="Q247" s="42" t="s">
        <v>1240</v>
      </c>
      <c r="R247" s="82" t="s">
        <v>1721</v>
      </c>
      <c r="S247" s="81">
        <v>32.5</v>
      </c>
      <c r="T247" s="80">
        <v>39</v>
      </c>
      <c r="U247" s="73">
        <v>0.25</v>
      </c>
      <c r="V247" s="74">
        <f t="shared" si="16"/>
        <v>24.375</v>
      </c>
      <c r="W247" s="72">
        <f t="shared" si="17"/>
        <v>29.25</v>
      </c>
      <c r="X247" s="23"/>
      <c r="Y247" s="30"/>
      <c r="Z247" s="27">
        <f t="shared" si="18"/>
        <v>0</v>
      </c>
      <c r="AA247" s="28">
        <f t="shared" si="19"/>
        <v>0</v>
      </c>
      <c r="AC247" s="66"/>
      <c r="AD247" s="65">
        <f t="shared" si="20"/>
        <v>0</v>
      </c>
      <c r="AE247" s="61"/>
      <c r="AF247" s="62"/>
    </row>
    <row r="248" spans="1:32" ht="15.75" customHeight="1" x14ac:dyDescent="0.2">
      <c r="A248" s="83" t="s">
        <v>53</v>
      </c>
      <c r="B248" s="84" t="s">
        <v>54</v>
      </c>
      <c r="C248" s="85" t="s">
        <v>55</v>
      </c>
      <c r="D248" s="83" t="s">
        <v>67</v>
      </c>
      <c r="E248" s="84" t="s">
        <v>68</v>
      </c>
      <c r="F248" s="85"/>
      <c r="G248" s="86" t="s">
        <v>453</v>
      </c>
      <c r="H248" s="87" t="s">
        <v>454</v>
      </c>
      <c r="I248" s="88" t="s">
        <v>60</v>
      </c>
      <c r="J248" s="89">
        <v>1995</v>
      </c>
      <c r="K248" s="90">
        <v>0.75</v>
      </c>
      <c r="L248" s="21">
        <v>2</v>
      </c>
      <c r="M248" s="92"/>
      <c r="N248" s="91"/>
      <c r="O248" s="93"/>
      <c r="P248" s="43" t="s">
        <v>1223</v>
      </c>
      <c r="Q248" s="42" t="s">
        <v>1224</v>
      </c>
      <c r="R248" s="82" t="s">
        <v>1721</v>
      </c>
      <c r="S248" s="81">
        <v>37.5</v>
      </c>
      <c r="T248" s="80">
        <v>45</v>
      </c>
      <c r="U248" s="73">
        <v>0.4</v>
      </c>
      <c r="V248" s="74">
        <f t="shared" si="16"/>
        <v>22.5</v>
      </c>
      <c r="W248" s="72">
        <f t="shared" si="17"/>
        <v>27</v>
      </c>
      <c r="X248" s="23"/>
      <c r="Y248" s="30"/>
      <c r="Z248" s="27">
        <f t="shared" si="18"/>
        <v>0</v>
      </c>
      <c r="AA248" s="28">
        <f t="shared" si="19"/>
        <v>0</v>
      </c>
      <c r="AC248" s="66"/>
      <c r="AD248" s="65">
        <f t="shared" si="20"/>
        <v>0</v>
      </c>
      <c r="AE248" s="61"/>
      <c r="AF248" s="62"/>
    </row>
    <row r="249" spans="1:32" ht="15.75" customHeight="1" x14ac:dyDescent="0.2">
      <c r="A249" s="83" t="s">
        <v>53</v>
      </c>
      <c r="B249" s="84" t="s">
        <v>54</v>
      </c>
      <c r="C249" s="85" t="s">
        <v>55</v>
      </c>
      <c r="D249" s="83" t="s">
        <v>67</v>
      </c>
      <c r="E249" s="84" t="s">
        <v>68</v>
      </c>
      <c r="F249" s="85" t="s">
        <v>87</v>
      </c>
      <c r="G249" s="86" t="s">
        <v>426</v>
      </c>
      <c r="H249" s="87" t="s">
        <v>96</v>
      </c>
      <c r="I249" s="88" t="s">
        <v>71</v>
      </c>
      <c r="J249" s="89">
        <v>1996</v>
      </c>
      <c r="K249" s="90">
        <v>0.75</v>
      </c>
      <c r="L249" s="21">
        <v>3</v>
      </c>
      <c r="M249" s="92" t="s">
        <v>823</v>
      </c>
      <c r="N249" s="91"/>
      <c r="O249" s="93"/>
      <c r="P249" s="43" t="s">
        <v>1178</v>
      </c>
      <c r="Q249" s="42" t="s">
        <v>1198</v>
      </c>
      <c r="R249" s="82" t="s">
        <v>1721</v>
      </c>
      <c r="S249" s="81">
        <v>32.5</v>
      </c>
      <c r="T249" s="80">
        <v>39</v>
      </c>
      <c r="U249" s="73">
        <v>0.15</v>
      </c>
      <c r="V249" s="74">
        <f t="shared" si="16"/>
        <v>27.625</v>
      </c>
      <c r="W249" s="72">
        <f t="shared" si="17"/>
        <v>33.15</v>
      </c>
      <c r="X249" s="23"/>
      <c r="Y249" s="30"/>
      <c r="Z249" s="27">
        <f t="shared" si="18"/>
        <v>0</v>
      </c>
      <c r="AA249" s="28">
        <f t="shared" si="19"/>
        <v>0</v>
      </c>
      <c r="AC249" s="66"/>
      <c r="AD249" s="65">
        <f t="shared" si="20"/>
        <v>0</v>
      </c>
      <c r="AE249" s="61"/>
      <c r="AF249" s="62"/>
    </row>
    <row r="250" spans="1:32" ht="15.75" customHeight="1" x14ac:dyDescent="0.2">
      <c r="A250" s="83" t="s">
        <v>53</v>
      </c>
      <c r="B250" s="84" t="s">
        <v>54</v>
      </c>
      <c r="C250" s="85" t="s">
        <v>55</v>
      </c>
      <c r="D250" s="83" t="s">
        <v>67</v>
      </c>
      <c r="E250" s="84" t="s">
        <v>68</v>
      </c>
      <c r="F250" s="85" t="s">
        <v>87</v>
      </c>
      <c r="G250" s="86" t="s">
        <v>426</v>
      </c>
      <c r="H250" s="87" t="s">
        <v>96</v>
      </c>
      <c r="I250" s="88" t="s">
        <v>71</v>
      </c>
      <c r="J250" s="89">
        <v>1996</v>
      </c>
      <c r="K250" s="90">
        <v>0.75</v>
      </c>
      <c r="L250" s="21">
        <v>1</v>
      </c>
      <c r="M250" s="92" t="s">
        <v>832</v>
      </c>
      <c r="N250" s="91"/>
      <c r="O250" s="93"/>
      <c r="P250" s="43" t="s">
        <v>1031</v>
      </c>
      <c r="Q250" s="42" t="s">
        <v>1199</v>
      </c>
      <c r="R250" s="82" t="s">
        <v>1721</v>
      </c>
      <c r="S250" s="81">
        <v>32.5</v>
      </c>
      <c r="T250" s="80">
        <v>39</v>
      </c>
      <c r="U250" s="73">
        <v>0.15</v>
      </c>
      <c r="V250" s="74">
        <f t="shared" si="16"/>
        <v>27.625</v>
      </c>
      <c r="W250" s="72">
        <f t="shared" si="17"/>
        <v>33.15</v>
      </c>
      <c r="X250" s="23"/>
      <c r="Y250" s="30"/>
      <c r="Z250" s="27">
        <f t="shared" si="18"/>
        <v>0</v>
      </c>
      <c r="AA250" s="28">
        <f t="shared" si="19"/>
        <v>0</v>
      </c>
      <c r="AC250" s="66"/>
      <c r="AD250" s="65">
        <f t="shared" si="20"/>
        <v>0</v>
      </c>
      <c r="AE250" s="61"/>
      <c r="AF250" s="62"/>
    </row>
    <row r="251" spans="1:32" ht="15.75" customHeight="1" x14ac:dyDescent="0.2">
      <c r="A251" s="83" t="s">
        <v>53</v>
      </c>
      <c r="B251" s="84" t="s">
        <v>54</v>
      </c>
      <c r="C251" s="85" t="s">
        <v>55</v>
      </c>
      <c r="D251" s="83" t="s">
        <v>67</v>
      </c>
      <c r="E251" s="84" t="s">
        <v>68</v>
      </c>
      <c r="F251" s="85" t="s">
        <v>87</v>
      </c>
      <c r="G251" s="86" t="s">
        <v>292</v>
      </c>
      <c r="H251" s="87" t="s">
        <v>293</v>
      </c>
      <c r="I251" s="88" t="s">
        <v>71</v>
      </c>
      <c r="J251" s="89">
        <v>1992</v>
      </c>
      <c r="K251" s="90">
        <v>0.75</v>
      </c>
      <c r="L251" s="21">
        <v>1</v>
      </c>
      <c r="M251" s="92" t="s">
        <v>823</v>
      </c>
      <c r="N251" s="91"/>
      <c r="O251" s="93" t="s">
        <v>852</v>
      </c>
      <c r="P251" s="43" t="s">
        <v>1063</v>
      </c>
      <c r="Q251" s="42" t="s">
        <v>1064</v>
      </c>
      <c r="R251" s="82" t="s">
        <v>1721</v>
      </c>
      <c r="S251" s="81">
        <v>65.833333333333343</v>
      </c>
      <c r="T251" s="80">
        <v>79</v>
      </c>
      <c r="U251" s="73">
        <v>0.25</v>
      </c>
      <c r="V251" s="74">
        <f t="shared" si="16"/>
        <v>49.375</v>
      </c>
      <c r="W251" s="72">
        <f t="shared" si="17"/>
        <v>59.25</v>
      </c>
      <c r="X251" s="23"/>
      <c r="Y251" s="30"/>
      <c r="Z251" s="27">
        <f t="shared" si="18"/>
        <v>0</v>
      </c>
      <c r="AA251" s="28">
        <f t="shared" si="19"/>
        <v>0</v>
      </c>
      <c r="AC251" s="66"/>
      <c r="AD251" s="65">
        <f t="shared" si="20"/>
        <v>0</v>
      </c>
      <c r="AE251" s="61"/>
      <c r="AF251" s="62"/>
    </row>
    <row r="252" spans="1:32" ht="15.75" customHeight="1" x14ac:dyDescent="0.2">
      <c r="A252" s="83" t="s">
        <v>53</v>
      </c>
      <c r="B252" s="84" t="s">
        <v>54</v>
      </c>
      <c r="C252" s="85" t="s">
        <v>55</v>
      </c>
      <c r="D252" s="83" t="s">
        <v>67</v>
      </c>
      <c r="E252" s="84" t="s">
        <v>68</v>
      </c>
      <c r="F252" s="85" t="s">
        <v>87</v>
      </c>
      <c r="G252" s="86" t="s">
        <v>286</v>
      </c>
      <c r="H252" s="87" t="s">
        <v>96</v>
      </c>
      <c r="I252" s="88" t="s">
        <v>71</v>
      </c>
      <c r="J252" s="89">
        <v>1991</v>
      </c>
      <c r="K252" s="90">
        <v>0.75</v>
      </c>
      <c r="L252" s="21">
        <v>2</v>
      </c>
      <c r="M252" s="92" t="s">
        <v>826</v>
      </c>
      <c r="N252" s="91"/>
      <c r="O252" s="93" t="s">
        <v>822</v>
      </c>
      <c r="P252" s="43" t="s">
        <v>1057</v>
      </c>
      <c r="Q252" s="42" t="s">
        <v>1058</v>
      </c>
      <c r="R252" s="82" t="s">
        <v>1721</v>
      </c>
      <c r="S252" s="81">
        <v>74.166666666666671</v>
      </c>
      <c r="T252" s="80">
        <v>89</v>
      </c>
      <c r="U252" s="73">
        <v>0.25</v>
      </c>
      <c r="V252" s="74">
        <f t="shared" si="16"/>
        <v>55.625</v>
      </c>
      <c r="W252" s="72">
        <f t="shared" si="17"/>
        <v>66.75</v>
      </c>
      <c r="X252" s="23"/>
      <c r="Y252" s="30"/>
      <c r="Z252" s="27">
        <f t="shared" si="18"/>
        <v>0</v>
      </c>
      <c r="AA252" s="28">
        <f t="shared" si="19"/>
        <v>0</v>
      </c>
      <c r="AC252" s="66"/>
      <c r="AD252" s="65">
        <f t="shared" si="20"/>
        <v>0</v>
      </c>
      <c r="AE252" s="61"/>
      <c r="AF252" s="62"/>
    </row>
    <row r="253" spans="1:32" ht="15.75" customHeight="1" x14ac:dyDescent="0.2">
      <c r="A253" s="83" t="s">
        <v>53</v>
      </c>
      <c r="B253" s="84" t="s">
        <v>54</v>
      </c>
      <c r="C253" s="85" t="s">
        <v>55</v>
      </c>
      <c r="D253" s="83" t="s">
        <v>67</v>
      </c>
      <c r="E253" s="84" t="s">
        <v>68</v>
      </c>
      <c r="F253" s="85" t="s">
        <v>126</v>
      </c>
      <c r="G253" s="86" t="s">
        <v>389</v>
      </c>
      <c r="H253" s="87" t="s">
        <v>390</v>
      </c>
      <c r="I253" s="88" t="s">
        <v>258</v>
      </c>
      <c r="J253" s="89">
        <v>1995</v>
      </c>
      <c r="K253" s="90">
        <v>0.75</v>
      </c>
      <c r="L253" s="21">
        <v>1</v>
      </c>
      <c r="M253" s="92" t="s">
        <v>826</v>
      </c>
      <c r="N253" s="91" t="s">
        <v>831</v>
      </c>
      <c r="O253" s="93"/>
      <c r="P253" s="43" t="s">
        <v>1158</v>
      </c>
      <c r="Q253" s="42" t="s">
        <v>1160</v>
      </c>
      <c r="R253" s="82" t="s">
        <v>1721</v>
      </c>
      <c r="S253" s="81">
        <v>24.166666666666668</v>
      </c>
      <c r="T253" s="80">
        <v>29</v>
      </c>
      <c r="U253" s="73">
        <v>0.25</v>
      </c>
      <c r="V253" s="74">
        <f t="shared" si="16"/>
        <v>18.125</v>
      </c>
      <c r="W253" s="72">
        <f t="shared" si="17"/>
        <v>21.75</v>
      </c>
      <c r="X253" s="23"/>
      <c r="Y253" s="30"/>
      <c r="Z253" s="27">
        <f t="shared" si="18"/>
        <v>0</v>
      </c>
      <c r="AA253" s="28">
        <f t="shared" si="19"/>
        <v>0</v>
      </c>
      <c r="AC253" s="66"/>
      <c r="AD253" s="65">
        <f t="shared" si="20"/>
        <v>0</v>
      </c>
      <c r="AE253" s="61"/>
      <c r="AF253" s="62"/>
    </row>
    <row r="254" spans="1:32" ht="15.75" customHeight="1" x14ac:dyDescent="0.2">
      <c r="A254" s="83" t="s">
        <v>53</v>
      </c>
      <c r="B254" s="84" t="s">
        <v>54</v>
      </c>
      <c r="C254" s="85" t="s">
        <v>55</v>
      </c>
      <c r="D254" s="83" t="s">
        <v>67</v>
      </c>
      <c r="E254" s="84" t="s">
        <v>68</v>
      </c>
      <c r="F254" s="85" t="s">
        <v>126</v>
      </c>
      <c r="G254" s="86" t="s">
        <v>389</v>
      </c>
      <c r="H254" s="87" t="s">
        <v>390</v>
      </c>
      <c r="I254" s="88" t="s">
        <v>258</v>
      </c>
      <c r="J254" s="89">
        <v>1996</v>
      </c>
      <c r="K254" s="90">
        <v>0.75</v>
      </c>
      <c r="L254" s="21">
        <v>3</v>
      </c>
      <c r="M254" s="92" t="s">
        <v>826</v>
      </c>
      <c r="N254" s="91"/>
      <c r="O254" s="93" t="s">
        <v>822</v>
      </c>
      <c r="P254" s="43" t="s">
        <v>1158</v>
      </c>
      <c r="Q254" s="42" t="s">
        <v>1202</v>
      </c>
      <c r="R254" s="82" t="s">
        <v>1721</v>
      </c>
      <c r="S254" s="81">
        <v>24.166666666666668</v>
      </c>
      <c r="T254" s="80">
        <v>29</v>
      </c>
      <c r="U254" s="73">
        <v>0.15</v>
      </c>
      <c r="V254" s="74">
        <f t="shared" si="16"/>
        <v>20.541666666666668</v>
      </c>
      <c r="W254" s="72">
        <f t="shared" si="17"/>
        <v>24.65</v>
      </c>
      <c r="X254" s="23"/>
      <c r="Y254" s="30"/>
      <c r="Z254" s="27">
        <f t="shared" si="18"/>
        <v>0</v>
      </c>
      <c r="AA254" s="28">
        <f t="shared" si="19"/>
        <v>0</v>
      </c>
      <c r="AC254" s="66"/>
      <c r="AD254" s="65">
        <f t="shared" si="20"/>
        <v>0</v>
      </c>
      <c r="AE254" s="61"/>
      <c r="AF254" s="62"/>
    </row>
    <row r="255" spans="1:32" ht="15.75" customHeight="1" x14ac:dyDescent="0.2">
      <c r="A255" s="83" t="s">
        <v>53</v>
      </c>
      <c r="B255" s="84" t="s">
        <v>54</v>
      </c>
      <c r="C255" s="85" t="s">
        <v>55</v>
      </c>
      <c r="D255" s="83" t="s">
        <v>67</v>
      </c>
      <c r="E255" s="84" t="s">
        <v>68</v>
      </c>
      <c r="F255" s="85" t="s">
        <v>126</v>
      </c>
      <c r="G255" s="86" t="s">
        <v>389</v>
      </c>
      <c r="H255" s="87" t="s">
        <v>390</v>
      </c>
      <c r="I255" s="88" t="s">
        <v>258</v>
      </c>
      <c r="J255" s="89">
        <v>2006</v>
      </c>
      <c r="K255" s="90">
        <v>0.75</v>
      </c>
      <c r="L255" s="21">
        <v>3</v>
      </c>
      <c r="M255" s="92" t="s">
        <v>823</v>
      </c>
      <c r="N255" s="91"/>
      <c r="O255" s="93"/>
      <c r="P255" s="43" t="s">
        <v>1158</v>
      </c>
      <c r="Q255" s="42" t="s">
        <v>1617</v>
      </c>
      <c r="R255" s="82" t="s">
        <v>1721</v>
      </c>
      <c r="S255" s="81">
        <v>24.166666666666668</v>
      </c>
      <c r="T255" s="80">
        <v>29</v>
      </c>
      <c r="U255" s="73">
        <v>0.25</v>
      </c>
      <c r="V255" s="74">
        <f t="shared" si="16"/>
        <v>18.125</v>
      </c>
      <c r="W255" s="72">
        <f t="shared" si="17"/>
        <v>21.75</v>
      </c>
      <c r="X255" s="23"/>
      <c r="Y255" s="30"/>
      <c r="Z255" s="27">
        <f t="shared" si="18"/>
        <v>0</v>
      </c>
      <c r="AA255" s="28">
        <f t="shared" si="19"/>
        <v>0</v>
      </c>
      <c r="AC255" s="66"/>
      <c r="AD255" s="65">
        <f t="shared" si="20"/>
        <v>0</v>
      </c>
      <c r="AE255" s="61"/>
      <c r="AF255" s="62"/>
    </row>
    <row r="256" spans="1:32" ht="15.75" customHeight="1" x14ac:dyDescent="0.2">
      <c r="A256" s="83" t="s">
        <v>53</v>
      </c>
      <c r="B256" s="84" t="s">
        <v>54</v>
      </c>
      <c r="C256" s="85" t="s">
        <v>55</v>
      </c>
      <c r="D256" s="83" t="s">
        <v>67</v>
      </c>
      <c r="E256" s="84" t="s">
        <v>68</v>
      </c>
      <c r="F256" s="85"/>
      <c r="G256" s="86" t="s">
        <v>609</v>
      </c>
      <c r="H256" s="87" t="s">
        <v>610</v>
      </c>
      <c r="I256" s="88" t="s">
        <v>211</v>
      </c>
      <c r="J256" s="89">
        <v>1997</v>
      </c>
      <c r="K256" s="90">
        <v>0.75</v>
      </c>
      <c r="L256" s="21">
        <v>2</v>
      </c>
      <c r="M256" s="92" t="s">
        <v>823</v>
      </c>
      <c r="N256" s="91"/>
      <c r="O256" s="93"/>
      <c r="P256" s="43" t="s">
        <v>1436</v>
      </c>
      <c r="Q256" s="42" t="s">
        <v>1438</v>
      </c>
      <c r="R256" s="82" t="s">
        <v>1721</v>
      </c>
      <c r="S256" s="81">
        <v>24.166666666666668</v>
      </c>
      <c r="T256" s="80">
        <v>29</v>
      </c>
      <c r="U256" s="73">
        <v>0.4</v>
      </c>
      <c r="V256" s="74">
        <f t="shared" si="16"/>
        <v>14.5</v>
      </c>
      <c r="W256" s="72">
        <f t="shared" si="17"/>
        <v>17.399999999999999</v>
      </c>
      <c r="X256" s="23"/>
      <c r="Y256" s="30"/>
      <c r="Z256" s="27">
        <f t="shared" si="18"/>
        <v>0</v>
      </c>
      <c r="AA256" s="28">
        <f t="shared" si="19"/>
        <v>0</v>
      </c>
      <c r="AC256" s="66"/>
      <c r="AD256" s="65">
        <f t="shared" si="20"/>
        <v>0</v>
      </c>
      <c r="AE256" s="61"/>
      <c r="AF256" s="62"/>
    </row>
    <row r="257" spans="1:32" ht="15.75" customHeight="1" x14ac:dyDescent="0.2">
      <c r="A257" s="83" t="s">
        <v>53</v>
      </c>
      <c r="B257" s="84" t="s">
        <v>54</v>
      </c>
      <c r="C257" s="85" t="s">
        <v>55</v>
      </c>
      <c r="D257" s="83" t="s">
        <v>67</v>
      </c>
      <c r="E257" s="84" t="s">
        <v>68</v>
      </c>
      <c r="F257" s="85" t="s">
        <v>430</v>
      </c>
      <c r="G257" s="86" t="s">
        <v>431</v>
      </c>
      <c r="H257" s="87" t="s">
        <v>432</v>
      </c>
      <c r="I257" s="88" t="s">
        <v>71</v>
      </c>
      <c r="J257" s="89">
        <v>1990</v>
      </c>
      <c r="K257" s="90">
        <v>0.75</v>
      </c>
      <c r="L257" s="21">
        <v>1</v>
      </c>
      <c r="M257" s="92"/>
      <c r="N257" s="91"/>
      <c r="O257" s="93"/>
      <c r="P257" s="43" t="s">
        <v>910</v>
      </c>
      <c r="Q257" s="42" t="s">
        <v>1203</v>
      </c>
      <c r="R257" s="82" t="s">
        <v>1721</v>
      </c>
      <c r="S257" s="81">
        <v>40.833333333333336</v>
      </c>
      <c r="T257" s="80">
        <v>49</v>
      </c>
      <c r="U257" s="73">
        <v>0.4</v>
      </c>
      <c r="V257" s="74">
        <f t="shared" si="16"/>
        <v>24.5</v>
      </c>
      <c r="W257" s="72">
        <f t="shared" si="17"/>
        <v>29.4</v>
      </c>
      <c r="X257" s="23"/>
      <c r="Y257" s="30"/>
      <c r="Z257" s="27">
        <f t="shared" si="18"/>
        <v>0</v>
      </c>
      <c r="AA257" s="28">
        <f t="shared" si="19"/>
        <v>0</v>
      </c>
      <c r="AC257" s="66"/>
      <c r="AD257" s="65">
        <f t="shared" si="20"/>
        <v>0</v>
      </c>
      <c r="AE257" s="61"/>
      <c r="AF257" s="62"/>
    </row>
    <row r="258" spans="1:32" ht="15.75" customHeight="1" x14ac:dyDescent="0.2">
      <c r="A258" s="83" t="s">
        <v>53</v>
      </c>
      <c r="B258" s="84" t="s">
        <v>54</v>
      </c>
      <c r="C258" s="85" t="s">
        <v>55</v>
      </c>
      <c r="D258" s="83" t="s">
        <v>67</v>
      </c>
      <c r="E258" s="84" t="s">
        <v>68</v>
      </c>
      <c r="F258" s="85" t="s">
        <v>305</v>
      </c>
      <c r="G258" s="86" t="s">
        <v>521</v>
      </c>
      <c r="H258" s="87" t="s">
        <v>522</v>
      </c>
      <c r="I258" s="88" t="s">
        <v>60</v>
      </c>
      <c r="J258" s="89">
        <v>1994</v>
      </c>
      <c r="K258" s="90">
        <v>0.75</v>
      </c>
      <c r="L258" s="21">
        <v>1</v>
      </c>
      <c r="M258" s="92" t="s">
        <v>823</v>
      </c>
      <c r="N258" s="91"/>
      <c r="O258" s="93"/>
      <c r="P258" s="43" t="s">
        <v>1306</v>
      </c>
      <c r="Q258" s="42" t="s">
        <v>1307</v>
      </c>
      <c r="R258" s="82" t="s">
        <v>1721</v>
      </c>
      <c r="S258" s="81">
        <v>32.5</v>
      </c>
      <c r="T258" s="80">
        <v>39</v>
      </c>
      <c r="U258" s="73">
        <v>0.4</v>
      </c>
      <c r="V258" s="74">
        <f t="shared" si="16"/>
        <v>19.5</v>
      </c>
      <c r="W258" s="72">
        <f t="shared" si="17"/>
        <v>23.4</v>
      </c>
      <c r="X258" s="23"/>
      <c r="Y258" s="30"/>
      <c r="Z258" s="27">
        <f t="shared" si="18"/>
        <v>0</v>
      </c>
      <c r="AA258" s="28">
        <f t="shared" si="19"/>
        <v>0</v>
      </c>
      <c r="AC258" s="66"/>
      <c r="AD258" s="65">
        <f t="shared" si="20"/>
        <v>0</v>
      </c>
      <c r="AE258" s="61"/>
      <c r="AF258" s="62"/>
    </row>
    <row r="259" spans="1:32" ht="15.75" customHeight="1" x14ac:dyDescent="0.2">
      <c r="A259" s="83" t="s">
        <v>53</v>
      </c>
      <c r="B259" s="84" t="s">
        <v>54</v>
      </c>
      <c r="C259" s="85" t="s">
        <v>55</v>
      </c>
      <c r="D259" s="83" t="s">
        <v>67</v>
      </c>
      <c r="E259" s="84" t="s">
        <v>68</v>
      </c>
      <c r="F259" s="85" t="s">
        <v>305</v>
      </c>
      <c r="G259" s="86" t="s">
        <v>521</v>
      </c>
      <c r="H259" s="87" t="s">
        <v>522</v>
      </c>
      <c r="I259" s="88" t="s">
        <v>60</v>
      </c>
      <c r="J259" s="89">
        <v>1994</v>
      </c>
      <c r="K259" s="90">
        <v>0.75</v>
      </c>
      <c r="L259" s="21">
        <v>1</v>
      </c>
      <c r="M259" s="92" t="s">
        <v>823</v>
      </c>
      <c r="N259" s="91"/>
      <c r="O259" s="93"/>
      <c r="P259" s="43" t="s">
        <v>1309</v>
      </c>
      <c r="Q259" s="42" t="s">
        <v>1310</v>
      </c>
      <c r="R259" s="82" t="s">
        <v>1721</v>
      </c>
      <c r="S259" s="81">
        <v>32.5</v>
      </c>
      <c r="T259" s="80">
        <v>39</v>
      </c>
      <c r="U259" s="73">
        <v>0.4</v>
      </c>
      <c r="V259" s="74">
        <f t="shared" si="16"/>
        <v>19.5</v>
      </c>
      <c r="W259" s="72">
        <f t="shared" si="17"/>
        <v>23.4</v>
      </c>
      <c r="X259" s="23"/>
      <c r="Y259" s="30"/>
      <c r="Z259" s="27">
        <f t="shared" si="18"/>
        <v>0</v>
      </c>
      <c r="AA259" s="28">
        <f t="shared" si="19"/>
        <v>0</v>
      </c>
      <c r="AC259" s="66"/>
      <c r="AD259" s="65">
        <f t="shared" si="20"/>
        <v>0</v>
      </c>
      <c r="AE259" s="61"/>
      <c r="AF259" s="62"/>
    </row>
    <row r="260" spans="1:32" ht="15.75" customHeight="1" x14ac:dyDescent="0.2">
      <c r="A260" s="83" t="s">
        <v>53</v>
      </c>
      <c r="B260" s="84" t="s">
        <v>54</v>
      </c>
      <c r="C260" s="85" t="s">
        <v>55</v>
      </c>
      <c r="D260" s="83" t="s">
        <v>67</v>
      </c>
      <c r="E260" s="84" t="s">
        <v>68</v>
      </c>
      <c r="F260" s="85" t="s">
        <v>305</v>
      </c>
      <c r="G260" s="86" t="s">
        <v>521</v>
      </c>
      <c r="H260" s="87" t="s">
        <v>522</v>
      </c>
      <c r="I260" s="88" t="s">
        <v>60</v>
      </c>
      <c r="J260" s="89">
        <v>1995</v>
      </c>
      <c r="K260" s="90">
        <v>0.75</v>
      </c>
      <c r="L260" s="21">
        <v>1</v>
      </c>
      <c r="M260" s="92" t="s">
        <v>826</v>
      </c>
      <c r="N260" s="91"/>
      <c r="O260" s="93"/>
      <c r="P260" s="43" t="s">
        <v>1306</v>
      </c>
      <c r="Q260" s="42" t="s">
        <v>1313</v>
      </c>
      <c r="R260" s="82" t="s">
        <v>1721</v>
      </c>
      <c r="S260" s="81">
        <v>32.5</v>
      </c>
      <c r="T260" s="80">
        <v>39</v>
      </c>
      <c r="U260" s="73">
        <v>0.4</v>
      </c>
      <c r="V260" s="74">
        <f t="shared" si="16"/>
        <v>19.5</v>
      </c>
      <c r="W260" s="72">
        <f t="shared" si="17"/>
        <v>23.4</v>
      </c>
      <c r="X260" s="23"/>
      <c r="Y260" s="30"/>
      <c r="Z260" s="27">
        <f t="shared" si="18"/>
        <v>0</v>
      </c>
      <c r="AA260" s="28">
        <f t="shared" si="19"/>
        <v>0</v>
      </c>
      <c r="AC260" s="66"/>
      <c r="AD260" s="65">
        <f t="shared" si="20"/>
        <v>0</v>
      </c>
      <c r="AE260" s="61"/>
      <c r="AF260" s="62"/>
    </row>
    <row r="261" spans="1:32" ht="15.75" customHeight="1" x14ac:dyDescent="0.2">
      <c r="A261" s="83" t="s">
        <v>53</v>
      </c>
      <c r="B261" s="84" t="s">
        <v>54</v>
      </c>
      <c r="C261" s="85" t="s">
        <v>55</v>
      </c>
      <c r="D261" s="83" t="s">
        <v>67</v>
      </c>
      <c r="E261" s="84" t="s">
        <v>68</v>
      </c>
      <c r="F261" s="85"/>
      <c r="G261" s="86" t="s">
        <v>749</v>
      </c>
      <c r="H261" s="87" t="s">
        <v>750</v>
      </c>
      <c r="I261" s="88" t="s">
        <v>71</v>
      </c>
      <c r="J261" s="89">
        <v>2007</v>
      </c>
      <c r="K261" s="90">
        <v>0.75</v>
      </c>
      <c r="L261" s="21">
        <v>2</v>
      </c>
      <c r="M261" s="92"/>
      <c r="N261" s="91"/>
      <c r="O261" s="93"/>
      <c r="P261" s="43" t="s">
        <v>1636</v>
      </c>
      <c r="Q261" s="42" t="s">
        <v>1638</v>
      </c>
      <c r="R261" s="82" t="s">
        <v>1721</v>
      </c>
      <c r="S261" s="81">
        <v>49.166666666666671</v>
      </c>
      <c r="T261" s="80">
        <v>59</v>
      </c>
      <c r="U261" s="73">
        <v>0.25</v>
      </c>
      <c r="V261" s="74">
        <f t="shared" si="16"/>
        <v>36.875</v>
      </c>
      <c r="W261" s="72">
        <f t="shared" si="17"/>
        <v>44.25</v>
      </c>
      <c r="X261" s="23"/>
      <c r="Y261" s="30"/>
      <c r="Z261" s="27">
        <f t="shared" si="18"/>
        <v>0</v>
      </c>
      <c r="AA261" s="28">
        <f t="shared" si="19"/>
        <v>0</v>
      </c>
      <c r="AC261" s="66"/>
      <c r="AD261" s="65">
        <f t="shared" si="20"/>
        <v>0</v>
      </c>
      <c r="AE261" s="61"/>
      <c r="AF261" s="62"/>
    </row>
    <row r="262" spans="1:32" ht="15.75" customHeight="1" x14ac:dyDescent="0.2">
      <c r="A262" s="83" t="s">
        <v>53</v>
      </c>
      <c r="B262" s="84" t="s">
        <v>54</v>
      </c>
      <c r="C262" s="85" t="s">
        <v>55</v>
      </c>
      <c r="D262" s="83" t="s">
        <v>67</v>
      </c>
      <c r="E262" s="84" t="s">
        <v>68</v>
      </c>
      <c r="F262" s="85"/>
      <c r="G262" s="86" t="s">
        <v>749</v>
      </c>
      <c r="H262" s="87" t="s">
        <v>750</v>
      </c>
      <c r="I262" s="88" t="s">
        <v>71</v>
      </c>
      <c r="J262" s="89">
        <v>2008</v>
      </c>
      <c r="K262" s="90">
        <v>0.75</v>
      </c>
      <c r="L262" s="21">
        <v>6</v>
      </c>
      <c r="M262" s="92"/>
      <c r="N262" s="91"/>
      <c r="O262" s="93"/>
      <c r="P262" s="43" t="s">
        <v>874</v>
      </c>
      <c r="Q262" s="42" t="s">
        <v>1667</v>
      </c>
      <c r="R262" s="82" t="s">
        <v>1721</v>
      </c>
      <c r="S262" s="81">
        <v>49.166666666666671</v>
      </c>
      <c r="T262" s="80">
        <v>59</v>
      </c>
      <c r="U262" s="73">
        <v>0.25</v>
      </c>
      <c r="V262" s="74">
        <f t="shared" si="16"/>
        <v>36.875</v>
      </c>
      <c r="W262" s="72">
        <f t="shared" si="17"/>
        <v>44.25</v>
      </c>
      <c r="X262" s="23"/>
      <c r="Y262" s="30"/>
      <c r="Z262" s="27">
        <f t="shared" si="18"/>
        <v>0</v>
      </c>
      <c r="AA262" s="28">
        <f t="shared" si="19"/>
        <v>0</v>
      </c>
      <c r="AC262" s="66"/>
      <c r="AD262" s="65">
        <f t="shared" si="20"/>
        <v>0</v>
      </c>
      <c r="AE262" s="61"/>
      <c r="AF262" s="62"/>
    </row>
    <row r="263" spans="1:32" ht="15.75" customHeight="1" x14ac:dyDescent="0.2">
      <c r="A263" s="83" t="s">
        <v>53</v>
      </c>
      <c r="B263" s="84" t="s">
        <v>54</v>
      </c>
      <c r="C263" s="85" t="s">
        <v>55</v>
      </c>
      <c r="D263" s="83" t="s">
        <v>67</v>
      </c>
      <c r="E263" s="84" t="s">
        <v>68</v>
      </c>
      <c r="F263" s="85" t="s">
        <v>87</v>
      </c>
      <c r="G263" s="86" t="s">
        <v>302</v>
      </c>
      <c r="H263" s="87" t="s">
        <v>303</v>
      </c>
      <c r="I263" s="88" t="s">
        <v>71</v>
      </c>
      <c r="J263" s="89">
        <v>1992</v>
      </c>
      <c r="K263" s="90">
        <v>0.75</v>
      </c>
      <c r="L263" s="21">
        <v>1</v>
      </c>
      <c r="M263" s="92"/>
      <c r="N263" s="91"/>
      <c r="O263" s="93"/>
      <c r="P263" s="43" t="s">
        <v>1046</v>
      </c>
      <c r="Q263" s="42" t="s">
        <v>1074</v>
      </c>
      <c r="R263" s="82" t="s">
        <v>1721</v>
      </c>
      <c r="S263" s="81">
        <v>28.333333333333336</v>
      </c>
      <c r="T263" s="80">
        <v>34</v>
      </c>
      <c r="U263" s="73">
        <v>0.25</v>
      </c>
      <c r="V263" s="74">
        <f t="shared" si="16"/>
        <v>21.25</v>
      </c>
      <c r="W263" s="72">
        <f t="shared" si="17"/>
        <v>25.5</v>
      </c>
      <c r="X263" s="23"/>
      <c r="Y263" s="30"/>
      <c r="Z263" s="27">
        <f t="shared" si="18"/>
        <v>0</v>
      </c>
      <c r="AA263" s="28">
        <f t="shared" si="19"/>
        <v>0</v>
      </c>
      <c r="AC263" s="66"/>
      <c r="AD263" s="65">
        <f t="shared" si="20"/>
        <v>0</v>
      </c>
      <c r="AE263" s="61"/>
      <c r="AF263" s="62"/>
    </row>
    <row r="264" spans="1:32" ht="15.75" customHeight="1" x14ac:dyDescent="0.2">
      <c r="A264" s="83" t="s">
        <v>53</v>
      </c>
      <c r="B264" s="84" t="s">
        <v>54</v>
      </c>
      <c r="C264" s="85" t="s">
        <v>55</v>
      </c>
      <c r="D264" s="83" t="s">
        <v>67</v>
      </c>
      <c r="E264" s="84" t="s">
        <v>68</v>
      </c>
      <c r="F264" s="85" t="s">
        <v>87</v>
      </c>
      <c r="G264" s="86" t="s">
        <v>363</v>
      </c>
      <c r="H264" s="87" t="s">
        <v>364</v>
      </c>
      <c r="I264" s="88" t="s">
        <v>66</v>
      </c>
      <c r="J264" s="89">
        <v>1995</v>
      </c>
      <c r="K264" s="90">
        <v>0.75</v>
      </c>
      <c r="L264" s="21">
        <v>2</v>
      </c>
      <c r="M264" s="92" t="s">
        <v>826</v>
      </c>
      <c r="N264" s="91"/>
      <c r="O264" s="93" t="s">
        <v>824</v>
      </c>
      <c r="P264" s="43" t="s">
        <v>885</v>
      </c>
      <c r="Q264" s="42" t="s">
        <v>1137</v>
      </c>
      <c r="R264" s="82" t="s">
        <v>1721</v>
      </c>
      <c r="S264" s="81">
        <v>32.5</v>
      </c>
      <c r="T264" s="80">
        <v>39</v>
      </c>
      <c r="U264" s="73">
        <v>0.4</v>
      </c>
      <c r="V264" s="74">
        <f t="shared" si="16"/>
        <v>19.5</v>
      </c>
      <c r="W264" s="72">
        <f t="shared" si="17"/>
        <v>23.4</v>
      </c>
      <c r="X264" s="23"/>
      <c r="Y264" s="30"/>
      <c r="Z264" s="27">
        <f t="shared" si="18"/>
        <v>0</v>
      </c>
      <c r="AA264" s="28">
        <f t="shared" si="19"/>
        <v>0</v>
      </c>
      <c r="AC264" s="66"/>
      <c r="AD264" s="65">
        <f t="shared" si="20"/>
        <v>0</v>
      </c>
      <c r="AE264" s="61"/>
      <c r="AF264" s="62"/>
    </row>
    <row r="265" spans="1:32" ht="15.75" customHeight="1" x14ac:dyDescent="0.2">
      <c r="A265" s="83" t="s">
        <v>53</v>
      </c>
      <c r="B265" s="84" t="s">
        <v>54</v>
      </c>
      <c r="C265" s="85" t="s">
        <v>55</v>
      </c>
      <c r="D265" s="83" t="s">
        <v>67</v>
      </c>
      <c r="E265" s="84" t="s">
        <v>68</v>
      </c>
      <c r="F265" s="85" t="s">
        <v>126</v>
      </c>
      <c r="G265" s="86" t="s">
        <v>502</v>
      </c>
      <c r="H265" s="87" t="s">
        <v>503</v>
      </c>
      <c r="I265" s="88" t="s">
        <v>60</v>
      </c>
      <c r="J265" s="89">
        <v>1997</v>
      </c>
      <c r="K265" s="90">
        <v>0.75</v>
      </c>
      <c r="L265" s="21">
        <v>2</v>
      </c>
      <c r="M265" s="92" t="s">
        <v>826</v>
      </c>
      <c r="N265" s="91"/>
      <c r="O265" s="93" t="s">
        <v>824</v>
      </c>
      <c r="P265" s="43" t="s">
        <v>1287</v>
      </c>
      <c r="Q265" s="42" t="s">
        <v>1288</v>
      </c>
      <c r="R265" s="82" t="s">
        <v>1721</v>
      </c>
      <c r="S265" s="81">
        <v>32.5</v>
      </c>
      <c r="T265" s="80">
        <v>39</v>
      </c>
      <c r="U265" s="73">
        <v>0.4</v>
      </c>
      <c r="V265" s="74">
        <f t="shared" si="16"/>
        <v>19.5</v>
      </c>
      <c r="W265" s="72">
        <f t="shared" si="17"/>
        <v>23.4</v>
      </c>
      <c r="X265" s="23"/>
      <c r="Y265" s="30"/>
      <c r="Z265" s="27">
        <f t="shared" si="18"/>
        <v>0</v>
      </c>
      <c r="AA265" s="28">
        <f t="shared" si="19"/>
        <v>0</v>
      </c>
      <c r="AC265" s="66"/>
      <c r="AD265" s="65">
        <f t="shared" si="20"/>
        <v>0</v>
      </c>
      <c r="AE265" s="61"/>
      <c r="AF265" s="62"/>
    </row>
    <row r="266" spans="1:32" ht="15.75" customHeight="1" x14ac:dyDescent="0.2">
      <c r="A266" s="83" t="s">
        <v>53</v>
      </c>
      <c r="B266" s="84" t="s">
        <v>54</v>
      </c>
      <c r="C266" s="85" t="s">
        <v>55</v>
      </c>
      <c r="D266" s="83" t="s">
        <v>67</v>
      </c>
      <c r="E266" s="84" t="s">
        <v>68</v>
      </c>
      <c r="F266" s="85" t="s">
        <v>69</v>
      </c>
      <c r="G266" s="86" t="s">
        <v>70</v>
      </c>
      <c r="H266" s="87" t="s">
        <v>69</v>
      </c>
      <c r="I266" s="88" t="s">
        <v>71</v>
      </c>
      <c r="J266" s="89">
        <v>2011</v>
      </c>
      <c r="K266" s="90">
        <v>0.75</v>
      </c>
      <c r="L266" s="21">
        <v>5</v>
      </c>
      <c r="M266" s="92"/>
      <c r="N266" s="91"/>
      <c r="O266" s="93"/>
      <c r="P266" s="43" t="s">
        <v>874</v>
      </c>
      <c r="Q266" s="42" t="s">
        <v>875</v>
      </c>
      <c r="R266" s="82" t="s">
        <v>1721</v>
      </c>
      <c r="S266" s="81">
        <v>15.833333333333334</v>
      </c>
      <c r="T266" s="80">
        <v>19</v>
      </c>
      <c r="U266" s="73">
        <v>0.15</v>
      </c>
      <c r="V266" s="74">
        <f t="shared" si="16"/>
        <v>13.458333333333332</v>
      </c>
      <c r="W266" s="72">
        <f t="shared" si="17"/>
        <v>16.149999999999999</v>
      </c>
      <c r="X266" s="23"/>
      <c r="Y266" s="30"/>
      <c r="Z266" s="27">
        <f t="shared" si="18"/>
        <v>0</v>
      </c>
      <c r="AA266" s="28">
        <f t="shared" si="19"/>
        <v>0</v>
      </c>
      <c r="AC266" s="66"/>
      <c r="AD266" s="65">
        <f t="shared" si="20"/>
        <v>0</v>
      </c>
      <c r="AE266" s="61"/>
      <c r="AF266" s="62"/>
    </row>
    <row r="267" spans="1:32" ht="15.75" customHeight="1" x14ac:dyDescent="0.2">
      <c r="A267" s="83" t="s">
        <v>53</v>
      </c>
      <c r="B267" s="84" t="s">
        <v>54</v>
      </c>
      <c r="C267" s="85" t="s">
        <v>55</v>
      </c>
      <c r="D267" s="83" t="s">
        <v>67</v>
      </c>
      <c r="E267" s="84" t="s">
        <v>68</v>
      </c>
      <c r="F267" s="85" t="s">
        <v>69</v>
      </c>
      <c r="G267" s="86" t="s">
        <v>70</v>
      </c>
      <c r="H267" s="87" t="s">
        <v>124</v>
      </c>
      <c r="I267" s="88" t="s">
        <v>71</v>
      </c>
      <c r="J267" s="89">
        <v>1986</v>
      </c>
      <c r="K267" s="90">
        <v>0.75</v>
      </c>
      <c r="L267" s="21">
        <v>3</v>
      </c>
      <c r="M267" s="92" t="s">
        <v>826</v>
      </c>
      <c r="N267" s="91" t="s">
        <v>831</v>
      </c>
      <c r="O267" s="93" t="s">
        <v>824</v>
      </c>
      <c r="P267" s="43" t="s">
        <v>910</v>
      </c>
      <c r="Q267" s="42" t="s">
        <v>911</v>
      </c>
      <c r="R267" s="82" t="s">
        <v>1721</v>
      </c>
      <c r="S267" s="81">
        <v>107.5</v>
      </c>
      <c r="T267" s="80">
        <v>129</v>
      </c>
      <c r="U267" s="73">
        <v>0.15</v>
      </c>
      <c r="V267" s="74">
        <f t="shared" si="16"/>
        <v>91.375</v>
      </c>
      <c r="W267" s="72">
        <f t="shared" si="17"/>
        <v>109.64999999999999</v>
      </c>
      <c r="X267" s="23"/>
      <c r="Y267" s="30"/>
      <c r="Z267" s="27">
        <f t="shared" si="18"/>
        <v>0</v>
      </c>
      <c r="AA267" s="28">
        <f t="shared" si="19"/>
        <v>0</v>
      </c>
      <c r="AC267" s="66"/>
      <c r="AD267" s="65">
        <f t="shared" si="20"/>
        <v>0</v>
      </c>
      <c r="AE267" s="61"/>
      <c r="AF267" s="62"/>
    </row>
    <row r="268" spans="1:32" ht="15.75" customHeight="1" x14ac:dyDescent="0.2">
      <c r="A268" s="83" t="s">
        <v>53</v>
      </c>
      <c r="B268" s="84" t="s">
        <v>54</v>
      </c>
      <c r="C268" s="85" t="s">
        <v>55</v>
      </c>
      <c r="D268" s="83" t="s">
        <v>67</v>
      </c>
      <c r="E268" s="84" t="s">
        <v>68</v>
      </c>
      <c r="F268" s="85" t="s">
        <v>126</v>
      </c>
      <c r="G268" s="86" t="s">
        <v>151</v>
      </c>
      <c r="H268" s="87" t="s">
        <v>152</v>
      </c>
      <c r="I268" s="88" t="s">
        <v>60</v>
      </c>
      <c r="J268" s="89">
        <v>1995</v>
      </c>
      <c r="K268" s="90">
        <v>0.75</v>
      </c>
      <c r="L268" s="21">
        <v>3</v>
      </c>
      <c r="M268" s="92" t="s">
        <v>826</v>
      </c>
      <c r="N268" s="91"/>
      <c r="O268" s="93" t="s">
        <v>822</v>
      </c>
      <c r="P268" s="43" t="s">
        <v>933</v>
      </c>
      <c r="Q268" s="42" t="s">
        <v>934</v>
      </c>
      <c r="R268" s="82" t="s">
        <v>1721</v>
      </c>
      <c r="S268" s="81">
        <v>90.833333333333343</v>
      </c>
      <c r="T268" s="80">
        <v>109</v>
      </c>
      <c r="U268" s="73">
        <v>0.25</v>
      </c>
      <c r="V268" s="74">
        <f t="shared" si="16"/>
        <v>68.125</v>
      </c>
      <c r="W268" s="72">
        <f t="shared" si="17"/>
        <v>81.75</v>
      </c>
      <c r="X268" s="23"/>
      <c r="Y268" s="30"/>
      <c r="Z268" s="27">
        <f t="shared" si="18"/>
        <v>0</v>
      </c>
      <c r="AA268" s="28">
        <f t="shared" si="19"/>
        <v>0</v>
      </c>
      <c r="AC268" s="66"/>
      <c r="AD268" s="65">
        <f t="shared" si="20"/>
        <v>0</v>
      </c>
      <c r="AE268" s="61"/>
      <c r="AF268" s="62"/>
    </row>
    <row r="269" spans="1:32" ht="15.75" customHeight="1" x14ac:dyDescent="0.2">
      <c r="A269" s="83" t="s">
        <v>53</v>
      </c>
      <c r="B269" s="84" t="s">
        <v>54</v>
      </c>
      <c r="C269" s="85" t="s">
        <v>55</v>
      </c>
      <c r="D269" s="83" t="s">
        <v>67</v>
      </c>
      <c r="E269" s="84" t="s">
        <v>68</v>
      </c>
      <c r="F269" s="85" t="s">
        <v>87</v>
      </c>
      <c r="G269" s="86" t="s">
        <v>314</v>
      </c>
      <c r="H269" s="87" t="s">
        <v>96</v>
      </c>
      <c r="I269" s="88" t="s">
        <v>71</v>
      </c>
      <c r="J269" s="89">
        <v>1994</v>
      </c>
      <c r="K269" s="90">
        <v>0.75</v>
      </c>
      <c r="L269" s="21">
        <v>1</v>
      </c>
      <c r="M269" s="92" t="s">
        <v>823</v>
      </c>
      <c r="N269" s="91"/>
      <c r="O269" s="93"/>
      <c r="P269" s="43" t="s">
        <v>1086</v>
      </c>
      <c r="Q269" s="42" t="s">
        <v>1089</v>
      </c>
      <c r="R269" s="82" t="s">
        <v>1721</v>
      </c>
      <c r="S269" s="81">
        <v>57.5</v>
      </c>
      <c r="T269" s="80">
        <v>69</v>
      </c>
      <c r="U269" s="73">
        <v>0.4</v>
      </c>
      <c r="V269" s="74">
        <f t="shared" si="16"/>
        <v>34.5</v>
      </c>
      <c r="W269" s="72">
        <f t="shared" si="17"/>
        <v>41.4</v>
      </c>
      <c r="X269" s="23"/>
      <c r="Y269" s="30"/>
      <c r="Z269" s="27">
        <f t="shared" si="18"/>
        <v>0</v>
      </c>
      <c r="AA269" s="28">
        <f t="shared" si="19"/>
        <v>0</v>
      </c>
      <c r="AC269" s="66"/>
      <c r="AD269" s="65">
        <f t="shared" si="20"/>
        <v>0</v>
      </c>
      <c r="AE269" s="61"/>
      <c r="AF269" s="62"/>
    </row>
    <row r="270" spans="1:32" ht="15.75" customHeight="1" x14ac:dyDescent="0.2">
      <c r="A270" s="83" t="s">
        <v>53</v>
      </c>
      <c r="B270" s="84" t="s">
        <v>54</v>
      </c>
      <c r="C270" s="85" t="s">
        <v>55</v>
      </c>
      <c r="D270" s="83" t="s">
        <v>67</v>
      </c>
      <c r="E270" s="84" t="s">
        <v>68</v>
      </c>
      <c r="F270" s="85" t="s">
        <v>69</v>
      </c>
      <c r="G270" s="86" t="s">
        <v>72</v>
      </c>
      <c r="H270" s="87" t="s">
        <v>69</v>
      </c>
      <c r="I270" s="88" t="s">
        <v>71</v>
      </c>
      <c r="J270" s="89">
        <v>2012</v>
      </c>
      <c r="K270" s="90">
        <v>0.75</v>
      </c>
      <c r="L270" s="21">
        <v>4</v>
      </c>
      <c r="M270" s="92"/>
      <c r="N270" s="91"/>
      <c r="O270" s="93"/>
      <c r="P270" s="43" t="s">
        <v>876</v>
      </c>
      <c r="Q270" s="42" t="s">
        <v>877</v>
      </c>
      <c r="R270" s="82" t="s">
        <v>1721</v>
      </c>
      <c r="S270" s="81">
        <v>15.833333333333334</v>
      </c>
      <c r="T270" s="80">
        <v>19</v>
      </c>
      <c r="U270" s="73">
        <v>0.15</v>
      </c>
      <c r="V270" s="74">
        <f t="shared" ref="V270:V333" si="21">W270/1.2</f>
        <v>13.458333333333332</v>
      </c>
      <c r="W270" s="72">
        <f t="shared" ref="W270:W333" si="22">T270*(1-U270)</f>
        <v>16.149999999999999</v>
      </c>
      <c r="X270" s="23"/>
      <c r="Y270" s="30"/>
      <c r="Z270" s="27">
        <f t="shared" ref="Z270:Z333" si="23">Y270*V270</f>
        <v>0</v>
      </c>
      <c r="AA270" s="28">
        <f t="shared" ref="AA270:AA333" si="24">Y270*W270</f>
        <v>0</v>
      </c>
      <c r="AC270" s="66"/>
      <c r="AD270" s="65">
        <f t="shared" si="20"/>
        <v>0</v>
      </c>
      <c r="AE270" s="61"/>
      <c r="AF270" s="62"/>
    </row>
    <row r="271" spans="1:32" ht="15.75" customHeight="1" x14ac:dyDescent="0.2">
      <c r="A271" s="83" t="s">
        <v>53</v>
      </c>
      <c r="B271" s="84" t="s">
        <v>54</v>
      </c>
      <c r="C271" s="85" t="s">
        <v>55</v>
      </c>
      <c r="D271" s="83" t="s">
        <v>67</v>
      </c>
      <c r="E271" s="84" t="s">
        <v>68</v>
      </c>
      <c r="F271" s="85" t="s">
        <v>69</v>
      </c>
      <c r="G271" s="86" t="s">
        <v>306</v>
      </c>
      <c r="H271" s="87" t="s">
        <v>313</v>
      </c>
      <c r="I271" s="88" t="s">
        <v>71</v>
      </c>
      <c r="J271" s="89">
        <v>1993</v>
      </c>
      <c r="K271" s="90">
        <v>0.75</v>
      </c>
      <c r="L271" s="21">
        <v>2</v>
      </c>
      <c r="M271" s="92" t="s">
        <v>823</v>
      </c>
      <c r="N271" s="91"/>
      <c r="O271" s="93" t="s">
        <v>829</v>
      </c>
      <c r="P271" s="43" t="s">
        <v>1087</v>
      </c>
      <c r="Q271" s="42" t="s">
        <v>1090</v>
      </c>
      <c r="R271" s="82" t="s">
        <v>1721</v>
      </c>
      <c r="S271" s="81">
        <v>49.166666666666671</v>
      </c>
      <c r="T271" s="80">
        <v>59</v>
      </c>
      <c r="U271" s="73">
        <v>0.15</v>
      </c>
      <c r="V271" s="74">
        <f t="shared" si="21"/>
        <v>41.791666666666664</v>
      </c>
      <c r="W271" s="72">
        <f t="shared" si="22"/>
        <v>50.15</v>
      </c>
      <c r="X271" s="23"/>
      <c r="Y271" s="30"/>
      <c r="Z271" s="27">
        <f t="shared" si="23"/>
        <v>0</v>
      </c>
      <c r="AA271" s="28">
        <f t="shared" si="24"/>
        <v>0</v>
      </c>
      <c r="AC271" s="66"/>
      <c r="AD271" s="65">
        <f t="shared" si="20"/>
        <v>0</v>
      </c>
      <c r="AE271" s="61"/>
      <c r="AF271" s="62"/>
    </row>
    <row r="272" spans="1:32" ht="15.75" customHeight="1" x14ac:dyDescent="0.2">
      <c r="A272" s="83" t="s">
        <v>53</v>
      </c>
      <c r="B272" s="84" t="s">
        <v>54</v>
      </c>
      <c r="C272" s="85" t="s">
        <v>55</v>
      </c>
      <c r="D272" s="83" t="s">
        <v>67</v>
      </c>
      <c r="E272" s="84" t="s">
        <v>68</v>
      </c>
      <c r="F272" s="85" t="s">
        <v>305</v>
      </c>
      <c r="G272" s="86" t="s">
        <v>306</v>
      </c>
      <c r="H272" s="87" t="s">
        <v>313</v>
      </c>
      <c r="I272" s="88" t="s">
        <v>71</v>
      </c>
      <c r="J272" s="89">
        <v>1993</v>
      </c>
      <c r="K272" s="90">
        <v>0.75</v>
      </c>
      <c r="L272" s="21">
        <v>2</v>
      </c>
      <c r="M272" s="92" t="s">
        <v>823</v>
      </c>
      <c r="N272" s="91"/>
      <c r="O272" s="93" t="s">
        <v>822</v>
      </c>
      <c r="P272" s="43" t="s">
        <v>933</v>
      </c>
      <c r="Q272" s="42" t="s">
        <v>1088</v>
      </c>
      <c r="R272" s="82" t="s">
        <v>1721</v>
      </c>
      <c r="S272" s="81">
        <v>49.166666666666671</v>
      </c>
      <c r="T272" s="80">
        <v>59</v>
      </c>
      <c r="U272" s="73">
        <v>0.15</v>
      </c>
      <c r="V272" s="74">
        <f t="shared" si="21"/>
        <v>41.791666666666664</v>
      </c>
      <c r="W272" s="72">
        <f t="shared" si="22"/>
        <v>50.15</v>
      </c>
      <c r="X272" s="23"/>
      <c r="Y272" s="30"/>
      <c r="Z272" s="27">
        <f t="shared" si="23"/>
        <v>0</v>
      </c>
      <c r="AA272" s="28">
        <f t="shared" si="24"/>
        <v>0</v>
      </c>
      <c r="AC272" s="66"/>
      <c r="AD272" s="65">
        <f t="shared" si="20"/>
        <v>0</v>
      </c>
      <c r="AE272" s="61"/>
      <c r="AF272" s="62"/>
    </row>
    <row r="273" spans="1:32" ht="15.75" customHeight="1" x14ac:dyDescent="0.2">
      <c r="A273" s="83" t="s">
        <v>53</v>
      </c>
      <c r="B273" s="84" t="s">
        <v>54</v>
      </c>
      <c r="C273" s="85" t="s">
        <v>55</v>
      </c>
      <c r="D273" s="83" t="s">
        <v>67</v>
      </c>
      <c r="E273" s="84" t="s">
        <v>68</v>
      </c>
      <c r="F273" s="85" t="s">
        <v>305</v>
      </c>
      <c r="G273" s="86" t="s">
        <v>306</v>
      </c>
      <c r="H273" s="87" t="s">
        <v>313</v>
      </c>
      <c r="I273" s="88" t="s">
        <v>71</v>
      </c>
      <c r="J273" s="89">
        <v>1999</v>
      </c>
      <c r="K273" s="90">
        <v>0.75</v>
      </c>
      <c r="L273" s="21">
        <v>3</v>
      </c>
      <c r="M273" s="92" t="s">
        <v>823</v>
      </c>
      <c r="N273" s="91"/>
      <c r="O273" s="93" t="s">
        <v>824</v>
      </c>
      <c r="P273" s="43" t="s">
        <v>1343</v>
      </c>
      <c r="Q273" s="42" t="s">
        <v>1344</v>
      </c>
      <c r="R273" s="82" t="s">
        <v>1721</v>
      </c>
      <c r="S273" s="81">
        <v>49.166666666666671</v>
      </c>
      <c r="T273" s="80">
        <v>59</v>
      </c>
      <c r="U273" s="73">
        <v>0.15</v>
      </c>
      <c r="V273" s="74">
        <f t="shared" si="21"/>
        <v>41.791666666666664</v>
      </c>
      <c r="W273" s="72">
        <f t="shared" si="22"/>
        <v>50.15</v>
      </c>
      <c r="X273" s="23"/>
      <c r="Y273" s="30"/>
      <c r="Z273" s="27">
        <f t="shared" si="23"/>
        <v>0</v>
      </c>
      <c r="AA273" s="28">
        <f t="shared" si="24"/>
        <v>0</v>
      </c>
      <c r="AC273" s="66"/>
      <c r="AD273" s="65">
        <f t="shared" si="20"/>
        <v>0</v>
      </c>
      <c r="AE273" s="61"/>
      <c r="AF273" s="62"/>
    </row>
    <row r="274" spans="1:32" ht="15.75" customHeight="1" x14ac:dyDescent="0.2">
      <c r="A274" s="83" t="s">
        <v>53</v>
      </c>
      <c r="B274" s="84" t="s">
        <v>54</v>
      </c>
      <c r="C274" s="85" t="s">
        <v>55</v>
      </c>
      <c r="D274" s="83" t="s">
        <v>67</v>
      </c>
      <c r="E274" s="84" t="s">
        <v>68</v>
      </c>
      <c r="F274" s="85" t="s">
        <v>305</v>
      </c>
      <c r="G274" s="86" t="s">
        <v>306</v>
      </c>
      <c r="H274" s="87" t="s">
        <v>313</v>
      </c>
      <c r="I274" s="88" t="s">
        <v>71</v>
      </c>
      <c r="J274" s="89">
        <v>2000</v>
      </c>
      <c r="K274" s="90">
        <v>0.75</v>
      </c>
      <c r="L274" s="21">
        <v>2</v>
      </c>
      <c r="M274" s="92" t="s">
        <v>823</v>
      </c>
      <c r="N274" s="91"/>
      <c r="O274" s="93" t="s">
        <v>824</v>
      </c>
      <c r="P274" s="43" t="s">
        <v>1414</v>
      </c>
      <c r="Q274" s="42" t="s">
        <v>1416</v>
      </c>
      <c r="R274" s="82" t="s">
        <v>1721</v>
      </c>
      <c r="S274" s="81">
        <v>49.166666666666671</v>
      </c>
      <c r="T274" s="80">
        <v>59</v>
      </c>
      <c r="U274" s="73">
        <v>0.25</v>
      </c>
      <c r="V274" s="74">
        <f t="shared" si="21"/>
        <v>36.875</v>
      </c>
      <c r="W274" s="72">
        <f t="shared" si="22"/>
        <v>44.25</v>
      </c>
      <c r="X274" s="23"/>
      <c r="Y274" s="30"/>
      <c r="Z274" s="27">
        <f t="shared" si="23"/>
        <v>0</v>
      </c>
      <c r="AA274" s="28">
        <f t="shared" si="24"/>
        <v>0</v>
      </c>
      <c r="AC274" s="66"/>
      <c r="AD274" s="65">
        <f t="shared" si="20"/>
        <v>0</v>
      </c>
      <c r="AE274" s="61"/>
      <c r="AF274" s="62"/>
    </row>
    <row r="275" spans="1:32" ht="15.75" customHeight="1" x14ac:dyDescent="0.2">
      <c r="A275" s="83" t="s">
        <v>53</v>
      </c>
      <c r="B275" s="84" t="s">
        <v>54</v>
      </c>
      <c r="C275" s="85" t="s">
        <v>55</v>
      </c>
      <c r="D275" s="83" t="s">
        <v>67</v>
      </c>
      <c r="E275" s="84" t="s">
        <v>68</v>
      </c>
      <c r="F275" s="85" t="s">
        <v>305</v>
      </c>
      <c r="G275" s="86" t="s">
        <v>306</v>
      </c>
      <c r="H275" s="87" t="s">
        <v>307</v>
      </c>
      <c r="I275" s="88" t="s">
        <v>66</v>
      </c>
      <c r="J275" s="89">
        <v>1992</v>
      </c>
      <c r="K275" s="90">
        <v>0.75</v>
      </c>
      <c r="L275" s="21">
        <v>1</v>
      </c>
      <c r="M275" s="92" t="s">
        <v>823</v>
      </c>
      <c r="N275" s="91"/>
      <c r="O275" s="93" t="s">
        <v>824</v>
      </c>
      <c r="P275" s="43" t="s">
        <v>1077</v>
      </c>
      <c r="Q275" s="42" t="s">
        <v>1078</v>
      </c>
      <c r="R275" s="82" t="s">
        <v>1721</v>
      </c>
      <c r="S275" s="81">
        <v>57.5</v>
      </c>
      <c r="T275" s="80">
        <v>69</v>
      </c>
      <c r="U275" s="73">
        <v>0.15</v>
      </c>
      <c r="V275" s="74">
        <f t="shared" si="21"/>
        <v>48.875</v>
      </c>
      <c r="W275" s="72">
        <f t="shared" si="22"/>
        <v>58.65</v>
      </c>
      <c r="X275" s="23"/>
      <c r="Y275" s="30"/>
      <c r="Z275" s="27">
        <f t="shared" si="23"/>
        <v>0</v>
      </c>
      <c r="AA275" s="28">
        <f t="shared" si="24"/>
        <v>0</v>
      </c>
      <c r="AC275" s="66"/>
      <c r="AD275" s="65">
        <f t="shared" si="20"/>
        <v>0</v>
      </c>
      <c r="AE275" s="61"/>
      <c r="AF275" s="62"/>
    </row>
    <row r="276" spans="1:32" ht="15.75" customHeight="1" x14ac:dyDescent="0.2">
      <c r="A276" s="83" t="s">
        <v>53</v>
      </c>
      <c r="B276" s="84" t="s">
        <v>54</v>
      </c>
      <c r="C276" s="85" t="s">
        <v>55</v>
      </c>
      <c r="D276" s="83" t="s">
        <v>67</v>
      </c>
      <c r="E276" s="84" t="s">
        <v>68</v>
      </c>
      <c r="F276" s="85"/>
      <c r="G276" s="86" t="s">
        <v>229</v>
      </c>
      <c r="H276" s="87" t="s">
        <v>230</v>
      </c>
      <c r="I276" s="88" t="s">
        <v>60</v>
      </c>
      <c r="J276" s="89">
        <v>1985</v>
      </c>
      <c r="K276" s="90">
        <v>0.75</v>
      </c>
      <c r="L276" s="21">
        <v>2</v>
      </c>
      <c r="M276" s="92" t="s">
        <v>826</v>
      </c>
      <c r="N276" s="91" t="s">
        <v>831</v>
      </c>
      <c r="O276" s="93" t="s">
        <v>824</v>
      </c>
      <c r="P276" s="43" t="s">
        <v>910</v>
      </c>
      <c r="Q276" s="42" t="s">
        <v>1007</v>
      </c>
      <c r="R276" s="82" t="s">
        <v>1721</v>
      </c>
      <c r="S276" s="81">
        <v>107.5</v>
      </c>
      <c r="T276" s="80">
        <v>129</v>
      </c>
      <c r="U276" s="73">
        <v>0.15</v>
      </c>
      <c r="V276" s="74">
        <f t="shared" si="21"/>
        <v>91.375</v>
      </c>
      <c r="W276" s="72">
        <f t="shared" si="22"/>
        <v>109.64999999999999</v>
      </c>
      <c r="X276" s="23"/>
      <c r="Y276" s="30"/>
      <c r="Z276" s="27">
        <f t="shared" si="23"/>
        <v>0</v>
      </c>
      <c r="AA276" s="28">
        <f t="shared" si="24"/>
        <v>0</v>
      </c>
      <c r="AC276" s="66"/>
      <c r="AD276" s="65">
        <f t="shared" si="20"/>
        <v>0</v>
      </c>
      <c r="AE276" s="61"/>
      <c r="AF276" s="62"/>
    </row>
    <row r="277" spans="1:32" ht="15.75" customHeight="1" x14ac:dyDescent="0.2">
      <c r="A277" s="83" t="s">
        <v>53</v>
      </c>
      <c r="B277" s="84" t="s">
        <v>54</v>
      </c>
      <c r="C277" s="85" t="s">
        <v>55</v>
      </c>
      <c r="D277" s="83" t="s">
        <v>67</v>
      </c>
      <c r="E277" s="84" t="s">
        <v>68</v>
      </c>
      <c r="F277" s="85" t="s">
        <v>305</v>
      </c>
      <c r="G277" s="86" t="s">
        <v>229</v>
      </c>
      <c r="H277" s="87" t="s">
        <v>230</v>
      </c>
      <c r="I277" s="88" t="s">
        <v>60</v>
      </c>
      <c r="J277" s="89">
        <v>1995</v>
      </c>
      <c r="K277" s="90">
        <v>0.75</v>
      </c>
      <c r="L277" s="21">
        <v>12</v>
      </c>
      <c r="M277" s="92" t="s">
        <v>823</v>
      </c>
      <c r="N277" s="91"/>
      <c r="O277" s="93" t="s">
        <v>837</v>
      </c>
      <c r="P277" s="43" t="s">
        <v>1172</v>
      </c>
      <c r="Q277" s="42" t="s">
        <v>1173</v>
      </c>
      <c r="R277" s="82" t="s">
        <v>1721</v>
      </c>
      <c r="S277" s="81">
        <v>107.5</v>
      </c>
      <c r="T277" s="80">
        <v>129</v>
      </c>
      <c r="U277" s="73">
        <v>0.15</v>
      </c>
      <c r="V277" s="74">
        <f t="shared" si="21"/>
        <v>91.375</v>
      </c>
      <c r="W277" s="72">
        <f t="shared" si="22"/>
        <v>109.64999999999999</v>
      </c>
      <c r="X277" s="23"/>
      <c r="Y277" s="30"/>
      <c r="Z277" s="27">
        <f t="shared" si="23"/>
        <v>0</v>
      </c>
      <c r="AA277" s="28">
        <f t="shared" si="24"/>
        <v>0</v>
      </c>
      <c r="AC277" s="66"/>
      <c r="AD277" s="65">
        <f t="shared" si="20"/>
        <v>0</v>
      </c>
      <c r="AE277" s="61"/>
      <c r="AF277" s="62"/>
    </row>
    <row r="278" spans="1:32" ht="15.75" customHeight="1" x14ac:dyDescent="0.2">
      <c r="A278" s="83" t="s">
        <v>53</v>
      </c>
      <c r="B278" s="84" t="s">
        <v>54</v>
      </c>
      <c r="C278" s="85" t="s">
        <v>55</v>
      </c>
      <c r="D278" s="83" t="s">
        <v>67</v>
      </c>
      <c r="E278" s="84" t="s">
        <v>68</v>
      </c>
      <c r="F278" s="85"/>
      <c r="G278" s="86" t="s">
        <v>229</v>
      </c>
      <c r="H278" s="87" t="s">
        <v>326</v>
      </c>
      <c r="I278" s="88" t="s">
        <v>60</v>
      </c>
      <c r="J278" s="89">
        <v>1993</v>
      </c>
      <c r="K278" s="90">
        <v>0.75</v>
      </c>
      <c r="L278" s="21">
        <v>2</v>
      </c>
      <c r="M278" s="92" t="s">
        <v>826</v>
      </c>
      <c r="N278" s="91"/>
      <c r="O278" s="93" t="s">
        <v>854</v>
      </c>
      <c r="P278" s="43" t="s">
        <v>1100</v>
      </c>
      <c r="Q278" s="42" t="s">
        <v>1101</v>
      </c>
      <c r="R278" s="82" t="s">
        <v>1721</v>
      </c>
      <c r="S278" s="81">
        <v>57.5</v>
      </c>
      <c r="T278" s="80">
        <v>69</v>
      </c>
      <c r="U278" s="73">
        <v>0.15</v>
      </c>
      <c r="V278" s="74">
        <f t="shared" si="21"/>
        <v>48.875</v>
      </c>
      <c r="W278" s="72">
        <f t="shared" si="22"/>
        <v>58.65</v>
      </c>
      <c r="X278" s="23"/>
      <c r="Y278" s="30"/>
      <c r="Z278" s="27">
        <f t="shared" si="23"/>
        <v>0</v>
      </c>
      <c r="AA278" s="28">
        <f t="shared" si="24"/>
        <v>0</v>
      </c>
      <c r="AC278" s="66"/>
      <c r="AD278" s="65">
        <f t="shared" si="20"/>
        <v>0</v>
      </c>
      <c r="AE278" s="61"/>
      <c r="AF278" s="62"/>
    </row>
    <row r="279" spans="1:32" ht="15.75" customHeight="1" x14ac:dyDescent="0.2">
      <c r="A279" s="83" t="s">
        <v>53</v>
      </c>
      <c r="B279" s="84" t="s">
        <v>54</v>
      </c>
      <c r="C279" s="85" t="s">
        <v>55</v>
      </c>
      <c r="D279" s="83" t="s">
        <v>67</v>
      </c>
      <c r="E279" s="84" t="s">
        <v>68</v>
      </c>
      <c r="F279" s="85" t="s">
        <v>418</v>
      </c>
      <c r="G279" s="86" t="s">
        <v>419</v>
      </c>
      <c r="H279" s="87" t="s">
        <v>420</v>
      </c>
      <c r="I279" s="88" t="s">
        <v>60</v>
      </c>
      <c r="J279" s="89">
        <v>1979</v>
      </c>
      <c r="K279" s="90">
        <v>0.75</v>
      </c>
      <c r="L279" s="21">
        <v>1</v>
      </c>
      <c r="M279" s="92" t="s">
        <v>841</v>
      </c>
      <c r="N279" s="91"/>
      <c r="O279" s="93" t="s">
        <v>822</v>
      </c>
      <c r="P279" s="43" t="s">
        <v>1189</v>
      </c>
      <c r="Q279" s="42" t="s">
        <v>1210</v>
      </c>
      <c r="R279" s="82" t="s">
        <v>1721</v>
      </c>
      <c r="S279" s="81">
        <v>40.833333333333336</v>
      </c>
      <c r="T279" s="80">
        <v>49</v>
      </c>
      <c r="U279" s="73">
        <v>0.4</v>
      </c>
      <c r="V279" s="74">
        <f t="shared" si="21"/>
        <v>24.5</v>
      </c>
      <c r="W279" s="72">
        <f t="shared" si="22"/>
        <v>29.4</v>
      </c>
      <c r="X279" s="23"/>
      <c r="Y279" s="30"/>
      <c r="Z279" s="27">
        <f t="shared" si="23"/>
        <v>0</v>
      </c>
      <c r="AA279" s="28">
        <f t="shared" si="24"/>
        <v>0</v>
      </c>
      <c r="AC279" s="66"/>
      <c r="AD279" s="65">
        <f t="shared" si="20"/>
        <v>0</v>
      </c>
      <c r="AE279" s="61"/>
      <c r="AF279" s="62"/>
    </row>
    <row r="280" spans="1:32" ht="15.75" customHeight="1" x14ac:dyDescent="0.2">
      <c r="A280" s="83" t="s">
        <v>53</v>
      </c>
      <c r="B280" s="84" t="s">
        <v>54</v>
      </c>
      <c r="C280" s="85" t="s">
        <v>55</v>
      </c>
      <c r="D280" s="83" t="s">
        <v>67</v>
      </c>
      <c r="E280" s="84" t="s">
        <v>68</v>
      </c>
      <c r="F280" s="85" t="s">
        <v>418</v>
      </c>
      <c r="G280" s="86" t="s">
        <v>419</v>
      </c>
      <c r="H280" s="87" t="s">
        <v>420</v>
      </c>
      <c r="I280" s="88" t="s">
        <v>60</v>
      </c>
      <c r="J280" s="89">
        <v>1982</v>
      </c>
      <c r="K280" s="90">
        <v>0.75</v>
      </c>
      <c r="L280" s="21">
        <v>2</v>
      </c>
      <c r="M280" s="92"/>
      <c r="N280" s="91"/>
      <c r="O280" s="93" t="s">
        <v>821</v>
      </c>
      <c r="P280" s="43" t="s">
        <v>1189</v>
      </c>
      <c r="Q280" s="42" t="s">
        <v>1193</v>
      </c>
      <c r="R280" s="82" t="s">
        <v>1721</v>
      </c>
      <c r="S280" s="81">
        <v>40.833333333333336</v>
      </c>
      <c r="T280" s="80">
        <v>49</v>
      </c>
      <c r="U280" s="73">
        <v>0.4</v>
      </c>
      <c r="V280" s="74">
        <f t="shared" si="21"/>
        <v>24.5</v>
      </c>
      <c r="W280" s="72">
        <f t="shared" si="22"/>
        <v>29.4</v>
      </c>
      <c r="X280" s="23"/>
      <c r="Y280" s="30"/>
      <c r="Z280" s="27">
        <f t="shared" si="23"/>
        <v>0</v>
      </c>
      <c r="AA280" s="28">
        <f t="shared" si="24"/>
        <v>0</v>
      </c>
      <c r="AC280" s="66"/>
      <c r="AD280" s="65">
        <f t="shared" si="20"/>
        <v>0</v>
      </c>
      <c r="AE280" s="61"/>
      <c r="AF280" s="62"/>
    </row>
    <row r="281" spans="1:32" ht="15.75" customHeight="1" x14ac:dyDescent="0.2">
      <c r="A281" s="83" t="s">
        <v>53</v>
      </c>
      <c r="B281" s="84" t="s">
        <v>54</v>
      </c>
      <c r="C281" s="85" t="s">
        <v>55</v>
      </c>
      <c r="D281" s="83" t="s">
        <v>67</v>
      </c>
      <c r="E281" s="84" t="s">
        <v>68</v>
      </c>
      <c r="F281" s="85" t="s">
        <v>69</v>
      </c>
      <c r="G281" s="86" t="s">
        <v>378</v>
      </c>
      <c r="H281" s="87" t="s">
        <v>739</v>
      </c>
      <c r="I281" s="88" t="s">
        <v>71</v>
      </c>
      <c r="J281" s="89">
        <v>1993</v>
      </c>
      <c r="K281" s="90">
        <v>0.75</v>
      </c>
      <c r="L281" s="21">
        <v>2</v>
      </c>
      <c r="M281" s="92" t="s">
        <v>820</v>
      </c>
      <c r="N281" s="91" t="s">
        <v>831</v>
      </c>
      <c r="O281" s="93" t="s">
        <v>861</v>
      </c>
      <c r="P281" s="43" t="s">
        <v>1621</v>
      </c>
      <c r="Q281" s="42" t="s">
        <v>1624</v>
      </c>
      <c r="R281" s="82" t="s">
        <v>1721</v>
      </c>
      <c r="S281" s="81">
        <v>15.833333333333334</v>
      </c>
      <c r="T281" s="80">
        <v>19</v>
      </c>
      <c r="U281" s="73">
        <v>0.4</v>
      </c>
      <c r="V281" s="74">
        <f t="shared" si="21"/>
        <v>9.5</v>
      </c>
      <c r="W281" s="72">
        <f t="shared" si="22"/>
        <v>11.4</v>
      </c>
      <c r="X281" s="23"/>
      <c r="Y281" s="30"/>
      <c r="Z281" s="27">
        <f t="shared" si="23"/>
        <v>0</v>
      </c>
      <c r="AA281" s="28">
        <f t="shared" si="24"/>
        <v>0</v>
      </c>
      <c r="AC281" s="66"/>
      <c r="AD281" s="65">
        <f t="shared" ref="AD281:AD338" si="25">Y281-AC281</f>
        <v>0</v>
      </c>
      <c r="AE281" s="61"/>
      <c r="AF281" s="62"/>
    </row>
    <row r="282" spans="1:32" ht="15.75" customHeight="1" x14ac:dyDescent="0.2">
      <c r="A282" s="83" t="s">
        <v>53</v>
      </c>
      <c r="B282" s="84" t="s">
        <v>54</v>
      </c>
      <c r="C282" s="85" t="s">
        <v>55</v>
      </c>
      <c r="D282" s="83" t="s">
        <v>67</v>
      </c>
      <c r="E282" s="84" t="s">
        <v>68</v>
      </c>
      <c r="F282" s="85" t="s">
        <v>305</v>
      </c>
      <c r="G282" s="86" t="s">
        <v>378</v>
      </c>
      <c r="H282" s="87" t="s">
        <v>379</v>
      </c>
      <c r="I282" s="88" t="s">
        <v>60</v>
      </c>
      <c r="J282" s="89">
        <v>1981</v>
      </c>
      <c r="K282" s="90">
        <v>0.75</v>
      </c>
      <c r="L282" s="21">
        <v>2</v>
      </c>
      <c r="M282" s="92" t="s">
        <v>862</v>
      </c>
      <c r="N282" s="91"/>
      <c r="O282" s="93"/>
      <c r="P282" s="43" t="s">
        <v>1337</v>
      </c>
      <c r="Q282" s="42" t="s">
        <v>1338</v>
      </c>
      <c r="R282" s="82" t="s">
        <v>1721</v>
      </c>
      <c r="S282" s="81">
        <v>40.833333333333336</v>
      </c>
      <c r="T282" s="80">
        <v>49</v>
      </c>
      <c r="U282" s="73">
        <v>0.4</v>
      </c>
      <c r="V282" s="74">
        <f t="shared" si="21"/>
        <v>24.5</v>
      </c>
      <c r="W282" s="72">
        <f t="shared" si="22"/>
        <v>29.4</v>
      </c>
      <c r="X282" s="23"/>
      <c r="Y282" s="30"/>
      <c r="Z282" s="27">
        <f t="shared" si="23"/>
        <v>0</v>
      </c>
      <c r="AA282" s="28">
        <f t="shared" si="24"/>
        <v>0</v>
      </c>
      <c r="AC282" s="66"/>
      <c r="AD282" s="65">
        <f t="shared" si="25"/>
        <v>0</v>
      </c>
      <c r="AE282" s="61"/>
      <c r="AF282" s="62"/>
    </row>
    <row r="283" spans="1:32" ht="15.75" customHeight="1" x14ac:dyDescent="0.2">
      <c r="A283" s="83" t="s">
        <v>53</v>
      </c>
      <c r="B283" s="84" t="s">
        <v>54</v>
      </c>
      <c r="C283" s="85" t="s">
        <v>55</v>
      </c>
      <c r="D283" s="83" t="s">
        <v>67</v>
      </c>
      <c r="E283" s="84" t="s">
        <v>68</v>
      </c>
      <c r="F283" s="85" t="s">
        <v>69</v>
      </c>
      <c r="G283" s="86" t="s">
        <v>378</v>
      </c>
      <c r="H283" s="87" t="s">
        <v>379</v>
      </c>
      <c r="I283" s="88" t="s">
        <v>60</v>
      </c>
      <c r="J283" s="89">
        <v>1990</v>
      </c>
      <c r="K283" s="90">
        <v>0.75</v>
      </c>
      <c r="L283" s="21">
        <v>1</v>
      </c>
      <c r="M283" s="92" t="s">
        <v>826</v>
      </c>
      <c r="N283" s="91"/>
      <c r="O283" s="93" t="s">
        <v>860</v>
      </c>
      <c r="P283" s="43" t="s">
        <v>1150</v>
      </c>
      <c r="Q283" s="42" t="s">
        <v>1239</v>
      </c>
      <c r="R283" s="82" t="s">
        <v>1721</v>
      </c>
      <c r="S283" s="81">
        <v>57.5</v>
      </c>
      <c r="T283" s="80">
        <v>69</v>
      </c>
      <c r="U283" s="73">
        <v>0.4</v>
      </c>
      <c r="V283" s="74">
        <f t="shared" si="21"/>
        <v>34.5</v>
      </c>
      <c r="W283" s="72">
        <f t="shared" si="22"/>
        <v>41.4</v>
      </c>
      <c r="X283" s="23"/>
      <c r="Y283" s="30"/>
      <c r="Z283" s="27">
        <f t="shared" si="23"/>
        <v>0</v>
      </c>
      <c r="AA283" s="28">
        <f t="shared" si="24"/>
        <v>0</v>
      </c>
      <c r="AC283" s="66"/>
      <c r="AD283" s="65">
        <f t="shared" si="25"/>
        <v>0</v>
      </c>
      <c r="AE283" s="61"/>
      <c r="AF283" s="62"/>
    </row>
    <row r="284" spans="1:32" ht="15.75" customHeight="1" x14ac:dyDescent="0.2">
      <c r="A284" s="83" t="s">
        <v>53</v>
      </c>
      <c r="B284" s="84" t="s">
        <v>54</v>
      </c>
      <c r="C284" s="85" t="s">
        <v>55</v>
      </c>
      <c r="D284" s="83" t="s">
        <v>67</v>
      </c>
      <c r="E284" s="84" t="s">
        <v>68</v>
      </c>
      <c r="F284" s="85" t="s">
        <v>69</v>
      </c>
      <c r="G284" s="86" t="s">
        <v>378</v>
      </c>
      <c r="H284" s="87" t="s">
        <v>379</v>
      </c>
      <c r="I284" s="88" t="s">
        <v>60</v>
      </c>
      <c r="J284" s="89">
        <v>1994</v>
      </c>
      <c r="K284" s="90">
        <v>0.75</v>
      </c>
      <c r="L284" s="21">
        <v>6</v>
      </c>
      <c r="M284" s="92" t="s">
        <v>826</v>
      </c>
      <c r="N284" s="91"/>
      <c r="O284" s="93" t="s">
        <v>828</v>
      </c>
      <c r="P284" s="43" t="s">
        <v>1150</v>
      </c>
      <c r="Q284" s="42" t="s">
        <v>1152</v>
      </c>
      <c r="R284" s="82" t="s">
        <v>1721</v>
      </c>
      <c r="S284" s="81">
        <v>40.833333333333336</v>
      </c>
      <c r="T284" s="80">
        <v>49</v>
      </c>
      <c r="U284" s="73">
        <v>0.4</v>
      </c>
      <c r="V284" s="74">
        <f t="shared" si="21"/>
        <v>24.5</v>
      </c>
      <c r="W284" s="72">
        <f t="shared" si="22"/>
        <v>29.4</v>
      </c>
      <c r="X284" s="23"/>
      <c r="Y284" s="30"/>
      <c r="Z284" s="27">
        <f t="shared" si="23"/>
        <v>0</v>
      </c>
      <c r="AA284" s="28">
        <f t="shared" si="24"/>
        <v>0</v>
      </c>
      <c r="AC284" s="66"/>
      <c r="AD284" s="65">
        <f t="shared" si="25"/>
        <v>0</v>
      </c>
      <c r="AE284" s="61"/>
      <c r="AF284" s="62"/>
    </row>
    <row r="285" spans="1:32" ht="15.75" customHeight="1" x14ac:dyDescent="0.2">
      <c r="A285" s="83" t="s">
        <v>53</v>
      </c>
      <c r="B285" s="84" t="s">
        <v>54</v>
      </c>
      <c r="C285" s="85" t="s">
        <v>55</v>
      </c>
      <c r="D285" s="83" t="s">
        <v>67</v>
      </c>
      <c r="E285" s="84" t="s">
        <v>68</v>
      </c>
      <c r="F285" s="85" t="s">
        <v>69</v>
      </c>
      <c r="G285" s="86" t="s">
        <v>336</v>
      </c>
      <c r="H285" s="87" t="s">
        <v>69</v>
      </c>
      <c r="I285" s="88" t="s">
        <v>71</v>
      </c>
      <c r="J285" s="89">
        <v>1994</v>
      </c>
      <c r="K285" s="90">
        <v>0.75</v>
      </c>
      <c r="L285" s="21">
        <v>2</v>
      </c>
      <c r="M285" s="92" t="s">
        <v>823</v>
      </c>
      <c r="N285" s="91"/>
      <c r="O285" s="93" t="s">
        <v>828</v>
      </c>
      <c r="P285" s="43" t="s">
        <v>1622</v>
      </c>
      <c r="Q285" s="42" t="s">
        <v>1625</v>
      </c>
      <c r="R285" s="82" t="s">
        <v>1721</v>
      </c>
      <c r="S285" s="81">
        <v>15.833333333333334</v>
      </c>
      <c r="T285" s="80">
        <v>19</v>
      </c>
      <c r="U285" s="73">
        <v>0.4</v>
      </c>
      <c r="V285" s="74">
        <f t="shared" si="21"/>
        <v>9.5</v>
      </c>
      <c r="W285" s="72">
        <f t="shared" si="22"/>
        <v>11.4</v>
      </c>
      <c r="X285" s="23"/>
      <c r="Y285" s="30"/>
      <c r="Z285" s="27">
        <f t="shared" si="23"/>
        <v>0</v>
      </c>
      <c r="AA285" s="28">
        <f t="shared" si="24"/>
        <v>0</v>
      </c>
      <c r="AC285" s="66"/>
      <c r="AD285" s="65">
        <f t="shared" si="25"/>
        <v>0</v>
      </c>
      <c r="AE285" s="61"/>
      <c r="AF285" s="62"/>
    </row>
    <row r="286" spans="1:32" ht="15.75" customHeight="1" x14ac:dyDescent="0.2">
      <c r="A286" s="83" t="s">
        <v>53</v>
      </c>
      <c r="B286" s="84" t="s">
        <v>54</v>
      </c>
      <c r="C286" s="85" t="s">
        <v>55</v>
      </c>
      <c r="D286" s="83" t="s">
        <v>67</v>
      </c>
      <c r="E286" s="84" t="s">
        <v>68</v>
      </c>
      <c r="F286" s="85" t="s">
        <v>69</v>
      </c>
      <c r="G286" s="86" t="s">
        <v>336</v>
      </c>
      <c r="H286" s="87" t="s">
        <v>337</v>
      </c>
      <c r="I286" s="88" t="s">
        <v>71</v>
      </c>
      <c r="J286" s="89">
        <v>1994</v>
      </c>
      <c r="K286" s="90">
        <v>0.75</v>
      </c>
      <c r="L286" s="21">
        <v>9</v>
      </c>
      <c r="M286" s="92" t="s">
        <v>823</v>
      </c>
      <c r="N286" s="91"/>
      <c r="O286" s="93" t="s">
        <v>854</v>
      </c>
      <c r="P286" s="43" t="s">
        <v>1107</v>
      </c>
      <c r="Q286" s="42" t="s">
        <v>1110</v>
      </c>
      <c r="R286" s="82" t="s">
        <v>1721</v>
      </c>
      <c r="S286" s="81">
        <v>65.833333333333343</v>
      </c>
      <c r="T286" s="80">
        <v>79</v>
      </c>
      <c r="U286" s="73">
        <v>0.25</v>
      </c>
      <c r="V286" s="74">
        <f t="shared" si="21"/>
        <v>49.375</v>
      </c>
      <c r="W286" s="72">
        <f t="shared" si="22"/>
        <v>59.25</v>
      </c>
      <c r="X286" s="23"/>
      <c r="Y286" s="30"/>
      <c r="Z286" s="27">
        <f t="shared" si="23"/>
        <v>0</v>
      </c>
      <c r="AA286" s="28">
        <f t="shared" si="24"/>
        <v>0</v>
      </c>
      <c r="AC286" s="66"/>
      <c r="AD286" s="65">
        <f t="shared" si="25"/>
        <v>0</v>
      </c>
      <c r="AE286" s="61"/>
      <c r="AF286" s="62"/>
    </row>
    <row r="287" spans="1:32" ht="15.75" customHeight="1" x14ac:dyDescent="0.2">
      <c r="A287" s="83" t="s">
        <v>53</v>
      </c>
      <c r="B287" s="84" t="s">
        <v>54</v>
      </c>
      <c r="C287" s="85" t="s">
        <v>109</v>
      </c>
      <c r="D287" s="83" t="s">
        <v>67</v>
      </c>
      <c r="E287" s="84" t="s">
        <v>68</v>
      </c>
      <c r="F287" s="85" t="s">
        <v>69</v>
      </c>
      <c r="G287" s="86" t="s">
        <v>336</v>
      </c>
      <c r="H287" s="87" t="s">
        <v>421</v>
      </c>
      <c r="I287" s="88" t="s">
        <v>60</v>
      </c>
      <c r="J287" s="89">
        <v>1990</v>
      </c>
      <c r="K287" s="90">
        <v>0.5</v>
      </c>
      <c r="L287" s="21">
        <v>2</v>
      </c>
      <c r="M287" s="92"/>
      <c r="N287" s="91"/>
      <c r="O287" s="93"/>
      <c r="P287" s="43" t="s">
        <v>1190</v>
      </c>
      <c r="Q287" s="42" t="s">
        <v>1194</v>
      </c>
      <c r="R287" s="82" t="s">
        <v>1721</v>
      </c>
      <c r="S287" s="81">
        <v>40.833333333333336</v>
      </c>
      <c r="T287" s="80">
        <v>49</v>
      </c>
      <c r="U287" s="73">
        <v>0.4</v>
      </c>
      <c r="V287" s="74">
        <f t="shared" si="21"/>
        <v>24.5</v>
      </c>
      <c r="W287" s="72">
        <f t="shared" si="22"/>
        <v>29.4</v>
      </c>
      <c r="X287" s="23"/>
      <c r="Y287" s="30"/>
      <c r="Z287" s="27">
        <f t="shared" si="23"/>
        <v>0</v>
      </c>
      <c r="AA287" s="28">
        <f t="shared" si="24"/>
        <v>0</v>
      </c>
      <c r="AC287" s="66"/>
      <c r="AD287" s="65">
        <f t="shared" si="25"/>
        <v>0</v>
      </c>
      <c r="AE287" s="61"/>
      <c r="AF287" s="62"/>
    </row>
    <row r="288" spans="1:32" ht="15.75" customHeight="1" x14ac:dyDescent="0.2">
      <c r="A288" s="83" t="s">
        <v>53</v>
      </c>
      <c r="B288" s="84" t="s">
        <v>54</v>
      </c>
      <c r="C288" s="85" t="s">
        <v>55</v>
      </c>
      <c r="D288" s="83" t="s">
        <v>67</v>
      </c>
      <c r="E288" s="84" t="s">
        <v>68</v>
      </c>
      <c r="F288" s="85" t="s">
        <v>87</v>
      </c>
      <c r="G288" s="86" t="s">
        <v>365</v>
      </c>
      <c r="H288" s="87" t="s">
        <v>96</v>
      </c>
      <c r="I288" s="88" t="s">
        <v>71</v>
      </c>
      <c r="J288" s="89">
        <v>1990</v>
      </c>
      <c r="K288" s="90">
        <v>0.75</v>
      </c>
      <c r="L288" s="21">
        <v>1</v>
      </c>
      <c r="M288" s="92" t="s">
        <v>823</v>
      </c>
      <c r="N288" s="91"/>
      <c r="O288" s="93" t="s">
        <v>828</v>
      </c>
      <c r="P288" s="43" t="s">
        <v>1138</v>
      </c>
      <c r="Q288" s="42" t="s">
        <v>1140</v>
      </c>
      <c r="R288" s="82" t="s">
        <v>1721</v>
      </c>
      <c r="S288" s="81">
        <v>32.5</v>
      </c>
      <c r="T288" s="80">
        <v>39</v>
      </c>
      <c r="U288" s="73">
        <v>0.4</v>
      </c>
      <c r="V288" s="74">
        <f t="shared" si="21"/>
        <v>19.5</v>
      </c>
      <c r="W288" s="72">
        <f t="shared" si="22"/>
        <v>23.4</v>
      </c>
      <c r="X288" s="23"/>
      <c r="Y288" s="30"/>
      <c r="Z288" s="27">
        <f t="shared" si="23"/>
        <v>0</v>
      </c>
      <c r="AA288" s="28">
        <f t="shared" si="24"/>
        <v>0</v>
      </c>
      <c r="AC288" s="66"/>
      <c r="AD288" s="65">
        <f t="shared" si="25"/>
        <v>0</v>
      </c>
      <c r="AE288" s="61"/>
      <c r="AF288" s="62"/>
    </row>
    <row r="289" spans="1:32" ht="15.75" customHeight="1" x14ac:dyDescent="0.2">
      <c r="A289" s="83" t="s">
        <v>53</v>
      </c>
      <c r="B289" s="84" t="s">
        <v>54</v>
      </c>
      <c r="C289" s="85" t="s">
        <v>55</v>
      </c>
      <c r="D289" s="83" t="s">
        <v>67</v>
      </c>
      <c r="E289" s="84" t="s">
        <v>68</v>
      </c>
      <c r="F289" s="85"/>
      <c r="G289" s="86" t="s">
        <v>271</v>
      </c>
      <c r="H289" s="87" t="s">
        <v>96</v>
      </c>
      <c r="I289" s="88" t="s">
        <v>71</v>
      </c>
      <c r="J289" s="89">
        <v>1990</v>
      </c>
      <c r="K289" s="90">
        <v>0.75</v>
      </c>
      <c r="L289" s="21">
        <v>1</v>
      </c>
      <c r="M289" s="92"/>
      <c r="N289" s="91"/>
      <c r="O289" s="93" t="s">
        <v>850</v>
      </c>
      <c r="P289" s="43" t="s">
        <v>1043</v>
      </c>
      <c r="Q289" s="42" t="s">
        <v>1045</v>
      </c>
      <c r="R289" s="82" t="s">
        <v>1721</v>
      </c>
      <c r="S289" s="81">
        <v>74.166666666666671</v>
      </c>
      <c r="T289" s="80">
        <v>89</v>
      </c>
      <c r="U289" s="73">
        <v>0.15</v>
      </c>
      <c r="V289" s="74">
        <f t="shared" si="21"/>
        <v>63.041666666666664</v>
      </c>
      <c r="W289" s="72">
        <f t="shared" si="22"/>
        <v>75.649999999999991</v>
      </c>
      <c r="X289" s="23"/>
      <c r="Y289" s="30"/>
      <c r="Z289" s="27">
        <f t="shared" si="23"/>
        <v>0</v>
      </c>
      <c r="AA289" s="28">
        <f t="shared" si="24"/>
        <v>0</v>
      </c>
      <c r="AC289" s="66"/>
      <c r="AD289" s="65">
        <f t="shared" si="25"/>
        <v>0</v>
      </c>
      <c r="AE289" s="61"/>
      <c r="AF289" s="62"/>
    </row>
    <row r="290" spans="1:32" ht="15.75" customHeight="1" x14ac:dyDescent="0.2">
      <c r="A290" s="83" t="s">
        <v>53</v>
      </c>
      <c r="B290" s="84" t="s">
        <v>54</v>
      </c>
      <c r="C290" s="85" t="s">
        <v>55</v>
      </c>
      <c r="D290" s="83" t="s">
        <v>67</v>
      </c>
      <c r="E290" s="84" t="s">
        <v>68</v>
      </c>
      <c r="F290" s="85" t="s">
        <v>87</v>
      </c>
      <c r="G290" s="86" t="s">
        <v>751</v>
      </c>
      <c r="H290" s="87" t="s">
        <v>96</v>
      </c>
      <c r="I290" s="88" t="s">
        <v>71</v>
      </c>
      <c r="J290" s="89">
        <v>2007</v>
      </c>
      <c r="K290" s="90">
        <v>0.75</v>
      </c>
      <c r="L290" s="21">
        <v>1</v>
      </c>
      <c r="M290" s="92"/>
      <c r="N290" s="91"/>
      <c r="O290" s="93"/>
      <c r="P290" s="43" t="s">
        <v>1041</v>
      </c>
      <c r="Q290" s="42" t="s">
        <v>1642</v>
      </c>
      <c r="R290" s="82" t="s">
        <v>1721</v>
      </c>
      <c r="S290" s="81">
        <v>38.333333333333336</v>
      </c>
      <c r="T290" s="80">
        <v>46</v>
      </c>
      <c r="U290" s="73">
        <v>0.25</v>
      </c>
      <c r="V290" s="74">
        <f t="shared" si="21"/>
        <v>28.75</v>
      </c>
      <c r="W290" s="72">
        <f t="shared" si="22"/>
        <v>34.5</v>
      </c>
      <c r="X290" s="23"/>
      <c r="Y290" s="30"/>
      <c r="Z290" s="27">
        <f t="shared" si="23"/>
        <v>0</v>
      </c>
      <c r="AA290" s="28">
        <f t="shared" si="24"/>
        <v>0</v>
      </c>
      <c r="AC290" s="66"/>
      <c r="AD290" s="65">
        <f t="shared" si="25"/>
        <v>0</v>
      </c>
      <c r="AE290" s="61"/>
      <c r="AF290" s="62"/>
    </row>
    <row r="291" spans="1:32" ht="15.75" customHeight="1" x14ac:dyDescent="0.2">
      <c r="A291" s="83" t="s">
        <v>53</v>
      </c>
      <c r="B291" s="84" t="s">
        <v>54</v>
      </c>
      <c r="C291" s="85" t="s">
        <v>55</v>
      </c>
      <c r="D291" s="83" t="s">
        <v>67</v>
      </c>
      <c r="E291" s="84" t="s">
        <v>68</v>
      </c>
      <c r="F291" s="85" t="s">
        <v>87</v>
      </c>
      <c r="G291" s="86" t="s">
        <v>754</v>
      </c>
      <c r="H291" s="87" t="s">
        <v>96</v>
      </c>
      <c r="I291" s="88" t="s">
        <v>71</v>
      </c>
      <c r="J291" s="89">
        <v>2007</v>
      </c>
      <c r="K291" s="90">
        <v>0.75</v>
      </c>
      <c r="L291" s="21">
        <v>3</v>
      </c>
      <c r="M291" s="92" t="s">
        <v>832</v>
      </c>
      <c r="N291" s="91"/>
      <c r="O291" s="93"/>
      <c r="P291" s="43" t="s">
        <v>1644</v>
      </c>
      <c r="Q291" s="42" t="s">
        <v>1645</v>
      </c>
      <c r="R291" s="82" t="s">
        <v>1721</v>
      </c>
      <c r="S291" s="81">
        <v>28.333333333333336</v>
      </c>
      <c r="T291" s="80">
        <v>34</v>
      </c>
      <c r="U291" s="73">
        <v>0.25</v>
      </c>
      <c r="V291" s="74">
        <f t="shared" si="21"/>
        <v>21.25</v>
      </c>
      <c r="W291" s="72">
        <f t="shared" si="22"/>
        <v>25.5</v>
      </c>
      <c r="X291" s="23"/>
      <c r="Y291" s="30"/>
      <c r="Z291" s="27">
        <f t="shared" si="23"/>
        <v>0</v>
      </c>
      <c r="AA291" s="28">
        <f t="shared" si="24"/>
        <v>0</v>
      </c>
      <c r="AC291" s="66"/>
      <c r="AD291" s="65">
        <f t="shared" si="25"/>
        <v>0</v>
      </c>
      <c r="AE291" s="61"/>
      <c r="AF291" s="62"/>
    </row>
    <row r="292" spans="1:32" ht="15.75" customHeight="1" x14ac:dyDescent="0.2">
      <c r="A292" s="83" t="s">
        <v>53</v>
      </c>
      <c r="B292" s="84" t="s">
        <v>54</v>
      </c>
      <c r="C292" s="85" t="s">
        <v>55</v>
      </c>
      <c r="D292" s="83" t="s">
        <v>67</v>
      </c>
      <c r="E292" s="84" t="s">
        <v>68</v>
      </c>
      <c r="F292" s="85" t="s">
        <v>87</v>
      </c>
      <c r="G292" s="86" t="s">
        <v>754</v>
      </c>
      <c r="H292" s="87" t="s">
        <v>96</v>
      </c>
      <c r="I292" s="88" t="s">
        <v>71</v>
      </c>
      <c r="J292" s="89">
        <v>2007</v>
      </c>
      <c r="K292" s="90">
        <v>0.75</v>
      </c>
      <c r="L292" s="21">
        <v>1</v>
      </c>
      <c r="M292" s="92" t="s">
        <v>832</v>
      </c>
      <c r="N292" s="91"/>
      <c r="O292" s="93"/>
      <c r="P292" s="43" t="s">
        <v>1646</v>
      </c>
      <c r="Q292" s="42" t="s">
        <v>1648</v>
      </c>
      <c r="R292" s="82" t="s">
        <v>1721</v>
      </c>
      <c r="S292" s="81">
        <v>28.333333333333336</v>
      </c>
      <c r="T292" s="80">
        <v>34</v>
      </c>
      <c r="U292" s="73">
        <v>0.25</v>
      </c>
      <c r="V292" s="74">
        <f t="shared" si="21"/>
        <v>21.25</v>
      </c>
      <c r="W292" s="72">
        <f t="shared" si="22"/>
        <v>25.5</v>
      </c>
      <c r="X292" s="23"/>
      <c r="Y292" s="30"/>
      <c r="Z292" s="27">
        <f t="shared" si="23"/>
        <v>0</v>
      </c>
      <c r="AA292" s="28">
        <f t="shared" si="24"/>
        <v>0</v>
      </c>
      <c r="AC292" s="66"/>
      <c r="AD292" s="65">
        <f t="shared" si="25"/>
        <v>0</v>
      </c>
      <c r="AE292" s="61"/>
      <c r="AF292" s="62"/>
    </row>
    <row r="293" spans="1:32" ht="15.75" customHeight="1" x14ac:dyDescent="0.2">
      <c r="A293" s="83" t="s">
        <v>53</v>
      </c>
      <c r="B293" s="84" t="s">
        <v>54</v>
      </c>
      <c r="C293" s="85" t="s">
        <v>55</v>
      </c>
      <c r="D293" s="83" t="s">
        <v>67</v>
      </c>
      <c r="E293" s="84" t="s">
        <v>68</v>
      </c>
      <c r="F293" s="85" t="s">
        <v>87</v>
      </c>
      <c r="G293" s="86" t="s">
        <v>677</v>
      </c>
      <c r="H293" s="87" t="s">
        <v>96</v>
      </c>
      <c r="I293" s="88" t="s">
        <v>71</v>
      </c>
      <c r="J293" s="89">
        <v>2003</v>
      </c>
      <c r="K293" s="90">
        <v>0.75</v>
      </c>
      <c r="L293" s="21">
        <v>1</v>
      </c>
      <c r="M293" s="92"/>
      <c r="N293" s="91"/>
      <c r="O293" s="93"/>
      <c r="P293" s="43" t="s">
        <v>1453</v>
      </c>
      <c r="Q293" s="42" t="s">
        <v>1527</v>
      </c>
      <c r="R293" s="82" t="s">
        <v>1721</v>
      </c>
      <c r="S293" s="81">
        <v>32.5</v>
      </c>
      <c r="T293" s="80">
        <v>39</v>
      </c>
      <c r="U293" s="73">
        <v>0.25</v>
      </c>
      <c r="V293" s="74">
        <f t="shared" si="21"/>
        <v>24.375</v>
      </c>
      <c r="W293" s="72">
        <f t="shared" si="22"/>
        <v>29.25</v>
      </c>
      <c r="X293" s="23"/>
      <c r="Y293" s="30"/>
      <c r="Z293" s="27">
        <f t="shared" si="23"/>
        <v>0</v>
      </c>
      <c r="AA293" s="28">
        <f t="shared" si="24"/>
        <v>0</v>
      </c>
      <c r="AC293" s="66"/>
      <c r="AD293" s="65">
        <f t="shared" si="25"/>
        <v>0</v>
      </c>
      <c r="AE293" s="61"/>
      <c r="AF293" s="62"/>
    </row>
    <row r="294" spans="1:32" ht="15.75" customHeight="1" x14ac:dyDescent="0.2">
      <c r="A294" s="83" t="s">
        <v>53</v>
      </c>
      <c r="B294" s="84" t="s">
        <v>54</v>
      </c>
      <c r="C294" s="85" t="s">
        <v>55</v>
      </c>
      <c r="D294" s="83" t="s">
        <v>67</v>
      </c>
      <c r="E294" s="84" t="s">
        <v>68</v>
      </c>
      <c r="F294" s="85"/>
      <c r="G294" s="86" t="s">
        <v>155</v>
      </c>
      <c r="H294" s="87" t="s">
        <v>156</v>
      </c>
      <c r="I294" s="88" t="s">
        <v>66</v>
      </c>
      <c r="J294" s="89">
        <v>2004</v>
      </c>
      <c r="K294" s="90">
        <v>0.75</v>
      </c>
      <c r="L294" s="21">
        <v>1</v>
      </c>
      <c r="M294" s="92" t="s">
        <v>823</v>
      </c>
      <c r="N294" s="91"/>
      <c r="O294" s="93"/>
      <c r="P294" s="43" t="s">
        <v>937</v>
      </c>
      <c r="Q294" s="42" t="s">
        <v>940</v>
      </c>
      <c r="R294" s="82" t="s">
        <v>1721</v>
      </c>
      <c r="S294" s="81">
        <v>90.833333333333343</v>
      </c>
      <c r="T294" s="80">
        <v>109</v>
      </c>
      <c r="U294" s="73">
        <v>0.15</v>
      </c>
      <c r="V294" s="74">
        <f t="shared" si="21"/>
        <v>77.208333333333329</v>
      </c>
      <c r="W294" s="72">
        <f t="shared" si="22"/>
        <v>92.649999999999991</v>
      </c>
      <c r="X294" s="23"/>
      <c r="Y294" s="30"/>
      <c r="Z294" s="27">
        <f t="shared" si="23"/>
        <v>0</v>
      </c>
      <c r="AA294" s="28">
        <f t="shared" si="24"/>
        <v>0</v>
      </c>
      <c r="AC294" s="66"/>
      <c r="AD294" s="65">
        <f t="shared" si="25"/>
        <v>0</v>
      </c>
      <c r="AE294" s="61"/>
      <c r="AF294" s="62"/>
    </row>
    <row r="295" spans="1:32" ht="15.75" customHeight="1" x14ac:dyDescent="0.2">
      <c r="A295" s="83" t="s">
        <v>53</v>
      </c>
      <c r="B295" s="84" t="s">
        <v>54</v>
      </c>
      <c r="C295" s="85" t="s">
        <v>55</v>
      </c>
      <c r="D295" s="83" t="s">
        <v>67</v>
      </c>
      <c r="E295" s="84" t="s">
        <v>68</v>
      </c>
      <c r="F295" s="85" t="s">
        <v>69</v>
      </c>
      <c r="G295" s="86" t="s">
        <v>763</v>
      </c>
      <c r="H295" s="87" t="s">
        <v>69</v>
      </c>
      <c r="I295" s="88" t="s">
        <v>71</v>
      </c>
      <c r="J295" s="89">
        <v>1990</v>
      </c>
      <c r="K295" s="90">
        <v>0.75</v>
      </c>
      <c r="L295" s="21">
        <v>1</v>
      </c>
      <c r="M295" s="92" t="s">
        <v>826</v>
      </c>
      <c r="N295" s="91"/>
      <c r="O295" s="93" t="s">
        <v>828</v>
      </c>
      <c r="P295" s="43" t="s">
        <v>1622</v>
      </c>
      <c r="Q295" s="42" t="s">
        <v>1655</v>
      </c>
      <c r="R295" s="82" t="s">
        <v>1721</v>
      </c>
      <c r="S295" s="81">
        <v>15.833333333333334</v>
      </c>
      <c r="T295" s="80">
        <v>19</v>
      </c>
      <c r="U295" s="73">
        <v>0.4</v>
      </c>
      <c r="V295" s="74">
        <f t="shared" si="21"/>
        <v>9.5</v>
      </c>
      <c r="W295" s="72">
        <f t="shared" si="22"/>
        <v>11.4</v>
      </c>
      <c r="X295" s="23"/>
      <c r="Y295" s="30"/>
      <c r="Z295" s="27">
        <f t="shared" si="23"/>
        <v>0</v>
      </c>
      <c r="AA295" s="28">
        <f t="shared" si="24"/>
        <v>0</v>
      </c>
      <c r="AC295" s="66"/>
      <c r="AD295" s="65">
        <f t="shared" si="25"/>
        <v>0</v>
      </c>
      <c r="AE295" s="61"/>
      <c r="AF295" s="62"/>
    </row>
    <row r="296" spans="1:32" ht="15.75" customHeight="1" x14ac:dyDescent="0.2">
      <c r="A296" s="83" t="s">
        <v>53</v>
      </c>
      <c r="B296" s="84" t="s">
        <v>54</v>
      </c>
      <c r="C296" s="85" t="s">
        <v>55</v>
      </c>
      <c r="D296" s="83" t="s">
        <v>67</v>
      </c>
      <c r="E296" s="84" t="s">
        <v>68</v>
      </c>
      <c r="F296" s="85" t="s">
        <v>87</v>
      </c>
      <c r="G296" s="86" t="s">
        <v>691</v>
      </c>
      <c r="H296" s="87" t="s">
        <v>96</v>
      </c>
      <c r="I296" s="88" t="s">
        <v>71</v>
      </c>
      <c r="J296" s="89">
        <v>2004</v>
      </c>
      <c r="K296" s="90">
        <v>0.75</v>
      </c>
      <c r="L296" s="21">
        <v>2</v>
      </c>
      <c r="M296" s="92"/>
      <c r="N296" s="91"/>
      <c r="O296" s="93"/>
      <c r="P296" s="43" t="s">
        <v>1554</v>
      </c>
      <c r="Q296" s="42" t="s">
        <v>1555</v>
      </c>
      <c r="R296" s="82" t="s">
        <v>1721</v>
      </c>
      <c r="S296" s="81">
        <v>36.666666666666671</v>
      </c>
      <c r="T296" s="80">
        <v>44</v>
      </c>
      <c r="U296" s="73">
        <v>0.25</v>
      </c>
      <c r="V296" s="74">
        <f t="shared" si="21"/>
        <v>27.5</v>
      </c>
      <c r="W296" s="72">
        <f t="shared" si="22"/>
        <v>33</v>
      </c>
      <c r="X296" s="23"/>
      <c r="Y296" s="30"/>
      <c r="Z296" s="27">
        <f t="shared" si="23"/>
        <v>0</v>
      </c>
      <c r="AA296" s="28">
        <f t="shared" si="24"/>
        <v>0</v>
      </c>
      <c r="AC296" s="66"/>
      <c r="AD296" s="65">
        <f t="shared" si="25"/>
        <v>0</v>
      </c>
      <c r="AE296" s="61"/>
      <c r="AF296" s="62"/>
    </row>
    <row r="297" spans="1:32" ht="15.75" customHeight="1" x14ac:dyDescent="0.2">
      <c r="A297" s="83" t="s">
        <v>53</v>
      </c>
      <c r="B297" s="84" t="s">
        <v>54</v>
      </c>
      <c r="C297" s="85" t="s">
        <v>55</v>
      </c>
      <c r="D297" s="83" t="s">
        <v>67</v>
      </c>
      <c r="E297" s="84" t="s">
        <v>68</v>
      </c>
      <c r="F297" s="85"/>
      <c r="G297" s="86" t="s">
        <v>624</v>
      </c>
      <c r="H297" s="87" t="s">
        <v>624</v>
      </c>
      <c r="I297" s="88" t="s">
        <v>60</v>
      </c>
      <c r="J297" s="89">
        <v>2000</v>
      </c>
      <c r="K297" s="90">
        <v>0.75</v>
      </c>
      <c r="L297" s="21">
        <v>3</v>
      </c>
      <c r="M297" s="92" t="s">
        <v>823</v>
      </c>
      <c r="N297" s="91"/>
      <c r="O297" s="93" t="s">
        <v>824</v>
      </c>
      <c r="P297" s="43" t="s">
        <v>1001</v>
      </c>
      <c r="Q297" s="42" t="s">
        <v>1454</v>
      </c>
      <c r="R297" s="82" t="s">
        <v>1721</v>
      </c>
      <c r="S297" s="81">
        <v>24.166666666666668</v>
      </c>
      <c r="T297" s="80">
        <v>29</v>
      </c>
      <c r="U297" s="73">
        <v>0.25</v>
      </c>
      <c r="V297" s="74">
        <f t="shared" si="21"/>
        <v>18.125</v>
      </c>
      <c r="W297" s="72">
        <f t="shared" si="22"/>
        <v>21.75</v>
      </c>
      <c r="X297" s="23"/>
      <c r="Y297" s="30"/>
      <c r="Z297" s="27">
        <f t="shared" si="23"/>
        <v>0</v>
      </c>
      <c r="AA297" s="28">
        <f t="shared" si="24"/>
        <v>0</v>
      </c>
      <c r="AC297" s="66"/>
      <c r="AD297" s="65">
        <f t="shared" si="25"/>
        <v>0</v>
      </c>
      <c r="AE297" s="61"/>
      <c r="AF297" s="62"/>
    </row>
    <row r="298" spans="1:32" ht="15.75" customHeight="1" x14ac:dyDescent="0.2">
      <c r="A298" s="83" t="s">
        <v>125</v>
      </c>
      <c r="B298" s="84" t="s">
        <v>54</v>
      </c>
      <c r="C298" s="85" t="s">
        <v>55</v>
      </c>
      <c r="D298" s="83" t="s">
        <v>67</v>
      </c>
      <c r="E298" s="84" t="s">
        <v>68</v>
      </c>
      <c r="F298" s="85" t="s">
        <v>126</v>
      </c>
      <c r="G298" s="86" t="s">
        <v>127</v>
      </c>
      <c r="H298" s="87" t="s">
        <v>128</v>
      </c>
      <c r="I298" s="88" t="s">
        <v>60</v>
      </c>
      <c r="J298" s="89">
        <v>2007</v>
      </c>
      <c r="K298" s="90">
        <v>0.75</v>
      </c>
      <c r="L298" s="21">
        <v>3</v>
      </c>
      <c r="M298" s="92"/>
      <c r="N298" s="91"/>
      <c r="O298" s="93"/>
      <c r="P298" s="43" t="s">
        <v>912</v>
      </c>
      <c r="Q298" s="42" t="s">
        <v>913</v>
      </c>
      <c r="R298" s="82" t="s">
        <v>1722</v>
      </c>
      <c r="S298" s="81">
        <v>107.5</v>
      </c>
      <c r="T298" s="80">
        <v>129</v>
      </c>
      <c r="U298" s="73">
        <v>0.15</v>
      </c>
      <c r="V298" s="74">
        <f t="shared" si="21"/>
        <v>91.375</v>
      </c>
      <c r="W298" s="72">
        <f t="shared" si="22"/>
        <v>109.64999999999999</v>
      </c>
      <c r="X298" s="23"/>
      <c r="Y298" s="30"/>
      <c r="Z298" s="27">
        <f t="shared" si="23"/>
        <v>0</v>
      </c>
      <c r="AA298" s="28">
        <f t="shared" si="24"/>
        <v>0</v>
      </c>
      <c r="AC298" s="66"/>
      <c r="AD298" s="65">
        <f t="shared" si="25"/>
        <v>0</v>
      </c>
      <c r="AE298" s="61"/>
      <c r="AF298" s="62"/>
    </row>
    <row r="299" spans="1:32" ht="15.75" customHeight="1" x14ac:dyDescent="0.2">
      <c r="A299" s="83" t="s">
        <v>53</v>
      </c>
      <c r="B299" s="84" t="s">
        <v>54</v>
      </c>
      <c r="C299" s="85" t="s">
        <v>55</v>
      </c>
      <c r="D299" s="83" t="s">
        <v>67</v>
      </c>
      <c r="E299" s="84" t="s">
        <v>68</v>
      </c>
      <c r="F299" s="85" t="s">
        <v>69</v>
      </c>
      <c r="G299" s="86" t="s">
        <v>487</v>
      </c>
      <c r="H299" s="87" t="s">
        <v>488</v>
      </c>
      <c r="I299" s="88" t="s">
        <v>60</v>
      </c>
      <c r="J299" s="89">
        <v>1995</v>
      </c>
      <c r="K299" s="90">
        <v>0.75</v>
      </c>
      <c r="L299" s="21">
        <v>5</v>
      </c>
      <c r="M299" s="92" t="s">
        <v>826</v>
      </c>
      <c r="N299" s="91"/>
      <c r="O299" s="93" t="s">
        <v>827</v>
      </c>
      <c r="P299" s="43" t="s">
        <v>1087</v>
      </c>
      <c r="Q299" s="42" t="s">
        <v>1268</v>
      </c>
      <c r="R299" s="82" t="s">
        <v>1721</v>
      </c>
      <c r="S299" s="81">
        <v>32.5</v>
      </c>
      <c r="T299" s="80">
        <v>39</v>
      </c>
      <c r="U299" s="73">
        <v>0.4</v>
      </c>
      <c r="V299" s="74">
        <f t="shared" si="21"/>
        <v>19.5</v>
      </c>
      <c r="W299" s="72">
        <f t="shared" si="22"/>
        <v>23.4</v>
      </c>
      <c r="X299" s="23"/>
      <c r="Y299" s="30"/>
      <c r="Z299" s="27">
        <f t="shared" si="23"/>
        <v>0</v>
      </c>
      <c r="AA299" s="28">
        <f t="shared" si="24"/>
        <v>0</v>
      </c>
      <c r="AC299" s="66"/>
      <c r="AD299" s="65">
        <f t="shared" si="25"/>
        <v>0</v>
      </c>
      <c r="AE299" s="61"/>
      <c r="AF299" s="62"/>
    </row>
    <row r="300" spans="1:32" ht="15.75" customHeight="1" x14ac:dyDescent="0.2">
      <c r="A300" s="83" t="s">
        <v>53</v>
      </c>
      <c r="B300" s="84" t="s">
        <v>54</v>
      </c>
      <c r="C300" s="85" t="s">
        <v>55</v>
      </c>
      <c r="D300" s="83" t="s">
        <v>67</v>
      </c>
      <c r="E300" s="84" t="s">
        <v>68</v>
      </c>
      <c r="F300" s="85" t="s">
        <v>126</v>
      </c>
      <c r="G300" s="86" t="s">
        <v>752</v>
      </c>
      <c r="H300" s="87" t="s">
        <v>753</v>
      </c>
      <c r="I300" s="88" t="s">
        <v>60</v>
      </c>
      <c r="J300" s="89">
        <v>2007</v>
      </c>
      <c r="K300" s="90">
        <v>0.75</v>
      </c>
      <c r="L300" s="21">
        <v>3</v>
      </c>
      <c r="M300" s="92" t="s">
        <v>832</v>
      </c>
      <c r="N300" s="91"/>
      <c r="O300" s="93"/>
      <c r="P300" s="43" t="s">
        <v>1640</v>
      </c>
      <c r="Q300" s="42" t="s">
        <v>1643</v>
      </c>
      <c r="R300" s="82" t="s">
        <v>1721</v>
      </c>
      <c r="S300" s="81">
        <v>30</v>
      </c>
      <c r="T300" s="80">
        <v>36</v>
      </c>
      <c r="U300" s="73">
        <v>0.25</v>
      </c>
      <c r="V300" s="74">
        <f t="shared" si="21"/>
        <v>22.5</v>
      </c>
      <c r="W300" s="72">
        <f t="shared" si="22"/>
        <v>27</v>
      </c>
      <c r="X300" s="23"/>
      <c r="Y300" s="30"/>
      <c r="Z300" s="27">
        <f t="shared" si="23"/>
        <v>0</v>
      </c>
      <c r="AA300" s="28">
        <f t="shared" si="24"/>
        <v>0</v>
      </c>
      <c r="AC300" s="66"/>
      <c r="AD300" s="65">
        <f t="shared" si="25"/>
        <v>0</v>
      </c>
      <c r="AE300" s="61"/>
      <c r="AF300" s="62"/>
    </row>
    <row r="301" spans="1:32" ht="15.75" customHeight="1" x14ac:dyDescent="0.2">
      <c r="A301" s="83" t="s">
        <v>53</v>
      </c>
      <c r="B301" s="84" t="s">
        <v>54</v>
      </c>
      <c r="C301" s="85" t="s">
        <v>55</v>
      </c>
      <c r="D301" s="83" t="s">
        <v>67</v>
      </c>
      <c r="E301" s="84" t="s">
        <v>68</v>
      </c>
      <c r="F301" s="85"/>
      <c r="G301" s="86" t="s">
        <v>529</v>
      </c>
      <c r="H301" s="87" t="s">
        <v>530</v>
      </c>
      <c r="I301" s="88" t="s">
        <v>60</v>
      </c>
      <c r="J301" s="89">
        <v>1997</v>
      </c>
      <c r="K301" s="90">
        <v>0.75</v>
      </c>
      <c r="L301" s="21">
        <v>6</v>
      </c>
      <c r="M301" s="92" t="s">
        <v>823</v>
      </c>
      <c r="N301" s="91"/>
      <c r="O301" s="93" t="s">
        <v>824</v>
      </c>
      <c r="P301" s="43" t="s">
        <v>1320</v>
      </c>
      <c r="Q301" s="42" t="s">
        <v>1321</v>
      </c>
      <c r="R301" s="82" t="s">
        <v>1721</v>
      </c>
      <c r="S301" s="81">
        <v>30</v>
      </c>
      <c r="T301" s="80">
        <v>36</v>
      </c>
      <c r="U301" s="73">
        <v>0.4</v>
      </c>
      <c r="V301" s="74">
        <f t="shared" si="21"/>
        <v>18</v>
      </c>
      <c r="W301" s="72">
        <f t="shared" si="22"/>
        <v>21.599999999999998</v>
      </c>
      <c r="X301" s="23"/>
      <c r="Y301" s="30"/>
      <c r="Z301" s="27">
        <f t="shared" si="23"/>
        <v>0</v>
      </c>
      <c r="AA301" s="28">
        <f t="shared" si="24"/>
        <v>0</v>
      </c>
      <c r="AC301" s="66"/>
      <c r="AD301" s="65">
        <f t="shared" si="25"/>
        <v>0</v>
      </c>
      <c r="AE301" s="61"/>
      <c r="AF301" s="62"/>
    </row>
    <row r="302" spans="1:32" ht="15.75" customHeight="1" x14ac:dyDescent="0.2">
      <c r="A302" s="83" t="s">
        <v>53</v>
      </c>
      <c r="B302" s="84" t="s">
        <v>54</v>
      </c>
      <c r="C302" s="85" t="s">
        <v>55</v>
      </c>
      <c r="D302" s="83" t="s">
        <v>67</v>
      </c>
      <c r="E302" s="84" t="s">
        <v>68</v>
      </c>
      <c r="F302" s="85" t="s">
        <v>87</v>
      </c>
      <c r="G302" s="86" t="s">
        <v>95</v>
      </c>
      <c r="H302" s="87" t="s">
        <v>96</v>
      </c>
      <c r="I302" s="88" t="s">
        <v>71</v>
      </c>
      <c r="J302" s="89">
        <v>1990</v>
      </c>
      <c r="K302" s="90">
        <v>0.75</v>
      </c>
      <c r="L302" s="21">
        <v>1</v>
      </c>
      <c r="M302" s="92" t="s">
        <v>826</v>
      </c>
      <c r="N302" s="91"/>
      <c r="O302" s="93" t="s">
        <v>829</v>
      </c>
      <c r="P302" s="43" t="s">
        <v>893</v>
      </c>
      <c r="Q302" s="42" t="s">
        <v>894</v>
      </c>
      <c r="R302" s="82" t="s">
        <v>1721</v>
      </c>
      <c r="S302" s="81">
        <v>149.16666666666669</v>
      </c>
      <c r="T302" s="80">
        <v>179</v>
      </c>
      <c r="U302" s="73">
        <v>0.15</v>
      </c>
      <c r="V302" s="74">
        <f t="shared" si="21"/>
        <v>126.79166666666667</v>
      </c>
      <c r="W302" s="72">
        <f t="shared" si="22"/>
        <v>152.15</v>
      </c>
      <c r="X302" s="23"/>
      <c r="Y302" s="30"/>
      <c r="Z302" s="27">
        <f t="shared" si="23"/>
        <v>0</v>
      </c>
      <c r="AA302" s="28">
        <f t="shared" si="24"/>
        <v>0</v>
      </c>
      <c r="AC302" s="66"/>
      <c r="AD302" s="65">
        <f t="shared" si="25"/>
        <v>0</v>
      </c>
      <c r="AE302" s="61"/>
      <c r="AF302" s="62"/>
    </row>
    <row r="303" spans="1:32" ht="15.75" customHeight="1" x14ac:dyDescent="0.2">
      <c r="A303" s="83" t="s">
        <v>53</v>
      </c>
      <c r="B303" s="84" t="s">
        <v>54</v>
      </c>
      <c r="C303" s="85" t="s">
        <v>55</v>
      </c>
      <c r="D303" s="83" t="s">
        <v>67</v>
      </c>
      <c r="E303" s="84" t="s">
        <v>68</v>
      </c>
      <c r="F303" s="85" t="s">
        <v>87</v>
      </c>
      <c r="G303" s="86" t="s">
        <v>95</v>
      </c>
      <c r="H303" s="87" t="s">
        <v>368</v>
      </c>
      <c r="I303" s="88" t="s">
        <v>71</v>
      </c>
      <c r="J303" s="89">
        <v>1994</v>
      </c>
      <c r="K303" s="90">
        <v>0.75</v>
      </c>
      <c r="L303" s="21">
        <v>3</v>
      </c>
      <c r="M303" s="92" t="s">
        <v>823</v>
      </c>
      <c r="N303" s="91"/>
      <c r="O303" s="93" t="s">
        <v>834</v>
      </c>
      <c r="P303" s="43" t="s">
        <v>1138</v>
      </c>
      <c r="Q303" s="42" t="s">
        <v>1143</v>
      </c>
      <c r="R303" s="82" t="s">
        <v>1721</v>
      </c>
      <c r="S303" s="81">
        <v>132.5</v>
      </c>
      <c r="T303" s="80">
        <v>159</v>
      </c>
      <c r="U303" s="73">
        <v>0.25</v>
      </c>
      <c r="V303" s="74">
        <f t="shared" si="21"/>
        <v>99.375</v>
      </c>
      <c r="W303" s="72">
        <f t="shared" si="22"/>
        <v>119.25</v>
      </c>
      <c r="X303" s="23"/>
      <c r="Y303" s="30"/>
      <c r="Z303" s="27">
        <f t="shared" si="23"/>
        <v>0</v>
      </c>
      <c r="AA303" s="28">
        <f t="shared" si="24"/>
        <v>0</v>
      </c>
      <c r="AC303" s="66"/>
      <c r="AD303" s="65">
        <f t="shared" si="25"/>
        <v>0</v>
      </c>
      <c r="AE303" s="61"/>
      <c r="AF303" s="62"/>
    </row>
    <row r="304" spans="1:32" ht="15.75" customHeight="1" x14ac:dyDescent="0.2">
      <c r="A304" s="83" t="s">
        <v>53</v>
      </c>
      <c r="B304" s="84" t="s">
        <v>54</v>
      </c>
      <c r="C304" s="85" t="s">
        <v>55</v>
      </c>
      <c r="D304" s="83" t="s">
        <v>67</v>
      </c>
      <c r="E304" s="84" t="s">
        <v>68</v>
      </c>
      <c r="F304" s="85" t="s">
        <v>87</v>
      </c>
      <c r="G304" s="86" t="s">
        <v>88</v>
      </c>
      <c r="H304" s="87" t="s">
        <v>89</v>
      </c>
      <c r="I304" s="88" t="s">
        <v>71</v>
      </c>
      <c r="J304" s="89">
        <v>1988</v>
      </c>
      <c r="K304" s="90">
        <v>0.75</v>
      </c>
      <c r="L304" s="21">
        <v>1</v>
      </c>
      <c r="M304" s="92" t="s">
        <v>826</v>
      </c>
      <c r="N304" s="91"/>
      <c r="O304" s="93" t="s">
        <v>828</v>
      </c>
      <c r="P304" s="43" t="s">
        <v>885</v>
      </c>
      <c r="Q304" s="42" t="s">
        <v>886</v>
      </c>
      <c r="R304" s="82" t="s">
        <v>1721</v>
      </c>
      <c r="S304" s="81">
        <v>165.83333333333334</v>
      </c>
      <c r="T304" s="80">
        <v>199</v>
      </c>
      <c r="U304" s="73">
        <v>0.15</v>
      </c>
      <c r="V304" s="74">
        <f t="shared" si="21"/>
        <v>140.95833333333334</v>
      </c>
      <c r="W304" s="72">
        <f t="shared" si="22"/>
        <v>169.15</v>
      </c>
      <c r="X304" s="23"/>
      <c r="Y304" s="30"/>
      <c r="Z304" s="27">
        <f t="shared" si="23"/>
        <v>0</v>
      </c>
      <c r="AA304" s="28">
        <f t="shared" si="24"/>
        <v>0</v>
      </c>
      <c r="AC304" s="66"/>
      <c r="AD304" s="65">
        <f t="shared" si="25"/>
        <v>0</v>
      </c>
      <c r="AE304" s="61"/>
      <c r="AF304" s="62"/>
    </row>
    <row r="305" spans="1:32" ht="15.75" customHeight="1" x14ac:dyDescent="0.2">
      <c r="A305" s="83" t="s">
        <v>53</v>
      </c>
      <c r="B305" s="84" t="s">
        <v>54</v>
      </c>
      <c r="C305" s="85" t="s">
        <v>55</v>
      </c>
      <c r="D305" s="83" t="s">
        <v>67</v>
      </c>
      <c r="E305" s="84" t="s">
        <v>68</v>
      </c>
      <c r="F305" s="85" t="s">
        <v>87</v>
      </c>
      <c r="G305" s="86" t="s">
        <v>395</v>
      </c>
      <c r="H305" s="87" t="s">
        <v>96</v>
      </c>
      <c r="I305" s="88" t="s">
        <v>71</v>
      </c>
      <c r="J305" s="89">
        <v>1995</v>
      </c>
      <c r="K305" s="90">
        <v>0.75</v>
      </c>
      <c r="L305" s="21">
        <v>1</v>
      </c>
      <c r="M305" s="92" t="s">
        <v>826</v>
      </c>
      <c r="N305" s="91" t="s">
        <v>831</v>
      </c>
      <c r="O305" s="93" t="s">
        <v>828</v>
      </c>
      <c r="P305" s="43" t="s">
        <v>1167</v>
      </c>
      <c r="Q305" s="42" t="s">
        <v>1168</v>
      </c>
      <c r="R305" s="82" t="s">
        <v>1721</v>
      </c>
      <c r="S305" s="81">
        <v>90.833333333333343</v>
      </c>
      <c r="T305" s="80">
        <v>109</v>
      </c>
      <c r="U305" s="73">
        <v>0.25</v>
      </c>
      <c r="V305" s="74">
        <f t="shared" si="21"/>
        <v>68.125</v>
      </c>
      <c r="W305" s="72">
        <f t="shared" si="22"/>
        <v>81.75</v>
      </c>
      <c r="X305" s="23"/>
      <c r="Y305" s="30"/>
      <c r="Z305" s="27">
        <f t="shared" si="23"/>
        <v>0</v>
      </c>
      <c r="AA305" s="28">
        <f t="shared" si="24"/>
        <v>0</v>
      </c>
      <c r="AC305" s="66"/>
      <c r="AD305" s="65">
        <f t="shared" si="25"/>
        <v>0</v>
      </c>
      <c r="AE305" s="61"/>
      <c r="AF305" s="62"/>
    </row>
    <row r="306" spans="1:32" ht="15.75" customHeight="1" x14ac:dyDescent="0.2">
      <c r="A306" s="83" t="s">
        <v>53</v>
      </c>
      <c r="B306" s="84" t="s">
        <v>54</v>
      </c>
      <c r="C306" s="85" t="s">
        <v>55</v>
      </c>
      <c r="D306" s="83" t="s">
        <v>67</v>
      </c>
      <c r="E306" s="84" t="s">
        <v>68</v>
      </c>
      <c r="F306" s="85" t="s">
        <v>87</v>
      </c>
      <c r="G306" s="86" t="s">
        <v>395</v>
      </c>
      <c r="H306" s="87" t="s">
        <v>96</v>
      </c>
      <c r="I306" s="88" t="s">
        <v>71</v>
      </c>
      <c r="J306" s="89">
        <v>1995</v>
      </c>
      <c r="K306" s="90">
        <v>0.75</v>
      </c>
      <c r="L306" s="21">
        <v>1</v>
      </c>
      <c r="M306" s="92" t="s">
        <v>823</v>
      </c>
      <c r="N306" s="91" t="s">
        <v>839</v>
      </c>
      <c r="O306" s="93" t="s">
        <v>833</v>
      </c>
      <c r="P306" s="43" t="s">
        <v>1167</v>
      </c>
      <c r="Q306" s="42" t="s">
        <v>1169</v>
      </c>
      <c r="R306" s="82" t="s">
        <v>1721</v>
      </c>
      <c r="S306" s="81">
        <v>90.833333333333343</v>
      </c>
      <c r="T306" s="80">
        <v>109</v>
      </c>
      <c r="U306" s="73">
        <v>0.25</v>
      </c>
      <c r="V306" s="74">
        <f t="shared" si="21"/>
        <v>68.125</v>
      </c>
      <c r="W306" s="72">
        <f t="shared" si="22"/>
        <v>81.75</v>
      </c>
      <c r="X306" s="23"/>
      <c r="Y306" s="30"/>
      <c r="Z306" s="27">
        <f t="shared" si="23"/>
        <v>0</v>
      </c>
      <c r="AA306" s="28">
        <f t="shared" si="24"/>
        <v>0</v>
      </c>
      <c r="AC306" s="66"/>
      <c r="AD306" s="65">
        <f t="shared" si="25"/>
        <v>0</v>
      </c>
      <c r="AE306" s="61"/>
      <c r="AF306" s="62"/>
    </row>
    <row r="307" spans="1:32" ht="15.75" customHeight="1" x14ac:dyDescent="0.2">
      <c r="A307" s="83" t="s">
        <v>53</v>
      </c>
      <c r="B307" s="84" t="s">
        <v>54</v>
      </c>
      <c r="C307" s="85" t="s">
        <v>55</v>
      </c>
      <c r="D307" s="83" t="s">
        <v>67</v>
      </c>
      <c r="E307" s="84" t="s">
        <v>68</v>
      </c>
      <c r="F307" s="85"/>
      <c r="G307" s="86" t="s">
        <v>500</v>
      </c>
      <c r="H307" s="87" t="s">
        <v>501</v>
      </c>
      <c r="I307" s="88" t="s">
        <v>60</v>
      </c>
      <c r="J307" s="89">
        <v>1994</v>
      </c>
      <c r="K307" s="90">
        <v>0.75</v>
      </c>
      <c r="L307" s="21">
        <v>2</v>
      </c>
      <c r="M307" s="92" t="s">
        <v>823</v>
      </c>
      <c r="N307" s="91"/>
      <c r="O307" s="93" t="s">
        <v>828</v>
      </c>
      <c r="P307" s="43" t="s">
        <v>885</v>
      </c>
      <c r="Q307" s="42" t="s">
        <v>1286</v>
      </c>
      <c r="R307" s="82" t="s">
        <v>1721</v>
      </c>
      <c r="S307" s="81">
        <v>32.5</v>
      </c>
      <c r="T307" s="80">
        <v>39</v>
      </c>
      <c r="U307" s="73">
        <v>0.4</v>
      </c>
      <c r="V307" s="74">
        <f t="shared" si="21"/>
        <v>19.5</v>
      </c>
      <c r="W307" s="72">
        <f t="shared" si="22"/>
        <v>23.4</v>
      </c>
      <c r="X307" s="23"/>
      <c r="Y307" s="30"/>
      <c r="Z307" s="27">
        <f t="shared" si="23"/>
        <v>0</v>
      </c>
      <c r="AA307" s="28">
        <f t="shared" si="24"/>
        <v>0</v>
      </c>
      <c r="AC307" s="66"/>
      <c r="AD307" s="65">
        <f t="shared" si="25"/>
        <v>0</v>
      </c>
      <c r="AE307" s="61"/>
      <c r="AF307" s="62"/>
    </row>
    <row r="308" spans="1:32" ht="15.75" customHeight="1" x14ac:dyDescent="0.2">
      <c r="A308" s="83" t="s">
        <v>53</v>
      </c>
      <c r="B308" s="84" t="s">
        <v>54</v>
      </c>
      <c r="C308" s="85" t="s">
        <v>55</v>
      </c>
      <c r="D308" s="83" t="s">
        <v>67</v>
      </c>
      <c r="E308" s="84" t="s">
        <v>433</v>
      </c>
      <c r="F308" s="85"/>
      <c r="G308" s="86" t="s">
        <v>808</v>
      </c>
      <c r="H308" s="87" t="s">
        <v>809</v>
      </c>
      <c r="I308" s="88" t="s">
        <v>60</v>
      </c>
      <c r="J308" s="89">
        <v>1972</v>
      </c>
      <c r="K308" s="90">
        <v>0.75</v>
      </c>
      <c r="L308" s="21">
        <v>1</v>
      </c>
      <c r="M308" s="92">
        <v>-3</v>
      </c>
      <c r="N308" s="91" t="s">
        <v>840</v>
      </c>
      <c r="O308" s="93"/>
      <c r="P308" s="43" t="s">
        <v>1496</v>
      </c>
      <c r="Q308" s="42" t="s">
        <v>1705</v>
      </c>
      <c r="R308" s="82" t="s">
        <v>1722</v>
      </c>
      <c r="S308" s="81">
        <v>332.5</v>
      </c>
      <c r="T308" s="80">
        <v>399</v>
      </c>
      <c r="U308" s="73">
        <v>0.25</v>
      </c>
      <c r="V308" s="74">
        <f t="shared" si="21"/>
        <v>249.375</v>
      </c>
      <c r="W308" s="72">
        <f t="shared" si="22"/>
        <v>299.25</v>
      </c>
      <c r="X308" s="23"/>
      <c r="Y308" s="30"/>
      <c r="Z308" s="27">
        <f t="shared" si="23"/>
        <v>0</v>
      </c>
      <c r="AA308" s="28">
        <f t="shared" si="24"/>
        <v>0</v>
      </c>
      <c r="AC308" s="66"/>
      <c r="AD308" s="65">
        <f t="shared" si="25"/>
        <v>0</v>
      </c>
      <c r="AE308" s="61"/>
      <c r="AF308" s="62"/>
    </row>
    <row r="309" spans="1:32" ht="15.75" customHeight="1" x14ac:dyDescent="0.2">
      <c r="A309" s="83" t="s">
        <v>53</v>
      </c>
      <c r="B309" s="84" t="s">
        <v>54</v>
      </c>
      <c r="C309" s="85" t="s">
        <v>55</v>
      </c>
      <c r="D309" s="83" t="s">
        <v>67</v>
      </c>
      <c r="E309" s="84" t="s">
        <v>433</v>
      </c>
      <c r="F309" s="85"/>
      <c r="G309" s="86" t="s">
        <v>808</v>
      </c>
      <c r="H309" s="87" t="s">
        <v>809</v>
      </c>
      <c r="I309" s="88" t="s">
        <v>60</v>
      </c>
      <c r="J309" s="89">
        <v>1972</v>
      </c>
      <c r="K309" s="90">
        <v>0.75</v>
      </c>
      <c r="L309" s="21">
        <v>5</v>
      </c>
      <c r="M309" s="92">
        <v>-3</v>
      </c>
      <c r="N309" s="91"/>
      <c r="O309" s="93"/>
      <c r="P309" s="43" t="s">
        <v>1496</v>
      </c>
      <c r="Q309" s="42" t="s">
        <v>1707</v>
      </c>
      <c r="R309" s="82" t="s">
        <v>1722</v>
      </c>
      <c r="S309" s="81">
        <v>332.5</v>
      </c>
      <c r="T309" s="80">
        <v>399</v>
      </c>
      <c r="U309" s="73">
        <v>0.25</v>
      </c>
      <c r="V309" s="74">
        <f t="shared" si="21"/>
        <v>249.375</v>
      </c>
      <c r="W309" s="72">
        <f t="shared" si="22"/>
        <v>299.25</v>
      </c>
      <c r="X309" s="23"/>
      <c r="Y309" s="30"/>
      <c r="Z309" s="27">
        <f t="shared" si="23"/>
        <v>0</v>
      </c>
      <c r="AA309" s="28">
        <f t="shared" si="24"/>
        <v>0</v>
      </c>
      <c r="AC309" s="66"/>
      <c r="AD309" s="65">
        <f t="shared" si="25"/>
        <v>0</v>
      </c>
      <c r="AE309" s="61"/>
      <c r="AF309" s="62"/>
    </row>
    <row r="310" spans="1:32" ht="15.75" customHeight="1" x14ac:dyDescent="0.2">
      <c r="A310" s="83" t="s">
        <v>53</v>
      </c>
      <c r="B310" s="84" t="s">
        <v>54</v>
      </c>
      <c r="C310" s="85" t="s">
        <v>55</v>
      </c>
      <c r="D310" s="83" t="s">
        <v>67</v>
      </c>
      <c r="E310" s="84" t="s">
        <v>433</v>
      </c>
      <c r="F310" s="85"/>
      <c r="G310" s="86" t="s">
        <v>808</v>
      </c>
      <c r="H310" s="87" t="s">
        <v>809</v>
      </c>
      <c r="I310" s="88" t="s">
        <v>60</v>
      </c>
      <c r="J310" s="89">
        <v>1972</v>
      </c>
      <c r="K310" s="90">
        <v>0.75</v>
      </c>
      <c r="L310" s="21">
        <v>6</v>
      </c>
      <c r="M310" s="92">
        <v>-4</v>
      </c>
      <c r="N310" s="91"/>
      <c r="O310" s="93"/>
      <c r="P310" s="43" t="s">
        <v>1706</v>
      </c>
      <c r="Q310" s="42" t="s">
        <v>1708</v>
      </c>
      <c r="R310" s="82" t="s">
        <v>1722</v>
      </c>
      <c r="S310" s="81">
        <v>332.5</v>
      </c>
      <c r="T310" s="80">
        <v>399</v>
      </c>
      <c r="U310" s="73">
        <v>0.25</v>
      </c>
      <c r="V310" s="74">
        <f t="shared" si="21"/>
        <v>249.375</v>
      </c>
      <c r="W310" s="72">
        <f t="shared" si="22"/>
        <v>299.25</v>
      </c>
      <c r="X310" s="23"/>
      <c r="Y310" s="30"/>
      <c r="Z310" s="27">
        <f t="shared" si="23"/>
        <v>0</v>
      </c>
      <c r="AA310" s="28">
        <f t="shared" si="24"/>
        <v>0</v>
      </c>
      <c r="AC310" s="66"/>
      <c r="AD310" s="65">
        <f t="shared" si="25"/>
        <v>0</v>
      </c>
      <c r="AE310" s="61"/>
      <c r="AF310" s="62"/>
    </row>
    <row r="311" spans="1:32" ht="15.75" customHeight="1" x14ac:dyDescent="0.2">
      <c r="A311" s="83" t="s">
        <v>53</v>
      </c>
      <c r="B311" s="84" t="s">
        <v>54</v>
      </c>
      <c r="C311" s="85" t="s">
        <v>55</v>
      </c>
      <c r="D311" s="83" t="s">
        <v>67</v>
      </c>
      <c r="E311" s="84" t="s">
        <v>433</v>
      </c>
      <c r="F311" s="85"/>
      <c r="G311" s="86" t="s">
        <v>654</v>
      </c>
      <c r="H311" s="87" t="s">
        <v>655</v>
      </c>
      <c r="I311" s="88" t="s">
        <v>60</v>
      </c>
      <c r="J311" s="89">
        <v>2005</v>
      </c>
      <c r="K311" s="90">
        <v>0.75</v>
      </c>
      <c r="L311" s="21">
        <v>1</v>
      </c>
      <c r="M311" s="92" t="s">
        <v>832</v>
      </c>
      <c r="N311" s="91"/>
      <c r="O311" s="93"/>
      <c r="P311" s="43" t="s">
        <v>1496</v>
      </c>
      <c r="Q311" s="42" t="s">
        <v>1497</v>
      </c>
      <c r="R311" s="82" t="s">
        <v>1722</v>
      </c>
      <c r="S311" s="81">
        <v>62.5</v>
      </c>
      <c r="T311" s="80">
        <v>75</v>
      </c>
      <c r="U311" s="73">
        <v>0.25</v>
      </c>
      <c r="V311" s="74">
        <f t="shared" si="21"/>
        <v>46.875</v>
      </c>
      <c r="W311" s="72">
        <f t="shared" si="22"/>
        <v>56.25</v>
      </c>
      <c r="X311" s="23"/>
      <c r="Y311" s="30"/>
      <c r="Z311" s="27">
        <f t="shared" si="23"/>
        <v>0</v>
      </c>
      <c r="AA311" s="28">
        <f t="shared" si="24"/>
        <v>0</v>
      </c>
      <c r="AC311" s="66"/>
      <c r="AD311" s="65">
        <f t="shared" si="25"/>
        <v>0</v>
      </c>
      <c r="AE311" s="61"/>
      <c r="AF311" s="62"/>
    </row>
    <row r="312" spans="1:32" ht="15.75" customHeight="1" x14ac:dyDescent="0.2">
      <c r="A312" s="83" t="s">
        <v>53</v>
      </c>
      <c r="B312" s="84" t="s">
        <v>54</v>
      </c>
      <c r="C312" s="85" t="s">
        <v>55</v>
      </c>
      <c r="D312" s="83" t="s">
        <v>129</v>
      </c>
      <c r="E312" s="84" t="s">
        <v>130</v>
      </c>
      <c r="F312" s="85"/>
      <c r="G312" s="86" t="s">
        <v>131</v>
      </c>
      <c r="H312" s="87" t="s">
        <v>132</v>
      </c>
      <c r="I312" s="88" t="s">
        <v>60</v>
      </c>
      <c r="J312" s="89">
        <v>1987</v>
      </c>
      <c r="K312" s="90">
        <v>0.75</v>
      </c>
      <c r="L312" s="21">
        <v>3</v>
      </c>
      <c r="M312" s="92" t="s">
        <v>826</v>
      </c>
      <c r="N312" s="91"/>
      <c r="O312" s="93" t="s">
        <v>834</v>
      </c>
      <c r="P312" s="43" t="s">
        <v>920</v>
      </c>
      <c r="Q312" s="42" t="s">
        <v>922</v>
      </c>
      <c r="R312" s="82" t="s">
        <v>1721</v>
      </c>
      <c r="S312" s="81">
        <v>103.33333333333334</v>
      </c>
      <c r="T312" s="80">
        <v>124</v>
      </c>
      <c r="U312" s="73">
        <v>0.15</v>
      </c>
      <c r="V312" s="74">
        <f t="shared" si="21"/>
        <v>87.833333333333329</v>
      </c>
      <c r="W312" s="72">
        <f t="shared" si="22"/>
        <v>105.39999999999999</v>
      </c>
      <c r="X312" s="23"/>
      <c r="Y312" s="30"/>
      <c r="Z312" s="27">
        <f t="shared" si="23"/>
        <v>0</v>
      </c>
      <c r="AA312" s="28">
        <f t="shared" si="24"/>
        <v>0</v>
      </c>
      <c r="AC312" s="66"/>
      <c r="AD312" s="65">
        <f t="shared" si="25"/>
        <v>0</v>
      </c>
      <c r="AE312" s="61"/>
      <c r="AF312" s="62"/>
    </row>
    <row r="313" spans="1:32" ht="15.75" customHeight="1" x14ac:dyDescent="0.2">
      <c r="A313" s="83" t="s">
        <v>53</v>
      </c>
      <c r="B313" s="84" t="s">
        <v>54</v>
      </c>
      <c r="C313" s="85" t="s">
        <v>55</v>
      </c>
      <c r="D313" s="83" t="s">
        <v>129</v>
      </c>
      <c r="E313" s="84" t="s">
        <v>130</v>
      </c>
      <c r="F313" s="85"/>
      <c r="G313" s="86" t="s">
        <v>131</v>
      </c>
      <c r="H313" s="87" t="s">
        <v>132</v>
      </c>
      <c r="I313" s="88" t="s">
        <v>60</v>
      </c>
      <c r="J313" s="89">
        <v>1990</v>
      </c>
      <c r="K313" s="90">
        <v>0.75</v>
      </c>
      <c r="L313" s="21">
        <v>1</v>
      </c>
      <c r="M313" s="92" t="s">
        <v>826</v>
      </c>
      <c r="N313" s="91"/>
      <c r="O313" s="93"/>
      <c r="P313" s="43" t="s">
        <v>916</v>
      </c>
      <c r="Q313" s="42" t="s">
        <v>921</v>
      </c>
      <c r="R313" s="82" t="s">
        <v>1721</v>
      </c>
      <c r="S313" s="81">
        <v>107.5</v>
      </c>
      <c r="T313" s="80">
        <v>129</v>
      </c>
      <c r="U313" s="73">
        <v>0.25</v>
      </c>
      <c r="V313" s="74">
        <f t="shared" si="21"/>
        <v>80.625</v>
      </c>
      <c r="W313" s="72">
        <f t="shared" si="22"/>
        <v>96.75</v>
      </c>
      <c r="X313" s="23"/>
      <c r="Y313" s="30"/>
      <c r="Z313" s="27">
        <f t="shared" si="23"/>
        <v>0</v>
      </c>
      <c r="AA313" s="28">
        <f t="shared" si="24"/>
        <v>0</v>
      </c>
      <c r="AC313" s="66"/>
      <c r="AD313" s="65">
        <f t="shared" si="25"/>
        <v>0</v>
      </c>
      <c r="AE313" s="61"/>
      <c r="AF313" s="62"/>
    </row>
    <row r="314" spans="1:32" ht="15.75" customHeight="1" x14ac:dyDescent="0.2">
      <c r="A314" s="83" t="s">
        <v>53</v>
      </c>
      <c r="B314" s="84" t="s">
        <v>54</v>
      </c>
      <c r="C314" s="85" t="s">
        <v>55</v>
      </c>
      <c r="D314" s="83" t="s">
        <v>129</v>
      </c>
      <c r="E314" s="84" t="s">
        <v>130</v>
      </c>
      <c r="F314" s="85"/>
      <c r="G314" s="86" t="s">
        <v>131</v>
      </c>
      <c r="H314" s="87" t="s">
        <v>132</v>
      </c>
      <c r="I314" s="88" t="s">
        <v>60</v>
      </c>
      <c r="J314" s="89">
        <v>1990</v>
      </c>
      <c r="K314" s="90">
        <v>0.75</v>
      </c>
      <c r="L314" s="21">
        <v>2</v>
      </c>
      <c r="M314" s="92" t="s">
        <v>823</v>
      </c>
      <c r="N314" s="91"/>
      <c r="O314" s="93"/>
      <c r="P314" s="43" t="s">
        <v>914</v>
      </c>
      <c r="Q314" s="42" t="s">
        <v>915</v>
      </c>
      <c r="R314" s="82" t="s">
        <v>1721</v>
      </c>
      <c r="S314" s="81">
        <v>107.5</v>
      </c>
      <c r="T314" s="80">
        <v>129</v>
      </c>
      <c r="U314" s="73">
        <v>0.25</v>
      </c>
      <c r="V314" s="74">
        <f t="shared" si="21"/>
        <v>80.625</v>
      </c>
      <c r="W314" s="72">
        <f t="shared" si="22"/>
        <v>96.75</v>
      </c>
      <c r="X314" s="23"/>
      <c r="Y314" s="30"/>
      <c r="Z314" s="27">
        <f t="shared" si="23"/>
        <v>0</v>
      </c>
      <c r="AA314" s="28">
        <f t="shared" si="24"/>
        <v>0</v>
      </c>
      <c r="AC314" s="66"/>
      <c r="AD314" s="65">
        <f t="shared" si="25"/>
        <v>0</v>
      </c>
      <c r="AE314" s="61"/>
      <c r="AF314" s="62"/>
    </row>
    <row r="315" spans="1:32" ht="15.75" customHeight="1" x14ac:dyDescent="0.2">
      <c r="A315" s="83" t="s">
        <v>53</v>
      </c>
      <c r="B315" s="84" t="s">
        <v>54</v>
      </c>
      <c r="C315" s="85" t="s">
        <v>55</v>
      </c>
      <c r="D315" s="83" t="s">
        <v>129</v>
      </c>
      <c r="E315" s="84" t="s">
        <v>130</v>
      </c>
      <c r="F315" s="85"/>
      <c r="G315" s="86" t="s">
        <v>131</v>
      </c>
      <c r="H315" s="87" t="s">
        <v>132</v>
      </c>
      <c r="I315" s="88" t="s">
        <v>60</v>
      </c>
      <c r="J315" s="89">
        <v>1990</v>
      </c>
      <c r="K315" s="90">
        <v>0.75</v>
      </c>
      <c r="L315" s="21">
        <v>2</v>
      </c>
      <c r="M315" s="92" t="s">
        <v>820</v>
      </c>
      <c r="N315" s="91"/>
      <c r="O315" s="93" t="s">
        <v>824</v>
      </c>
      <c r="P315" s="43" t="s">
        <v>916</v>
      </c>
      <c r="Q315" s="42" t="s">
        <v>917</v>
      </c>
      <c r="R315" s="82" t="s">
        <v>1721</v>
      </c>
      <c r="S315" s="81">
        <v>107.5</v>
      </c>
      <c r="T315" s="80">
        <v>129</v>
      </c>
      <c r="U315" s="73">
        <v>0.25</v>
      </c>
      <c r="V315" s="74">
        <f t="shared" si="21"/>
        <v>80.625</v>
      </c>
      <c r="W315" s="72">
        <f t="shared" si="22"/>
        <v>96.75</v>
      </c>
      <c r="X315" s="23"/>
      <c r="Y315" s="30"/>
      <c r="Z315" s="27">
        <f t="shared" si="23"/>
        <v>0</v>
      </c>
      <c r="AA315" s="28">
        <f t="shared" si="24"/>
        <v>0</v>
      </c>
      <c r="AC315" s="66"/>
      <c r="AD315" s="65">
        <f t="shared" si="25"/>
        <v>0</v>
      </c>
      <c r="AE315" s="61"/>
      <c r="AF315" s="62"/>
    </row>
    <row r="316" spans="1:32" ht="15.75" customHeight="1" x14ac:dyDescent="0.2">
      <c r="A316" s="83" t="s">
        <v>53</v>
      </c>
      <c r="B316" s="84" t="s">
        <v>54</v>
      </c>
      <c r="C316" s="85" t="s">
        <v>55</v>
      </c>
      <c r="D316" s="83" t="s">
        <v>76</v>
      </c>
      <c r="E316" s="84" t="s">
        <v>77</v>
      </c>
      <c r="F316" s="85" t="s">
        <v>118</v>
      </c>
      <c r="G316" s="86" t="s">
        <v>304</v>
      </c>
      <c r="H316" s="87" t="s">
        <v>672</v>
      </c>
      <c r="I316" s="88" t="s">
        <v>60</v>
      </c>
      <c r="J316" s="89">
        <v>2003</v>
      </c>
      <c r="K316" s="90">
        <v>0.75</v>
      </c>
      <c r="L316" s="21">
        <v>2</v>
      </c>
      <c r="M316" s="92" t="s">
        <v>823</v>
      </c>
      <c r="N316" s="91"/>
      <c r="O316" s="93"/>
      <c r="P316" s="43" t="s">
        <v>1057</v>
      </c>
      <c r="Q316" s="42" t="s">
        <v>1517</v>
      </c>
      <c r="R316" s="82" t="s">
        <v>1721</v>
      </c>
      <c r="S316" s="81">
        <v>35</v>
      </c>
      <c r="T316" s="80">
        <v>42</v>
      </c>
      <c r="U316" s="73">
        <v>0.15</v>
      </c>
      <c r="V316" s="74">
        <f t="shared" si="21"/>
        <v>29.749999999999996</v>
      </c>
      <c r="W316" s="72">
        <f t="shared" si="22"/>
        <v>35.699999999999996</v>
      </c>
      <c r="X316" s="23"/>
      <c r="Y316" s="30"/>
      <c r="Z316" s="27">
        <f t="shared" si="23"/>
        <v>0</v>
      </c>
      <c r="AA316" s="28">
        <f t="shared" si="24"/>
        <v>0</v>
      </c>
      <c r="AC316" s="66"/>
      <c r="AD316" s="65">
        <f t="shared" si="25"/>
        <v>0</v>
      </c>
      <c r="AE316" s="61"/>
      <c r="AF316" s="62"/>
    </row>
    <row r="317" spans="1:32" ht="15.75" customHeight="1" x14ac:dyDescent="0.2">
      <c r="A317" s="83" t="s">
        <v>53</v>
      </c>
      <c r="B317" s="84" t="s">
        <v>54</v>
      </c>
      <c r="C317" s="85" t="s">
        <v>55</v>
      </c>
      <c r="D317" s="83" t="s">
        <v>76</v>
      </c>
      <c r="E317" s="84" t="s">
        <v>77</v>
      </c>
      <c r="F317" s="85" t="s">
        <v>118</v>
      </c>
      <c r="G317" s="86" t="s">
        <v>304</v>
      </c>
      <c r="H317" s="87" t="s">
        <v>672</v>
      </c>
      <c r="I317" s="88" t="s">
        <v>60</v>
      </c>
      <c r="J317" s="89">
        <v>2004</v>
      </c>
      <c r="K317" s="90">
        <v>1.5</v>
      </c>
      <c r="L317" s="21">
        <v>1</v>
      </c>
      <c r="M317" s="92" t="s">
        <v>832</v>
      </c>
      <c r="N317" s="91"/>
      <c r="O317" s="93"/>
      <c r="P317" s="43" t="s">
        <v>1567</v>
      </c>
      <c r="Q317" s="42" t="s">
        <v>1569</v>
      </c>
      <c r="R317" s="82" t="s">
        <v>1721</v>
      </c>
      <c r="S317" s="81">
        <v>70</v>
      </c>
      <c r="T317" s="80">
        <v>84</v>
      </c>
      <c r="U317" s="73">
        <v>0.15</v>
      </c>
      <c r="V317" s="74">
        <f t="shared" si="21"/>
        <v>59.499999999999993</v>
      </c>
      <c r="W317" s="72">
        <f t="shared" si="22"/>
        <v>71.399999999999991</v>
      </c>
      <c r="X317" s="23"/>
      <c r="Y317" s="30"/>
      <c r="Z317" s="27">
        <f t="shared" si="23"/>
        <v>0</v>
      </c>
      <c r="AA317" s="28">
        <f t="shared" si="24"/>
        <v>0</v>
      </c>
      <c r="AC317" s="66"/>
      <c r="AD317" s="65">
        <f t="shared" si="25"/>
        <v>0</v>
      </c>
      <c r="AE317" s="61"/>
      <c r="AF317" s="62"/>
    </row>
    <row r="318" spans="1:32" ht="15.75" customHeight="1" x14ac:dyDescent="0.2">
      <c r="A318" s="83" t="s">
        <v>53</v>
      </c>
      <c r="B318" s="84" t="s">
        <v>54</v>
      </c>
      <c r="C318" s="85" t="s">
        <v>55</v>
      </c>
      <c r="D318" s="83" t="s">
        <v>76</v>
      </c>
      <c r="E318" s="84" t="s">
        <v>77</v>
      </c>
      <c r="F318" s="85" t="s">
        <v>118</v>
      </c>
      <c r="G318" s="86" t="s">
        <v>304</v>
      </c>
      <c r="H318" s="87" t="s">
        <v>672</v>
      </c>
      <c r="I318" s="88" t="s">
        <v>60</v>
      </c>
      <c r="J318" s="89">
        <v>2007</v>
      </c>
      <c r="K318" s="90">
        <v>0.75</v>
      </c>
      <c r="L318" s="21">
        <v>1</v>
      </c>
      <c r="M318" s="92" t="s">
        <v>832</v>
      </c>
      <c r="N318" s="91"/>
      <c r="O318" s="93"/>
      <c r="P318" s="43" t="s">
        <v>1526</v>
      </c>
      <c r="Q318" s="42" t="s">
        <v>1639</v>
      </c>
      <c r="R318" s="82" t="s">
        <v>1721</v>
      </c>
      <c r="S318" s="81">
        <v>32.5</v>
      </c>
      <c r="T318" s="80">
        <v>39</v>
      </c>
      <c r="U318" s="73">
        <v>0.15</v>
      </c>
      <c r="V318" s="74">
        <f t="shared" si="21"/>
        <v>27.625</v>
      </c>
      <c r="W318" s="72">
        <f t="shared" si="22"/>
        <v>33.15</v>
      </c>
      <c r="X318" s="23"/>
      <c r="Y318" s="30"/>
      <c r="Z318" s="27">
        <f t="shared" si="23"/>
        <v>0</v>
      </c>
      <c r="AA318" s="28">
        <f t="shared" si="24"/>
        <v>0</v>
      </c>
      <c r="AC318" s="66"/>
      <c r="AD318" s="65">
        <f t="shared" si="25"/>
        <v>0</v>
      </c>
      <c r="AE318" s="61"/>
      <c r="AF318" s="62"/>
    </row>
    <row r="319" spans="1:32" ht="15.75" customHeight="1" x14ac:dyDescent="0.2">
      <c r="A319" s="83" t="s">
        <v>53</v>
      </c>
      <c r="B319" s="84" t="s">
        <v>54</v>
      </c>
      <c r="C319" s="85" t="s">
        <v>55</v>
      </c>
      <c r="D319" s="83" t="s">
        <v>76</v>
      </c>
      <c r="E319" s="84" t="s">
        <v>77</v>
      </c>
      <c r="F319" s="85" t="s">
        <v>118</v>
      </c>
      <c r="G319" s="86" t="s">
        <v>304</v>
      </c>
      <c r="H319" s="87" t="s">
        <v>556</v>
      </c>
      <c r="I319" s="88" t="s">
        <v>60</v>
      </c>
      <c r="J319" s="89">
        <v>1999</v>
      </c>
      <c r="K319" s="90">
        <v>0.75</v>
      </c>
      <c r="L319" s="21">
        <v>1</v>
      </c>
      <c r="M319" s="92" t="s">
        <v>832</v>
      </c>
      <c r="N319" s="91"/>
      <c r="O319" s="93"/>
      <c r="P319" s="43" t="s">
        <v>1356</v>
      </c>
      <c r="Q319" s="42" t="s">
        <v>1359</v>
      </c>
      <c r="R319" s="82" t="s">
        <v>1721</v>
      </c>
      <c r="S319" s="81">
        <v>36.666666666666671</v>
      </c>
      <c r="T319" s="80">
        <v>44</v>
      </c>
      <c r="U319" s="73">
        <v>0.15</v>
      </c>
      <c r="V319" s="74">
        <f t="shared" si="21"/>
        <v>31.166666666666668</v>
      </c>
      <c r="W319" s="72">
        <f t="shared" si="22"/>
        <v>37.4</v>
      </c>
      <c r="X319" s="23"/>
      <c r="Y319" s="30"/>
      <c r="Z319" s="27">
        <f t="shared" si="23"/>
        <v>0</v>
      </c>
      <c r="AA319" s="28">
        <f t="shared" si="24"/>
        <v>0</v>
      </c>
      <c r="AC319" s="66"/>
      <c r="AD319" s="65">
        <f t="shared" si="25"/>
        <v>0</v>
      </c>
      <c r="AE319" s="61"/>
      <c r="AF319" s="62"/>
    </row>
    <row r="320" spans="1:32" ht="15.75" customHeight="1" x14ac:dyDescent="0.2">
      <c r="A320" s="83" t="s">
        <v>53</v>
      </c>
      <c r="B320" s="84" t="s">
        <v>54</v>
      </c>
      <c r="C320" s="85" t="s">
        <v>55</v>
      </c>
      <c r="D320" s="83" t="s">
        <v>76</v>
      </c>
      <c r="E320" s="84" t="s">
        <v>77</v>
      </c>
      <c r="F320" s="85" t="s">
        <v>118</v>
      </c>
      <c r="G320" s="86" t="s">
        <v>304</v>
      </c>
      <c r="H320" s="87" t="s">
        <v>556</v>
      </c>
      <c r="I320" s="88" t="s">
        <v>60</v>
      </c>
      <c r="J320" s="89">
        <v>2000</v>
      </c>
      <c r="K320" s="90">
        <v>0.75</v>
      </c>
      <c r="L320" s="21">
        <v>1</v>
      </c>
      <c r="M320" s="92" t="s">
        <v>823</v>
      </c>
      <c r="N320" s="91"/>
      <c r="O320" s="93"/>
      <c r="P320" s="43" t="s">
        <v>1415</v>
      </c>
      <c r="Q320" s="42" t="s">
        <v>1417</v>
      </c>
      <c r="R320" s="82" t="s">
        <v>1721</v>
      </c>
      <c r="S320" s="81">
        <v>32.5</v>
      </c>
      <c r="T320" s="80">
        <v>39</v>
      </c>
      <c r="U320" s="73">
        <v>0.15</v>
      </c>
      <c r="V320" s="74">
        <f t="shared" si="21"/>
        <v>27.625</v>
      </c>
      <c r="W320" s="72">
        <f t="shared" si="22"/>
        <v>33.15</v>
      </c>
      <c r="X320" s="23"/>
      <c r="Y320" s="30"/>
      <c r="Z320" s="27">
        <f t="shared" si="23"/>
        <v>0</v>
      </c>
      <c r="AA320" s="28">
        <f t="shared" si="24"/>
        <v>0</v>
      </c>
      <c r="AC320" s="66"/>
      <c r="AD320" s="65">
        <f t="shared" si="25"/>
        <v>0</v>
      </c>
      <c r="AE320" s="61"/>
      <c r="AF320" s="62"/>
    </row>
    <row r="321" spans="1:32" ht="15.75" customHeight="1" x14ac:dyDescent="0.2">
      <c r="A321" s="83" t="s">
        <v>53</v>
      </c>
      <c r="B321" s="84" t="s">
        <v>54</v>
      </c>
      <c r="C321" s="85" t="s">
        <v>55</v>
      </c>
      <c r="D321" s="83" t="s">
        <v>76</v>
      </c>
      <c r="E321" s="84" t="s">
        <v>77</v>
      </c>
      <c r="F321" s="85" t="s">
        <v>118</v>
      </c>
      <c r="G321" s="86" t="s">
        <v>304</v>
      </c>
      <c r="H321" s="87" t="s">
        <v>556</v>
      </c>
      <c r="I321" s="88" t="s">
        <v>60</v>
      </c>
      <c r="J321" s="89">
        <v>2002</v>
      </c>
      <c r="K321" s="90">
        <v>0.75</v>
      </c>
      <c r="L321" s="21">
        <v>1</v>
      </c>
      <c r="M321" s="92" t="s">
        <v>823</v>
      </c>
      <c r="N321" s="91"/>
      <c r="O321" s="93"/>
      <c r="P321" s="43" t="s">
        <v>1415</v>
      </c>
      <c r="Q321" s="42" t="s">
        <v>1488</v>
      </c>
      <c r="R321" s="82" t="s">
        <v>1721</v>
      </c>
      <c r="S321" s="81">
        <v>27.5</v>
      </c>
      <c r="T321" s="80">
        <v>33</v>
      </c>
      <c r="U321" s="73">
        <v>0.15</v>
      </c>
      <c r="V321" s="74">
        <f t="shared" si="21"/>
        <v>23.375</v>
      </c>
      <c r="W321" s="72">
        <f t="shared" si="22"/>
        <v>28.05</v>
      </c>
      <c r="X321" s="23"/>
      <c r="Y321" s="30"/>
      <c r="Z321" s="27">
        <f t="shared" si="23"/>
        <v>0</v>
      </c>
      <c r="AA321" s="28">
        <f t="shared" si="24"/>
        <v>0</v>
      </c>
      <c r="AC321" s="66"/>
      <c r="AD321" s="65">
        <f t="shared" si="25"/>
        <v>0</v>
      </c>
      <c r="AE321" s="61"/>
      <c r="AF321" s="62"/>
    </row>
    <row r="322" spans="1:32" ht="15.75" customHeight="1" x14ac:dyDescent="0.2">
      <c r="A322" s="83" t="s">
        <v>53</v>
      </c>
      <c r="B322" s="84" t="s">
        <v>54</v>
      </c>
      <c r="C322" s="85" t="s">
        <v>55</v>
      </c>
      <c r="D322" s="83" t="s">
        <v>76</v>
      </c>
      <c r="E322" s="84" t="s">
        <v>77</v>
      </c>
      <c r="F322" s="85" t="s">
        <v>118</v>
      </c>
      <c r="G322" s="86" t="s">
        <v>304</v>
      </c>
      <c r="H322" s="87" t="s">
        <v>108</v>
      </c>
      <c r="I322" s="88" t="s">
        <v>108</v>
      </c>
      <c r="J322" s="89">
        <v>1998</v>
      </c>
      <c r="K322" s="90">
        <v>0.75</v>
      </c>
      <c r="L322" s="21">
        <v>1</v>
      </c>
      <c r="M322" s="92">
        <v>-1</v>
      </c>
      <c r="N322" s="91"/>
      <c r="O322" s="93"/>
      <c r="P322" s="43" t="s">
        <v>1075</v>
      </c>
      <c r="Q322" s="42" t="s">
        <v>1299</v>
      </c>
      <c r="R322" s="82" t="s">
        <v>1721</v>
      </c>
      <c r="S322" s="81">
        <v>24.166666666666668</v>
      </c>
      <c r="T322" s="80">
        <v>29</v>
      </c>
      <c r="U322" s="73">
        <v>0.15</v>
      </c>
      <c r="V322" s="74">
        <f t="shared" si="21"/>
        <v>20.541666666666668</v>
      </c>
      <c r="W322" s="72">
        <f t="shared" si="22"/>
        <v>24.65</v>
      </c>
      <c r="X322" s="23"/>
      <c r="Y322" s="30"/>
      <c r="Z322" s="27">
        <f t="shared" si="23"/>
        <v>0</v>
      </c>
      <c r="AA322" s="28">
        <f t="shared" si="24"/>
        <v>0</v>
      </c>
      <c r="AC322" s="66"/>
      <c r="AD322" s="65">
        <f t="shared" si="25"/>
        <v>0</v>
      </c>
      <c r="AE322" s="61"/>
      <c r="AF322" s="62"/>
    </row>
    <row r="323" spans="1:32" ht="15.75" customHeight="1" x14ac:dyDescent="0.2">
      <c r="A323" s="83" t="s">
        <v>53</v>
      </c>
      <c r="B323" s="84" t="s">
        <v>54</v>
      </c>
      <c r="C323" s="85" t="s">
        <v>55</v>
      </c>
      <c r="D323" s="83" t="s">
        <v>76</v>
      </c>
      <c r="E323" s="84" t="s">
        <v>77</v>
      </c>
      <c r="F323" s="85" t="s">
        <v>118</v>
      </c>
      <c r="G323" s="86" t="s">
        <v>304</v>
      </c>
      <c r="H323" s="87" t="s">
        <v>108</v>
      </c>
      <c r="I323" s="88" t="s">
        <v>108</v>
      </c>
      <c r="J323" s="89">
        <v>2003</v>
      </c>
      <c r="K323" s="90">
        <v>0.75</v>
      </c>
      <c r="L323" s="21">
        <v>2</v>
      </c>
      <c r="M323" s="92">
        <v>-1</v>
      </c>
      <c r="N323" s="91"/>
      <c r="O323" s="93"/>
      <c r="P323" s="43" t="s">
        <v>1075</v>
      </c>
      <c r="Q323" s="42" t="s">
        <v>1076</v>
      </c>
      <c r="R323" s="82" t="s">
        <v>1721</v>
      </c>
      <c r="S323" s="81">
        <v>27.5</v>
      </c>
      <c r="T323" s="80">
        <v>33</v>
      </c>
      <c r="U323" s="73">
        <v>0.4</v>
      </c>
      <c r="V323" s="74">
        <f t="shared" si="21"/>
        <v>16.5</v>
      </c>
      <c r="W323" s="72">
        <f t="shared" si="22"/>
        <v>19.8</v>
      </c>
      <c r="X323" s="23"/>
      <c r="Y323" s="30"/>
      <c r="Z323" s="27">
        <f t="shared" si="23"/>
        <v>0</v>
      </c>
      <c r="AA323" s="28">
        <f t="shared" si="24"/>
        <v>0</v>
      </c>
      <c r="AC323" s="66"/>
      <c r="AD323" s="65">
        <f t="shared" si="25"/>
        <v>0</v>
      </c>
      <c r="AE323" s="61"/>
      <c r="AF323" s="62"/>
    </row>
    <row r="324" spans="1:32" ht="15.75" customHeight="1" x14ac:dyDescent="0.2">
      <c r="A324" s="83" t="s">
        <v>53</v>
      </c>
      <c r="B324" s="84" t="s">
        <v>54</v>
      </c>
      <c r="C324" s="85" t="s">
        <v>55</v>
      </c>
      <c r="D324" s="83" t="s">
        <v>76</v>
      </c>
      <c r="E324" s="84" t="s">
        <v>77</v>
      </c>
      <c r="F324" s="85" t="s">
        <v>118</v>
      </c>
      <c r="G324" s="86" t="s">
        <v>304</v>
      </c>
      <c r="H324" s="87" t="s">
        <v>108</v>
      </c>
      <c r="I324" s="88" t="s">
        <v>108</v>
      </c>
      <c r="J324" s="89">
        <v>2004</v>
      </c>
      <c r="K324" s="90">
        <v>0.75</v>
      </c>
      <c r="L324" s="21">
        <v>4</v>
      </c>
      <c r="M324" s="92"/>
      <c r="N324" s="91"/>
      <c r="O324" s="93" t="s">
        <v>833</v>
      </c>
      <c r="P324" s="43" t="s">
        <v>1347</v>
      </c>
      <c r="Q324" s="42" t="s">
        <v>1546</v>
      </c>
      <c r="R324" s="82" t="s">
        <v>1721</v>
      </c>
      <c r="S324" s="81">
        <v>27.5</v>
      </c>
      <c r="T324" s="80">
        <v>33</v>
      </c>
      <c r="U324" s="73">
        <v>0.15</v>
      </c>
      <c r="V324" s="74">
        <f t="shared" si="21"/>
        <v>23.375</v>
      </c>
      <c r="W324" s="72">
        <f t="shared" si="22"/>
        <v>28.05</v>
      </c>
      <c r="X324" s="23"/>
      <c r="Y324" s="30"/>
      <c r="Z324" s="27">
        <f t="shared" si="23"/>
        <v>0</v>
      </c>
      <c r="AA324" s="28">
        <f t="shared" si="24"/>
        <v>0</v>
      </c>
      <c r="AC324" s="66"/>
      <c r="AD324" s="65">
        <f t="shared" si="25"/>
        <v>0</v>
      </c>
      <c r="AE324" s="61"/>
      <c r="AF324" s="62"/>
    </row>
    <row r="325" spans="1:32" ht="15.75" customHeight="1" x14ac:dyDescent="0.2">
      <c r="A325" s="83" t="s">
        <v>53</v>
      </c>
      <c r="B325" s="84" t="s">
        <v>54</v>
      </c>
      <c r="C325" s="85" t="s">
        <v>55</v>
      </c>
      <c r="D325" s="83" t="s">
        <v>76</v>
      </c>
      <c r="E325" s="84" t="s">
        <v>77</v>
      </c>
      <c r="F325" s="85" t="s">
        <v>118</v>
      </c>
      <c r="G325" s="86" t="s">
        <v>304</v>
      </c>
      <c r="H325" s="87" t="s">
        <v>108</v>
      </c>
      <c r="I325" s="88" t="s">
        <v>108</v>
      </c>
      <c r="J325" s="89">
        <v>2005</v>
      </c>
      <c r="K325" s="90">
        <v>0.75</v>
      </c>
      <c r="L325" s="21">
        <v>6</v>
      </c>
      <c r="M325" s="92"/>
      <c r="N325" s="91"/>
      <c r="O325" s="93" t="s">
        <v>833</v>
      </c>
      <c r="P325" s="43" t="s">
        <v>1571</v>
      </c>
      <c r="Q325" s="42" t="s">
        <v>1591</v>
      </c>
      <c r="R325" s="82" t="s">
        <v>1721</v>
      </c>
      <c r="S325" s="81">
        <v>20.833333333333336</v>
      </c>
      <c r="T325" s="80">
        <v>25</v>
      </c>
      <c r="U325" s="73">
        <v>0.15</v>
      </c>
      <c r="V325" s="74">
        <f t="shared" si="21"/>
        <v>17.708333333333336</v>
      </c>
      <c r="W325" s="72">
        <f t="shared" si="22"/>
        <v>21.25</v>
      </c>
      <c r="X325" s="23"/>
      <c r="Y325" s="30"/>
      <c r="Z325" s="27">
        <f t="shared" si="23"/>
        <v>0</v>
      </c>
      <c r="AA325" s="28">
        <f t="shared" si="24"/>
        <v>0</v>
      </c>
      <c r="AC325" s="66"/>
      <c r="AD325" s="65">
        <f t="shared" si="25"/>
        <v>0</v>
      </c>
      <c r="AE325" s="61"/>
      <c r="AF325" s="62"/>
    </row>
    <row r="326" spans="1:32" ht="15.75" customHeight="1" x14ac:dyDescent="0.2">
      <c r="A326" s="83" t="s">
        <v>53</v>
      </c>
      <c r="B326" s="84" t="s">
        <v>54</v>
      </c>
      <c r="C326" s="85" t="s">
        <v>55</v>
      </c>
      <c r="D326" s="83" t="s">
        <v>76</v>
      </c>
      <c r="E326" s="84" t="s">
        <v>77</v>
      </c>
      <c r="F326" s="85" t="s">
        <v>118</v>
      </c>
      <c r="G326" s="86" t="s">
        <v>304</v>
      </c>
      <c r="H326" s="87" t="s">
        <v>315</v>
      </c>
      <c r="I326" s="88" t="s">
        <v>315</v>
      </c>
      <c r="J326" s="89">
        <v>2003</v>
      </c>
      <c r="K326" s="90">
        <v>0.75</v>
      </c>
      <c r="L326" s="21">
        <v>7</v>
      </c>
      <c r="M326" s="92">
        <v>-1</v>
      </c>
      <c r="N326" s="91"/>
      <c r="O326" s="93"/>
      <c r="P326" s="43" t="s">
        <v>1091</v>
      </c>
      <c r="Q326" s="42" t="s">
        <v>1092</v>
      </c>
      <c r="R326" s="82" t="s">
        <v>1721</v>
      </c>
      <c r="S326" s="81">
        <v>28.333333333333336</v>
      </c>
      <c r="T326" s="80">
        <v>34</v>
      </c>
      <c r="U326" s="73">
        <v>0.4</v>
      </c>
      <c r="V326" s="74">
        <f t="shared" si="21"/>
        <v>17</v>
      </c>
      <c r="W326" s="72">
        <f t="shared" si="22"/>
        <v>20.399999999999999</v>
      </c>
      <c r="X326" s="23"/>
      <c r="Y326" s="30"/>
      <c r="Z326" s="27">
        <f t="shared" si="23"/>
        <v>0</v>
      </c>
      <c r="AA326" s="28">
        <f t="shared" si="24"/>
        <v>0</v>
      </c>
      <c r="AC326" s="66"/>
      <c r="AD326" s="65">
        <f t="shared" si="25"/>
        <v>0</v>
      </c>
      <c r="AE326" s="61"/>
      <c r="AF326" s="62"/>
    </row>
    <row r="327" spans="1:32" ht="15.75" customHeight="1" x14ac:dyDescent="0.2">
      <c r="A327" s="83" t="s">
        <v>53</v>
      </c>
      <c r="B327" s="84" t="s">
        <v>54</v>
      </c>
      <c r="C327" s="85" t="s">
        <v>55</v>
      </c>
      <c r="D327" s="83" t="s">
        <v>76</v>
      </c>
      <c r="E327" s="84" t="s">
        <v>77</v>
      </c>
      <c r="F327" s="85" t="s">
        <v>78</v>
      </c>
      <c r="G327" s="86" t="s">
        <v>79</v>
      </c>
      <c r="H327" s="87" t="s">
        <v>80</v>
      </c>
      <c r="I327" s="88" t="s">
        <v>60</v>
      </c>
      <c r="J327" s="89">
        <v>2000</v>
      </c>
      <c r="K327" s="90">
        <v>0.75</v>
      </c>
      <c r="L327" s="21">
        <v>1</v>
      </c>
      <c r="M327" s="92"/>
      <c r="N327" s="91"/>
      <c r="O327" s="93"/>
      <c r="P327" s="43" t="s">
        <v>881</v>
      </c>
      <c r="Q327" s="42" t="s">
        <v>882</v>
      </c>
      <c r="R327" s="82" t="s">
        <v>1721</v>
      </c>
      <c r="S327" s="81">
        <v>20.833333333333336</v>
      </c>
      <c r="T327" s="80">
        <v>25</v>
      </c>
      <c r="U327" s="73">
        <v>0.4</v>
      </c>
      <c r="V327" s="74">
        <f t="shared" si="21"/>
        <v>12.5</v>
      </c>
      <c r="W327" s="72">
        <f t="shared" si="22"/>
        <v>15</v>
      </c>
      <c r="X327" s="23"/>
      <c r="Y327" s="30"/>
      <c r="Z327" s="27">
        <f t="shared" si="23"/>
        <v>0</v>
      </c>
      <c r="AA327" s="28">
        <f t="shared" si="24"/>
        <v>0</v>
      </c>
      <c r="AC327" s="66"/>
      <c r="AD327" s="65">
        <f t="shared" si="25"/>
        <v>0</v>
      </c>
      <c r="AE327" s="61"/>
      <c r="AF327" s="62"/>
    </row>
    <row r="328" spans="1:32" ht="15.75" customHeight="1" x14ac:dyDescent="0.2">
      <c r="A328" s="83" t="s">
        <v>53</v>
      </c>
      <c r="B328" s="84" t="s">
        <v>97</v>
      </c>
      <c r="C328" s="85" t="s">
        <v>109</v>
      </c>
      <c r="D328" s="83" t="s">
        <v>76</v>
      </c>
      <c r="E328" s="84" t="s">
        <v>77</v>
      </c>
      <c r="F328" s="85" t="s">
        <v>78</v>
      </c>
      <c r="G328" s="86" t="s">
        <v>549</v>
      </c>
      <c r="H328" s="87" t="s">
        <v>733</v>
      </c>
      <c r="I328" s="88" t="s">
        <v>101</v>
      </c>
      <c r="J328" s="89">
        <v>2006</v>
      </c>
      <c r="K328" s="90">
        <v>0.375</v>
      </c>
      <c r="L328" s="21">
        <v>1</v>
      </c>
      <c r="M328" s="92"/>
      <c r="N328" s="91"/>
      <c r="O328" s="93"/>
      <c r="P328" s="43" t="s">
        <v>1602</v>
      </c>
      <c r="Q328" s="42" t="s">
        <v>1618</v>
      </c>
      <c r="R328" s="82" t="s">
        <v>1721</v>
      </c>
      <c r="S328" s="81">
        <v>24.166666666666668</v>
      </c>
      <c r="T328" s="80">
        <v>29</v>
      </c>
      <c r="U328" s="73">
        <v>0.25</v>
      </c>
      <c r="V328" s="74">
        <f t="shared" si="21"/>
        <v>18.125</v>
      </c>
      <c r="W328" s="72">
        <f t="shared" si="22"/>
        <v>21.75</v>
      </c>
      <c r="X328" s="23"/>
      <c r="Y328" s="30"/>
      <c r="Z328" s="27">
        <f t="shared" si="23"/>
        <v>0</v>
      </c>
      <c r="AA328" s="28">
        <f t="shared" si="24"/>
        <v>0</v>
      </c>
      <c r="AC328" s="66"/>
      <c r="AD328" s="65">
        <f t="shared" si="25"/>
        <v>0</v>
      </c>
      <c r="AE328" s="61"/>
      <c r="AF328" s="62"/>
    </row>
    <row r="329" spans="1:32" ht="15.75" customHeight="1" x14ac:dyDescent="0.2">
      <c r="A329" s="83" t="s">
        <v>53</v>
      </c>
      <c r="B329" s="84" t="s">
        <v>97</v>
      </c>
      <c r="C329" s="85" t="s">
        <v>109</v>
      </c>
      <c r="D329" s="83" t="s">
        <v>76</v>
      </c>
      <c r="E329" s="84" t="s">
        <v>77</v>
      </c>
      <c r="F329" s="85" t="s">
        <v>78</v>
      </c>
      <c r="G329" s="86" t="s">
        <v>549</v>
      </c>
      <c r="H329" s="87" t="s">
        <v>678</v>
      </c>
      <c r="I329" s="88" t="s">
        <v>60</v>
      </c>
      <c r="J329" s="89">
        <v>2003</v>
      </c>
      <c r="K329" s="90">
        <v>0.375</v>
      </c>
      <c r="L329" s="21">
        <v>1</v>
      </c>
      <c r="M329" s="92"/>
      <c r="N329" s="91"/>
      <c r="O329" s="93"/>
      <c r="P329" s="43" t="s">
        <v>1526</v>
      </c>
      <c r="Q329" s="42" t="s">
        <v>1528</v>
      </c>
      <c r="R329" s="82" t="s">
        <v>1721</v>
      </c>
      <c r="S329" s="81">
        <v>32.5</v>
      </c>
      <c r="T329" s="80">
        <v>39</v>
      </c>
      <c r="U329" s="73">
        <v>0.25</v>
      </c>
      <c r="V329" s="74">
        <f t="shared" si="21"/>
        <v>24.375</v>
      </c>
      <c r="W329" s="72">
        <f t="shared" si="22"/>
        <v>29.25</v>
      </c>
      <c r="X329" s="23"/>
      <c r="Y329" s="30"/>
      <c r="Z329" s="27">
        <f t="shared" si="23"/>
        <v>0</v>
      </c>
      <c r="AA329" s="28">
        <f t="shared" si="24"/>
        <v>0</v>
      </c>
      <c r="AC329" s="66"/>
      <c r="AD329" s="65">
        <f t="shared" si="25"/>
        <v>0</v>
      </c>
      <c r="AE329" s="61"/>
      <c r="AF329" s="62"/>
    </row>
    <row r="330" spans="1:32" ht="15.75" customHeight="1" x14ac:dyDescent="0.2">
      <c r="A330" s="83" t="s">
        <v>53</v>
      </c>
      <c r="B330" s="84" t="s">
        <v>97</v>
      </c>
      <c r="C330" s="85" t="s">
        <v>109</v>
      </c>
      <c r="D330" s="83" t="s">
        <v>76</v>
      </c>
      <c r="E330" s="84" t="s">
        <v>77</v>
      </c>
      <c r="F330" s="85" t="s">
        <v>78</v>
      </c>
      <c r="G330" s="86" t="s">
        <v>549</v>
      </c>
      <c r="H330" s="87" t="s">
        <v>550</v>
      </c>
      <c r="I330" s="88" t="s">
        <v>60</v>
      </c>
      <c r="J330" s="89">
        <v>1999</v>
      </c>
      <c r="K330" s="90">
        <v>0.375</v>
      </c>
      <c r="L330" s="21">
        <v>2</v>
      </c>
      <c r="M330" s="92" t="s">
        <v>832</v>
      </c>
      <c r="N330" s="91"/>
      <c r="O330" s="93"/>
      <c r="P330" s="43" t="s">
        <v>1352</v>
      </c>
      <c r="Q330" s="42" t="s">
        <v>1354</v>
      </c>
      <c r="R330" s="82" t="s">
        <v>1721</v>
      </c>
      <c r="S330" s="81">
        <v>57.5</v>
      </c>
      <c r="T330" s="80">
        <v>69</v>
      </c>
      <c r="U330" s="73">
        <v>0.25</v>
      </c>
      <c r="V330" s="74">
        <f t="shared" si="21"/>
        <v>43.125</v>
      </c>
      <c r="W330" s="72">
        <f t="shared" si="22"/>
        <v>51.75</v>
      </c>
      <c r="X330" s="23"/>
      <c r="Y330" s="30"/>
      <c r="Z330" s="27">
        <f t="shared" si="23"/>
        <v>0</v>
      </c>
      <c r="AA330" s="28">
        <f t="shared" si="24"/>
        <v>0</v>
      </c>
      <c r="AC330" s="66"/>
      <c r="AD330" s="65">
        <f t="shared" si="25"/>
        <v>0</v>
      </c>
      <c r="AE330" s="61"/>
      <c r="AF330" s="62"/>
    </row>
    <row r="331" spans="1:32" ht="15.75" customHeight="1" x14ac:dyDescent="0.2">
      <c r="A331" s="83" t="s">
        <v>53</v>
      </c>
      <c r="B331" s="84" t="s">
        <v>54</v>
      </c>
      <c r="C331" s="85" t="s">
        <v>55</v>
      </c>
      <c r="D331" s="83" t="s">
        <v>76</v>
      </c>
      <c r="E331" s="84" t="s">
        <v>77</v>
      </c>
      <c r="F331" s="85" t="s">
        <v>181</v>
      </c>
      <c r="G331" s="86" t="s">
        <v>182</v>
      </c>
      <c r="H331" s="87" t="s">
        <v>806</v>
      </c>
      <c r="I331" s="88" t="s">
        <v>60</v>
      </c>
      <c r="J331" s="89">
        <v>2012</v>
      </c>
      <c r="K331" s="90">
        <v>0.75</v>
      </c>
      <c r="L331" s="21">
        <v>6</v>
      </c>
      <c r="M331" s="92"/>
      <c r="N331" s="91"/>
      <c r="O331" s="93" t="s">
        <v>833</v>
      </c>
      <c r="P331" s="43" t="s">
        <v>1701</v>
      </c>
      <c r="Q331" s="42" t="s">
        <v>1702</v>
      </c>
      <c r="R331" s="82" t="s">
        <v>1721</v>
      </c>
      <c r="S331" s="81">
        <v>21.666666666666668</v>
      </c>
      <c r="T331" s="80">
        <v>26</v>
      </c>
      <c r="U331" s="73">
        <v>0.15</v>
      </c>
      <c r="V331" s="74">
        <f t="shared" si="21"/>
        <v>18.416666666666664</v>
      </c>
      <c r="W331" s="72">
        <f t="shared" si="22"/>
        <v>22.099999999999998</v>
      </c>
      <c r="X331" s="23"/>
      <c r="Y331" s="30"/>
      <c r="Z331" s="27">
        <f t="shared" si="23"/>
        <v>0</v>
      </c>
      <c r="AA331" s="28">
        <f t="shared" si="24"/>
        <v>0</v>
      </c>
      <c r="AC331" s="66"/>
      <c r="AD331" s="65">
        <f t="shared" si="25"/>
        <v>0</v>
      </c>
      <c r="AE331" s="61"/>
      <c r="AF331" s="62"/>
    </row>
    <row r="332" spans="1:32" ht="15.75" customHeight="1" x14ac:dyDescent="0.2">
      <c r="A332" s="83" t="s">
        <v>53</v>
      </c>
      <c r="B332" s="84" t="s">
        <v>54</v>
      </c>
      <c r="C332" s="85" t="s">
        <v>55</v>
      </c>
      <c r="D332" s="83" t="s">
        <v>76</v>
      </c>
      <c r="E332" s="84" t="s">
        <v>77</v>
      </c>
      <c r="F332" s="85" t="s">
        <v>181</v>
      </c>
      <c r="G332" s="86" t="s">
        <v>776</v>
      </c>
      <c r="H332" s="87" t="s">
        <v>777</v>
      </c>
      <c r="I332" s="88" t="s">
        <v>60</v>
      </c>
      <c r="J332" s="89">
        <v>2008</v>
      </c>
      <c r="K332" s="90">
        <v>9</v>
      </c>
      <c r="L332" s="21">
        <v>1</v>
      </c>
      <c r="M332" s="92" t="s">
        <v>832</v>
      </c>
      <c r="N332" s="91"/>
      <c r="O332" s="93"/>
      <c r="P332" s="43" t="s">
        <v>1675</v>
      </c>
      <c r="Q332" s="42" t="s">
        <v>1676</v>
      </c>
      <c r="R332" s="82" t="s">
        <v>1721</v>
      </c>
      <c r="S332" s="81">
        <v>415.83333333333337</v>
      </c>
      <c r="T332" s="80">
        <v>499</v>
      </c>
      <c r="U332" s="73">
        <v>0.25</v>
      </c>
      <c r="V332" s="74">
        <f t="shared" si="21"/>
        <v>311.875</v>
      </c>
      <c r="W332" s="72">
        <f t="shared" si="22"/>
        <v>374.25</v>
      </c>
      <c r="X332" s="23"/>
      <c r="Y332" s="30"/>
      <c r="Z332" s="27">
        <f t="shared" si="23"/>
        <v>0</v>
      </c>
      <c r="AA332" s="28">
        <f t="shared" si="24"/>
        <v>0</v>
      </c>
      <c r="AC332" s="66"/>
      <c r="AD332" s="65">
        <f t="shared" si="25"/>
        <v>0</v>
      </c>
      <c r="AE332" s="61"/>
      <c r="AF332" s="62"/>
    </row>
    <row r="333" spans="1:32" ht="15.75" customHeight="1" x14ac:dyDescent="0.2">
      <c r="A333" s="83" t="s">
        <v>53</v>
      </c>
      <c r="B333" s="84" t="s">
        <v>54</v>
      </c>
      <c r="C333" s="85" t="s">
        <v>55</v>
      </c>
      <c r="D333" s="83" t="s">
        <v>76</v>
      </c>
      <c r="E333" s="84" t="s">
        <v>77</v>
      </c>
      <c r="F333" s="85" t="s">
        <v>118</v>
      </c>
      <c r="G333" s="86" t="s">
        <v>682</v>
      </c>
      <c r="H333" s="87" t="s">
        <v>108</v>
      </c>
      <c r="I333" s="88" t="s">
        <v>108</v>
      </c>
      <c r="J333" s="89">
        <v>2004</v>
      </c>
      <c r="K333" s="90">
        <v>0.75</v>
      </c>
      <c r="L333" s="21">
        <v>4</v>
      </c>
      <c r="M333" s="92"/>
      <c r="N333" s="91"/>
      <c r="O333" s="93" t="s">
        <v>833</v>
      </c>
      <c r="P333" s="43" t="s">
        <v>1539</v>
      </c>
      <c r="Q333" s="42" t="s">
        <v>1540</v>
      </c>
      <c r="R333" s="82" t="s">
        <v>1721</v>
      </c>
      <c r="S333" s="81">
        <v>24.166666666666668</v>
      </c>
      <c r="T333" s="80">
        <v>29</v>
      </c>
      <c r="U333" s="73">
        <v>0.15</v>
      </c>
      <c r="V333" s="74">
        <f t="shared" si="21"/>
        <v>20.541666666666668</v>
      </c>
      <c r="W333" s="72">
        <f t="shared" si="22"/>
        <v>24.65</v>
      </c>
      <c r="X333" s="23"/>
      <c r="Y333" s="30"/>
      <c r="Z333" s="27">
        <f t="shared" si="23"/>
        <v>0</v>
      </c>
      <c r="AA333" s="28">
        <f t="shared" si="24"/>
        <v>0</v>
      </c>
      <c r="AC333" s="66"/>
      <c r="AD333" s="65">
        <f t="shared" si="25"/>
        <v>0</v>
      </c>
      <c r="AE333" s="61"/>
      <c r="AF333" s="62"/>
    </row>
    <row r="334" spans="1:32" ht="15.75" customHeight="1" x14ac:dyDescent="0.2">
      <c r="A334" s="83" t="s">
        <v>53</v>
      </c>
      <c r="B334" s="84" t="s">
        <v>54</v>
      </c>
      <c r="C334" s="85" t="s">
        <v>55</v>
      </c>
      <c r="D334" s="83" t="s">
        <v>76</v>
      </c>
      <c r="E334" s="84" t="s">
        <v>77</v>
      </c>
      <c r="F334" s="85" t="s">
        <v>118</v>
      </c>
      <c r="G334" s="86" t="s">
        <v>682</v>
      </c>
      <c r="H334" s="87" t="s">
        <v>108</v>
      </c>
      <c r="I334" s="88" t="s">
        <v>108</v>
      </c>
      <c r="J334" s="89">
        <v>2005</v>
      </c>
      <c r="K334" s="90">
        <v>0.75</v>
      </c>
      <c r="L334" s="21">
        <v>6</v>
      </c>
      <c r="M334" s="92"/>
      <c r="N334" s="91"/>
      <c r="O334" s="93" t="s">
        <v>833</v>
      </c>
      <c r="P334" s="43" t="s">
        <v>1571</v>
      </c>
      <c r="Q334" s="42" t="s">
        <v>1572</v>
      </c>
      <c r="R334" s="82" t="s">
        <v>1721</v>
      </c>
      <c r="S334" s="81">
        <v>20.833333333333336</v>
      </c>
      <c r="T334" s="80">
        <v>25</v>
      </c>
      <c r="U334" s="73">
        <v>0.15</v>
      </c>
      <c r="V334" s="74">
        <f t="shared" ref="V334:V397" si="26">W334/1.2</f>
        <v>17.708333333333336</v>
      </c>
      <c r="W334" s="72">
        <f t="shared" ref="W334:W397" si="27">T334*(1-U334)</f>
        <v>21.25</v>
      </c>
      <c r="X334" s="23"/>
      <c r="Y334" s="30"/>
      <c r="Z334" s="27">
        <f t="shared" ref="Z334:Z397" si="28">Y334*V334</f>
        <v>0</v>
      </c>
      <c r="AA334" s="28">
        <f t="shared" ref="AA334:AA397" si="29">Y334*W334</f>
        <v>0</v>
      </c>
      <c r="AC334" s="66"/>
      <c r="AD334" s="65">
        <f t="shared" si="25"/>
        <v>0</v>
      </c>
      <c r="AE334" s="61"/>
      <c r="AF334" s="62"/>
    </row>
    <row r="335" spans="1:32" ht="15.75" customHeight="1" x14ac:dyDescent="0.2">
      <c r="A335" s="83" t="s">
        <v>53</v>
      </c>
      <c r="B335" s="84" t="s">
        <v>97</v>
      </c>
      <c r="C335" s="85" t="s">
        <v>109</v>
      </c>
      <c r="D335" s="83" t="s">
        <v>76</v>
      </c>
      <c r="E335" s="84" t="s">
        <v>77</v>
      </c>
      <c r="F335" s="85" t="s">
        <v>118</v>
      </c>
      <c r="G335" s="86" t="s">
        <v>294</v>
      </c>
      <c r="H335" s="87" t="s">
        <v>295</v>
      </c>
      <c r="I335" s="88" t="s">
        <v>101</v>
      </c>
      <c r="J335" s="89">
        <v>1996</v>
      </c>
      <c r="K335" s="90">
        <v>0.375</v>
      </c>
      <c r="L335" s="21">
        <v>3</v>
      </c>
      <c r="M335" s="92"/>
      <c r="N335" s="91"/>
      <c r="O335" s="93"/>
      <c r="P335" s="43" t="s">
        <v>1065</v>
      </c>
      <c r="Q335" s="42" t="s">
        <v>1067</v>
      </c>
      <c r="R335" s="82" t="s">
        <v>1721</v>
      </c>
      <c r="S335" s="81">
        <v>27.5</v>
      </c>
      <c r="T335" s="80">
        <v>33</v>
      </c>
      <c r="U335" s="73">
        <v>0.4</v>
      </c>
      <c r="V335" s="74">
        <f t="shared" si="26"/>
        <v>16.5</v>
      </c>
      <c r="W335" s="72">
        <f t="shared" si="27"/>
        <v>19.8</v>
      </c>
      <c r="X335" s="23"/>
      <c r="Y335" s="30"/>
      <c r="Z335" s="27">
        <f t="shared" si="28"/>
        <v>0</v>
      </c>
      <c r="AA335" s="28">
        <f t="shared" si="29"/>
        <v>0</v>
      </c>
      <c r="AC335" s="66"/>
      <c r="AD335" s="65">
        <f t="shared" si="25"/>
        <v>0</v>
      </c>
      <c r="AE335" s="61"/>
      <c r="AF335" s="62"/>
    </row>
    <row r="336" spans="1:32" ht="15.75" customHeight="1" x14ac:dyDescent="0.2">
      <c r="A336" s="83" t="s">
        <v>53</v>
      </c>
      <c r="B336" s="84" t="s">
        <v>97</v>
      </c>
      <c r="C336" s="85" t="s">
        <v>109</v>
      </c>
      <c r="D336" s="83" t="s">
        <v>76</v>
      </c>
      <c r="E336" s="84" t="s">
        <v>77</v>
      </c>
      <c r="F336" s="85" t="s">
        <v>78</v>
      </c>
      <c r="G336" s="86" t="s">
        <v>244</v>
      </c>
      <c r="H336" s="87" t="s">
        <v>324</v>
      </c>
      <c r="I336" s="88" t="s">
        <v>325</v>
      </c>
      <c r="J336" s="89">
        <v>1999</v>
      </c>
      <c r="K336" s="90">
        <v>0.375</v>
      </c>
      <c r="L336" s="21">
        <v>1</v>
      </c>
      <c r="M336" s="92"/>
      <c r="N336" s="91"/>
      <c r="O336" s="93"/>
      <c r="P336" s="43" t="s">
        <v>1019</v>
      </c>
      <c r="Q336" s="42" t="s">
        <v>1099</v>
      </c>
      <c r="R336" s="82" t="s">
        <v>1721</v>
      </c>
      <c r="S336" s="81">
        <v>29.166666666666668</v>
      </c>
      <c r="T336" s="80">
        <v>35</v>
      </c>
      <c r="U336" s="73">
        <v>0.4</v>
      </c>
      <c r="V336" s="74">
        <f t="shared" si="26"/>
        <v>17.5</v>
      </c>
      <c r="W336" s="72">
        <f t="shared" si="27"/>
        <v>21</v>
      </c>
      <c r="X336" s="23"/>
      <c r="Y336" s="30"/>
      <c r="Z336" s="27">
        <f t="shared" si="28"/>
        <v>0</v>
      </c>
      <c r="AA336" s="28">
        <f t="shared" si="29"/>
        <v>0</v>
      </c>
      <c r="AC336" s="66"/>
      <c r="AD336" s="65">
        <f t="shared" si="25"/>
        <v>0</v>
      </c>
      <c r="AE336" s="61"/>
      <c r="AF336" s="62"/>
    </row>
    <row r="337" spans="1:32" ht="15.75" customHeight="1" x14ac:dyDescent="0.2">
      <c r="A337" s="83" t="s">
        <v>53</v>
      </c>
      <c r="B337" s="84" t="s">
        <v>97</v>
      </c>
      <c r="C337" s="85" t="s">
        <v>109</v>
      </c>
      <c r="D337" s="83" t="s">
        <v>76</v>
      </c>
      <c r="E337" s="84" t="s">
        <v>77</v>
      </c>
      <c r="F337" s="85" t="s">
        <v>78</v>
      </c>
      <c r="G337" s="86" t="s">
        <v>244</v>
      </c>
      <c r="H337" s="87" t="s">
        <v>347</v>
      </c>
      <c r="I337" s="88" t="s">
        <v>101</v>
      </c>
      <c r="J337" s="89">
        <v>2001</v>
      </c>
      <c r="K337" s="90">
        <v>0.375</v>
      </c>
      <c r="L337" s="21">
        <v>2</v>
      </c>
      <c r="M337" s="92"/>
      <c r="N337" s="91"/>
      <c r="O337" s="93"/>
      <c r="P337" s="43" t="s">
        <v>1019</v>
      </c>
      <c r="Q337" s="42" t="s">
        <v>1121</v>
      </c>
      <c r="R337" s="82" t="s">
        <v>1721</v>
      </c>
      <c r="S337" s="81">
        <v>32.5</v>
      </c>
      <c r="T337" s="80">
        <v>39</v>
      </c>
      <c r="U337" s="73">
        <v>0.4</v>
      </c>
      <c r="V337" s="74">
        <f t="shared" si="26"/>
        <v>19.5</v>
      </c>
      <c r="W337" s="72">
        <f t="shared" si="27"/>
        <v>23.4</v>
      </c>
      <c r="X337" s="23"/>
      <c r="Y337" s="30"/>
      <c r="Z337" s="27">
        <f t="shared" si="28"/>
        <v>0</v>
      </c>
      <c r="AA337" s="28">
        <f t="shared" si="29"/>
        <v>0</v>
      </c>
      <c r="AC337" s="66"/>
      <c r="AD337" s="65">
        <f t="shared" si="25"/>
        <v>0</v>
      </c>
      <c r="AE337" s="61"/>
      <c r="AF337" s="62"/>
    </row>
    <row r="338" spans="1:32" ht="15.75" customHeight="1" x14ac:dyDescent="0.2">
      <c r="A338" s="83" t="s">
        <v>53</v>
      </c>
      <c r="B338" s="84" t="s">
        <v>54</v>
      </c>
      <c r="C338" s="85" t="s">
        <v>55</v>
      </c>
      <c r="D338" s="83" t="s">
        <v>76</v>
      </c>
      <c r="E338" s="84" t="s">
        <v>77</v>
      </c>
      <c r="F338" s="85" t="s">
        <v>78</v>
      </c>
      <c r="G338" s="86" t="s">
        <v>244</v>
      </c>
      <c r="H338" s="87" t="s">
        <v>258</v>
      </c>
      <c r="I338" s="88" t="s">
        <v>258</v>
      </c>
      <c r="J338" s="89">
        <v>2004</v>
      </c>
      <c r="K338" s="90">
        <v>0.75</v>
      </c>
      <c r="L338" s="21">
        <v>1</v>
      </c>
      <c r="M338" s="92"/>
      <c r="N338" s="91"/>
      <c r="O338" s="93"/>
      <c r="P338" s="43" t="s">
        <v>988</v>
      </c>
      <c r="Q338" s="42" t="s">
        <v>1122</v>
      </c>
      <c r="R338" s="82" t="s">
        <v>1721</v>
      </c>
      <c r="S338" s="81">
        <v>32.5</v>
      </c>
      <c r="T338" s="80">
        <v>39</v>
      </c>
      <c r="U338" s="73">
        <v>0.4</v>
      </c>
      <c r="V338" s="74">
        <f t="shared" si="26"/>
        <v>19.5</v>
      </c>
      <c r="W338" s="72">
        <f t="shared" si="27"/>
        <v>23.4</v>
      </c>
      <c r="X338" s="23"/>
      <c r="Y338" s="30"/>
      <c r="Z338" s="27">
        <f t="shared" si="28"/>
        <v>0</v>
      </c>
      <c r="AA338" s="28">
        <f t="shared" si="29"/>
        <v>0</v>
      </c>
      <c r="AC338" s="66"/>
      <c r="AD338" s="65">
        <f t="shared" si="25"/>
        <v>0</v>
      </c>
      <c r="AE338" s="61"/>
      <c r="AF338" s="62"/>
    </row>
    <row r="339" spans="1:32" ht="15.75" customHeight="1" x14ac:dyDescent="0.2">
      <c r="A339" s="83" t="s">
        <v>53</v>
      </c>
      <c r="B339" s="84" t="s">
        <v>54</v>
      </c>
      <c r="C339" s="85" t="s">
        <v>55</v>
      </c>
      <c r="D339" s="83" t="s">
        <v>76</v>
      </c>
      <c r="E339" s="84" t="s">
        <v>77</v>
      </c>
      <c r="F339" s="85" t="s">
        <v>78</v>
      </c>
      <c r="G339" s="86" t="s">
        <v>244</v>
      </c>
      <c r="H339" s="87" t="s">
        <v>258</v>
      </c>
      <c r="I339" s="88" t="s">
        <v>258</v>
      </c>
      <c r="J339" s="89">
        <v>2006</v>
      </c>
      <c r="K339" s="90">
        <v>0.75</v>
      </c>
      <c r="L339" s="21">
        <v>1</v>
      </c>
      <c r="M339" s="92"/>
      <c r="N339" s="91"/>
      <c r="O339" s="93"/>
      <c r="P339" s="43" t="s">
        <v>988</v>
      </c>
      <c r="Q339" s="42" t="s">
        <v>1123</v>
      </c>
      <c r="R339" s="82" t="s">
        <v>1721</v>
      </c>
      <c r="S339" s="81">
        <v>32.5</v>
      </c>
      <c r="T339" s="80">
        <v>39</v>
      </c>
      <c r="U339" s="73">
        <v>0.4</v>
      </c>
      <c r="V339" s="74">
        <f t="shared" si="26"/>
        <v>19.5</v>
      </c>
      <c r="W339" s="72">
        <f t="shared" si="27"/>
        <v>23.4</v>
      </c>
      <c r="X339" s="23"/>
      <c r="Y339" s="30"/>
      <c r="Z339" s="27">
        <f t="shared" si="28"/>
        <v>0</v>
      </c>
      <c r="AA339" s="28">
        <f t="shared" si="29"/>
        <v>0</v>
      </c>
      <c r="AC339" s="66"/>
      <c r="AD339" s="65">
        <f t="shared" ref="AD339:AD362" si="30">Y339-AC339</f>
        <v>0</v>
      </c>
      <c r="AE339" s="61"/>
      <c r="AF339" s="62"/>
    </row>
    <row r="340" spans="1:32" ht="15.75" customHeight="1" x14ac:dyDescent="0.2">
      <c r="A340" s="83" t="s">
        <v>53</v>
      </c>
      <c r="B340" s="84" t="s">
        <v>97</v>
      </c>
      <c r="C340" s="85" t="s">
        <v>109</v>
      </c>
      <c r="D340" s="83" t="s">
        <v>76</v>
      </c>
      <c r="E340" s="84" t="s">
        <v>77</v>
      </c>
      <c r="F340" s="85" t="s">
        <v>78</v>
      </c>
      <c r="G340" s="86" t="s">
        <v>244</v>
      </c>
      <c r="H340" s="87" t="s">
        <v>245</v>
      </c>
      <c r="I340" s="88" t="s">
        <v>60</v>
      </c>
      <c r="J340" s="89">
        <v>2002</v>
      </c>
      <c r="K340" s="90">
        <v>0.375</v>
      </c>
      <c r="L340" s="21">
        <v>1</v>
      </c>
      <c r="M340" s="92"/>
      <c r="N340" s="91"/>
      <c r="O340" s="93"/>
      <c r="P340" s="43" t="s">
        <v>1019</v>
      </c>
      <c r="Q340" s="42" t="s">
        <v>1021</v>
      </c>
      <c r="R340" s="82" t="s">
        <v>1721</v>
      </c>
      <c r="S340" s="81">
        <v>24.166666666666668</v>
      </c>
      <c r="T340" s="80">
        <v>29</v>
      </c>
      <c r="U340" s="73">
        <v>0.4</v>
      </c>
      <c r="V340" s="74">
        <f t="shared" si="26"/>
        <v>14.5</v>
      </c>
      <c r="W340" s="72">
        <f t="shared" si="27"/>
        <v>17.399999999999999</v>
      </c>
      <c r="X340" s="23"/>
      <c r="Y340" s="30"/>
      <c r="Z340" s="27">
        <f t="shared" si="28"/>
        <v>0</v>
      </c>
      <c r="AA340" s="28">
        <f t="shared" si="29"/>
        <v>0</v>
      </c>
      <c r="AC340" s="66"/>
      <c r="AD340" s="65">
        <f t="shared" si="30"/>
        <v>0</v>
      </c>
      <c r="AE340" s="61"/>
      <c r="AF340" s="62"/>
    </row>
    <row r="341" spans="1:32" ht="15.75" customHeight="1" x14ac:dyDescent="0.2">
      <c r="A341" s="83" t="s">
        <v>53</v>
      </c>
      <c r="B341" s="84" t="s">
        <v>54</v>
      </c>
      <c r="C341" s="85" t="s">
        <v>55</v>
      </c>
      <c r="D341" s="83" t="s">
        <v>76</v>
      </c>
      <c r="E341" s="84" t="s">
        <v>77</v>
      </c>
      <c r="F341" s="85" t="s">
        <v>118</v>
      </c>
      <c r="G341" s="86" t="s">
        <v>119</v>
      </c>
      <c r="H341" s="87" t="s">
        <v>108</v>
      </c>
      <c r="I341" s="88" t="s">
        <v>108</v>
      </c>
      <c r="J341" s="89">
        <v>2001</v>
      </c>
      <c r="K341" s="90">
        <v>0.75</v>
      </c>
      <c r="L341" s="21">
        <v>3</v>
      </c>
      <c r="M341" s="92"/>
      <c r="N341" s="91"/>
      <c r="O341" s="93" t="s">
        <v>833</v>
      </c>
      <c r="P341" s="43" t="s">
        <v>1465</v>
      </c>
      <c r="Q341" s="42" t="s">
        <v>1466</v>
      </c>
      <c r="R341" s="82" t="s">
        <v>1721</v>
      </c>
      <c r="S341" s="81">
        <v>24.166666666666668</v>
      </c>
      <c r="T341" s="80">
        <v>29</v>
      </c>
      <c r="U341" s="73">
        <v>0.15</v>
      </c>
      <c r="V341" s="74">
        <f t="shared" si="26"/>
        <v>20.541666666666668</v>
      </c>
      <c r="W341" s="72">
        <f t="shared" si="27"/>
        <v>24.65</v>
      </c>
      <c r="X341" s="23"/>
      <c r="Y341" s="30"/>
      <c r="Z341" s="27">
        <f t="shared" si="28"/>
        <v>0</v>
      </c>
      <c r="AA341" s="28">
        <f t="shared" si="29"/>
        <v>0</v>
      </c>
      <c r="AC341" s="66"/>
      <c r="AD341" s="65">
        <f t="shared" si="30"/>
        <v>0</v>
      </c>
      <c r="AE341" s="61"/>
      <c r="AF341" s="62"/>
    </row>
    <row r="342" spans="1:32" ht="15.75" customHeight="1" x14ac:dyDescent="0.2">
      <c r="A342" s="83" t="s">
        <v>53</v>
      </c>
      <c r="B342" s="84" t="s">
        <v>54</v>
      </c>
      <c r="C342" s="85" t="s">
        <v>55</v>
      </c>
      <c r="D342" s="83" t="s">
        <v>76</v>
      </c>
      <c r="E342" s="84" t="s">
        <v>77</v>
      </c>
      <c r="F342" s="85" t="s">
        <v>118</v>
      </c>
      <c r="G342" s="86" t="s">
        <v>119</v>
      </c>
      <c r="H342" s="87" t="s">
        <v>108</v>
      </c>
      <c r="I342" s="88" t="s">
        <v>108</v>
      </c>
      <c r="J342" s="89">
        <v>2002</v>
      </c>
      <c r="K342" s="90">
        <v>0.75</v>
      </c>
      <c r="L342" s="21">
        <v>1</v>
      </c>
      <c r="M342" s="92"/>
      <c r="N342" s="91"/>
      <c r="O342" s="93" t="s">
        <v>833</v>
      </c>
      <c r="P342" s="43" t="s">
        <v>1492</v>
      </c>
      <c r="Q342" s="42" t="s">
        <v>1493</v>
      </c>
      <c r="R342" s="82" t="s">
        <v>1721</v>
      </c>
      <c r="S342" s="81">
        <v>34.166666666666671</v>
      </c>
      <c r="T342" s="80">
        <v>41</v>
      </c>
      <c r="U342" s="73">
        <v>0.15</v>
      </c>
      <c r="V342" s="74">
        <f t="shared" si="26"/>
        <v>29.041666666666668</v>
      </c>
      <c r="W342" s="72">
        <f t="shared" si="27"/>
        <v>34.85</v>
      </c>
      <c r="X342" s="23"/>
      <c r="Y342" s="30"/>
      <c r="Z342" s="27">
        <f t="shared" si="28"/>
        <v>0</v>
      </c>
      <c r="AA342" s="28">
        <f t="shared" si="29"/>
        <v>0</v>
      </c>
      <c r="AC342" s="66"/>
      <c r="AD342" s="65">
        <f t="shared" si="30"/>
        <v>0</v>
      </c>
      <c r="AE342" s="61"/>
      <c r="AF342" s="62"/>
    </row>
    <row r="343" spans="1:32" ht="15.75" customHeight="1" x14ac:dyDescent="0.2">
      <c r="A343" s="83" t="s">
        <v>53</v>
      </c>
      <c r="B343" s="84" t="s">
        <v>54</v>
      </c>
      <c r="C343" s="85" t="s">
        <v>55</v>
      </c>
      <c r="D343" s="83" t="s">
        <v>76</v>
      </c>
      <c r="E343" s="84" t="s">
        <v>77</v>
      </c>
      <c r="F343" s="85" t="s">
        <v>118</v>
      </c>
      <c r="G343" s="86" t="s">
        <v>119</v>
      </c>
      <c r="H343" s="87" t="s">
        <v>108</v>
      </c>
      <c r="I343" s="88" t="s">
        <v>108</v>
      </c>
      <c r="J343" s="89">
        <v>2004</v>
      </c>
      <c r="K343" s="90">
        <v>0.75</v>
      </c>
      <c r="L343" s="21">
        <v>4</v>
      </c>
      <c r="M343" s="92"/>
      <c r="N343" s="91"/>
      <c r="O343" s="93" t="s">
        <v>833</v>
      </c>
      <c r="P343" s="43" t="s">
        <v>1547</v>
      </c>
      <c r="Q343" s="42" t="s">
        <v>1548</v>
      </c>
      <c r="R343" s="82" t="s">
        <v>1721</v>
      </c>
      <c r="S343" s="81">
        <v>32.5</v>
      </c>
      <c r="T343" s="80">
        <v>39</v>
      </c>
      <c r="U343" s="73">
        <v>0.15</v>
      </c>
      <c r="V343" s="74">
        <f t="shared" si="26"/>
        <v>27.625</v>
      </c>
      <c r="W343" s="72">
        <f t="shared" si="27"/>
        <v>33.15</v>
      </c>
      <c r="X343" s="23"/>
      <c r="Y343" s="30"/>
      <c r="Z343" s="27">
        <f t="shared" si="28"/>
        <v>0</v>
      </c>
      <c r="AA343" s="28">
        <f t="shared" si="29"/>
        <v>0</v>
      </c>
      <c r="AC343" s="66"/>
      <c r="AD343" s="65">
        <f t="shared" si="30"/>
        <v>0</v>
      </c>
      <c r="AE343" s="61"/>
      <c r="AF343" s="62"/>
    </row>
    <row r="344" spans="1:32" ht="15.75" customHeight="1" x14ac:dyDescent="0.2">
      <c r="A344" s="83" t="s">
        <v>53</v>
      </c>
      <c r="B344" s="84" t="s">
        <v>54</v>
      </c>
      <c r="C344" s="85" t="s">
        <v>55</v>
      </c>
      <c r="D344" s="83" t="s">
        <v>76</v>
      </c>
      <c r="E344" s="84" t="s">
        <v>77</v>
      </c>
      <c r="F344" s="85" t="s">
        <v>118</v>
      </c>
      <c r="G344" s="86" t="s">
        <v>119</v>
      </c>
      <c r="H344" s="87" t="s">
        <v>108</v>
      </c>
      <c r="I344" s="88" t="s">
        <v>108</v>
      </c>
      <c r="J344" s="89">
        <v>2005</v>
      </c>
      <c r="K344" s="90">
        <v>0.75</v>
      </c>
      <c r="L344" s="21">
        <v>6</v>
      </c>
      <c r="M344" s="92"/>
      <c r="N344" s="91"/>
      <c r="O344" s="93" t="s">
        <v>833</v>
      </c>
      <c r="P344" s="43" t="s">
        <v>1547</v>
      </c>
      <c r="Q344" s="42" t="s">
        <v>1573</v>
      </c>
      <c r="R344" s="82" t="s">
        <v>1721</v>
      </c>
      <c r="S344" s="81">
        <v>28.333333333333336</v>
      </c>
      <c r="T344" s="80">
        <v>34</v>
      </c>
      <c r="U344" s="73">
        <v>0.15</v>
      </c>
      <c r="V344" s="74">
        <f t="shared" si="26"/>
        <v>24.083333333333332</v>
      </c>
      <c r="W344" s="72">
        <f t="shared" si="27"/>
        <v>28.9</v>
      </c>
      <c r="X344" s="23"/>
      <c r="Y344" s="30"/>
      <c r="Z344" s="27">
        <f t="shared" si="28"/>
        <v>0</v>
      </c>
      <c r="AA344" s="28">
        <f t="shared" si="29"/>
        <v>0</v>
      </c>
      <c r="AC344" s="66"/>
      <c r="AD344" s="65">
        <f t="shared" si="30"/>
        <v>0</v>
      </c>
      <c r="AE344" s="61"/>
      <c r="AF344" s="62"/>
    </row>
    <row r="345" spans="1:32" ht="15.75" customHeight="1" x14ac:dyDescent="0.2">
      <c r="A345" s="83" t="s">
        <v>53</v>
      </c>
      <c r="B345" s="84" t="s">
        <v>54</v>
      </c>
      <c r="C345" s="85" t="s">
        <v>55</v>
      </c>
      <c r="D345" s="83" t="s">
        <v>76</v>
      </c>
      <c r="E345" s="84" t="s">
        <v>77</v>
      </c>
      <c r="F345" s="85" t="s">
        <v>118</v>
      </c>
      <c r="G345" s="86" t="s">
        <v>119</v>
      </c>
      <c r="H345" s="87" t="s">
        <v>108</v>
      </c>
      <c r="I345" s="88" t="s">
        <v>108</v>
      </c>
      <c r="J345" s="89">
        <v>2006</v>
      </c>
      <c r="K345" s="90">
        <v>0.75</v>
      </c>
      <c r="L345" s="21">
        <v>2</v>
      </c>
      <c r="M345" s="92"/>
      <c r="N345" s="91"/>
      <c r="O345" s="93"/>
      <c r="P345" s="43" t="s">
        <v>1606</v>
      </c>
      <c r="Q345" s="42" t="s">
        <v>1607</v>
      </c>
      <c r="R345" s="82" t="s">
        <v>1721</v>
      </c>
      <c r="S345" s="81">
        <v>36.666666666666671</v>
      </c>
      <c r="T345" s="80">
        <v>44</v>
      </c>
      <c r="U345" s="73">
        <v>0.15</v>
      </c>
      <c r="V345" s="74">
        <f t="shared" si="26"/>
        <v>31.166666666666668</v>
      </c>
      <c r="W345" s="72">
        <f t="shared" si="27"/>
        <v>37.4</v>
      </c>
      <c r="X345" s="23"/>
      <c r="Y345" s="30"/>
      <c r="Z345" s="27">
        <f t="shared" si="28"/>
        <v>0</v>
      </c>
      <c r="AA345" s="28">
        <f t="shared" si="29"/>
        <v>0</v>
      </c>
      <c r="AC345" s="66"/>
      <c r="AD345" s="65">
        <f t="shared" si="30"/>
        <v>0</v>
      </c>
      <c r="AE345" s="61"/>
      <c r="AF345" s="62"/>
    </row>
    <row r="346" spans="1:32" ht="15.75" customHeight="1" x14ac:dyDescent="0.2">
      <c r="A346" s="83" t="s">
        <v>53</v>
      </c>
      <c r="B346" s="84" t="s">
        <v>54</v>
      </c>
      <c r="C346" s="85" t="s">
        <v>55</v>
      </c>
      <c r="D346" s="83" t="s">
        <v>76</v>
      </c>
      <c r="E346" s="84" t="s">
        <v>77</v>
      </c>
      <c r="F346" s="85" t="s">
        <v>118</v>
      </c>
      <c r="G346" s="86" t="s">
        <v>119</v>
      </c>
      <c r="H346" s="87" t="s">
        <v>108</v>
      </c>
      <c r="I346" s="88" t="s">
        <v>108</v>
      </c>
      <c r="J346" s="89">
        <v>2006</v>
      </c>
      <c r="K346" s="90">
        <v>0.75</v>
      </c>
      <c r="L346" s="21">
        <v>3</v>
      </c>
      <c r="M346" s="92"/>
      <c r="N346" s="91"/>
      <c r="O346" s="93" t="s">
        <v>833</v>
      </c>
      <c r="P346" s="43" t="s">
        <v>1600</v>
      </c>
      <c r="Q346" s="42" t="s">
        <v>1601</v>
      </c>
      <c r="R346" s="82" t="s">
        <v>1721</v>
      </c>
      <c r="S346" s="81">
        <v>20.833333333333336</v>
      </c>
      <c r="T346" s="80">
        <v>25</v>
      </c>
      <c r="U346" s="73">
        <v>0.15</v>
      </c>
      <c r="V346" s="74">
        <f t="shared" si="26"/>
        <v>17.708333333333336</v>
      </c>
      <c r="W346" s="72">
        <f t="shared" si="27"/>
        <v>21.25</v>
      </c>
      <c r="X346" s="23"/>
      <c r="Y346" s="30"/>
      <c r="Z346" s="27">
        <f t="shared" si="28"/>
        <v>0</v>
      </c>
      <c r="AA346" s="28">
        <f t="shared" si="29"/>
        <v>0</v>
      </c>
      <c r="AC346" s="66"/>
      <c r="AD346" s="65">
        <f t="shared" si="30"/>
        <v>0</v>
      </c>
      <c r="AE346" s="61"/>
      <c r="AF346" s="62"/>
    </row>
    <row r="347" spans="1:32" ht="15.75" customHeight="1" x14ac:dyDescent="0.2">
      <c r="A347" s="83" t="s">
        <v>53</v>
      </c>
      <c r="B347" s="84" t="s">
        <v>54</v>
      </c>
      <c r="C347" s="85" t="s">
        <v>55</v>
      </c>
      <c r="D347" s="83" t="s">
        <v>76</v>
      </c>
      <c r="E347" s="84" t="s">
        <v>77</v>
      </c>
      <c r="F347" s="85" t="s">
        <v>118</v>
      </c>
      <c r="G347" s="86" t="s">
        <v>119</v>
      </c>
      <c r="H347" s="87" t="s">
        <v>108</v>
      </c>
      <c r="I347" s="88" t="s">
        <v>108</v>
      </c>
      <c r="J347" s="89">
        <v>2007</v>
      </c>
      <c r="K347" s="90">
        <v>0.75</v>
      </c>
      <c r="L347" s="21">
        <v>1</v>
      </c>
      <c r="M347" s="92"/>
      <c r="N347" s="91"/>
      <c r="O347" s="93"/>
      <c r="P347" s="43" t="s">
        <v>1606</v>
      </c>
      <c r="Q347" s="42" t="s">
        <v>1641</v>
      </c>
      <c r="R347" s="82" t="s">
        <v>1721</v>
      </c>
      <c r="S347" s="81">
        <v>36.666666666666671</v>
      </c>
      <c r="T347" s="80">
        <v>44</v>
      </c>
      <c r="U347" s="73">
        <v>0.15</v>
      </c>
      <c r="V347" s="74">
        <f t="shared" si="26"/>
        <v>31.166666666666668</v>
      </c>
      <c r="W347" s="72">
        <f t="shared" si="27"/>
        <v>37.4</v>
      </c>
      <c r="X347" s="23"/>
      <c r="Y347" s="30"/>
      <c r="Z347" s="27">
        <f t="shared" si="28"/>
        <v>0</v>
      </c>
      <c r="AA347" s="28">
        <f t="shared" si="29"/>
        <v>0</v>
      </c>
      <c r="AC347" s="66"/>
      <c r="AD347" s="65">
        <f t="shared" si="30"/>
        <v>0</v>
      </c>
      <c r="AE347" s="61"/>
      <c r="AF347" s="62"/>
    </row>
    <row r="348" spans="1:32" ht="15.75" customHeight="1" x14ac:dyDescent="0.2">
      <c r="A348" s="83" t="s">
        <v>53</v>
      </c>
      <c r="B348" s="84" t="s">
        <v>54</v>
      </c>
      <c r="C348" s="85" t="s">
        <v>55</v>
      </c>
      <c r="D348" s="83" t="s">
        <v>76</v>
      </c>
      <c r="E348" s="84" t="s">
        <v>77</v>
      </c>
      <c r="F348" s="85" t="s">
        <v>118</v>
      </c>
      <c r="G348" s="86" t="s">
        <v>119</v>
      </c>
      <c r="H348" s="87" t="s">
        <v>108</v>
      </c>
      <c r="I348" s="88" t="s">
        <v>108</v>
      </c>
      <c r="J348" s="89">
        <v>2007</v>
      </c>
      <c r="K348" s="90">
        <v>0.75</v>
      </c>
      <c r="L348" s="21">
        <v>5</v>
      </c>
      <c r="M348" s="92"/>
      <c r="N348" s="91"/>
      <c r="O348" s="93" t="s">
        <v>833</v>
      </c>
      <c r="P348" s="43" t="s">
        <v>1635</v>
      </c>
      <c r="Q348" s="42" t="s">
        <v>1637</v>
      </c>
      <c r="R348" s="82" t="s">
        <v>1721</v>
      </c>
      <c r="S348" s="81">
        <v>24.166666666666668</v>
      </c>
      <c r="T348" s="80">
        <v>29</v>
      </c>
      <c r="U348" s="73">
        <v>0.15</v>
      </c>
      <c r="V348" s="74">
        <f t="shared" si="26"/>
        <v>20.541666666666668</v>
      </c>
      <c r="W348" s="72">
        <f t="shared" si="27"/>
        <v>24.65</v>
      </c>
      <c r="X348" s="23"/>
      <c r="Y348" s="30"/>
      <c r="Z348" s="27">
        <f t="shared" si="28"/>
        <v>0</v>
      </c>
      <c r="AA348" s="28">
        <f t="shared" si="29"/>
        <v>0</v>
      </c>
      <c r="AC348" s="66"/>
      <c r="AD348" s="65">
        <f t="shared" si="30"/>
        <v>0</v>
      </c>
      <c r="AE348" s="61"/>
      <c r="AF348" s="62"/>
    </row>
    <row r="349" spans="1:32" ht="15.75" customHeight="1" x14ac:dyDescent="0.2">
      <c r="A349" s="83" t="s">
        <v>53</v>
      </c>
      <c r="B349" s="84" t="s">
        <v>54</v>
      </c>
      <c r="C349" s="85" t="s">
        <v>55</v>
      </c>
      <c r="D349" s="83" t="s">
        <v>76</v>
      </c>
      <c r="E349" s="84" t="s">
        <v>77</v>
      </c>
      <c r="F349" s="85" t="s">
        <v>118</v>
      </c>
      <c r="G349" s="86" t="s">
        <v>119</v>
      </c>
      <c r="H349" s="87" t="s">
        <v>120</v>
      </c>
      <c r="I349" s="88" t="s">
        <v>108</v>
      </c>
      <c r="J349" s="89">
        <v>2001</v>
      </c>
      <c r="K349" s="90">
        <v>0.75</v>
      </c>
      <c r="L349" s="21">
        <v>2</v>
      </c>
      <c r="M349" s="92"/>
      <c r="N349" s="91"/>
      <c r="O349" s="93" t="s">
        <v>833</v>
      </c>
      <c r="P349" s="43" t="s">
        <v>906</v>
      </c>
      <c r="Q349" s="42" t="s">
        <v>908</v>
      </c>
      <c r="R349" s="82" t="s">
        <v>1721</v>
      </c>
      <c r="S349" s="81">
        <v>20</v>
      </c>
      <c r="T349" s="80">
        <v>24</v>
      </c>
      <c r="U349" s="73">
        <v>0.15</v>
      </c>
      <c r="V349" s="74">
        <f t="shared" si="26"/>
        <v>17</v>
      </c>
      <c r="W349" s="72">
        <f t="shared" si="27"/>
        <v>20.399999999999999</v>
      </c>
      <c r="X349" s="23"/>
      <c r="Y349" s="30"/>
      <c r="Z349" s="27">
        <f t="shared" si="28"/>
        <v>0</v>
      </c>
      <c r="AA349" s="28">
        <f t="shared" si="29"/>
        <v>0</v>
      </c>
      <c r="AC349" s="66"/>
      <c r="AD349" s="65">
        <f t="shared" si="30"/>
        <v>0</v>
      </c>
      <c r="AE349" s="61"/>
      <c r="AF349" s="62"/>
    </row>
    <row r="350" spans="1:32" ht="15.75" customHeight="1" x14ac:dyDescent="0.2">
      <c r="A350" s="83" t="s">
        <v>53</v>
      </c>
      <c r="B350" s="84" t="s">
        <v>54</v>
      </c>
      <c r="C350" s="85" t="s">
        <v>55</v>
      </c>
      <c r="D350" s="83" t="s">
        <v>76</v>
      </c>
      <c r="E350" s="84" t="s">
        <v>77</v>
      </c>
      <c r="F350" s="85" t="s">
        <v>118</v>
      </c>
      <c r="G350" s="86" t="s">
        <v>142</v>
      </c>
      <c r="H350" s="87" t="s">
        <v>664</v>
      </c>
      <c r="I350" s="88" t="s">
        <v>183</v>
      </c>
      <c r="J350" s="89">
        <v>2002</v>
      </c>
      <c r="K350" s="90">
        <v>0.75</v>
      </c>
      <c r="L350" s="21">
        <v>2</v>
      </c>
      <c r="M350" s="92"/>
      <c r="N350" s="91"/>
      <c r="O350" s="93"/>
      <c r="P350" s="43" t="s">
        <v>1505</v>
      </c>
      <c r="Q350" s="42" t="s">
        <v>1507</v>
      </c>
      <c r="R350" s="82" t="s">
        <v>1721</v>
      </c>
      <c r="S350" s="81">
        <v>15.833333333333334</v>
      </c>
      <c r="T350" s="80">
        <v>19</v>
      </c>
      <c r="U350" s="73">
        <v>0.15</v>
      </c>
      <c r="V350" s="74">
        <f t="shared" si="26"/>
        <v>13.458333333333332</v>
      </c>
      <c r="W350" s="72">
        <f t="shared" si="27"/>
        <v>16.149999999999999</v>
      </c>
      <c r="X350" s="23"/>
      <c r="Y350" s="30"/>
      <c r="Z350" s="27">
        <f t="shared" si="28"/>
        <v>0</v>
      </c>
      <c r="AA350" s="28">
        <f t="shared" si="29"/>
        <v>0</v>
      </c>
      <c r="AC350" s="66"/>
      <c r="AD350" s="65">
        <f t="shared" si="30"/>
        <v>0</v>
      </c>
      <c r="AE350" s="61"/>
      <c r="AF350" s="62"/>
    </row>
    <row r="351" spans="1:32" ht="15.75" customHeight="1" x14ac:dyDescent="0.2">
      <c r="A351" s="83" t="s">
        <v>53</v>
      </c>
      <c r="B351" s="84" t="s">
        <v>54</v>
      </c>
      <c r="C351" s="85" t="s">
        <v>55</v>
      </c>
      <c r="D351" s="83" t="s">
        <v>76</v>
      </c>
      <c r="E351" s="84" t="s">
        <v>77</v>
      </c>
      <c r="F351" s="85" t="s">
        <v>118</v>
      </c>
      <c r="G351" s="86" t="s">
        <v>142</v>
      </c>
      <c r="H351" s="87" t="s">
        <v>143</v>
      </c>
      <c r="I351" s="88" t="s">
        <v>108</v>
      </c>
      <c r="J351" s="89">
        <v>2004</v>
      </c>
      <c r="K351" s="90">
        <v>0.75</v>
      </c>
      <c r="L351" s="21">
        <v>4</v>
      </c>
      <c r="M351" s="92"/>
      <c r="N351" s="91"/>
      <c r="O351" s="93" t="s">
        <v>833</v>
      </c>
      <c r="P351" s="43" t="s">
        <v>926</v>
      </c>
      <c r="Q351" s="42" t="s">
        <v>928</v>
      </c>
      <c r="R351" s="82" t="s">
        <v>1721</v>
      </c>
      <c r="S351" s="81">
        <v>20</v>
      </c>
      <c r="T351" s="80">
        <v>24</v>
      </c>
      <c r="U351" s="73">
        <v>0.15</v>
      </c>
      <c r="V351" s="74">
        <f t="shared" si="26"/>
        <v>17</v>
      </c>
      <c r="W351" s="72">
        <f t="shared" si="27"/>
        <v>20.399999999999999</v>
      </c>
      <c r="X351" s="23"/>
      <c r="Y351" s="30"/>
      <c r="Z351" s="27">
        <f t="shared" si="28"/>
        <v>0</v>
      </c>
      <c r="AA351" s="28">
        <f t="shared" si="29"/>
        <v>0</v>
      </c>
      <c r="AC351" s="66"/>
      <c r="AD351" s="65">
        <f t="shared" si="30"/>
        <v>0</v>
      </c>
      <c r="AE351" s="61"/>
      <c r="AF351" s="62"/>
    </row>
    <row r="352" spans="1:32" ht="15.75" customHeight="1" x14ac:dyDescent="0.2">
      <c r="A352" s="83" t="s">
        <v>53</v>
      </c>
      <c r="B352" s="84" t="s">
        <v>54</v>
      </c>
      <c r="C352" s="85" t="s">
        <v>55</v>
      </c>
      <c r="D352" s="83" t="s">
        <v>76</v>
      </c>
      <c r="E352" s="84" t="s">
        <v>77</v>
      </c>
      <c r="F352" s="85" t="s">
        <v>181</v>
      </c>
      <c r="G352" s="86" t="s">
        <v>142</v>
      </c>
      <c r="H352" s="87" t="s">
        <v>770</v>
      </c>
      <c r="I352" s="88" t="s">
        <v>108</v>
      </c>
      <c r="J352" s="89">
        <v>2008</v>
      </c>
      <c r="K352" s="90">
        <v>0.75</v>
      </c>
      <c r="L352" s="21">
        <v>3</v>
      </c>
      <c r="M352" s="92" t="s">
        <v>832</v>
      </c>
      <c r="N352" s="91"/>
      <c r="O352" s="93"/>
      <c r="P352" s="43" t="s">
        <v>1665</v>
      </c>
      <c r="Q352" s="42" t="s">
        <v>1666</v>
      </c>
      <c r="R352" s="82" t="s">
        <v>1721</v>
      </c>
      <c r="S352" s="81">
        <v>24.166666666666668</v>
      </c>
      <c r="T352" s="80">
        <v>29</v>
      </c>
      <c r="U352" s="73">
        <v>0.15</v>
      </c>
      <c r="V352" s="74">
        <f t="shared" si="26"/>
        <v>20.541666666666668</v>
      </c>
      <c r="W352" s="72">
        <f t="shared" si="27"/>
        <v>24.65</v>
      </c>
      <c r="X352" s="23"/>
      <c r="Y352" s="30"/>
      <c r="Z352" s="27">
        <f t="shared" si="28"/>
        <v>0</v>
      </c>
      <c r="AA352" s="28">
        <f t="shared" si="29"/>
        <v>0</v>
      </c>
      <c r="AC352" s="66"/>
      <c r="AD352" s="65">
        <f t="shared" si="30"/>
        <v>0</v>
      </c>
      <c r="AE352" s="61"/>
      <c r="AF352" s="62"/>
    </row>
    <row r="353" spans="1:32" ht="15.75" customHeight="1" x14ac:dyDescent="0.2">
      <c r="A353" s="83" t="s">
        <v>53</v>
      </c>
      <c r="B353" s="84" t="s">
        <v>54</v>
      </c>
      <c r="C353" s="85" t="s">
        <v>55</v>
      </c>
      <c r="D353" s="83" t="s">
        <v>76</v>
      </c>
      <c r="E353" s="84" t="s">
        <v>77</v>
      </c>
      <c r="F353" s="85" t="s">
        <v>118</v>
      </c>
      <c r="G353" s="86" t="s">
        <v>590</v>
      </c>
      <c r="H353" s="87" t="s">
        <v>108</v>
      </c>
      <c r="I353" s="88" t="s">
        <v>108</v>
      </c>
      <c r="J353" s="89">
        <v>2005</v>
      </c>
      <c r="K353" s="90">
        <v>0.75</v>
      </c>
      <c r="L353" s="21">
        <v>1</v>
      </c>
      <c r="M353" s="92" t="s">
        <v>832</v>
      </c>
      <c r="N353" s="91"/>
      <c r="O353" s="93"/>
      <c r="P353" s="43" t="s">
        <v>1411</v>
      </c>
      <c r="Q353" s="42" t="s">
        <v>1412</v>
      </c>
      <c r="R353" s="82" t="s">
        <v>1721</v>
      </c>
      <c r="S353" s="81">
        <v>49.166666666666671</v>
      </c>
      <c r="T353" s="80">
        <v>59</v>
      </c>
      <c r="U353" s="73">
        <v>0.4</v>
      </c>
      <c r="V353" s="74">
        <f t="shared" si="26"/>
        <v>29.5</v>
      </c>
      <c r="W353" s="72">
        <f t="shared" si="27"/>
        <v>35.4</v>
      </c>
      <c r="X353" s="23"/>
      <c r="Y353" s="30"/>
      <c r="Z353" s="27">
        <f t="shared" si="28"/>
        <v>0</v>
      </c>
      <c r="AA353" s="28">
        <f t="shared" si="29"/>
        <v>0</v>
      </c>
      <c r="AC353" s="66"/>
      <c r="AD353" s="65">
        <f t="shared" si="30"/>
        <v>0</v>
      </c>
      <c r="AE353" s="61"/>
      <c r="AF353" s="62"/>
    </row>
    <row r="354" spans="1:32" ht="15.75" customHeight="1" x14ac:dyDescent="0.2">
      <c r="A354" s="83" t="s">
        <v>53</v>
      </c>
      <c r="B354" s="84" t="s">
        <v>54</v>
      </c>
      <c r="C354" s="85" t="s">
        <v>55</v>
      </c>
      <c r="D354" s="83" t="s">
        <v>76</v>
      </c>
      <c r="E354" s="84" t="s">
        <v>77</v>
      </c>
      <c r="F354" s="85" t="s">
        <v>78</v>
      </c>
      <c r="G354" s="86" t="s">
        <v>434</v>
      </c>
      <c r="H354" s="87" t="s">
        <v>435</v>
      </c>
      <c r="I354" s="88" t="s">
        <v>60</v>
      </c>
      <c r="J354" s="89">
        <v>2000</v>
      </c>
      <c r="K354" s="90">
        <v>0.75</v>
      </c>
      <c r="L354" s="21">
        <v>2</v>
      </c>
      <c r="M354" s="92"/>
      <c r="N354" s="91"/>
      <c r="O354" s="93"/>
      <c r="P354" s="43" t="s">
        <v>1428</v>
      </c>
      <c r="Q354" s="42" t="s">
        <v>1431</v>
      </c>
      <c r="R354" s="82" t="s">
        <v>1721</v>
      </c>
      <c r="S354" s="81">
        <v>24.166666666666668</v>
      </c>
      <c r="T354" s="80">
        <v>29</v>
      </c>
      <c r="U354" s="73">
        <v>0.4</v>
      </c>
      <c r="V354" s="74">
        <f t="shared" si="26"/>
        <v>14.5</v>
      </c>
      <c r="W354" s="72">
        <f t="shared" si="27"/>
        <v>17.399999999999999</v>
      </c>
      <c r="X354" s="23"/>
      <c r="Y354" s="30"/>
      <c r="Z354" s="27">
        <f t="shared" si="28"/>
        <v>0</v>
      </c>
      <c r="AA354" s="28">
        <f t="shared" si="29"/>
        <v>0</v>
      </c>
      <c r="AC354" s="66"/>
      <c r="AD354" s="65">
        <f t="shared" si="30"/>
        <v>0</v>
      </c>
      <c r="AE354" s="61"/>
      <c r="AF354" s="62"/>
    </row>
    <row r="355" spans="1:32" ht="15.75" customHeight="1" x14ac:dyDescent="0.2">
      <c r="A355" s="83" t="s">
        <v>53</v>
      </c>
      <c r="B355" s="84" t="s">
        <v>54</v>
      </c>
      <c r="C355" s="85" t="s">
        <v>55</v>
      </c>
      <c r="D355" s="83" t="s">
        <v>76</v>
      </c>
      <c r="E355" s="84" t="s">
        <v>77</v>
      </c>
      <c r="F355" s="85" t="s">
        <v>78</v>
      </c>
      <c r="G355" s="86" t="s">
        <v>434</v>
      </c>
      <c r="H355" s="87" t="s">
        <v>435</v>
      </c>
      <c r="I355" s="88" t="s">
        <v>60</v>
      </c>
      <c r="J355" s="89">
        <v>2002</v>
      </c>
      <c r="K355" s="90">
        <v>1.5</v>
      </c>
      <c r="L355" s="21">
        <v>1</v>
      </c>
      <c r="M355" s="92"/>
      <c r="N355" s="91"/>
      <c r="O355" s="93"/>
      <c r="P355" s="43" t="s">
        <v>1204</v>
      </c>
      <c r="Q355" s="42" t="s">
        <v>1205</v>
      </c>
      <c r="R355" s="82" t="s">
        <v>1721</v>
      </c>
      <c r="S355" s="81">
        <v>40.833333333333336</v>
      </c>
      <c r="T355" s="80">
        <v>49</v>
      </c>
      <c r="U355" s="73">
        <v>0.4</v>
      </c>
      <c r="V355" s="74">
        <f t="shared" si="26"/>
        <v>24.5</v>
      </c>
      <c r="W355" s="72">
        <f t="shared" si="27"/>
        <v>29.4</v>
      </c>
      <c r="X355" s="23"/>
      <c r="Y355" s="30"/>
      <c r="Z355" s="27">
        <f t="shared" si="28"/>
        <v>0</v>
      </c>
      <c r="AA355" s="28">
        <f t="shared" si="29"/>
        <v>0</v>
      </c>
      <c r="AC355" s="66"/>
      <c r="AD355" s="65">
        <f t="shared" si="30"/>
        <v>0</v>
      </c>
      <c r="AE355" s="61"/>
      <c r="AF355" s="62"/>
    </row>
    <row r="356" spans="1:32" ht="15.75" customHeight="1" x14ac:dyDescent="0.2">
      <c r="A356" s="83" t="s">
        <v>53</v>
      </c>
      <c r="B356" s="84" t="s">
        <v>54</v>
      </c>
      <c r="C356" s="85" t="s">
        <v>55</v>
      </c>
      <c r="D356" s="83" t="s">
        <v>76</v>
      </c>
      <c r="E356" s="84" t="s">
        <v>77</v>
      </c>
      <c r="F356" s="85" t="s">
        <v>78</v>
      </c>
      <c r="G356" s="86" t="s">
        <v>434</v>
      </c>
      <c r="H356" s="87" t="s">
        <v>66</v>
      </c>
      <c r="I356" s="88" t="s">
        <v>66</v>
      </c>
      <c r="J356" s="89">
        <v>2004</v>
      </c>
      <c r="K356" s="90">
        <v>0.75</v>
      </c>
      <c r="L356" s="21">
        <v>1</v>
      </c>
      <c r="M356" s="92"/>
      <c r="N356" s="91"/>
      <c r="O356" s="93"/>
      <c r="P356" s="43" t="s">
        <v>1631</v>
      </c>
      <c r="Q356" s="42" t="s">
        <v>1632</v>
      </c>
      <c r="R356" s="82" t="s">
        <v>1721</v>
      </c>
      <c r="S356" s="81">
        <v>15.833333333333334</v>
      </c>
      <c r="T356" s="80">
        <v>19</v>
      </c>
      <c r="U356" s="73">
        <v>0.4</v>
      </c>
      <c r="V356" s="74">
        <f t="shared" si="26"/>
        <v>9.5</v>
      </c>
      <c r="W356" s="72">
        <f t="shared" si="27"/>
        <v>11.4</v>
      </c>
      <c r="X356" s="23"/>
      <c r="Y356" s="30"/>
      <c r="Z356" s="27">
        <f t="shared" si="28"/>
        <v>0</v>
      </c>
      <c r="AA356" s="28">
        <f t="shared" si="29"/>
        <v>0</v>
      </c>
      <c r="AC356" s="66"/>
      <c r="AD356" s="65">
        <f t="shared" si="30"/>
        <v>0</v>
      </c>
      <c r="AE356" s="61"/>
      <c r="AF356" s="62"/>
    </row>
    <row r="357" spans="1:32" ht="15.75" customHeight="1" x14ac:dyDescent="0.2">
      <c r="A357" s="83" t="s">
        <v>53</v>
      </c>
      <c r="B357" s="84" t="s">
        <v>54</v>
      </c>
      <c r="C357" s="85" t="s">
        <v>55</v>
      </c>
      <c r="D357" s="83" t="s">
        <v>76</v>
      </c>
      <c r="E357" s="84" t="s">
        <v>77</v>
      </c>
      <c r="F357" s="85" t="s">
        <v>181</v>
      </c>
      <c r="G357" s="86" t="s">
        <v>531</v>
      </c>
      <c r="H357" s="87" t="s">
        <v>534</v>
      </c>
      <c r="I357" s="88" t="s">
        <v>183</v>
      </c>
      <c r="J357" s="89">
        <v>2000</v>
      </c>
      <c r="K357" s="90">
        <v>0.75</v>
      </c>
      <c r="L357" s="21">
        <v>2</v>
      </c>
      <c r="M357" s="92" t="s">
        <v>832</v>
      </c>
      <c r="N357" s="91"/>
      <c r="O357" s="93" t="s">
        <v>834</v>
      </c>
      <c r="P357" s="43" t="s">
        <v>1329</v>
      </c>
      <c r="Q357" s="42" t="s">
        <v>1330</v>
      </c>
      <c r="R357" s="82" t="s">
        <v>1721</v>
      </c>
      <c r="S357" s="81">
        <v>40.833333333333336</v>
      </c>
      <c r="T357" s="80">
        <v>49</v>
      </c>
      <c r="U357" s="73">
        <v>0.25</v>
      </c>
      <c r="V357" s="74">
        <f t="shared" si="26"/>
        <v>30.625</v>
      </c>
      <c r="W357" s="72">
        <f t="shared" si="27"/>
        <v>36.75</v>
      </c>
      <c r="X357" s="23"/>
      <c r="Y357" s="30"/>
      <c r="Z357" s="27">
        <f t="shared" si="28"/>
        <v>0</v>
      </c>
      <c r="AA357" s="28">
        <f t="shared" si="29"/>
        <v>0</v>
      </c>
      <c r="AC357" s="66"/>
      <c r="AD357" s="65">
        <f t="shared" si="30"/>
        <v>0</v>
      </c>
      <c r="AE357" s="61"/>
      <c r="AF357" s="62"/>
    </row>
    <row r="358" spans="1:32" ht="15.75" customHeight="1" x14ac:dyDescent="0.2">
      <c r="A358" s="83" t="s">
        <v>53</v>
      </c>
      <c r="B358" s="84" t="s">
        <v>54</v>
      </c>
      <c r="C358" s="85" t="s">
        <v>55</v>
      </c>
      <c r="D358" s="83" t="s">
        <v>76</v>
      </c>
      <c r="E358" s="84" t="s">
        <v>77</v>
      </c>
      <c r="F358" s="85" t="s">
        <v>181</v>
      </c>
      <c r="G358" s="86" t="s">
        <v>531</v>
      </c>
      <c r="H358" s="87" t="s">
        <v>532</v>
      </c>
      <c r="I358" s="88" t="s">
        <v>66</v>
      </c>
      <c r="J358" s="89">
        <v>2000</v>
      </c>
      <c r="K358" s="90">
        <v>1.5</v>
      </c>
      <c r="L358" s="21">
        <v>1</v>
      </c>
      <c r="M358" s="92"/>
      <c r="N358" s="91"/>
      <c r="O358" s="93"/>
      <c r="P358" s="43" t="s">
        <v>1322</v>
      </c>
      <c r="Q358" s="42" t="s">
        <v>1323</v>
      </c>
      <c r="R358" s="82" t="s">
        <v>1721</v>
      </c>
      <c r="S358" s="81">
        <v>40.833333333333336</v>
      </c>
      <c r="T358" s="80">
        <v>49</v>
      </c>
      <c r="U358" s="73">
        <v>0.4</v>
      </c>
      <c r="V358" s="74">
        <f t="shared" si="26"/>
        <v>24.5</v>
      </c>
      <c r="W358" s="72">
        <f t="shared" si="27"/>
        <v>29.4</v>
      </c>
      <c r="X358" s="23"/>
      <c r="Y358" s="30"/>
      <c r="Z358" s="27">
        <f t="shared" si="28"/>
        <v>0</v>
      </c>
      <c r="AA358" s="28">
        <f t="shared" si="29"/>
        <v>0</v>
      </c>
      <c r="AC358" s="66"/>
      <c r="AD358" s="65">
        <f t="shared" si="30"/>
        <v>0</v>
      </c>
      <c r="AE358" s="61"/>
      <c r="AF358" s="62"/>
    </row>
    <row r="359" spans="1:32" ht="15.75" customHeight="1" x14ac:dyDescent="0.2">
      <c r="A359" s="83" t="s">
        <v>53</v>
      </c>
      <c r="B359" s="84" t="s">
        <v>54</v>
      </c>
      <c r="C359" s="85" t="s">
        <v>55</v>
      </c>
      <c r="D359" s="83" t="s">
        <v>76</v>
      </c>
      <c r="E359" s="84" t="s">
        <v>77</v>
      </c>
      <c r="F359" s="85" t="s">
        <v>181</v>
      </c>
      <c r="G359" s="86" t="s">
        <v>467</v>
      </c>
      <c r="H359" s="87" t="s">
        <v>468</v>
      </c>
      <c r="I359" s="88" t="s">
        <v>66</v>
      </c>
      <c r="J359" s="89">
        <v>1992</v>
      </c>
      <c r="K359" s="90">
        <v>0.75</v>
      </c>
      <c r="L359" s="21">
        <v>2</v>
      </c>
      <c r="M359" s="92" t="s">
        <v>823</v>
      </c>
      <c r="N359" s="91"/>
      <c r="O359" s="93" t="s">
        <v>861</v>
      </c>
      <c r="P359" s="43" t="s">
        <v>1243</v>
      </c>
      <c r="Q359" s="42" t="s">
        <v>1244</v>
      </c>
      <c r="R359" s="82" t="s">
        <v>1721</v>
      </c>
      <c r="S359" s="81">
        <v>36.666666666666671</v>
      </c>
      <c r="T359" s="80">
        <v>44</v>
      </c>
      <c r="U359" s="73">
        <v>0.4</v>
      </c>
      <c r="V359" s="74">
        <f t="shared" si="26"/>
        <v>22</v>
      </c>
      <c r="W359" s="72">
        <f t="shared" si="27"/>
        <v>26.4</v>
      </c>
      <c r="X359" s="23"/>
      <c r="Y359" s="30"/>
      <c r="Z359" s="27">
        <f t="shared" si="28"/>
        <v>0</v>
      </c>
      <c r="AA359" s="28">
        <f t="shared" si="29"/>
        <v>0</v>
      </c>
      <c r="AC359" s="66"/>
      <c r="AD359" s="65">
        <f t="shared" si="30"/>
        <v>0</v>
      </c>
      <c r="AE359" s="61"/>
      <c r="AF359" s="62"/>
    </row>
    <row r="360" spans="1:32" ht="15.75" customHeight="1" x14ac:dyDescent="0.2">
      <c r="A360" s="83" t="s">
        <v>53</v>
      </c>
      <c r="B360" s="84" t="s">
        <v>54</v>
      </c>
      <c r="C360" s="85" t="s">
        <v>55</v>
      </c>
      <c r="D360" s="83" t="s">
        <v>76</v>
      </c>
      <c r="E360" s="84" t="s">
        <v>77</v>
      </c>
      <c r="F360" s="85" t="s">
        <v>181</v>
      </c>
      <c r="G360" s="86" t="s">
        <v>467</v>
      </c>
      <c r="H360" s="87" t="s">
        <v>608</v>
      </c>
      <c r="I360" s="88" t="s">
        <v>183</v>
      </c>
      <c r="J360" s="89">
        <v>2000</v>
      </c>
      <c r="K360" s="90">
        <v>0.75</v>
      </c>
      <c r="L360" s="21">
        <v>1</v>
      </c>
      <c r="M360" s="92"/>
      <c r="N360" s="91"/>
      <c r="O360" s="93"/>
      <c r="P360" s="43" t="s">
        <v>1439</v>
      </c>
      <c r="Q360" s="42" t="s">
        <v>1440</v>
      </c>
      <c r="R360" s="82" t="s">
        <v>1721</v>
      </c>
      <c r="S360" s="81">
        <v>40.833333333333336</v>
      </c>
      <c r="T360" s="80">
        <v>49</v>
      </c>
      <c r="U360" s="73">
        <v>0.25</v>
      </c>
      <c r="V360" s="74">
        <f t="shared" si="26"/>
        <v>30.625</v>
      </c>
      <c r="W360" s="72">
        <f t="shared" si="27"/>
        <v>36.75</v>
      </c>
      <c r="X360" s="23"/>
      <c r="Y360" s="30"/>
      <c r="Z360" s="27">
        <f t="shared" si="28"/>
        <v>0</v>
      </c>
      <c r="AA360" s="28">
        <f t="shared" si="29"/>
        <v>0</v>
      </c>
      <c r="AC360" s="66"/>
      <c r="AD360" s="65">
        <f t="shared" si="30"/>
        <v>0</v>
      </c>
      <c r="AE360" s="61"/>
      <c r="AF360" s="62"/>
    </row>
    <row r="361" spans="1:32" ht="15.75" customHeight="1" x14ac:dyDescent="0.2">
      <c r="A361" s="83" t="s">
        <v>53</v>
      </c>
      <c r="B361" s="84" t="s">
        <v>54</v>
      </c>
      <c r="C361" s="85" t="s">
        <v>55</v>
      </c>
      <c r="D361" s="83" t="s">
        <v>76</v>
      </c>
      <c r="E361" s="84" t="s">
        <v>77</v>
      </c>
      <c r="F361" s="85" t="s">
        <v>118</v>
      </c>
      <c r="G361" s="86" t="s">
        <v>359</v>
      </c>
      <c r="H361" s="87" t="s">
        <v>360</v>
      </c>
      <c r="I361" s="88" t="s">
        <v>60</v>
      </c>
      <c r="J361" s="89">
        <v>1996</v>
      </c>
      <c r="K361" s="90">
        <v>0.75</v>
      </c>
      <c r="L361" s="21">
        <v>2</v>
      </c>
      <c r="M361" s="92"/>
      <c r="N361" s="91" t="s">
        <v>825</v>
      </c>
      <c r="O361" s="93"/>
      <c r="P361" s="43" t="s">
        <v>1132</v>
      </c>
      <c r="Q361" s="42" t="s">
        <v>1134</v>
      </c>
      <c r="R361" s="82" t="s">
        <v>1721</v>
      </c>
      <c r="S361" s="81">
        <v>32.5</v>
      </c>
      <c r="T361" s="80">
        <v>39</v>
      </c>
      <c r="U361" s="73">
        <v>0.4</v>
      </c>
      <c r="V361" s="74">
        <f t="shared" si="26"/>
        <v>19.5</v>
      </c>
      <c r="W361" s="72">
        <f t="shared" si="27"/>
        <v>23.4</v>
      </c>
      <c r="X361" s="23"/>
      <c r="Y361" s="30"/>
      <c r="Z361" s="27">
        <f t="shared" si="28"/>
        <v>0</v>
      </c>
      <c r="AA361" s="28">
        <f t="shared" si="29"/>
        <v>0</v>
      </c>
      <c r="AC361" s="66"/>
      <c r="AD361" s="65">
        <f t="shared" si="30"/>
        <v>0</v>
      </c>
      <c r="AE361" s="61"/>
      <c r="AF361" s="62"/>
    </row>
    <row r="362" spans="1:32" ht="15.75" customHeight="1" x14ac:dyDescent="0.2">
      <c r="A362" s="83" t="s">
        <v>53</v>
      </c>
      <c r="B362" s="84" t="s">
        <v>54</v>
      </c>
      <c r="C362" s="85" t="s">
        <v>55</v>
      </c>
      <c r="D362" s="83" t="s">
        <v>76</v>
      </c>
      <c r="E362" s="84" t="s">
        <v>77</v>
      </c>
      <c r="F362" s="85" t="s">
        <v>118</v>
      </c>
      <c r="G362" s="86" t="s">
        <v>359</v>
      </c>
      <c r="H362" s="87" t="s">
        <v>108</v>
      </c>
      <c r="I362" s="88" t="s">
        <v>108</v>
      </c>
      <c r="J362" s="89">
        <v>2001</v>
      </c>
      <c r="K362" s="90">
        <v>0.75</v>
      </c>
      <c r="L362" s="21">
        <v>1</v>
      </c>
      <c r="M362" s="92" t="s">
        <v>832</v>
      </c>
      <c r="N362" s="91"/>
      <c r="O362" s="93"/>
      <c r="P362" s="43" t="s">
        <v>1475</v>
      </c>
      <c r="Q362" s="42" t="s">
        <v>1476</v>
      </c>
      <c r="R362" s="82" t="s">
        <v>1721</v>
      </c>
      <c r="S362" s="81">
        <v>32.5</v>
      </c>
      <c r="T362" s="80">
        <v>39</v>
      </c>
      <c r="U362" s="73">
        <v>0.15</v>
      </c>
      <c r="V362" s="74">
        <f t="shared" si="26"/>
        <v>27.625</v>
      </c>
      <c r="W362" s="72">
        <f t="shared" si="27"/>
        <v>33.15</v>
      </c>
      <c r="X362" s="23"/>
      <c r="Y362" s="30"/>
      <c r="Z362" s="27">
        <f t="shared" si="28"/>
        <v>0</v>
      </c>
      <c r="AA362" s="28">
        <f t="shared" si="29"/>
        <v>0</v>
      </c>
      <c r="AC362" s="66"/>
      <c r="AD362" s="65">
        <f t="shared" si="30"/>
        <v>0</v>
      </c>
      <c r="AE362" s="61"/>
      <c r="AF362" s="62"/>
    </row>
    <row r="363" spans="1:32" ht="15.75" customHeight="1" x14ac:dyDescent="0.2">
      <c r="A363" s="83" t="s">
        <v>53</v>
      </c>
      <c r="B363" s="84" t="s">
        <v>54</v>
      </c>
      <c r="C363" s="85" t="s">
        <v>55</v>
      </c>
      <c r="D363" s="83" t="s">
        <v>76</v>
      </c>
      <c r="E363" s="84" t="s">
        <v>77</v>
      </c>
      <c r="F363" s="85" t="s">
        <v>118</v>
      </c>
      <c r="G363" s="86" t="s">
        <v>359</v>
      </c>
      <c r="H363" s="87" t="s">
        <v>547</v>
      </c>
      <c r="I363" s="88" t="s">
        <v>60</v>
      </c>
      <c r="J363" s="89">
        <v>1999</v>
      </c>
      <c r="K363" s="90">
        <v>0.75</v>
      </c>
      <c r="L363" s="21">
        <v>2</v>
      </c>
      <c r="M363" s="92" t="s">
        <v>832</v>
      </c>
      <c r="N363" s="91"/>
      <c r="O363" s="93"/>
      <c r="P363" s="43" t="s">
        <v>938</v>
      </c>
      <c r="Q363" s="42" t="s">
        <v>1349</v>
      </c>
      <c r="R363" s="82" t="s">
        <v>1721</v>
      </c>
      <c r="S363" s="81">
        <v>32.5</v>
      </c>
      <c r="T363" s="80">
        <v>39</v>
      </c>
      <c r="U363" s="73">
        <v>0.15</v>
      </c>
      <c r="V363" s="74">
        <f t="shared" si="26"/>
        <v>27.625</v>
      </c>
      <c r="W363" s="72">
        <f t="shared" si="27"/>
        <v>33.15</v>
      </c>
      <c r="X363" s="23"/>
      <c r="Y363" s="30"/>
      <c r="Z363" s="27">
        <f t="shared" si="28"/>
        <v>0</v>
      </c>
      <c r="AA363" s="28">
        <f t="shared" si="29"/>
        <v>0</v>
      </c>
      <c r="AC363" s="66"/>
      <c r="AD363" s="65"/>
      <c r="AE363" s="61"/>
      <c r="AF363" s="62"/>
    </row>
    <row r="364" spans="1:32" ht="15.75" customHeight="1" x14ac:dyDescent="0.2">
      <c r="A364" s="83" t="s">
        <v>53</v>
      </c>
      <c r="B364" s="84" t="s">
        <v>54</v>
      </c>
      <c r="C364" s="85" t="s">
        <v>55</v>
      </c>
      <c r="D364" s="83" t="s">
        <v>76</v>
      </c>
      <c r="E364" s="84" t="s">
        <v>77</v>
      </c>
      <c r="F364" s="85" t="s">
        <v>118</v>
      </c>
      <c r="G364" s="86" t="s">
        <v>359</v>
      </c>
      <c r="H364" s="87" t="s">
        <v>546</v>
      </c>
      <c r="I364" s="88" t="s">
        <v>315</v>
      </c>
      <c r="J364" s="89">
        <v>1999</v>
      </c>
      <c r="K364" s="90">
        <v>0.75</v>
      </c>
      <c r="L364" s="21">
        <v>1</v>
      </c>
      <c r="M364" s="92" t="s">
        <v>823</v>
      </c>
      <c r="N364" s="91"/>
      <c r="O364" s="93"/>
      <c r="P364" s="43" t="s">
        <v>1347</v>
      </c>
      <c r="Q364" s="42" t="s">
        <v>1348</v>
      </c>
      <c r="R364" s="82" t="s">
        <v>1721</v>
      </c>
      <c r="S364" s="81">
        <v>32.5</v>
      </c>
      <c r="T364" s="80">
        <v>39</v>
      </c>
      <c r="U364" s="73">
        <v>0.15</v>
      </c>
      <c r="V364" s="74">
        <f t="shared" si="26"/>
        <v>27.625</v>
      </c>
      <c r="W364" s="72">
        <f t="shared" si="27"/>
        <v>33.15</v>
      </c>
      <c r="X364" s="23"/>
      <c r="Y364" s="30"/>
      <c r="Z364" s="27">
        <f t="shared" si="28"/>
        <v>0</v>
      </c>
      <c r="AA364" s="28">
        <f t="shared" si="29"/>
        <v>0</v>
      </c>
      <c r="AC364" s="66"/>
      <c r="AD364" s="65"/>
      <c r="AE364" s="61"/>
      <c r="AF364" s="62"/>
    </row>
    <row r="365" spans="1:32" ht="15.75" customHeight="1" x14ac:dyDescent="0.2">
      <c r="A365" s="83" t="s">
        <v>53</v>
      </c>
      <c r="B365" s="84" t="s">
        <v>54</v>
      </c>
      <c r="C365" s="85" t="s">
        <v>55</v>
      </c>
      <c r="D365" s="83" t="s">
        <v>76</v>
      </c>
      <c r="E365" s="84" t="s">
        <v>77</v>
      </c>
      <c r="F365" s="85" t="s">
        <v>118</v>
      </c>
      <c r="G365" s="86" t="s">
        <v>359</v>
      </c>
      <c r="H365" s="87" t="s">
        <v>545</v>
      </c>
      <c r="I365" s="88" t="s">
        <v>315</v>
      </c>
      <c r="J365" s="89">
        <v>1999</v>
      </c>
      <c r="K365" s="90">
        <v>0.75</v>
      </c>
      <c r="L365" s="21">
        <v>1</v>
      </c>
      <c r="M365" s="92"/>
      <c r="N365" s="91"/>
      <c r="O365" s="93"/>
      <c r="P365" s="43" t="s">
        <v>1185</v>
      </c>
      <c r="Q365" s="42" t="s">
        <v>1346</v>
      </c>
      <c r="R365" s="82" t="s">
        <v>1721</v>
      </c>
      <c r="S365" s="81">
        <v>32.5</v>
      </c>
      <c r="T365" s="80">
        <v>39</v>
      </c>
      <c r="U365" s="73">
        <v>0.15</v>
      </c>
      <c r="V365" s="74">
        <f t="shared" si="26"/>
        <v>27.625</v>
      </c>
      <c r="W365" s="72">
        <f t="shared" si="27"/>
        <v>33.15</v>
      </c>
      <c r="X365" s="23"/>
      <c r="Y365" s="30"/>
      <c r="Z365" s="27">
        <f t="shared" si="28"/>
        <v>0</v>
      </c>
      <c r="AA365" s="28">
        <f t="shared" si="29"/>
        <v>0</v>
      </c>
      <c r="AC365" s="66"/>
      <c r="AD365" s="65"/>
      <c r="AE365" s="61"/>
      <c r="AF365" s="62"/>
    </row>
    <row r="366" spans="1:32" ht="15.75" customHeight="1" x14ac:dyDescent="0.2">
      <c r="A366" s="83" t="s">
        <v>53</v>
      </c>
      <c r="B366" s="84" t="s">
        <v>97</v>
      </c>
      <c r="C366" s="85" t="s">
        <v>109</v>
      </c>
      <c r="D366" s="83" t="s">
        <v>76</v>
      </c>
      <c r="E366" s="84" t="s">
        <v>77</v>
      </c>
      <c r="F366" s="85" t="s">
        <v>118</v>
      </c>
      <c r="G366" s="86" t="s">
        <v>310</v>
      </c>
      <c r="H366" s="87" t="s">
        <v>311</v>
      </c>
      <c r="I366" s="88" t="s">
        <v>138</v>
      </c>
      <c r="J366" s="89">
        <v>1992</v>
      </c>
      <c r="K366" s="90">
        <v>0.375</v>
      </c>
      <c r="L366" s="21">
        <v>1</v>
      </c>
      <c r="M366" s="92" t="s">
        <v>823</v>
      </c>
      <c r="N366" s="91" t="s">
        <v>825</v>
      </c>
      <c r="O366" s="93"/>
      <c r="P366" s="43" t="s">
        <v>1079</v>
      </c>
      <c r="Q366" s="42" t="s">
        <v>1082</v>
      </c>
      <c r="R366" s="82" t="s">
        <v>1721</v>
      </c>
      <c r="S366" s="81">
        <v>32.5</v>
      </c>
      <c r="T366" s="80">
        <v>39</v>
      </c>
      <c r="U366" s="73">
        <v>0.25</v>
      </c>
      <c r="V366" s="74">
        <f t="shared" si="26"/>
        <v>24.375</v>
      </c>
      <c r="W366" s="72">
        <f t="shared" si="27"/>
        <v>29.25</v>
      </c>
      <c r="X366" s="23"/>
      <c r="Y366" s="30"/>
      <c r="Z366" s="27">
        <f t="shared" si="28"/>
        <v>0</v>
      </c>
      <c r="AA366" s="28">
        <f t="shared" si="29"/>
        <v>0</v>
      </c>
      <c r="AC366" s="66"/>
      <c r="AD366" s="65"/>
      <c r="AE366" s="61"/>
      <c r="AF366" s="62"/>
    </row>
    <row r="367" spans="1:32" ht="15.75" customHeight="1" x14ac:dyDescent="0.2">
      <c r="A367" s="83" t="s">
        <v>53</v>
      </c>
      <c r="B367" s="84" t="s">
        <v>97</v>
      </c>
      <c r="C367" s="85" t="s">
        <v>109</v>
      </c>
      <c r="D367" s="83" t="s">
        <v>76</v>
      </c>
      <c r="E367" s="84" t="s">
        <v>77</v>
      </c>
      <c r="F367" s="85" t="s">
        <v>118</v>
      </c>
      <c r="G367" s="86" t="s">
        <v>310</v>
      </c>
      <c r="H367" s="87" t="s">
        <v>350</v>
      </c>
      <c r="I367" s="88" t="s">
        <v>351</v>
      </c>
      <c r="J367" s="89">
        <v>1994</v>
      </c>
      <c r="K367" s="90">
        <v>0.375</v>
      </c>
      <c r="L367" s="21">
        <v>1</v>
      </c>
      <c r="M367" s="92" t="s">
        <v>857</v>
      </c>
      <c r="N367" s="91"/>
      <c r="O367" s="93" t="s">
        <v>821</v>
      </c>
      <c r="P367" s="43" t="s">
        <v>1079</v>
      </c>
      <c r="Q367" s="42" t="s">
        <v>1125</v>
      </c>
      <c r="R367" s="82" t="s">
        <v>1721</v>
      </c>
      <c r="S367" s="81">
        <v>57.5</v>
      </c>
      <c r="T367" s="80">
        <v>69</v>
      </c>
      <c r="U367" s="73">
        <v>0.15</v>
      </c>
      <c r="V367" s="74">
        <f t="shared" si="26"/>
        <v>48.875</v>
      </c>
      <c r="W367" s="72">
        <f t="shared" si="27"/>
        <v>58.65</v>
      </c>
      <c r="X367" s="23"/>
      <c r="Y367" s="30"/>
      <c r="Z367" s="27">
        <f t="shared" si="28"/>
        <v>0</v>
      </c>
      <c r="AA367" s="28">
        <f t="shared" si="29"/>
        <v>0</v>
      </c>
      <c r="AC367" s="66"/>
      <c r="AD367" s="65"/>
      <c r="AE367" s="61"/>
      <c r="AF367" s="62"/>
    </row>
    <row r="368" spans="1:32" ht="15.75" customHeight="1" x14ac:dyDescent="0.2">
      <c r="A368" s="83" t="s">
        <v>53</v>
      </c>
      <c r="B368" s="84" t="s">
        <v>97</v>
      </c>
      <c r="C368" s="85" t="s">
        <v>109</v>
      </c>
      <c r="D368" s="83" t="s">
        <v>76</v>
      </c>
      <c r="E368" s="84" t="s">
        <v>77</v>
      </c>
      <c r="F368" s="85" t="s">
        <v>118</v>
      </c>
      <c r="G368" s="86" t="s">
        <v>310</v>
      </c>
      <c r="H368" s="87" t="s">
        <v>721</v>
      </c>
      <c r="I368" s="88"/>
      <c r="J368" s="89">
        <v>2005</v>
      </c>
      <c r="K368" s="90">
        <v>0.375</v>
      </c>
      <c r="L368" s="21">
        <v>1</v>
      </c>
      <c r="M368" s="92"/>
      <c r="N368" s="91"/>
      <c r="O368" s="93"/>
      <c r="P368" s="43" t="s">
        <v>1598</v>
      </c>
      <c r="Q368" s="42" t="s">
        <v>1599</v>
      </c>
      <c r="R368" s="82" t="s">
        <v>1721</v>
      </c>
      <c r="S368" s="81">
        <v>540.83333333333337</v>
      </c>
      <c r="T368" s="80">
        <v>649</v>
      </c>
      <c r="U368" s="73">
        <v>0.15</v>
      </c>
      <c r="V368" s="74">
        <f t="shared" si="26"/>
        <v>459.70833333333331</v>
      </c>
      <c r="W368" s="72">
        <f t="shared" si="27"/>
        <v>551.65</v>
      </c>
      <c r="X368" s="23"/>
      <c r="Y368" s="30"/>
      <c r="Z368" s="27">
        <f t="shared" si="28"/>
        <v>0</v>
      </c>
      <c r="AA368" s="28">
        <f t="shared" si="29"/>
        <v>0</v>
      </c>
      <c r="AC368" s="66"/>
      <c r="AD368" s="65"/>
      <c r="AE368" s="61"/>
      <c r="AF368" s="62"/>
    </row>
    <row r="369" spans="1:32" ht="15.75" customHeight="1" x14ac:dyDescent="0.2">
      <c r="A369" s="83" t="s">
        <v>53</v>
      </c>
      <c r="B369" s="84" t="s">
        <v>97</v>
      </c>
      <c r="C369" s="85" t="s">
        <v>109</v>
      </c>
      <c r="D369" s="83" t="s">
        <v>76</v>
      </c>
      <c r="E369" s="84" t="s">
        <v>77</v>
      </c>
      <c r="F369" s="85" t="s">
        <v>118</v>
      </c>
      <c r="G369" s="86" t="s">
        <v>310</v>
      </c>
      <c r="H369" s="87" t="s">
        <v>767</v>
      </c>
      <c r="I369" s="88"/>
      <c r="J369" s="89">
        <v>2007</v>
      </c>
      <c r="K369" s="90">
        <v>0.375</v>
      </c>
      <c r="L369" s="21">
        <v>1</v>
      </c>
      <c r="M369" s="92"/>
      <c r="N369" s="91"/>
      <c r="O369" s="93"/>
      <c r="P369" s="43" t="s">
        <v>1661</v>
      </c>
      <c r="Q369" s="42" t="s">
        <v>1662</v>
      </c>
      <c r="R369" s="82" t="s">
        <v>1721</v>
      </c>
      <c r="S369" s="81">
        <v>582.5</v>
      </c>
      <c r="T369" s="80">
        <v>699</v>
      </c>
      <c r="U369" s="73">
        <v>0.15</v>
      </c>
      <c r="V369" s="74">
        <f t="shared" si="26"/>
        <v>495.125</v>
      </c>
      <c r="W369" s="72">
        <f t="shared" si="27"/>
        <v>594.15</v>
      </c>
      <c r="X369" s="23"/>
      <c r="Y369" s="30"/>
      <c r="Z369" s="27">
        <f t="shared" si="28"/>
        <v>0</v>
      </c>
      <c r="AA369" s="28">
        <f t="shared" si="29"/>
        <v>0</v>
      </c>
      <c r="AC369" s="66"/>
      <c r="AD369" s="65"/>
      <c r="AE369" s="61"/>
      <c r="AF369" s="62"/>
    </row>
    <row r="370" spans="1:32" ht="15.75" customHeight="1" x14ac:dyDescent="0.2">
      <c r="A370" s="83" t="s">
        <v>53</v>
      </c>
      <c r="B370" s="84" t="s">
        <v>97</v>
      </c>
      <c r="C370" s="85" t="s">
        <v>109</v>
      </c>
      <c r="D370" s="83" t="s">
        <v>76</v>
      </c>
      <c r="E370" s="84" t="s">
        <v>77</v>
      </c>
      <c r="F370" s="85" t="s">
        <v>118</v>
      </c>
      <c r="G370" s="86" t="s">
        <v>310</v>
      </c>
      <c r="H370" s="87" t="s">
        <v>767</v>
      </c>
      <c r="I370" s="88"/>
      <c r="J370" s="89">
        <v>2009</v>
      </c>
      <c r="K370" s="90">
        <v>0.375</v>
      </c>
      <c r="L370" s="21">
        <v>1</v>
      </c>
      <c r="M370" s="92"/>
      <c r="N370" s="91"/>
      <c r="O370" s="93"/>
      <c r="P370" s="43" t="s">
        <v>1682</v>
      </c>
      <c r="Q370" s="42" t="s">
        <v>1683</v>
      </c>
      <c r="R370" s="82" t="s">
        <v>1721</v>
      </c>
      <c r="S370" s="81">
        <v>574.16666666666674</v>
      </c>
      <c r="T370" s="80">
        <v>689</v>
      </c>
      <c r="U370" s="73">
        <v>0.15</v>
      </c>
      <c r="V370" s="74">
        <f t="shared" si="26"/>
        <v>488.04166666666669</v>
      </c>
      <c r="W370" s="72">
        <f t="shared" si="27"/>
        <v>585.65</v>
      </c>
      <c r="X370" s="23"/>
      <c r="Y370" s="30"/>
      <c r="Z370" s="27">
        <f t="shared" si="28"/>
        <v>0</v>
      </c>
      <c r="AA370" s="28">
        <f t="shared" si="29"/>
        <v>0</v>
      </c>
      <c r="AC370" s="66"/>
      <c r="AD370" s="65"/>
      <c r="AE370" s="61"/>
      <c r="AF370" s="62"/>
    </row>
    <row r="371" spans="1:32" ht="15.75" customHeight="1" x14ac:dyDescent="0.2">
      <c r="A371" s="83" t="s">
        <v>53</v>
      </c>
      <c r="B371" s="84" t="s">
        <v>97</v>
      </c>
      <c r="C371" s="85" t="s">
        <v>109</v>
      </c>
      <c r="D371" s="83" t="s">
        <v>76</v>
      </c>
      <c r="E371" s="84" t="s">
        <v>77</v>
      </c>
      <c r="F371" s="85" t="s">
        <v>118</v>
      </c>
      <c r="G371" s="86" t="s">
        <v>310</v>
      </c>
      <c r="H371" s="87" t="s">
        <v>724</v>
      </c>
      <c r="I371" s="88" t="s">
        <v>101</v>
      </c>
      <c r="J371" s="89">
        <v>2006</v>
      </c>
      <c r="K371" s="90">
        <v>0.375</v>
      </c>
      <c r="L371" s="21">
        <v>3</v>
      </c>
      <c r="M371" s="92"/>
      <c r="N371" s="91"/>
      <c r="O371" s="93"/>
      <c r="P371" s="43" t="s">
        <v>1604</v>
      </c>
      <c r="Q371" s="42" t="s">
        <v>1605</v>
      </c>
      <c r="R371" s="82" t="s">
        <v>1722</v>
      </c>
      <c r="S371" s="81">
        <v>45</v>
      </c>
      <c r="T371" s="80">
        <v>54</v>
      </c>
      <c r="U371" s="73">
        <v>0.15</v>
      </c>
      <c r="V371" s="74">
        <f t="shared" si="26"/>
        <v>38.25</v>
      </c>
      <c r="W371" s="72">
        <f t="shared" si="27"/>
        <v>45.9</v>
      </c>
      <c r="X371" s="23"/>
      <c r="Y371" s="30"/>
      <c r="Z371" s="27">
        <f t="shared" si="28"/>
        <v>0</v>
      </c>
      <c r="AA371" s="28">
        <f t="shared" si="29"/>
        <v>0</v>
      </c>
      <c r="AC371" s="66"/>
      <c r="AD371" s="65"/>
      <c r="AE371" s="61"/>
      <c r="AF371" s="62"/>
    </row>
    <row r="372" spans="1:32" ht="15.75" customHeight="1" x14ac:dyDescent="0.2">
      <c r="A372" s="83" t="s">
        <v>53</v>
      </c>
      <c r="B372" s="84" t="s">
        <v>54</v>
      </c>
      <c r="C372" s="85" t="s">
        <v>109</v>
      </c>
      <c r="D372" s="83" t="s">
        <v>76</v>
      </c>
      <c r="E372" s="84" t="s">
        <v>77</v>
      </c>
      <c r="F372" s="85" t="s">
        <v>118</v>
      </c>
      <c r="G372" s="86" t="s">
        <v>310</v>
      </c>
      <c r="H372" s="87" t="s">
        <v>408</v>
      </c>
      <c r="I372" s="88" t="s">
        <v>409</v>
      </c>
      <c r="J372" s="89">
        <v>1996</v>
      </c>
      <c r="K372" s="90">
        <v>0.375</v>
      </c>
      <c r="L372" s="21">
        <v>2</v>
      </c>
      <c r="M372" s="92"/>
      <c r="N372" s="91"/>
      <c r="O372" s="93"/>
      <c r="P372" s="43" t="s">
        <v>1181</v>
      </c>
      <c r="Q372" s="42" t="s">
        <v>1183</v>
      </c>
      <c r="R372" s="82" t="s">
        <v>1721</v>
      </c>
      <c r="S372" s="81">
        <v>74.166666666666671</v>
      </c>
      <c r="T372" s="80">
        <v>89</v>
      </c>
      <c r="U372" s="73">
        <v>0.15</v>
      </c>
      <c r="V372" s="74">
        <f t="shared" si="26"/>
        <v>63.041666666666664</v>
      </c>
      <c r="W372" s="72">
        <f t="shared" si="27"/>
        <v>75.649999999999991</v>
      </c>
      <c r="X372" s="23"/>
      <c r="Y372" s="30"/>
      <c r="Z372" s="27">
        <f t="shared" si="28"/>
        <v>0</v>
      </c>
      <c r="AA372" s="28">
        <f t="shared" si="29"/>
        <v>0</v>
      </c>
      <c r="AC372" s="66"/>
      <c r="AD372" s="65"/>
      <c r="AE372" s="61"/>
      <c r="AF372" s="62"/>
    </row>
    <row r="373" spans="1:32" ht="15.75" customHeight="1" x14ac:dyDescent="0.2">
      <c r="A373" s="83" t="s">
        <v>53</v>
      </c>
      <c r="B373" s="84" t="s">
        <v>97</v>
      </c>
      <c r="C373" s="85" t="s">
        <v>109</v>
      </c>
      <c r="D373" s="83" t="s">
        <v>76</v>
      </c>
      <c r="E373" s="84" t="s">
        <v>77</v>
      </c>
      <c r="F373" s="85" t="s">
        <v>78</v>
      </c>
      <c r="G373" s="86" t="s">
        <v>620</v>
      </c>
      <c r="H373" s="87" t="s">
        <v>621</v>
      </c>
      <c r="I373" s="88" t="s">
        <v>180</v>
      </c>
      <c r="J373" s="89">
        <v>2007</v>
      </c>
      <c r="K373" s="90">
        <v>0.375</v>
      </c>
      <c r="L373" s="21">
        <v>1</v>
      </c>
      <c r="M373" s="92"/>
      <c r="N373" s="91"/>
      <c r="O373" s="93"/>
      <c r="P373" s="43" t="s">
        <v>1447</v>
      </c>
      <c r="Q373" s="42" t="s">
        <v>1448</v>
      </c>
      <c r="R373" s="82" t="s">
        <v>1721</v>
      </c>
      <c r="S373" s="81">
        <v>24.166666666666668</v>
      </c>
      <c r="T373" s="80">
        <v>29</v>
      </c>
      <c r="U373" s="73">
        <v>0.4</v>
      </c>
      <c r="V373" s="74">
        <f t="shared" si="26"/>
        <v>14.5</v>
      </c>
      <c r="W373" s="72">
        <f t="shared" si="27"/>
        <v>17.399999999999999</v>
      </c>
      <c r="X373" s="23"/>
      <c r="Y373" s="30"/>
      <c r="Z373" s="27">
        <f t="shared" si="28"/>
        <v>0</v>
      </c>
      <c r="AA373" s="28">
        <f t="shared" si="29"/>
        <v>0</v>
      </c>
      <c r="AC373" s="66"/>
      <c r="AD373" s="65"/>
      <c r="AE373" s="61"/>
      <c r="AF373" s="62"/>
    </row>
    <row r="374" spans="1:32" ht="15.75" customHeight="1" x14ac:dyDescent="0.2">
      <c r="A374" s="83" t="s">
        <v>53</v>
      </c>
      <c r="B374" s="84" t="s">
        <v>54</v>
      </c>
      <c r="C374" s="85" t="s">
        <v>55</v>
      </c>
      <c r="D374" s="83" t="s">
        <v>76</v>
      </c>
      <c r="E374" s="84" t="s">
        <v>77</v>
      </c>
      <c r="F374" s="85" t="s">
        <v>118</v>
      </c>
      <c r="G374" s="86" t="s">
        <v>729</v>
      </c>
      <c r="H374" s="87" t="s">
        <v>730</v>
      </c>
      <c r="I374" s="88" t="s">
        <v>315</v>
      </c>
      <c r="J374" s="89">
        <v>2013</v>
      </c>
      <c r="K374" s="90">
        <v>0.75</v>
      </c>
      <c r="L374" s="21">
        <v>3</v>
      </c>
      <c r="M374" s="92"/>
      <c r="N374" s="91"/>
      <c r="O374" s="93"/>
      <c r="P374" s="43" t="s">
        <v>1613</v>
      </c>
      <c r="Q374" s="42" t="s">
        <v>1614</v>
      </c>
      <c r="R374" s="82" t="s">
        <v>1722</v>
      </c>
      <c r="S374" s="81">
        <v>15.833333333333334</v>
      </c>
      <c r="T374" s="80">
        <v>19</v>
      </c>
      <c r="U374" s="73">
        <v>0.4</v>
      </c>
      <c r="V374" s="74">
        <f t="shared" si="26"/>
        <v>9.5</v>
      </c>
      <c r="W374" s="72">
        <f t="shared" si="27"/>
        <v>11.4</v>
      </c>
      <c r="X374" s="23"/>
      <c r="Y374" s="30"/>
      <c r="Z374" s="27">
        <f t="shared" si="28"/>
        <v>0</v>
      </c>
      <c r="AA374" s="28">
        <f t="shared" si="29"/>
        <v>0</v>
      </c>
      <c r="AC374" s="66"/>
      <c r="AD374" s="65"/>
      <c r="AE374" s="61"/>
      <c r="AF374" s="62"/>
    </row>
    <row r="375" spans="1:32" ht="15.75" customHeight="1" x14ac:dyDescent="0.2">
      <c r="A375" s="83" t="s">
        <v>53</v>
      </c>
      <c r="B375" s="84" t="s">
        <v>54</v>
      </c>
      <c r="C375" s="85" t="s">
        <v>55</v>
      </c>
      <c r="D375" s="83" t="s">
        <v>76</v>
      </c>
      <c r="E375" s="84" t="s">
        <v>77</v>
      </c>
      <c r="F375" s="85" t="s">
        <v>181</v>
      </c>
      <c r="G375" s="86" t="s">
        <v>279</v>
      </c>
      <c r="H375" s="87" t="s">
        <v>280</v>
      </c>
      <c r="I375" s="88" t="s">
        <v>183</v>
      </c>
      <c r="J375" s="89">
        <v>1997</v>
      </c>
      <c r="K375" s="90">
        <v>0.75</v>
      </c>
      <c r="L375" s="21">
        <v>2</v>
      </c>
      <c r="M375" s="92" t="s">
        <v>823</v>
      </c>
      <c r="N375" s="91" t="s">
        <v>825</v>
      </c>
      <c r="O375" s="93" t="s">
        <v>833</v>
      </c>
      <c r="P375" s="43" t="s">
        <v>1289</v>
      </c>
      <c r="Q375" s="42" t="s">
        <v>1290</v>
      </c>
      <c r="R375" s="82" t="s">
        <v>1722</v>
      </c>
      <c r="S375" s="81">
        <v>32.5</v>
      </c>
      <c r="T375" s="80">
        <v>39</v>
      </c>
      <c r="U375" s="73">
        <v>0.25</v>
      </c>
      <c r="V375" s="74">
        <f t="shared" si="26"/>
        <v>24.375</v>
      </c>
      <c r="W375" s="72">
        <f t="shared" si="27"/>
        <v>29.25</v>
      </c>
      <c r="X375" s="23"/>
      <c r="Y375" s="30"/>
      <c r="Z375" s="27">
        <f t="shared" si="28"/>
        <v>0</v>
      </c>
      <c r="AA375" s="28">
        <f t="shared" si="29"/>
        <v>0</v>
      </c>
      <c r="AC375" s="66"/>
      <c r="AD375" s="65"/>
      <c r="AE375" s="61"/>
      <c r="AF375" s="62"/>
    </row>
    <row r="376" spans="1:32" ht="15.75" customHeight="1" x14ac:dyDescent="0.2">
      <c r="A376" s="83" t="s">
        <v>53</v>
      </c>
      <c r="B376" s="84" t="s">
        <v>54</v>
      </c>
      <c r="C376" s="85" t="s">
        <v>55</v>
      </c>
      <c r="D376" s="83" t="s">
        <v>76</v>
      </c>
      <c r="E376" s="84" t="s">
        <v>77</v>
      </c>
      <c r="F376" s="85" t="s">
        <v>181</v>
      </c>
      <c r="G376" s="86" t="s">
        <v>279</v>
      </c>
      <c r="H376" s="87" t="s">
        <v>548</v>
      </c>
      <c r="I376" s="88" t="s">
        <v>60</v>
      </c>
      <c r="J376" s="89">
        <v>2001</v>
      </c>
      <c r="K376" s="90">
        <v>0.75</v>
      </c>
      <c r="L376" s="21">
        <v>3</v>
      </c>
      <c r="M376" s="92" t="s">
        <v>823</v>
      </c>
      <c r="N376" s="91"/>
      <c r="O376" s="93"/>
      <c r="P376" s="43" t="s">
        <v>1052</v>
      </c>
      <c r="Q376" s="42" t="s">
        <v>1353</v>
      </c>
      <c r="R376" s="82" t="s">
        <v>1721</v>
      </c>
      <c r="S376" s="81">
        <v>28.333333333333336</v>
      </c>
      <c r="T376" s="80">
        <v>34</v>
      </c>
      <c r="U376" s="73">
        <v>0.4</v>
      </c>
      <c r="V376" s="74">
        <f t="shared" si="26"/>
        <v>17</v>
      </c>
      <c r="W376" s="72">
        <f t="shared" si="27"/>
        <v>20.399999999999999</v>
      </c>
      <c r="X376" s="23"/>
      <c r="Y376" s="30"/>
      <c r="Z376" s="27">
        <f t="shared" si="28"/>
        <v>0</v>
      </c>
      <c r="AA376" s="28">
        <f t="shared" si="29"/>
        <v>0</v>
      </c>
      <c r="AC376" s="66"/>
      <c r="AD376" s="65"/>
      <c r="AE376" s="61"/>
      <c r="AF376" s="62"/>
    </row>
    <row r="377" spans="1:32" ht="15.75" customHeight="1" x14ac:dyDescent="0.2">
      <c r="A377" s="83" t="s">
        <v>53</v>
      </c>
      <c r="B377" s="84" t="s">
        <v>54</v>
      </c>
      <c r="C377" s="85" t="s">
        <v>55</v>
      </c>
      <c r="D377" s="83" t="s">
        <v>76</v>
      </c>
      <c r="E377" s="84" t="s">
        <v>77</v>
      </c>
      <c r="F377" s="85" t="s">
        <v>181</v>
      </c>
      <c r="G377" s="86" t="s">
        <v>535</v>
      </c>
      <c r="H377" s="87" t="s">
        <v>534</v>
      </c>
      <c r="I377" s="88" t="s">
        <v>60</v>
      </c>
      <c r="J377" s="89">
        <v>2000</v>
      </c>
      <c r="K377" s="90">
        <v>0.75</v>
      </c>
      <c r="L377" s="21">
        <v>1</v>
      </c>
      <c r="M377" s="92" t="s">
        <v>823</v>
      </c>
      <c r="N377" s="91"/>
      <c r="O377" s="93"/>
      <c r="P377" s="43" t="s">
        <v>1331</v>
      </c>
      <c r="Q377" s="42" t="s">
        <v>1332</v>
      </c>
      <c r="R377" s="82" t="s">
        <v>1721</v>
      </c>
      <c r="S377" s="81">
        <v>40.833333333333336</v>
      </c>
      <c r="T377" s="80">
        <v>49</v>
      </c>
      <c r="U377" s="73">
        <v>0.25</v>
      </c>
      <c r="V377" s="74">
        <f t="shared" si="26"/>
        <v>30.625</v>
      </c>
      <c r="W377" s="72">
        <f t="shared" si="27"/>
        <v>36.75</v>
      </c>
      <c r="X377" s="23"/>
      <c r="Y377" s="30"/>
      <c r="Z377" s="27">
        <f t="shared" si="28"/>
        <v>0</v>
      </c>
      <c r="AA377" s="28">
        <f t="shared" si="29"/>
        <v>0</v>
      </c>
      <c r="AC377" s="66"/>
      <c r="AD377" s="65"/>
      <c r="AE377" s="61"/>
      <c r="AF377" s="62"/>
    </row>
    <row r="378" spans="1:32" ht="15.75" customHeight="1" x14ac:dyDescent="0.2">
      <c r="A378" s="83" t="s">
        <v>53</v>
      </c>
      <c r="B378" s="84" t="s">
        <v>54</v>
      </c>
      <c r="C378" s="85" t="s">
        <v>55</v>
      </c>
      <c r="D378" s="83" t="s">
        <v>76</v>
      </c>
      <c r="E378" s="84" t="s">
        <v>77</v>
      </c>
      <c r="F378" s="85" t="s">
        <v>118</v>
      </c>
      <c r="G378" s="86" t="s">
        <v>184</v>
      </c>
      <c r="H378" s="87" t="s">
        <v>185</v>
      </c>
      <c r="I378" s="88" t="s">
        <v>183</v>
      </c>
      <c r="J378" s="89">
        <v>2005</v>
      </c>
      <c r="K378" s="90">
        <v>0.75</v>
      </c>
      <c r="L378" s="21">
        <v>2</v>
      </c>
      <c r="M378" s="92"/>
      <c r="N378" s="91"/>
      <c r="O378" s="93"/>
      <c r="P378" s="43" t="s">
        <v>959</v>
      </c>
      <c r="Q378" s="42" t="s">
        <v>960</v>
      </c>
      <c r="R378" s="82" t="s">
        <v>1721</v>
      </c>
      <c r="S378" s="81">
        <v>20</v>
      </c>
      <c r="T378" s="80">
        <v>24</v>
      </c>
      <c r="U378" s="73">
        <v>0.4</v>
      </c>
      <c r="V378" s="74">
        <f t="shared" si="26"/>
        <v>12</v>
      </c>
      <c r="W378" s="72">
        <f t="shared" si="27"/>
        <v>14.399999999999999</v>
      </c>
      <c r="X378" s="23"/>
      <c r="Y378" s="30"/>
      <c r="Z378" s="27">
        <f t="shared" si="28"/>
        <v>0</v>
      </c>
      <c r="AA378" s="28">
        <f t="shared" si="29"/>
        <v>0</v>
      </c>
      <c r="AC378" s="66"/>
      <c r="AD378" s="65"/>
      <c r="AE378" s="61"/>
      <c r="AF378" s="62"/>
    </row>
    <row r="379" spans="1:32" ht="15.75" customHeight="1" x14ac:dyDescent="0.2">
      <c r="A379" s="83" t="s">
        <v>53</v>
      </c>
      <c r="B379" s="84" t="s">
        <v>54</v>
      </c>
      <c r="C379" s="85" t="s">
        <v>55</v>
      </c>
      <c r="D379" s="83" t="s">
        <v>76</v>
      </c>
      <c r="E379" s="84" t="s">
        <v>77</v>
      </c>
      <c r="F379" s="85" t="s">
        <v>118</v>
      </c>
      <c r="G379" s="86" t="s">
        <v>587</v>
      </c>
      <c r="H379" s="87" t="s">
        <v>108</v>
      </c>
      <c r="I379" s="88" t="s">
        <v>60</v>
      </c>
      <c r="J379" s="89">
        <v>2000</v>
      </c>
      <c r="K379" s="90">
        <v>0.75</v>
      </c>
      <c r="L379" s="21">
        <v>3</v>
      </c>
      <c r="M379" s="92" t="s">
        <v>832</v>
      </c>
      <c r="N379" s="91"/>
      <c r="O379" s="93"/>
      <c r="P379" s="43" t="s">
        <v>1266</v>
      </c>
      <c r="Q379" s="42" t="s">
        <v>1406</v>
      </c>
      <c r="R379" s="82" t="s">
        <v>1721</v>
      </c>
      <c r="S379" s="81">
        <v>24.166666666666668</v>
      </c>
      <c r="T379" s="80">
        <v>29</v>
      </c>
      <c r="U379" s="73">
        <v>0.15</v>
      </c>
      <c r="V379" s="74">
        <f t="shared" si="26"/>
        <v>20.541666666666668</v>
      </c>
      <c r="W379" s="72">
        <f t="shared" si="27"/>
        <v>24.65</v>
      </c>
      <c r="X379" s="23"/>
      <c r="Y379" s="30"/>
      <c r="Z379" s="27">
        <f t="shared" si="28"/>
        <v>0</v>
      </c>
      <c r="AA379" s="28">
        <f t="shared" si="29"/>
        <v>0</v>
      </c>
      <c r="AC379" s="66"/>
      <c r="AD379" s="65"/>
      <c r="AE379" s="61"/>
      <c r="AF379" s="62"/>
    </row>
    <row r="380" spans="1:32" ht="15.75" customHeight="1" x14ac:dyDescent="0.2">
      <c r="A380" s="83" t="s">
        <v>53</v>
      </c>
      <c r="B380" s="84" t="s">
        <v>54</v>
      </c>
      <c r="C380" s="85" t="s">
        <v>55</v>
      </c>
      <c r="D380" s="83" t="s">
        <v>76</v>
      </c>
      <c r="E380" s="84" t="s">
        <v>77</v>
      </c>
      <c r="F380" s="85" t="s">
        <v>118</v>
      </c>
      <c r="G380" s="86" t="s">
        <v>587</v>
      </c>
      <c r="H380" s="87" t="s">
        <v>683</v>
      </c>
      <c r="I380" s="88" t="s">
        <v>108</v>
      </c>
      <c r="J380" s="89">
        <v>2004</v>
      </c>
      <c r="K380" s="90">
        <v>0.75</v>
      </c>
      <c r="L380" s="21">
        <v>1</v>
      </c>
      <c r="M380" s="92"/>
      <c r="N380" s="91"/>
      <c r="O380" s="93" t="s">
        <v>833</v>
      </c>
      <c r="P380" s="43" t="s">
        <v>1077</v>
      </c>
      <c r="Q380" s="42" t="s">
        <v>1541</v>
      </c>
      <c r="R380" s="82" t="s">
        <v>1721</v>
      </c>
      <c r="S380" s="81">
        <v>24.166666666666668</v>
      </c>
      <c r="T380" s="80">
        <v>29</v>
      </c>
      <c r="U380" s="73">
        <v>0.15</v>
      </c>
      <c r="V380" s="74">
        <f t="shared" si="26"/>
        <v>20.541666666666668</v>
      </c>
      <c r="W380" s="72">
        <f t="shared" si="27"/>
        <v>24.65</v>
      </c>
      <c r="X380" s="23"/>
      <c r="Y380" s="30"/>
      <c r="Z380" s="27">
        <f t="shared" si="28"/>
        <v>0</v>
      </c>
      <c r="AA380" s="28">
        <f t="shared" si="29"/>
        <v>0</v>
      </c>
      <c r="AC380" s="66"/>
      <c r="AD380" s="65"/>
      <c r="AE380" s="61"/>
      <c r="AF380" s="62"/>
    </row>
    <row r="381" spans="1:32" ht="15.75" customHeight="1" x14ac:dyDescent="0.2">
      <c r="A381" s="83" t="s">
        <v>53</v>
      </c>
      <c r="B381" s="84" t="s">
        <v>54</v>
      </c>
      <c r="C381" s="85" t="s">
        <v>55</v>
      </c>
      <c r="D381" s="83" t="s">
        <v>76</v>
      </c>
      <c r="E381" s="84" t="s">
        <v>77</v>
      </c>
      <c r="F381" s="85" t="s">
        <v>118</v>
      </c>
      <c r="G381" s="86" t="s">
        <v>650</v>
      </c>
      <c r="H381" s="87" t="s">
        <v>108</v>
      </c>
      <c r="I381" s="88" t="s">
        <v>108</v>
      </c>
      <c r="J381" s="89">
        <v>2002</v>
      </c>
      <c r="K381" s="90">
        <v>0.75</v>
      </c>
      <c r="L381" s="21">
        <v>1</v>
      </c>
      <c r="M381" s="92"/>
      <c r="N381" s="91"/>
      <c r="O381" s="93"/>
      <c r="P381" s="43" t="s">
        <v>1066</v>
      </c>
      <c r="Q381" s="42" t="s">
        <v>1489</v>
      </c>
      <c r="R381" s="82" t="s">
        <v>1721</v>
      </c>
      <c r="S381" s="81">
        <v>32.5</v>
      </c>
      <c r="T381" s="80">
        <v>39</v>
      </c>
      <c r="U381" s="73">
        <v>0.15</v>
      </c>
      <c r="V381" s="74">
        <f t="shared" si="26"/>
        <v>27.625</v>
      </c>
      <c r="W381" s="72">
        <f t="shared" si="27"/>
        <v>33.15</v>
      </c>
      <c r="X381" s="23"/>
      <c r="Y381" s="30"/>
      <c r="Z381" s="27">
        <f t="shared" si="28"/>
        <v>0</v>
      </c>
      <c r="AA381" s="28">
        <f t="shared" si="29"/>
        <v>0</v>
      </c>
      <c r="AC381" s="66"/>
      <c r="AD381" s="65"/>
      <c r="AE381" s="61"/>
      <c r="AF381" s="62"/>
    </row>
    <row r="382" spans="1:32" ht="15.75" customHeight="1" x14ac:dyDescent="0.2">
      <c r="A382" s="83" t="s">
        <v>53</v>
      </c>
      <c r="B382" s="84" t="s">
        <v>97</v>
      </c>
      <c r="C382" s="85" t="s">
        <v>55</v>
      </c>
      <c r="D382" s="83" t="s">
        <v>76</v>
      </c>
      <c r="E382" s="84" t="s">
        <v>77</v>
      </c>
      <c r="F382" s="85" t="s">
        <v>78</v>
      </c>
      <c r="G382" s="86" t="s">
        <v>765</v>
      </c>
      <c r="H382" s="87" t="s">
        <v>766</v>
      </c>
      <c r="I382" s="88" t="s">
        <v>101</v>
      </c>
      <c r="J382" s="89">
        <v>2007</v>
      </c>
      <c r="K382" s="90">
        <v>0.75</v>
      </c>
      <c r="L382" s="21">
        <v>3</v>
      </c>
      <c r="M382" s="92"/>
      <c r="N382" s="91"/>
      <c r="O382" s="93"/>
      <c r="P382" s="43" t="s">
        <v>1185</v>
      </c>
      <c r="Q382" s="42" t="s">
        <v>1657</v>
      </c>
      <c r="R382" s="82" t="s">
        <v>1721</v>
      </c>
      <c r="S382" s="81">
        <v>17.5</v>
      </c>
      <c r="T382" s="80">
        <v>21</v>
      </c>
      <c r="U382" s="73">
        <v>0.15</v>
      </c>
      <c r="V382" s="74">
        <f t="shared" si="26"/>
        <v>14.874999999999998</v>
      </c>
      <c r="W382" s="72">
        <f t="shared" si="27"/>
        <v>17.849999999999998</v>
      </c>
      <c r="X382" s="23"/>
      <c r="Y382" s="30"/>
      <c r="Z382" s="27">
        <f t="shared" si="28"/>
        <v>0</v>
      </c>
      <c r="AA382" s="28">
        <f t="shared" si="29"/>
        <v>0</v>
      </c>
      <c r="AC382" s="66"/>
      <c r="AD382" s="65"/>
      <c r="AE382" s="61"/>
      <c r="AF382" s="62"/>
    </row>
    <row r="383" spans="1:32" ht="15.75" customHeight="1" x14ac:dyDescent="0.2">
      <c r="A383" s="83" t="s">
        <v>53</v>
      </c>
      <c r="B383" s="84" t="s">
        <v>97</v>
      </c>
      <c r="C383" s="85" t="s">
        <v>109</v>
      </c>
      <c r="D383" s="83" t="s">
        <v>76</v>
      </c>
      <c r="E383" s="84" t="s">
        <v>77</v>
      </c>
      <c r="F383" s="85" t="s">
        <v>78</v>
      </c>
      <c r="G383" s="86" t="s">
        <v>396</v>
      </c>
      <c r="H383" s="87" t="s">
        <v>397</v>
      </c>
      <c r="I383" s="88" t="s">
        <v>398</v>
      </c>
      <c r="J383" s="89">
        <v>1991</v>
      </c>
      <c r="K383" s="90">
        <v>0.375</v>
      </c>
      <c r="L383" s="21">
        <v>3</v>
      </c>
      <c r="M383" s="92"/>
      <c r="N383" s="91"/>
      <c r="O383" s="93"/>
      <c r="P383" s="43" t="s">
        <v>1170</v>
      </c>
      <c r="Q383" s="42" t="s">
        <v>1171</v>
      </c>
      <c r="R383" s="82" t="s">
        <v>1721</v>
      </c>
      <c r="S383" s="81">
        <v>49.166666666666671</v>
      </c>
      <c r="T383" s="80">
        <v>59</v>
      </c>
      <c r="U383" s="73">
        <v>0.4</v>
      </c>
      <c r="V383" s="74">
        <f t="shared" si="26"/>
        <v>29.5</v>
      </c>
      <c r="W383" s="72">
        <f t="shared" si="27"/>
        <v>35.4</v>
      </c>
      <c r="X383" s="23"/>
      <c r="Y383" s="30"/>
      <c r="Z383" s="27">
        <f t="shared" si="28"/>
        <v>0</v>
      </c>
      <c r="AA383" s="28">
        <f t="shared" si="29"/>
        <v>0</v>
      </c>
      <c r="AC383" s="66"/>
      <c r="AD383" s="65"/>
      <c r="AE383" s="61"/>
      <c r="AF383" s="62"/>
    </row>
    <row r="384" spans="1:32" ht="15.75" customHeight="1" x14ac:dyDescent="0.2">
      <c r="A384" s="83" t="s">
        <v>53</v>
      </c>
      <c r="B384" s="84" t="s">
        <v>54</v>
      </c>
      <c r="C384" s="85" t="s">
        <v>55</v>
      </c>
      <c r="D384" s="83" t="s">
        <v>76</v>
      </c>
      <c r="E384" s="84" t="s">
        <v>77</v>
      </c>
      <c r="F384" s="85" t="s">
        <v>78</v>
      </c>
      <c r="G384" s="86" t="s">
        <v>226</v>
      </c>
      <c r="H384" s="87" t="s">
        <v>533</v>
      </c>
      <c r="I384" s="88" t="s">
        <v>183</v>
      </c>
      <c r="J384" s="89">
        <v>1992</v>
      </c>
      <c r="K384" s="90">
        <v>0.75</v>
      </c>
      <c r="L384" s="21">
        <v>2</v>
      </c>
      <c r="M384" s="92"/>
      <c r="N384" s="91"/>
      <c r="O384" s="93"/>
      <c r="P384" s="43" t="s">
        <v>1326</v>
      </c>
      <c r="Q384" s="42" t="s">
        <v>1328</v>
      </c>
      <c r="R384" s="82" t="s">
        <v>1721</v>
      </c>
      <c r="S384" s="81">
        <v>30</v>
      </c>
      <c r="T384" s="80">
        <v>36</v>
      </c>
      <c r="U384" s="73">
        <v>0.4</v>
      </c>
      <c r="V384" s="74">
        <f t="shared" si="26"/>
        <v>18</v>
      </c>
      <c r="W384" s="72">
        <f t="shared" si="27"/>
        <v>21.599999999999998</v>
      </c>
      <c r="X384" s="23"/>
      <c r="Y384" s="30"/>
      <c r="Z384" s="27">
        <f t="shared" si="28"/>
        <v>0</v>
      </c>
      <c r="AA384" s="28">
        <f t="shared" si="29"/>
        <v>0</v>
      </c>
      <c r="AC384" s="66"/>
      <c r="AD384" s="65"/>
      <c r="AE384" s="61"/>
      <c r="AF384" s="62"/>
    </row>
    <row r="385" spans="1:32" ht="15.75" customHeight="1" x14ac:dyDescent="0.2">
      <c r="A385" s="83" t="s">
        <v>53</v>
      </c>
      <c r="B385" s="84" t="s">
        <v>54</v>
      </c>
      <c r="C385" s="85" t="s">
        <v>55</v>
      </c>
      <c r="D385" s="83" t="s">
        <v>76</v>
      </c>
      <c r="E385" s="84" t="s">
        <v>77</v>
      </c>
      <c r="F385" s="85" t="s">
        <v>78</v>
      </c>
      <c r="G385" s="86" t="s">
        <v>226</v>
      </c>
      <c r="H385" s="87" t="s">
        <v>726</v>
      </c>
      <c r="I385" s="88" t="s">
        <v>60</v>
      </c>
      <c r="J385" s="89">
        <v>2006</v>
      </c>
      <c r="K385" s="90">
        <v>0.75</v>
      </c>
      <c r="L385" s="21">
        <v>2</v>
      </c>
      <c r="M385" s="92"/>
      <c r="N385" s="91"/>
      <c r="O385" s="93"/>
      <c r="P385" s="43" t="s">
        <v>1181</v>
      </c>
      <c r="Q385" s="42" t="s">
        <v>1609</v>
      </c>
      <c r="R385" s="82" t="s">
        <v>1721</v>
      </c>
      <c r="S385" s="81">
        <v>36.666666666666671</v>
      </c>
      <c r="T385" s="80">
        <v>44</v>
      </c>
      <c r="U385" s="73">
        <v>0.15</v>
      </c>
      <c r="V385" s="74">
        <f t="shared" si="26"/>
        <v>31.166666666666668</v>
      </c>
      <c r="W385" s="72">
        <f t="shared" si="27"/>
        <v>37.4</v>
      </c>
      <c r="X385" s="23"/>
      <c r="Y385" s="30"/>
      <c r="Z385" s="27">
        <f t="shared" si="28"/>
        <v>0</v>
      </c>
      <c r="AA385" s="28">
        <f t="shared" si="29"/>
        <v>0</v>
      </c>
      <c r="AC385" s="66"/>
      <c r="AD385" s="65"/>
      <c r="AE385" s="61"/>
      <c r="AF385" s="62"/>
    </row>
    <row r="386" spans="1:32" ht="15.75" customHeight="1" x14ac:dyDescent="0.2">
      <c r="A386" s="83" t="s">
        <v>53</v>
      </c>
      <c r="B386" s="84" t="s">
        <v>54</v>
      </c>
      <c r="C386" s="85" t="s">
        <v>55</v>
      </c>
      <c r="D386" s="83" t="s">
        <v>76</v>
      </c>
      <c r="E386" s="84" t="s">
        <v>77</v>
      </c>
      <c r="F386" s="85" t="s">
        <v>78</v>
      </c>
      <c r="G386" s="86" t="s">
        <v>226</v>
      </c>
      <c r="H386" s="87" t="s">
        <v>227</v>
      </c>
      <c r="I386" s="88" t="s">
        <v>66</v>
      </c>
      <c r="J386" s="89">
        <v>1994</v>
      </c>
      <c r="K386" s="90">
        <v>0.75</v>
      </c>
      <c r="L386" s="21">
        <v>1</v>
      </c>
      <c r="M386" s="92"/>
      <c r="N386" s="91"/>
      <c r="O386" s="93"/>
      <c r="P386" s="43" t="s">
        <v>988</v>
      </c>
      <c r="Q386" s="42" t="s">
        <v>1005</v>
      </c>
      <c r="R386" s="82" t="s">
        <v>1721</v>
      </c>
      <c r="S386" s="81">
        <v>23.333333333333336</v>
      </c>
      <c r="T386" s="80">
        <v>28</v>
      </c>
      <c r="U386" s="73">
        <v>0.4</v>
      </c>
      <c r="V386" s="74">
        <f t="shared" si="26"/>
        <v>14.000000000000002</v>
      </c>
      <c r="W386" s="72">
        <f t="shared" si="27"/>
        <v>16.8</v>
      </c>
      <c r="X386" s="23"/>
      <c r="Y386" s="30"/>
      <c r="Z386" s="27">
        <f t="shared" si="28"/>
        <v>0</v>
      </c>
      <c r="AA386" s="28">
        <f t="shared" si="29"/>
        <v>0</v>
      </c>
      <c r="AC386" s="66"/>
      <c r="AD386" s="65"/>
      <c r="AE386" s="61"/>
      <c r="AF386" s="62"/>
    </row>
    <row r="387" spans="1:32" ht="15.75" customHeight="1" x14ac:dyDescent="0.2">
      <c r="A387" s="83" t="s">
        <v>53</v>
      </c>
      <c r="B387" s="84" t="s">
        <v>54</v>
      </c>
      <c r="C387" s="85" t="s">
        <v>55</v>
      </c>
      <c r="D387" s="83" t="s">
        <v>76</v>
      </c>
      <c r="E387" s="84" t="s">
        <v>77</v>
      </c>
      <c r="F387" s="85" t="s">
        <v>78</v>
      </c>
      <c r="G387" s="86" t="s">
        <v>226</v>
      </c>
      <c r="H387" s="87" t="s">
        <v>523</v>
      </c>
      <c r="I387" s="88" t="s">
        <v>315</v>
      </c>
      <c r="J387" s="89">
        <v>2002</v>
      </c>
      <c r="K387" s="90">
        <v>0.75</v>
      </c>
      <c r="L387" s="21">
        <v>2</v>
      </c>
      <c r="M387" s="92"/>
      <c r="N387" s="91"/>
      <c r="O387" s="93"/>
      <c r="P387" s="43" t="s">
        <v>988</v>
      </c>
      <c r="Q387" s="42" t="s">
        <v>1308</v>
      </c>
      <c r="R387" s="82" t="s">
        <v>1721</v>
      </c>
      <c r="S387" s="81">
        <v>40.833333333333336</v>
      </c>
      <c r="T387" s="80">
        <v>49</v>
      </c>
      <c r="U387" s="73">
        <v>0.4</v>
      </c>
      <c r="V387" s="74">
        <f t="shared" si="26"/>
        <v>24.5</v>
      </c>
      <c r="W387" s="72">
        <f t="shared" si="27"/>
        <v>29.4</v>
      </c>
      <c r="X387" s="23"/>
      <c r="Y387" s="30"/>
      <c r="Z387" s="27">
        <f t="shared" si="28"/>
        <v>0</v>
      </c>
      <c r="AA387" s="28">
        <f t="shared" si="29"/>
        <v>0</v>
      </c>
      <c r="AC387" s="66"/>
      <c r="AD387" s="65"/>
      <c r="AE387" s="61"/>
      <c r="AF387" s="62"/>
    </row>
    <row r="388" spans="1:32" ht="15.75" customHeight="1" x14ac:dyDescent="0.2">
      <c r="A388" s="83" t="s">
        <v>53</v>
      </c>
      <c r="B388" s="84" t="s">
        <v>97</v>
      </c>
      <c r="C388" s="85" t="s">
        <v>55</v>
      </c>
      <c r="D388" s="83" t="s">
        <v>76</v>
      </c>
      <c r="E388" s="84" t="s">
        <v>77</v>
      </c>
      <c r="F388" s="85" t="s">
        <v>118</v>
      </c>
      <c r="G388" s="86" t="s">
        <v>580</v>
      </c>
      <c r="H388" s="87" t="s">
        <v>581</v>
      </c>
      <c r="I388" s="88" t="s">
        <v>60</v>
      </c>
      <c r="J388" s="89">
        <v>2000</v>
      </c>
      <c r="K388" s="90">
        <v>0.75</v>
      </c>
      <c r="L388" s="21">
        <v>3</v>
      </c>
      <c r="M388" s="92"/>
      <c r="N388" s="91"/>
      <c r="O388" s="93"/>
      <c r="P388" s="43" t="s">
        <v>1395</v>
      </c>
      <c r="Q388" s="42" t="s">
        <v>1396</v>
      </c>
      <c r="R388" s="82" t="s">
        <v>1722</v>
      </c>
      <c r="S388" s="81">
        <v>24.166666666666668</v>
      </c>
      <c r="T388" s="80">
        <v>29</v>
      </c>
      <c r="U388" s="73">
        <v>0.15</v>
      </c>
      <c r="V388" s="74">
        <f t="shared" si="26"/>
        <v>20.541666666666668</v>
      </c>
      <c r="W388" s="72">
        <f t="shared" si="27"/>
        <v>24.65</v>
      </c>
      <c r="X388" s="23"/>
      <c r="Y388" s="30"/>
      <c r="Z388" s="27">
        <f t="shared" si="28"/>
        <v>0</v>
      </c>
      <c r="AA388" s="28">
        <f t="shared" si="29"/>
        <v>0</v>
      </c>
      <c r="AC388" s="66"/>
      <c r="AD388" s="65"/>
      <c r="AE388" s="61"/>
      <c r="AF388" s="62"/>
    </row>
    <row r="389" spans="1:32" ht="15.75" customHeight="1" x14ac:dyDescent="0.2">
      <c r="A389" s="83" t="s">
        <v>53</v>
      </c>
      <c r="B389" s="84" t="s">
        <v>97</v>
      </c>
      <c r="C389" s="85" t="s">
        <v>109</v>
      </c>
      <c r="D389" s="83" t="s">
        <v>76</v>
      </c>
      <c r="E389" s="84" t="s">
        <v>77</v>
      </c>
      <c r="F389" s="85" t="s">
        <v>78</v>
      </c>
      <c r="G389" s="86" t="s">
        <v>348</v>
      </c>
      <c r="H389" s="87" t="s">
        <v>349</v>
      </c>
      <c r="I389" s="88" t="s">
        <v>325</v>
      </c>
      <c r="J389" s="89">
        <v>2004</v>
      </c>
      <c r="K389" s="90">
        <v>0.375</v>
      </c>
      <c r="L389" s="21">
        <v>2</v>
      </c>
      <c r="M389" s="92"/>
      <c r="N389" s="91"/>
      <c r="O389" s="93"/>
      <c r="P389" s="43" t="s">
        <v>1019</v>
      </c>
      <c r="Q389" s="42" t="s">
        <v>1124</v>
      </c>
      <c r="R389" s="82" t="s">
        <v>1721</v>
      </c>
      <c r="S389" s="81">
        <v>32.5</v>
      </c>
      <c r="T389" s="80">
        <v>39</v>
      </c>
      <c r="U389" s="73">
        <v>0.4</v>
      </c>
      <c r="V389" s="74">
        <f t="shared" si="26"/>
        <v>19.5</v>
      </c>
      <c r="W389" s="72">
        <f t="shared" si="27"/>
        <v>23.4</v>
      </c>
      <c r="X389" s="23"/>
      <c r="Y389" s="30"/>
      <c r="Z389" s="27">
        <f t="shared" si="28"/>
        <v>0</v>
      </c>
      <c r="AA389" s="28">
        <f t="shared" si="29"/>
        <v>0</v>
      </c>
      <c r="AC389" s="66"/>
      <c r="AD389" s="65"/>
      <c r="AE389" s="61"/>
      <c r="AF389" s="62"/>
    </row>
    <row r="390" spans="1:32" ht="15.75" customHeight="1" x14ac:dyDescent="0.2">
      <c r="A390" s="83" t="s">
        <v>53</v>
      </c>
      <c r="B390" s="84" t="s">
        <v>54</v>
      </c>
      <c r="C390" s="85" t="s">
        <v>55</v>
      </c>
      <c r="D390" s="83" t="s">
        <v>76</v>
      </c>
      <c r="E390" s="84" t="s">
        <v>77</v>
      </c>
      <c r="F390" s="85" t="s">
        <v>78</v>
      </c>
      <c r="G390" s="86" t="s">
        <v>758</v>
      </c>
      <c r="H390" s="87" t="s">
        <v>759</v>
      </c>
      <c r="I390" s="88" t="s">
        <v>60</v>
      </c>
      <c r="J390" s="89">
        <v>2007</v>
      </c>
      <c r="K390" s="90">
        <v>0.75</v>
      </c>
      <c r="L390" s="21">
        <v>4</v>
      </c>
      <c r="M390" s="92" t="s">
        <v>832</v>
      </c>
      <c r="N390" s="91"/>
      <c r="O390" s="93"/>
      <c r="P390" s="43" t="s">
        <v>1651</v>
      </c>
      <c r="Q390" s="42" t="s">
        <v>1653</v>
      </c>
      <c r="R390" s="82" t="s">
        <v>1721</v>
      </c>
      <c r="S390" s="81">
        <v>20</v>
      </c>
      <c r="T390" s="80">
        <v>24</v>
      </c>
      <c r="U390" s="73">
        <v>0.15</v>
      </c>
      <c r="V390" s="74">
        <f t="shared" si="26"/>
        <v>17</v>
      </c>
      <c r="W390" s="72">
        <f t="shared" si="27"/>
        <v>20.399999999999999</v>
      </c>
      <c r="X390" s="23"/>
      <c r="Y390" s="30"/>
      <c r="Z390" s="27">
        <f t="shared" si="28"/>
        <v>0</v>
      </c>
      <c r="AA390" s="28">
        <f t="shared" si="29"/>
        <v>0</v>
      </c>
      <c r="AC390" s="66"/>
      <c r="AD390" s="65"/>
      <c r="AE390" s="61"/>
      <c r="AF390" s="62"/>
    </row>
    <row r="391" spans="1:32" ht="15.75" customHeight="1" x14ac:dyDescent="0.2">
      <c r="A391" s="83" t="s">
        <v>53</v>
      </c>
      <c r="B391" s="84" t="s">
        <v>97</v>
      </c>
      <c r="C391" s="85" t="s">
        <v>109</v>
      </c>
      <c r="D391" s="83" t="s">
        <v>76</v>
      </c>
      <c r="E391" s="84" t="s">
        <v>77</v>
      </c>
      <c r="F391" s="85" t="s">
        <v>78</v>
      </c>
      <c r="G391" s="86" t="s">
        <v>212</v>
      </c>
      <c r="H391" s="87" t="s">
        <v>213</v>
      </c>
      <c r="I391" s="88" t="s">
        <v>114</v>
      </c>
      <c r="J391" s="89">
        <v>2001</v>
      </c>
      <c r="K391" s="90">
        <v>0.375</v>
      </c>
      <c r="L391" s="21">
        <v>1</v>
      </c>
      <c r="M391" s="92"/>
      <c r="N391" s="91"/>
      <c r="O391" s="93"/>
      <c r="P391" s="43" t="s">
        <v>988</v>
      </c>
      <c r="Q391" s="42" t="s">
        <v>992</v>
      </c>
      <c r="R391" s="82" t="s">
        <v>1721</v>
      </c>
      <c r="S391" s="81">
        <v>22.5</v>
      </c>
      <c r="T391" s="80">
        <v>27</v>
      </c>
      <c r="U391" s="73">
        <v>0.4</v>
      </c>
      <c r="V391" s="74">
        <f t="shared" si="26"/>
        <v>13.5</v>
      </c>
      <c r="W391" s="72">
        <f t="shared" si="27"/>
        <v>16.2</v>
      </c>
      <c r="X391" s="23"/>
      <c r="Y391" s="30"/>
      <c r="Z391" s="27">
        <f t="shared" si="28"/>
        <v>0</v>
      </c>
      <c r="AA391" s="28">
        <f t="shared" si="29"/>
        <v>0</v>
      </c>
      <c r="AC391" s="66"/>
      <c r="AD391" s="65"/>
      <c r="AE391" s="61"/>
      <c r="AF391" s="62"/>
    </row>
    <row r="392" spans="1:32" ht="15.75" customHeight="1" x14ac:dyDescent="0.2">
      <c r="A392" s="83" t="s">
        <v>53</v>
      </c>
      <c r="B392" s="84" t="s">
        <v>54</v>
      </c>
      <c r="C392" s="85" t="s">
        <v>55</v>
      </c>
      <c r="D392" s="83" t="s">
        <v>76</v>
      </c>
      <c r="E392" s="84" t="s">
        <v>77</v>
      </c>
      <c r="F392" s="85" t="s">
        <v>118</v>
      </c>
      <c r="G392" s="86" t="s">
        <v>492</v>
      </c>
      <c r="H392" s="87" t="s">
        <v>788</v>
      </c>
      <c r="I392" s="88" t="s">
        <v>60</v>
      </c>
      <c r="J392" s="89">
        <v>2010</v>
      </c>
      <c r="K392" s="90">
        <v>6</v>
      </c>
      <c r="L392" s="21">
        <v>1</v>
      </c>
      <c r="M392" s="92" t="s">
        <v>823</v>
      </c>
      <c r="N392" s="91"/>
      <c r="O392" s="93" t="s">
        <v>827</v>
      </c>
      <c r="P392" s="43" t="s">
        <v>1688</v>
      </c>
      <c r="Q392" s="42" t="s">
        <v>1689</v>
      </c>
      <c r="R392" s="82" t="s">
        <v>1721</v>
      </c>
      <c r="S392" s="81">
        <v>165.83333333333334</v>
      </c>
      <c r="T392" s="80">
        <v>199</v>
      </c>
      <c r="U392" s="73">
        <v>0.4</v>
      </c>
      <c r="V392" s="74">
        <f t="shared" si="26"/>
        <v>99.5</v>
      </c>
      <c r="W392" s="72">
        <f t="shared" si="27"/>
        <v>119.39999999999999</v>
      </c>
      <c r="X392" s="23"/>
      <c r="Y392" s="30"/>
      <c r="Z392" s="27">
        <f t="shared" si="28"/>
        <v>0</v>
      </c>
      <c r="AA392" s="28">
        <f t="shared" si="29"/>
        <v>0</v>
      </c>
      <c r="AC392" s="66"/>
      <c r="AD392" s="65"/>
      <c r="AE392" s="61"/>
      <c r="AF392" s="62"/>
    </row>
    <row r="393" spans="1:32" ht="15.75" customHeight="1" x14ac:dyDescent="0.2">
      <c r="A393" s="83" t="s">
        <v>53</v>
      </c>
      <c r="B393" s="84" t="s">
        <v>54</v>
      </c>
      <c r="C393" s="85" t="s">
        <v>55</v>
      </c>
      <c r="D393" s="83" t="s">
        <v>76</v>
      </c>
      <c r="E393" s="84" t="s">
        <v>77</v>
      </c>
      <c r="F393" s="85" t="s">
        <v>118</v>
      </c>
      <c r="G393" s="86" t="s">
        <v>492</v>
      </c>
      <c r="H393" s="87" t="s">
        <v>493</v>
      </c>
      <c r="I393" s="88"/>
      <c r="J393" s="89">
        <v>1997</v>
      </c>
      <c r="K393" s="90">
        <v>1.5</v>
      </c>
      <c r="L393" s="21">
        <v>1</v>
      </c>
      <c r="M393" s="92" t="s">
        <v>823</v>
      </c>
      <c r="N393" s="91"/>
      <c r="O393" s="93"/>
      <c r="P393" s="43" t="s">
        <v>1274</v>
      </c>
      <c r="Q393" s="42" t="s">
        <v>1275</v>
      </c>
      <c r="R393" s="82" t="s">
        <v>1722</v>
      </c>
      <c r="S393" s="81">
        <v>540.83333333333337</v>
      </c>
      <c r="T393" s="80">
        <v>649</v>
      </c>
      <c r="U393" s="73">
        <v>0.15</v>
      </c>
      <c r="V393" s="74">
        <f t="shared" si="26"/>
        <v>459.70833333333331</v>
      </c>
      <c r="W393" s="72">
        <f t="shared" si="27"/>
        <v>551.65</v>
      </c>
      <c r="X393" s="23"/>
      <c r="Y393" s="30"/>
      <c r="Z393" s="27">
        <f t="shared" si="28"/>
        <v>0</v>
      </c>
      <c r="AA393" s="28">
        <f t="shared" si="29"/>
        <v>0</v>
      </c>
      <c r="AC393" s="66"/>
      <c r="AD393" s="65"/>
      <c r="AE393" s="61"/>
      <c r="AF393" s="62"/>
    </row>
    <row r="394" spans="1:32" ht="15.75" customHeight="1" x14ac:dyDescent="0.2">
      <c r="A394" s="83" t="s">
        <v>53</v>
      </c>
      <c r="B394" s="84" t="s">
        <v>97</v>
      </c>
      <c r="C394" s="85" t="s">
        <v>109</v>
      </c>
      <c r="D394" s="83" t="s">
        <v>76</v>
      </c>
      <c r="E394" s="84" t="s">
        <v>77</v>
      </c>
      <c r="F394" s="85" t="s">
        <v>118</v>
      </c>
      <c r="G394" s="86" t="s">
        <v>405</v>
      </c>
      <c r="H394" s="87" t="s">
        <v>684</v>
      </c>
      <c r="I394" s="88" t="s">
        <v>60</v>
      </c>
      <c r="J394" s="89">
        <v>1994</v>
      </c>
      <c r="K394" s="90">
        <v>0.375</v>
      </c>
      <c r="L394" s="21">
        <v>2</v>
      </c>
      <c r="M394" s="92"/>
      <c r="N394" s="91"/>
      <c r="O394" s="93"/>
      <c r="P394" s="43" t="s">
        <v>1542</v>
      </c>
      <c r="Q394" s="42" t="s">
        <v>1543</v>
      </c>
      <c r="R394" s="82" t="s">
        <v>1721</v>
      </c>
      <c r="S394" s="81">
        <v>18.333333333333336</v>
      </c>
      <c r="T394" s="80">
        <v>22</v>
      </c>
      <c r="U394" s="73">
        <v>0.4</v>
      </c>
      <c r="V394" s="74">
        <f t="shared" si="26"/>
        <v>11</v>
      </c>
      <c r="W394" s="72">
        <f t="shared" si="27"/>
        <v>13.2</v>
      </c>
      <c r="X394" s="23"/>
      <c r="Y394" s="30"/>
      <c r="Z394" s="27">
        <f t="shared" si="28"/>
        <v>0</v>
      </c>
      <c r="AA394" s="28">
        <f t="shared" si="29"/>
        <v>0</v>
      </c>
      <c r="AC394" s="66"/>
      <c r="AD394" s="65"/>
      <c r="AE394" s="61"/>
      <c r="AF394" s="62"/>
    </row>
    <row r="395" spans="1:32" ht="15.75" customHeight="1" x14ac:dyDescent="0.2">
      <c r="A395" s="83" t="s">
        <v>53</v>
      </c>
      <c r="B395" s="84" t="s">
        <v>97</v>
      </c>
      <c r="C395" s="85" t="s">
        <v>55</v>
      </c>
      <c r="D395" s="83" t="s">
        <v>76</v>
      </c>
      <c r="E395" s="84" t="s">
        <v>77</v>
      </c>
      <c r="F395" s="85" t="s">
        <v>118</v>
      </c>
      <c r="G395" s="86" t="s">
        <v>405</v>
      </c>
      <c r="H395" s="87" t="s">
        <v>593</v>
      </c>
      <c r="I395" s="88" t="s">
        <v>60</v>
      </c>
      <c r="J395" s="89">
        <v>1999</v>
      </c>
      <c r="K395" s="90">
        <v>0.75</v>
      </c>
      <c r="L395" s="21">
        <v>3</v>
      </c>
      <c r="M395" s="92">
        <v>-2</v>
      </c>
      <c r="N395" s="91"/>
      <c r="O395" s="93"/>
      <c r="P395" s="43" t="s">
        <v>1420</v>
      </c>
      <c r="Q395" s="42" t="s">
        <v>1421</v>
      </c>
      <c r="R395" s="82" t="s">
        <v>1721</v>
      </c>
      <c r="S395" s="81">
        <v>49.166666666666671</v>
      </c>
      <c r="T395" s="80">
        <v>59</v>
      </c>
      <c r="U395" s="73">
        <v>0.4</v>
      </c>
      <c r="V395" s="74">
        <f t="shared" si="26"/>
        <v>29.5</v>
      </c>
      <c r="W395" s="72">
        <f t="shared" si="27"/>
        <v>35.4</v>
      </c>
      <c r="X395" s="23"/>
      <c r="Y395" s="30"/>
      <c r="Z395" s="27">
        <f t="shared" si="28"/>
        <v>0</v>
      </c>
      <c r="AA395" s="28">
        <f t="shared" si="29"/>
        <v>0</v>
      </c>
      <c r="AC395" s="66"/>
      <c r="AD395" s="65"/>
      <c r="AE395" s="61"/>
      <c r="AF395" s="62"/>
    </row>
    <row r="396" spans="1:32" ht="15.75" customHeight="1" x14ac:dyDescent="0.2">
      <c r="A396" s="83" t="s">
        <v>53</v>
      </c>
      <c r="B396" s="84" t="s">
        <v>97</v>
      </c>
      <c r="C396" s="85" t="s">
        <v>109</v>
      </c>
      <c r="D396" s="83" t="s">
        <v>76</v>
      </c>
      <c r="E396" s="84" t="s">
        <v>77</v>
      </c>
      <c r="F396" s="85" t="s">
        <v>118</v>
      </c>
      <c r="G396" s="86" t="s">
        <v>405</v>
      </c>
      <c r="H396" s="87" t="s">
        <v>465</v>
      </c>
      <c r="I396" s="88" t="s">
        <v>466</v>
      </c>
      <c r="J396" s="89">
        <v>1996</v>
      </c>
      <c r="K396" s="90">
        <v>0.375</v>
      </c>
      <c r="L396" s="21">
        <v>2</v>
      </c>
      <c r="M396" s="92"/>
      <c r="N396" s="91"/>
      <c r="O396" s="93"/>
      <c r="P396" s="43" t="s">
        <v>1241</v>
      </c>
      <c r="Q396" s="42" t="s">
        <v>1242</v>
      </c>
      <c r="R396" s="82" t="s">
        <v>1721</v>
      </c>
      <c r="S396" s="81">
        <v>36.666666666666671</v>
      </c>
      <c r="T396" s="80">
        <v>44</v>
      </c>
      <c r="U396" s="73">
        <v>0.4</v>
      </c>
      <c r="V396" s="74">
        <f t="shared" si="26"/>
        <v>22</v>
      </c>
      <c r="W396" s="72">
        <f t="shared" si="27"/>
        <v>26.4</v>
      </c>
      <c r="X396" s="23"/>
      <c r="Y396" s="30"/>
      <c r="Z396" s="27">
        <f t="shared" si="28"/>
        <v>0</v>
      </c>
      <c r="AA396" s="28">
        <f t="shared" si="29"/>
        <v>0</v>
      </c>
      <c r="AC396" s="66"/>
      <c r="AD396" s="65"/>
      <c r="AE396" s="61"/>
      <c r="AF396" s="62"/>
    </row>
    <row r="397" spans="1:32" ht="15.75" customHeight="1" x14ac:dyDescent="0.2">
      <c r="A397" s="83" t="s">
        <v>53</v>
      </c>
      <c r="B397" s="84" t="s">
        <v>97</v>
      </c>
      <c r="C397" s="85" t="s">
        <v>109</v>
      </c>
      <c r="D397" s="83" t="s">
        <v>76</v>
      </c>
      <c r="E397" s="84" t="s">
        <v>77</v>
      </c>
      <c r="F397" s="85" t="s">
        <v>118</v>
      </c>
      <c r="G397" s="86" t="s">
        <v>405</v>
      </c>
      <c r="H397" s="87" t="s">
        <v>406</v>
      </c>
      <c r="I397" s="88" t="s">
        <v>407</v>
      </c>
      <c r="J397" s="89">
        <v>1991</v>
      </c>
      <c r="K397" s="90">
        <v>0.375</v>
      </c>
      <c r="L397" s="21">
        <v>3</v>
      </c>
      <c r="M397" s="92"/>
      <c r="N397" s="91"/>
      <c r="O397" s="93"/>
      <c r="P397" s="43" t="s">
        <v>1180</v>
      </c>
      <c r="Q397" s="42" t="s">
        <v>1182</v>
      </c>
      <c r="R397" s="82" t="s">
        <v>1721</v>
      </c>
      <c r="S397" s="81">
        <v>40.833333333333336</v>
      </c>
      <c r="T397" s="80">
        <v>49</v>
      </c>
      <c r="U397" s="73">
        <v>0.4</v>
      </c>
      <c r="V397" s="74">
        <f t="shared" si="26"/>
        <v>24.5</v>
      </c>
      <c r="W397" s="72">
        <f t="shared" si="27"/>
        <v>29.4</v>
      </c>
      <c r="X397" s="23"/>
      <c r="Y397" s="30"/>
      <c r="Z397" s="27">
        <f t="shared" si="28"/>
        <v>0</v>
      </c>
      <c r="AA397" s="28">
        <f t="shared" si="29"/>
        <v>0</v>
      </c>
      <c r="AC397" s="66"/>
      <c r="AD397" s="65"/>
      <c r="AE397" s="61"/>
      <c r="AF397" s="62"/>
    </row>
    <row r="398" spans="1:32" ht="15.75" customHeight="1" x14ac:dyDescent="0.2">
      <c r="A398" s="83" t="s">
        <v>53</v>
      </c>
      <c r="B398" s="84" t="s">
        <v>97</v>
      </c>
      <c r="C398" s="85" t="s">
        <v>109</v>
      </c>
      <c r="D398" s="83" t="s">
        <v>76</v>
      </c>
      <c r="E398" s="84" t="s">
        <v>77</v>
      </c>
      <c r="F398" s="85" t="s">
        <v>118</v>
      </c>
      <c r="G398" s="86" t="s">
        <v>405</v>
      </c>
      <c r="H398" s="87" t="s">
        <v>670</v>
      </c>
      <c r="I398" s="88" t="s">
        <v>60</v>
      </c>
      <c r="J398" s="89">
        <v>1994</v>
      </c>
      <c r="K398" s="90">
        <v>0.375</v>
      </c>
      <c r="L398" s="21">
        <v>5</v>
      </c>
      <c r="M398" s="92"/>
      <c r="N398" s="91"/>
      <c r="O398" s="93"/>
      <c r="P398" s="43" t="s">
        <v>1241</v>
      </c>
      <c r="Q398" s="42" t="s">
        <v>1513</v>
      </c>
      <c r="R398" s="82" t="s">
        <v>1721</v>
      </c>
      <c r="S398" s="81">
        <v>20</v>
      </c>
      <c r="T398" s="80">
        <v>24</v>
      </c>
      <c r="U398" s="73">
        <v>0.4</v>
      </c>
      <c r="V398" s="74">
        <f t="shared" ref="V398:V461" si="31">W398/1.2</f>
        <v>12</v>
      </c>
      <c r="W398" s="72">
        <f t="shared" ref="W398:W461" si="32">T398*(1-U398)</f>
        <v>14.399999999999999</v>
      </c>
      <c r="X398" s="23"/>
      <c r="Y398" s="30"/>
      <c r="Z398" s="27">
        <f t="shared" ref="Z398:Z461" si="33">Y398*V398</f>
        <v>0</v>
      </c>
      <c r="AA398" s="28">
        <f t="shared" ref="AA398:AA461" si="34">Y398*W398</f>
        <v>0</v>
      </c>
      <c r="AC398" s="66"/>
      <c r="AD398" s="65"/>
      <c r="AE398" s="61"/>
      <c r="AF398" s="62"/>
    </row>
    <row r="399" spans="1:32" ht="15.75" customHeight="1" x14ac:dyDescent="0.2">
      <c r="A399" s="83" t="s">
        <v>53</v>
      </c>
      <c r="B399" s="84" t="s">
        <v>97</v>
      </c>
      <c r="C399" s="85" t="s">
        <v>109</v>
      </c>
      <c r="D399" s="83" t="s">
        <v>76</v>
      </c>
      <c r="E399" s="84" t="s">
        <v>77</v>
      </c>
      <c r="F399" s="85" t="s">
        <v>118</v>
      </c>
      <c r="G399" s="86" t="s">
        <v>405</v>
      </c>
      <c r="H399" s="87" t="s">
        <v>463</v>
      </c>
      <c r="I399" s="88" t="s">
        <v>325</v>
      </c>
      <c r="J399" s="89">
        <v>1998</v>
      </c>
      <c r="K399" s="90">
        <v>0.375</v>
      </c>
      <c r="L399" s="21">
        <v>3</v>
      </c>
      <c r="M399" s="92"/>
      <c r="N399" s="91"/>
      <c r="O399" s="93"/>
      <c r="P399" s="43" t="s">
        <v>1180</v>
      </c>
      <c r="Q399" s="42" t="s">
        <v>1238</v>
      </c>
      <c r="R399" s="82" t="s">
        <v>1721</v>
      </c>
      <c r="S399" s="81">
        <v>36.666666666666671</v>
      </c>
      <c r="T399" s="80">
        <v>44</v>
      </c>
      <c r="U399" s="73">
        <v>0.4</v>
      </c>
      <c r="V399" s="74">
        <f t="shared" si="31"/>
        <v>22</v>
      </c>
      <c r="W399" s="72">
        <f t="shared" si="32"/>
        <v>26.4</v>
      </c>
      <c r="X399" s="23"/>
      <c r="Y399" s="30"/>
      <c r="Z399" s="27">
        <f t="shared" si="33"/>
        <v>0</v>
      </c>
      <c r="AA399" s="28">
        <f t="shared" si="34"/>
        <v>0</v>
      </c>
      <c r="AC399" s="66"/>
      <c r="AD399" s="65"/>
      <c r="AE399" s="61"/>
      <c r="AF399" s="62"/>
    </row>
    <row r="400" spans="1:32" ht="15.75" customHeight="1" x14ac:dyDescent="0.2">
      <c r="A400" s="83" t="s">
        <v>53</v>
      </c>
      <c r="B400" s="84" t="s">
        <v>97</v>
      </c>
      <c r="C400" s="85" t="s">
        <v>109</v>
      </c>
      <c r="D400" s="83" t="s">
        <v>76</v>
      </c>
      <c r="E400" s="84" t="s">
        <v>77</v>
      </c>
      <c r="F400" s="85" t="s">
        <v>118</v>
      </c>
      <c r="G400" s="86" t="s">
        <v>405</v>
      </c>
      <c r="H400" s="87" t="s">
        <v>463</v>
      </c>
      <c r="I400" s="88" t="s">
        <v>325</v>
      </c>
      <c r="J400" s="89">
        <v>1998</v>
      </c>
      <c r="K400" s="90">
        <v>0.375</v>
      </c>
      <c r="L400" s="21">
        <v>2</v>
      </c>
      <c r="M400" s="92"/>
      <c r="N400" s="91"/>
      <c r="O400" s="93"/>
      <c r="P400" s="43" t="s">
        <v>1451</v>
      </c>
      <c r="Q400" s="42" t="s">
        <v>1452</v>
      </c>
      <c r="R400" s="82" t="s">
        <v>1721</v>
      </c>
      <c r="S400" s="81">
        <v>53.333333333333336</v>
      </c>
      <c r="T400" s="80">
        <v>64</v>
      </c>
      <c r="U400" s="73">
        <v>0.4</v>
      </c>
      <c r="V400" s="74">
        <f t="shared" si="31"/>
        <v>32</v>
      </c>
      <c r="W400" s="72">
        <f t="shared" si="32"/>
        <v>38.4</v>
      </c>
      <c r="X400" s="23"/>
      <c r="Y400" s="30"/>
      <c r="Z400" s="27">
        <f t="shared" si="33"/>
        <v>0</v>
      </c>
      <c r="AA400" s="28">
        <f t="shared" si="34"/>
        <v>0</v>
      </c>
      <c r="AC400" s="66"/>
      <c r="AD400" s="65"/>
      <c r="AE400" s="61"/>
      <c r="AF400" s="62"/>
    </row>
    <row r="401" spans="1:32" ht="15.75" customHeight="1" x14ac:dyDescent="0.2">
      <c r="A401" s="83" t="s">
        <v>53</v>
      </c>
      <c r="B401" s="84" t="s">
        <v>97</v>
      </c>
      <c r="C401" s="85" t="s">
        <v>109</v>
      </c>
      <c r="D401" s="83" t="s">
        <v>76</v>
      </c>
      <c r="E401" s="84" t="s">
        <v>77</v>
      </c>
      <c r="F401" s="85" t="s">
        <v>118</v>
      </c>
      <c r="G401" s="86" t="s">
        <v>457</v>
      </c>
      <c r="H401" s="87" t="s">
        <v>406</v>
      </c>
      <c r="I401" s="88" t="s">
        <v>407</v>
      </c>
      <c r="J401" s="89">
        <v>1991</v>
      </c>
      <c r="K401" s="90">
        <v>0.375</v>
      </c>
      <c r="L401" s="21">
        <v>1</v>
      </c>
      <c r="M401" s="92"/>
      <c r="N401" s="91"/>
      <c r="O401" s="93"/>
      <c r="P401" s="43" t="s">
        <v>1167</v>
      </c>
      <c r="Q401" s="42" t="s">
        <v>1227</v>
      </c>
      <c r="R401" s="82" t="s">
        <v>1721</v>
      </c>
      <c r="S401" s="81">
        <v>36.666666666666671</v>
      </c>
      <c r="T401" s="80">
        <v>44</v>
      </c>
      <c r="U401" s="73">
        <v>0.4</v>
      </c>
      <c r="V401" s="74">
        <f t="shared" si="31"/>
        <v>22</v>
      </c>
      <c r="W401" s="72">
        <f t="shared" si="32"/>
        <v>26.4</v>
      </c>
      <c r="X401" s="23"/>
      <c r="Y401" s="30"/>
      <c r="Z401" s="27">
        <f t="shared" si="33"/>
        <v>0</v>
      </c>
      <c r="AA401" s="28">
        <f t="shared" si="34"/>
        <v>0</v>
      </c>
      <c r="AC401" s="66"/>
      <c r="AD401" s="65"/>
      <c r="AE401" s="61"/>
      <c r="AF401" s="62"/>
    </row>
    <row r="402" spans="1:32" ht="15.75" customHeight="1" x14ac:dyDescent="0.2">
      <c r="A402" s="83" t="s">
        <v>53</v>
      </c>
      <c r="B402" s="84" t="s">
        <v>54</v>
      </c>
      <c r="C402" s="85" t="s">
        <v>55</v>
      </c>
      <c r="D402" s="83" t="s">
        <v>76</v>
      </c>
      <c r="E402" s="84" t="s">
        <v>77</v>
      </c>
      <c r="F402" s="85" t="s">
        <v>181</v>
      </c>
      <c r="G402" s="86" t="s">
        <v>607</v>
      </c>
      <c r="H402" s="87" t="s">
        <v>608</v>
      </c>
      <c r="I402" s="88" t="s">
        <v>183</v>
      </c>
      <c r="J402" s="89">
        <v>2000</v>
      </c>
      <c r="K402" s="90">
        <v>0.75</v>
      </c>
      <c r="L402" s="21">
        <v>2</v>
      </c>
      <c r="M402" s="92" t="s">
        <v>826</v>
      </c>
      <c r="N402" s="91"/>
      <c r="O402" s="93"/>
      <c r="P402" s="43" t="s">
        <v>1132</v>
      </c>
      <c r="Q402" s="42" t="s">
        <v>1437</v>
      </c>
      <c r="R402" s="82" t="s">
        <v>1721</v>
      </c>
      <c r="S402" s="81">
        <v>40.833333333333336</v>
      </c>
      <c r="T402" s="80">
        <v>49</v>
      </c>
      <c r="U402" s="73">
        <v>0.25</v>
      </c>
      <c r="V402" s="74">
        <f t="shared" si="31"/>
        <v>30.625</v>
      </c>
      <c r="W402" s="72">
        <f t="shared" si="32"/>
        <v>36.75</v>
      </c>
      <c r="X402" s="23"/>
      <c r="Y402" s="30"/>
      <c r="Z402" s="27">
        <f t="shared" si="33"/>
        <v>0</v>
      </c>
      <c r="AA402" s="28">
        <f t="shared" si="34"/>
        <v>0</v>
      </c>
      <c r="AC402" s="66"/>
      <c r="AD402" s="65"/>
      <c r="AE402" s="61"/>
      <c r="AF402" s="62"/>
    </row>
    <row r="403" spans="1:32" ht="15.75" customHeight="1" x14ac:dyDescent="0.2">
      <c r="A403" s="83" t="s">
        <v>53</v>
      </c>
      <c r="B403" s="84" t="s">
        <v>54</v>
      </c>
      <c r="C403" s="85" t="s">
        <v>55</v>
      </c>
      <c r="D403" s="83" t="s">
        <v>76</v>
      </c>
      <c r="E403" s="84" t="s">
        <v>77</v>
      </c>
      <c r="F403" s="85" t="s">
        <v>181</v>
      </c>
      <c r="G403" s="86" t="s">
        <v>274</v>
      </c>
      <c r="H403" s="87" t="s">
        <v>673</v>
      </c>
      <c r="I403" s="88" t="s">
        <v>297</v>
      </c>
      <c r="J403" s="89">
        <v>2003</v>
      </c>
      <c r="K403" s="90">
        <v>0.75</v>
      </c>
      <c r="L403" s="21">
        <v>2</v>
      </c>
      <c r="M403" s="92"/>
      <c r="N403" s="91"/>
      <c r="O403" s="93" t="s">
        <v>833</v>
      </c>
      <c r="P403" s="43" t="s">
        <v>1518</v>
      </c>
      <c r="Q403" s="42" t="s">
        <v>1519</v>
      </c>
      <c r="R403" s="82" t="s">
        <v>1721</v>
      </c>
      <c r="S403" s="81">
        <v>20</v>
      </c>
      <c r="T403" s="80">
        <v>24</v>
      </c>
      <c r="U403" s="73">
        <v>0.4</v>
      </c>
      <c r="V403" s="74">
        <f t="shared" si="31"/>
        <v>12</v>
      </c>
      <c r="W403" s="72">
        <f t="shared" si="32"/>
        <v>14.399999999999999</v>
      </c>
      <c r="X403" s="23"/>
      <c r="Y403" s="30"/>
      <c r="Z403" s="27">
        <f t="shared" si="33"/>
        <v>0</v>
      </c>
      <c r="AA403" s="28">
        <f t="shared" si="34"/>
        <v>0</v>
      </c>
      <c r="AC403" s="66"/>
      <c r="AD403" s="65"/>
      <c r="AE403" s="61"/>
      <c r="AF403" s="62"/>
    </row>
    <row r="404" spans="1:32" ht="15.75" customHeight="1" x14ac:dyDescent="0.2">
      <c r="A404" s="83" t="s">
        <v>53</v>
      </c>
      <c r="B404" s="84" t="s">
        <v>54</v>
      </c>
      <c r="C404" s="85" t="s">
        <v>55</v>
      </c>
      <c r="D404" s="83" t="s">
        <v>76</v>
      </c>
      <c r="E404" s="84" t="s">
        <v>77</v>
      </c>
      <c r="F404" s="85" t="s">
        <v>181</v>
      </c>
      <c r="G404" s="86" t="s">
        <v>274</v>
      </c>
      <c r="H404" s="87" t="s">
        <v>679</v>
      </c>
      <c r="I404" s="88" t="s">
        <v>60</v>
      </c>
      <c r="J404" s="89">
        <v>2003</v>
      </c>
      <c r="K404" s="90">
        <v>0.75</v>
      </c>
      <c r="L404" s="21">
        <v>1</v>
      </c>
      <c r="M404" s="92"/>
      <c r="N404" s="91"/>
      <c r="O404" s="93" t="s">
        <v>833</v>
      </c>
      <c r="P404" s="43" t="s">
        <v>1465</v>
      </c>
      <c r="Q404" s="42" t="s">
        <v>1530</v>
      </c>
      <c r="R404" s="82" t="s">
        <v>1721</v>
      </c>
      <c r="S404" s="81">
        <v>28.333333333333336</v>
      </c>
      <c r="T404" s="80">
        <v>34</v>
      </c>
      <c r="U404" s="73">
        <v>0.15</v>
      </c>
      <c r="V404" s="74">
        <f t="shared" si="31"/>
        <v>24.083333333333332</v>
      </c>
      <c r="W404" s="72">
        <f t="shared" si="32"/>
        <v>28.9</v>
      </c>
      <c r="X404" s="23"/>
      <c r="Y404" s="30"/>
      <c r="Z404" s="27">
        <f t="shared" si="33"/>
        <v>0</v>
      </c>
      <c r="AA404" s="28">
        <f t="shared" si="34"/>
        <v>0</v>
      </c>
      <c r="AC404" s="66"/>
      <c r="AD404" s="65"/>
      <c r="AE404" s="61"/>
      <c r="AF404" s="62"/>
    </row>
    <row r="405" spans="1:32" ht="15.75" customHeight="1" x14ac:dyDescent="0.2">
      <c r="A405" s="83" t="s">
        <v>53</v>
      </c>
      <c r="B405" s="84" t="s">
        <v>54</v>
      </c>
      <c r="C405" s="85" t="s">
        <v>55</v>
      </c>
      <c r="D405" s="83" t="s">
        <v>76</v>
      </c>
      <c r="E405" s="84" t="s">
        <v>77</v>
      </c>
      <c r="F405" s="85" t="s">
        <v>181</v>
      </c>
      <c r="G405" s="86" t="s">
        <v>274</v>
      </c>
      <c r="H405" s="87" t="s">
        <v>276</v>
      </c>
      <c r="I405" s="88" t="s">
        <v>60</v>
      </c>
      <c r="J405" s="89">
        <v>2006</v>
      </c>
      <c r="K405" s="90">
        <v>0.75</v>
      </c>
      <c r="L405" s="21">
        <v>1</v>
      </c>
      <c r="M405" s="92"/>
      <c r="N405" s="91"/>
      <c r="O405" s="93" t="s">
        <v>833</v>
      </c>
      <c r="P405" s="43" t="s">
        <v>1048</v>
      </c>
      <c r="Q405" s="42" t="s">
        <v>1049</v>
      </c>
      <c r="R405" s="82" t="s">
        <v>1721</v>
      </c>
      <c r="S405" s="81">
        <v>24.166666666666668</v>
      </c>
      <c r="T405" s="80">
        <v>29</v>
      </c>
      <c r="U405" s="73">
        <v>0.4</v>
      </c>
      <c r="V405" s="74">
        <f t="shared" si="31"/>
        <v>14.5</v>
      </c>
      <c r="W405" s="72">
        <f t="shared" si="32"/>
        <v>17.399999999999999</v>
      </c>
      <c r="X405" s="23"/>
      <c r="Y405" s="30"/>
      <c r="Z405" s="27">
        <f t="shared" si="33"/>
        <v>0</v>
      </c>
      <c r="AA405" s="28">
        <f t="shared" si="34"/>
        <v>0</v>
      </c>
      <c r="AC405" s="66"/>
      <c r="AD405" s="65"/>
      <c r="AE405" s="61"/>
      <c r="AF405" s="62"/>
    </row>
    <row r="406" spans="1:32" ht="15.75" customHeight="1" x14ac:dyDescent="0.2">
      <c r="A406" s="83" t="s">
        <v>53</v>
      </c>
      <c r="B406" s="84" t="s">
        <v>54</v>
      </c>
      <c r="C406" s="85" t="s">
        <v>55</v>
      </c>
      <c r="D406" s="83" t="s">
        <v>76</v>
      </c>
      <c r="E406" s="84" t="s">
        <v>77</v>
      </c>
      <c r="F406" s="85" t="s">
        <v>181</v>
      </c>
      <c r="G406" s="86" t="s">
        <v>274</v>
      </c>
      <c r="H406" s="87" t="s">
        <v>258</v>
      </c>
      <c r="I406" s="88" t="s">
        <v>258</v>
      </c>
      <c r="J406" s="89">
        <v>1998</v>
      </c>
      <c r="K406" s="90">
        <v>0.75</v>
      </c>
      <c r="L406" s="21">
        <v>2</v>
      </c>
      <c r="M406" s="92" t="s">
        <v>823</v>
      </c>
      <c r="N406" s="91"/>
      <c r="O406" s="93" t="s">
        <v>824</v>
      </c>
      <c r="P406" s="43" t="s">
        <v>1086</v>
      </c>
      <c r="Q406" s="42" t="s">
        <v>1305</v>
      </c>
      <c r="R406" s="82" t="s">
        <v>1721</v>
      </c>
      <c r="S406" s="81">
        <v>28.333333333333336</v>
      </c>
      <c r="T406" s="80">
        <v>34</v>
      </c>
      <c r="U406" s="73">
        <v>0.25</v>
      </c>
      <c r="V406" s="74">
        <f t="shared" si="31"/>
        <v>21.25</v>
      </c>
      <c r="W406" s="72">
        <f t="shared" si="32"/>
        <v>25.5</v>
      </c>
      <c r="X406" s="23"/>
      <c r="Y406" s="30"/>
      <c r="Z406" s="27">
        <f t="shared" si="33"/>
        <v>0</v>
      </c>
      <c r="AA406" s="28">
        <f t="shared" si="34"/>
        <v>0</v>
      </c>
      <c r="AC406" s="66"/>
      <c r="AD406" s="65"/>
      <c r="AE406" s="61"/>
      <c r="AF406" s="62"/>
    </row>
    <row r="407" spans="1:32" ht="15.75" customHeight="1" x14ac:dyDescent="0.2">
      <c r="A407" s="83" t="s">
        <v>53</v>
      </c>
      <c r="B407" s="84" t="s">
        <v>54</v>
      </c>
      <c r="C407" s="85" t="s">
        <v>55</v>
      </c>
      <c r="D407" s="83" t="s">
        <v>76</v>
      </c>
      <c r="E407" s="84" t="s">
        <v>77</v>
      </c>
      <c r="F407" s="85" t="s">
        <v>181</v>
      </c>
      <c r="G407" s="86" t="s">
        <v>274</v>
      </c>
      <c r="H407" s="87" t="s">
        <v>258</v>
      </c>
      <c r="I407" s="88" t="s">
        <v>258</v>
      </c>
      <c r="J407" s="89">
        <v>2004</v>
      </c>
      <c r="K407" s="90">
        <v>0.75</v>
      </c>
      <c r="L407" s="21">
        <v>6</v>
      </c>
      <c r="M407" s="92"/>
      <c r="N407" s="91"/>
      <c r="O407" s="93" t="s">
        <v>833</v>
      </c>
      <c r="P407" s="43" t="s">
        <v>1561</v>
      </c>
      <c r="Q407" s="42" t="s">
        <v>1562</v>
      </c>
      <c r="R407" s="82" t="s">
        <v>1721</v>
      </c>
      <c r="S407" s="81">
        <v>28.333333333333336</v>
      </c>
      <c r="T407" s="80">
        <v>34</v>
      </c>
      <c r="U407" s="73">
        <v>0.15</v>
      </c>
      <c r="V407" s="74">
        <f t="shared" si="31"/>
        <v>24.083333333333332</v>
      </c>
      <c r="W407" s="72">
        <f t="shared" si="32"/>
        <v>28.9</v>
      </c>
      <c r="X407" s="23"/>
      <c r="Y407" s="30"/>
      <c r="Z407" s="27">
        <f t="shared" si="33"/>
        <v>0</v>
      </c>
      <c r="AA407" s="28">
        <f t="shared" si="34"/>
        <v>0</v>
      </c>
      <c r="AC407" s="66"/>
      <c r="AD407" s="65"/>
      <c r="AE407" s="61"/>
      <c r="AF407" s="62"/>
    </row>
    <row r="408" spans="1:32" ht="15.75" customHeight="1" x14ac:dyDescent="0.2">
      <c r="A408" s="83" t="s">
        <v>53</v>
      </c>
      <c r="B408" s="84" t="s">
        <v>54</v>
      </c>
      <c r="C408" s="85" t="s">
        <v>55</v>
      </c>
      <c r="D408" s="83" t="s">
        <v>76</v>
      </c>
      <c r="E408" s="84" t="s">
        <v>77</v>
      </c>
      <c r="F408" s="85" t="s">
        <v>78</v>
      </c>
      <c r="G408" s="86" t="s">
        <v>722</v>
      </c>
      <c r="H408" s="87" t="s">
        <v>723</v>
      </c>
      <c r="I408" s="88" t="s">
        <v>108</v>
      </c>
      <c r="J408" s="89">
        <v>2006</v>
      </c>
      <c r="K408" s="90">
        <v>0.75</v>
      </c>
      <c r="L408" s="21">
        <v>3</v>
      </c>
      <c r="M408" s="92"/>
      <c r="N408" s="91"/>
      <c r="O408" s="93"/>
      <c r="P408" s="43" t="s">
        <v>1602</v>
      </c>
      <c r="Q408" s="42" t="s">
        <v>1603</v>
      </c>
      <c r="R408" s="82" t="s">
        <v>1721</v>
      </c>
      <c r="S408" s="81">
        <v>26.666666666666668</v>
      </c>
      <c r="T408" s="80">
        <v>32</v>
      </c>
      <c r="U408" s="73">
        <v>0.25</v>
      </c>
      <c r="V408" s="74">
        <f t="shared" si="31"/>
        <v>20</v>
      </c>
      <c r="W408" s="72">
        <f t="shared" si="32"/>
        <v>24</v>
      </c>
      <c r="X408" s="23"/>
      <c r="Y408" s="30"/>
      <c r="Z408" s="27">
        <f t="shared" si="33"/>
        <v>0</v>
      </c>
      <c r="AA408" s="28">
        <f t="shared" si="34"/>
        <v>0</v>
      </c>
      <c r="AC408" s="66"/>
      <c r="AD408" s="65"/>
      <c r="AE408" s="61"/>
      <c r="AF408" s="62"/>
    </row>
    <row r="409" spans="1:32" ht="15.75" customHeight="1" x14ac:dyDescent="0.2">
      <c r="A409" s="83" t="s">
        <v>53</v>
      </c>
      <c r="B409" s="84" t="s">
        <v>97</v>
      </c>
      <c r="C409" s="85" t="s">
        <v>55</v>
      </c>
      <c r="D409" s="83" t="s">
        <v>76</v>
      </c>
      <c r="E409" s="84" t="s">
        <v>144</v>
      </c>
      <c r="F409" s="85" t="s">
        <v>145</v>
      </c>
      <c r="G409" s="86" t="s">
        <v>798</v>
      </c>
      <c r="H409" s="87" t="s">
        <v>799</v>
      </c>
      <c r="I409" s="88" t="s">
        <v>148</v>
      </c>
      <c r="J409" s="89">
        <v>2011</v>
      </c>
      <c r="K409" s="90">
        <v>0.75</v>
      </c>
      <c r="L409" s="21">
        <v>1</v>
      </c>
      <c r="M409" s="92"/>
      <c r="N409" s="91"/>
      <c r="O409" s="93"/>
      <c r="P409" s="43" t="s">
        <v>906</v>
      </c>
      <c r="Q409" s="42" t="s">
        <v>1697</v>
      </c>
      <c r="R409" s="82" t="s">
        <v>1722</v>
      </c>
      <c r="S409" s="81">
        <v>20</v>
      </c>
      <c r="T409" s="80">
        <v>24</v>
      </c>
      <c r="U409" s="73">
        <v>0.15</v>
      </c>
      <c r="V409" s="74">
        <f t="shared" si="31"/>
        <v>17</v>
      </c>
      <c r="W409" s="72">
        <f t="shared" si="32"/>
        <v>20.399999999999999</v>
      </c>
      <c r="X409" s="23"/>
      <c r="Y409" s="30"/>
      <c r="Z409" s="27">
        <f t="shared" si="33"/>
        <v>0</v>
      </c>
      <c r="AA409" s="28">
        <f t="shared" si="34"/>
        <v>0</v>
      </c>
      <c r="AC409" s="66"/>
      <c r="AD409" s="65"/>
      <c r="AE409" s="61"/>
      <c r="AF409" s="62"/>
    </row>
    <row r="410" spans="1:32" ht="15.75" customHeight="1" x14ac:dyDescent="0.2">
      <c r="A410" s="83" t="s">
        <v>53</v>
      </c>
      <c r="B410" s="84" t="s">
        <v>97</v>
      </c>
      <c r="C410" s="85" t="s">
        <v>55</v>
      </c>
      <c r="D410" s="83" t="s">
        <v>76</v>
      </c>
      <c r="E410" s="84" t="s">
        <v>144</v>
      </c>
      <c r="F410" s="85" t="s">
        <v>300</v>
      </c>
      <c r="G410" s="86" t="s">
        <v>505</v>
      </c>
      <c r="H410" s="87" t="s">
        <v>506</v>
      </c>
      <c r="I410" s="88" t="s">
        <v>507</v>
      </c>
      <c r="J410" s="89">
        <v>1998</v>
      </c>
      <c r="K410" s="90">
        <v>0.75</v>
      </c>
      <c r="L410" s="21">
        <v>2</v>
      </c>
      <c r="M410" s="92"/>
      <c r="N410" s="91"/>
      <c r="O410" s="93"/>
      <c r="P410" s="43" t="s">
        <v>1292</v>
      </c>
      <c r="Q410" s="42" t="s">
        <v>1293</v>
      </c>
      <c r="R410" s="82" t="s">
        <v>1721</v>
      </c>
      <c r="S410" s="81">
        <v>32.5</v>
      </c>
      <c r="T410" s="80">
        <v>39</v>
      </c>
      <c r="U410" s="73">
        <v>0.4</v>
      </c>
      <c r="V410" s="74">
        <f t="shared" si="31"/>
        <v>19.5</v>
      </c>
      <c r="W410" s="72">
        <f t="shared" si="32"/>
        <v>23.4</v>
      </c>
      <c r="X410" s="23"/>
      <c r="Y410" s="30"/>
      <c r="Z410" s="27">
        <f t="shared" si="33"/>
        <v>0</v>
      </c>
      <c r="AA410" s="28">
        <f t="shared" si="34"/>
        <v>0</v>
      </c>
      <c r="AC410" s="66"/>
      <c r="AD410" s="65"/>
      <c r="AE410" s="61"/>
      <c r="AF410" s="62"/>
    </row>
    <row r="411" spans="1:32" ht="15.75" customHeight="1" x14ac:dyDescent="0.2">
      <c r="A411" s="83" t="s">
        <v>53</v>
      </c>
      <c r="B411" s="84" t="s">
        <v>97</v>
      </c>
      <c r="C411" s="85" t="s">
        <v>55</v>
      </c>
      <c r="D411" s="83" t="s">
        <v>76</v>
      </c>
      <c r="E411" s="84" t="s">
        <v>144</v>
      </c>
      <c r="F411" s="85" t="s">
        <v>300</v>
      </c>
      <c r="G411" s="86" t="s">
        <v>505</v>
      </c>
      <c r="H411" s="87" t="s">
        <v>525</v>
      </c>
      <c r="I411" s="88" t="s">
        <v>525</v>
      </c>
      <c r="J411" s="89">
        <v>1999</v>
      </c>
      <c r="K411" s="90">
        <v>0.75</v>
      </c>
      <c r="L411" s="21">
        <v>1</v>
      </c>
      <c r="M411" s="92"/>
      <c r="N411" s="91"/>
      <c r="O411" s="93"/>
      <c r="P411" s="43" t="s">
        <v>1292</v>
      </c>
      <c r="Q411" s="42" t="s">
        <v>1314</v>
      </c>
      <c r="R411" s="82" t="s">
        <v>1721</v>
      </c>
      <c r="S411" s="81">
        <v>32.5</v>
      </c>
      <c r="T411" s="80">
        <v>39</v>
      </c>
      <c r="U411" s="73">
        <v>0.4</v>
      </c>
      <c r="V411" s="74">
        <f t="shared" si="31"/>
        <v>19.5</v>
      </c>
      <c r="W411" s="72">
        <f t="shared" si="32"/>
        <v>23.4</v>
      </c>
      <c r="X411" s="23"/>
      <c r="Y411" s="30"/>
      <c r="Z411" s="27">
        <f t="shared" si="33"/>
        <v>0</v>
      </c>
      <c r="AA411" s="28">
        <f t="shared" si="34"/>
        <v>0</v>
      </c>
      <c r="AC411" s="66"/>
      <c r="AD411" s="65"/>
      <c r="AE411" s="61"/>
      <c r="AF411" s="62"/>
    </row>
    <row r="412" spans="1:32" ht="15.75" customHeight="1" x14ac:dyDescent="0.2">
      <c r="A412" s="83" t="s">
        <v>53</v>
      </c>
      <c r="B412" s="84" t="s">
        <v>97</v>
      </c>
      <c r="C412" s="85" t="s">
        <v>55</v>
      </c>
      <c r="D412" s="83" t="s">
        <v>76</v>
      </c>
      <c r="E412" s="84" t="s">
        <v>144</v>
      </c>
      <c r="F412" s="85" t="s">
        <v>145</v>
      </c>
      <c r="G412" s="86" t="s">
        <v>471</v>
      </c>
      <c r="H412" s="87" t="s">
        <v>472</v>
      </c>
      <c r="I412" s="88" t="s">
        <v>285</v>
      </c>
      <c r="J412" s="89">
        <v>1997</v>
      </c>
      <c r="K412" s="90">
        <v>0.75</v>
      </c>
      <c r="L412" s="21">
        <v>1</v>
      </c>
      <c r="M412" s="92">
        <v>-4</v>
      </c>
      <c r="N412" s="91"/>
      <c r="O412" s="93"/>
      <c r="P412" s="43" t="s">
        <v>945</v>
      </c>
      <c r="Q412" s="42" t="s">
        <v>1252</v>
      </c>
      <c r="R412" s="82" t="s">
        <v>1721</v>
      </c>
      <c r="S412" s="81">
        <v>21.666666666666668</v>
      </c>
      <c r="T412" s="80">
        <v>26</v>
      </c>
      <c r="U412" s="73">
        <v>0.25</v>
      </c>
      <c r="V412" s="74">
        <f t="shared" si="31"/>
        <v>16.25</v>
      </c>
      <c r="W412" s="72">
        <f t="shared" si="32"/>
        <v>19.5</v>
      </c>
      <c r="X412" s="23"/>
      <c r="Y412" s="30"/>
      <c r="Z412" s="27">
        <f t="shared" si="33"/>
        <v>0</v>
      </c>
      <c r="AA412" s="28">
        <f t="shared" si="34"/>
        <v>0</v>
      </c>
      <c r="AC412" s="66"/>
      <c r="AD412" s="65"/>
      <c r="AE412" s="61"/>
      <c r="AF412" s="62"/>
    </row>
    <row r="413" spans="1:32" ht="15.75" customHeight="1" x14ac:dyDescent="0.2">
      <c r="A413" s="83" t="s">
        <v>53</v>
      </c>
      <c r="B413" s="84" t="s">
        <v>97</v>
      </c>
      <c r="C413" s="85" t="s">
        <v>55</v>
      </c>
      <c r="D413" s="83" t="s">
        <v>76</v>
      </c>
      <c r="E413" s="84" t="s">
        <v>144</v>
      </c>
      <c r="F413" s="85" t="s">
        <v>145</v>
      </c>
      <c r="G413" s="86" t="s">
        <v>471</v>
      </c>
      <c r="H413" s="87" t="s">
        <v>472</v>
      </c>
      <c r="I413" s="88" t="s">
        <v>285</v>
      </c>
      <c r="J413" s="89">
        <v>1997</v>
      </c>
      <c r="K413" s="90">
        <v>0.75</v>
      </c>
      <c r="L413" s="21">
        <v>3</v>
      </c>
      <c r="M413" s="92">
        <v>-4</v>
      </c>
      <c r="N413" s="91"/>
      <c r="O413" s="93"/>
      <c r="P413" s="43" t="s">
        <v>945</v>
      </c>
      <c r="Q413" s="42" t="s">
        <v>1249</v>
      </c>
      <c r="R413" s="82" t="s">
        <v>1721</v>
      </c>
      <c r="S413" s="81">
        <v>21.666666666666668</v>
      </c>
      <c r="T413" s="80">
        <v>26</v>
      </c>
      <c r="U413" s="73">
        <v>0.25</v>
      </c>
      <c r="V413" s="74">
        <f t="shared" si="31"/>
        <v>16.25</v>
      </c>
      <c r="W413" s="72">
        <f t="shared" si="32"/>
        <v>19.5</v>
      </c>
      <c r="X413" s="23"/>
      <c r="Y413" s="30"/>
      <c r="Z413" s="27">
        <f t="shared" si="33"/>
        <v>0</v>
      </c>
      <c r="AA413" s="28">
        <f t="shared" si="34"/>
        <v>0</v>
      </c>
      <c r="AC413" s="66"/>
      <c r="AD413" s="65"/>
      <c r="AE413" s="61"/>
      <c r="AF413" s="62"/>
    </row>
    <row r="414" spans="1:32" ht="15.75" customHeight="1" x14ac:dyDescent="0.2">
      <c r="A414" s="83" t="s">
        <v>53</v>
      </c>
      <c r="B414" s="84" t="s">
        <v>97</v>
      </c>
      <c r="C414" s="85" t="s">
        <v>109</v>
      </c>
      <c r="D414" s="83" t="s">
        <v>76</v>
      </c>
      <c r="E414" s="84" t="s">
        <v>144</v>
      </c>
      <c r="F414" s="85" t="s">
        <v>145</v>
      </c>
      <c r="G414" s="86" t="s">
        <v>476</v>
      </c>
      <c r="H414" s="87" t="s">
        <v>477</v>
      </c>
      <c r="I414" s="88" t="s">
        <v>148</v>
      </c>
      <c r="J414" s="89">
        <v>1997</v>
      </c>
      <c r="K414" s="90">
        <v>0.375</v>
      </c>
      <c r="L414" s="21">
        <v>1</v>
      </c>
      <c r="M414" s="92" t="s">
        <v>832</v>
      </c>
      <c r="N414" s="91"/>
      <c r="O414" s="93"/>
      <c r="P414" s="43" t="s">
        <v>1257</v>
      </c>
      <c r="Q414" s="42" t="s">
        <v>1258</v>
      </c>
      <c r="R414" s="82" t="s">
        <v>1721</v>
      </c>
      <c r="S414" s="81">
        <v>65.833333333333343</v>
      </c>
      <c r="T414" s="80">
        <v>79</v>
      </c>
      <c r="U414" s="73">
        <v>0.25</v>
      </c>
      <c r="V414" s="74">
        <f t="shared" si="31"/>
        <v>49.375</v>
      </c>
      <c r="W414" s="72">
        <f t="shared" si="32"/>
        <v>59.25</v>
      </c>
      <c r="X414" s="23"/>
      <c r="Y414" s="30"/>
      <c r="Z414" s="27">
        <f t="shared" si="33"/>
        <v>0</v>
      </c>
      <c r="AA414" s="28">
        <f t="shared" si="34"/>
        <v>0</v>
      </c>
      <c r="AC414" s="66"/>
      <c r="AD414" s="65"/>
      <c r="AE414" s="61"/>
      <c r="AF414" s="62"/>
    </row>
    <row r="415" spans="1:32" ht="15.75" customHeight="1" x14ac:dyDescent="0.2">
      <c r="A415" s="83" t="s">
        <v>53</v>
      </c>
      <c r="B415" s="84" t="s">
        <v>97</v>
      </c>
      <c r="C415" s="85" t="s">
        <v>109</v>
      </c>
      <c r="D415" s="83" t="s">
        <v>76</v>
      </c>
      <c r="E415" s="84" t="s">
        <v>144</v>
      </c>
      <c r="F415" s="85" t="s">
        <v>145</v>
      </c>
      <c r="G415" s="86" t="s">
        <v>476</v>
      </c>
      <c r="H415" s="87" t="s">
        <v>477</v>
      </c>
      <c r="I415" s="88" t="s">
        <v>148</v>
      </c>
      <c r="J415" s="89">
        <v>2000</v>
      </c>
      <c r="K415" s="90">
        <v>0.375</v>
      </c>
      <c r="L415" s="21">
        <v>1</v>
      </c>
      <c r="M415" s="92" t="s">
        <v>832</v>
      </c>
      <c r="N415" s="91"/>
      <c r="O415" s="93"/>
      <c r="P415" s="43" t="s">
        <v>1257</v>
      </c>
      <c r="Q415" s="42" t="s">
        <v>1520</v>
      </c>
      <c r="R415" s="82" t="s">
        <v>1721</v>
      </c>
      <c r="S415" s="81">
        <v>65.833333333333343</v>
      </c>
      <c r="T415" s="80">
        <v>79</v>
      </c>
      <c r="U415" s="73">
        <v>0.4</v>
      </c>
      <c r="V415" s="74">
        <f t="shared" si="31"/>
        <v>39.5</v>
      </c>
      <c r="W415" s="72">
        <f t="shared" si="32"/>
        <v>47.4</v>
      </c>
      <c r="X415" s="23"/>
      <c r="Y415" s="30"/>
      <c r="Z415" s="27">
        <f t="shared" si="33"/>
        <v>0</v>
      </c>
      <c r="AA415" s="28">
        <f t="shared" si="34"/>
        <v>0</v>
      </c>
      <c r="AC415" s="66"/>
      <c r="AD415" s="65"/>
      <c r="AE415" s="61"/>
      <c r="AF415" s="62"/>
    </row>
    <row r="416" spans="1:32" ht="15.75" customHeight="1" x14ac:dyDescent="0.2">
      <c r="A416" s="83" t="s">
        <v>53</v>
      </c>
      <c r="B416" s="84" t="s">
        <v>54</v>
      </c>
      <c r="C416" s="85" t="s">
        <v>55</v>
      </c>
      <c r="D416" s="83" t="s">
        <v>76</v>
      </c>
      <c r="E416" s="84" t="s">
        <v>144</v>
      </c>
      <c r="F416" s="85" t="s">
        <v>166</v>
      </c>
      <c r="G416" s="86" t="s">
        <v>565</v>
      </c>
      <c r="H416" s="87" t="s">
        <v>566</v>
      </c>
      <c r="I416" s="88" t="s">
        <v>60</v>
      </c>
      <c r="J416" s="89">
        <v>1999</v>
      </c>
      <c r="K416" s="90">
        <v>1.5</v>
      </c>
      <c r="L416" s="21">
        <v>5</v>
      </c>
      <c r="M416" s="92"/>
      <c r="N416" s="91"/>
      <c r="O416" s="93"/>
      <c r="P416" s="43" t="s">
        <v>1375</v>
      </c>
      <c r="Q416" s="42" t="s">
        <v>1376</v>
      </c>
      <c r="R416" s="82" t="s">
        <v>1722</v>
      </c>
      <c r="S416" s="81">
        <v>57.5</v>
      </c>
      <c r="T416" s="80">
        <v>69</v>
      </c>
      <c r="U416" s="73">
        <v>0.15</v>
      </c>
      <c r="V416" s="74">
        <f t="shared" si="31"/>
        <v>48.875</v>
      </c>
      <c r="W416" s="72">
        <f t="shared" si="32"/>
        <v>58.65</v>
      </c>
      <c r="X416" s="23"/>
      <c r="Y416" s="30"/>
      <c r="Z416" s="27">
        <f t="shared" si="33"/>
        <v>0</v>
      </c>
      <c r="AA416" s="28">
        <f t="shared" si="34"/>
        <v>0</v>
      </c>
      <c r="AC416" s="66"/>
      <c r="AD416" s="65"/>
      <c r="AE416" s="61"/>
      <c r="AF416" s="62"/>
    </row>
    <row r="417" spans="1:32" ht="15.75" customHeight="1" x14ac:dyDescent="0.2">
      <c r="A417" s="83" t="s">
        <v>53</v>
      </c>
      <c r="B417" s="84" t="s">
        <v>97</v>
      </c>
      <c r="C417" s="85" t="s">
        <v>55</v>
      </c>
      <c r="D417" s="83" t="s">
        <v>76</v>
      </c>
      <c r="E417" s="84" t="s">
        <v>144</v>
      </c>
      <c r="F417" s="85" t="s">
        <v>145</v>
      </c>
      <c r="G417" s="86" t="s">
        <v>495</v>
      </c>
      <c r="H417" s="87" t="s">
        <v>681</v>
      </c>
      <c r="I417" s="88" t="s">
        <v>148</v>
      </c>
      <c r="J417" s="89">
        <v>2000</v>
      </c>
      <c r="K417" s="90">
        <v>0.75</v>
      </c>
      <c r="L417" s="21">
        <v>9</v>
      </c>
      <c r="M417" s="92"/>
      <c r="N417" s="91"/>
      <c r="O417" s="93"/>
      <c r="P417" s="43" t="s">
        <v>1537</v>
      </c>
      <c r="Q417" s="42" t="s">
        <v>1538</v>
      </c>
      <c r="R417" s="82" t="s">
        <v>1721</v>
      </c>
      <c r="S417" s="81">
        <v>18.333333333333336</v>
      </c>
      <c r="T417" s="80">
        <v>22</v>
      </c>
      <c r="U417" s="73">
        <v>0.4</v>
      </c>
      <c r="V417" s="74">
        <f t="shared" si="31"/>
        <v>11</v>
      </c>
      <c r="W417" s="72">
        <f t="shared" si="32"/>
        <v>13.2</v>
      </c>
      <c r="X417" s="23"/>
      <c r="Y417" s="30"/>
      <c r="Z417" s="27">
        <f t="shared" si="33"/>
        <v>0</v>
      </c>
      <c r="AA417" s="28">
        <f t="shared" si="34"/>
        <v>0</v>
      </c>
      <c r="AC417" s="66"/>
      <c r="AD417" s="65"/>
      <c r="AE417" s="61"/>
      <c r="AF417" s="62"/>
    </row>
    <row r="418" spans="1:32" ht="15.75" customHeight="1" x14ac:dyDescent="0.2">
      <c r="A418" s="83" t="s">
        <v>53</v>
      </c>
      <c r="B418" s="84" t="s">
        <v>97</v>
      </c>
      <c r="C418" s="85" t="s">
        <v>55</v>
      </c>
      <c r="D418" s="83" t="s">
        <v>76</v>
      </c>
      <c r="E418" s="84" t="s">
        <v>144</v>
      </c>
      <c r="F418" s="85" t="s">
        <v>145</v>
      </c>
      <c r="G418" s="86" t="s">
        <v>495</v>
      </c>
      <c r="H418" s="87" t="s">
        <v>681</v>
      </c>
      <c r="I418" s="88" t="s">
        <v>148</v>
      </c>
      <c r="J418" s="89">
        <v>2000</v>
      </c>
      <c r="K418" s="90">
        <v>0.75</v>
      </c>
      <c r="L418" s="21">
        <v>5</v>
      </c>
      <c r="M418" s="92"/>
      <c r="N418" s="91"/>
      <c r="O418" s="93"/>
      <c r="P418" s="43" t="s">
        <v>1535</v>
      </c>
      <c r="Q418" s="42" t="s">
        <v>1536</v>
      </c>
      <c r="R418" s="82" t="s">
        <v>1721</v>
      </c>
      <c r="S418" s="81">
        <v>18.333333333333336</v>
      </c>
      <c r="T418" s="80">
        <v>22</v>
      </c>
      <c r="U418" s="73">
        <v>0.4</v>
      </c>
      <c r="V418" s="74">
        <f t="shared" si="31"/>
        <v>11</v>
      </c>
      <c r="W418" s="72">
        <f t="shared" si="32"/>
        <v>13.2</v>
      </c>
      <c r="X418" s="23"/>
      <c r="Y418" s="30"/>
      <c r="Z418" s="27">
        <f t="shared" si="33"/>
        <v>0</v>
      </c>
      <c r="AA418" s="28">
        <f t="shared" si="34"/>
        <v>0</v>
      </c>
      <c r="AC418" s="66"/>
      <c r="AD418" s="65"/>
      <c r="AE418" s="61"/>
      <c r="AF418" s="62"/>
    </row>
    <row r="419" spans="1:32" ht="15.75" customHeight="1" x14ac:dyDescent="0.2">
      <c r="A419" s="83" t="s">
        <v>53</v>
      </c>
      <c r="B419" s="84" t="s">
        <v>97</v>
      </c>
      <c r="C419" s="85" t="s">
        <v>55</v>
      </c>
      <c r="D419" s="83" t="s">
        <v>76</v>
      </c>
      <c r="E419" s="84" t="s">
        <v>144</v>
      </c>
      <c r="F419" s="85" t="s">
        <v>145</v>
      </c>
      <c r="G419" s="86" t="s">
        <v>495</v>
      </c>
      <c r="H419" s="87" t="s">
        <v>496</v>
      </c>
      <c r="I419" s="88" t="s">
        <v>148</v>
      </c>
      <c r="J419" s="89">
        <v>1998</v>
      </c>
      <c r="K419" s="90">
        <v>0.75</v>
      </c>
      <c r="L419" s="21">
        <v>2</v>
      </c>
      <c r="M419" s="92" t="s">
        <v>823</v>
      </c>
      <c r="N419" s="91"/>
      <c r="O419" s="93"/>
      <c r="P419" s="43" t="s">
        <v>1277</v>
      </c>
      <c r="Q419" s="42" t="s">
        <v>1278</v>
      </c>
      <c r="R419" s="82" t="s">
        <v>1721</v>
      </c>
      <c r="S419" s="81">
        <v>20</v>
      </c>
      <c r="T419" s="80">
        <v>24</v>
      </c>
      <c r="U419" s="73">
        <v>0.25</v>
      </c>
      <c r="V419" s="74">
        <f t="shared" si="31"/>
        <v>15</v>
      </c>
      <c r="W419" s="72">
        <f t="shared" si="32"/>
        <v>18</v>
      </c>
      <c r="X419" s="23"/>
      <c r="Y419" s="30"/>
      <c r="Z419" s="27">
        <f t="shared" si="33"/>
        <v>0</v>
      </c>
      <c r="AA419" s="28">
        <f t="shared" si="34"/>
        <v>0</v>
      </c>
      <c r="AC419" s="66"/>
      <c r="AD419" s="65"/>
      <c r="AE419" s="61"/>
      <c r="AF419" s="62"/>
    </row>
    <row r="420" spans="1:32" ht="15.75" customHeight="1" x14ac:dyDescent="0.2">
      <c r="A420" s="83" t="s">
        <v>53</v>
      </c>
      <c r="B420" s="84" t="s">
        <v>97</v>
      </c>
      <c r="C420" s="85" t="s">
        <v>55</v>
      </c>
      <c r="D420" s="83" t="s">
        <v>76</v>
      </c>
      <c r="E420" s="84" t="s">
        <v>144</v>
      </c>
      <c r="F420" s="85" t="s">
        <v>145</v>
      </c>
      <c r="G420" s="86" t="s">
        <v>794</v>
      </c>
      <c r="H420" s="87" t="s">
        <v>795</v>
      </c>
      <c r="I420" s="88" t="s">
        <v>285</v>
      </c>
      <c r="J420" s="89">
        <v>2011</v>
      </c>
      <c r="K420" s="90">
        <v>0.75</v>
      </c>
      <c r="L420" s="21">
        <v>4</v>
      </c>
      <c r="M420" s="92"/>
      <c r="N420" s="91"/>
      <c r="O420" s="93"/>
      <c r="P420" s="43" t="s">
        <v>1693</v>
      </c>
      <c r="Q420" s="42" t="s">
        <v>1694</v>
      </c>
      <c r="R420" s="82" t="s">
        <v>1721</v>
      </c>
      <c r="S420" s="81">
        <v>26.666666666666668</v>
      </c>
      <c r="T420" s="80">
        <v>32</v>
      </c>
      <c r="U420" s="73">
        <v>0.15</v>
      </c>
      <c r="V420" s="74">
        <f t="shared" si="31"/>
        <v>22.666666666666668</v>
      </c>
      <c r="W420" s="72">
        <f t="shared" si="32"/>
        <v>27.2</v>
      </c>
      <c r="X420" s="23"/>
      <c r="Y420" s="30"/>
      <c r="Z420" s="27">
        <f t="shared" si="33"/>
        <v>0</v>
      </c>
      <c r="AA420" s="28">
        <f t="shared" si="34"/>
        <v>0</v>
      </c>
      <c r="AC420" s="66"/>
      <c r="AD420" s="65"/>
      <c r="AE420" s="61"/>
      <c r="AF420" s="62"/>
    </row>
    <row r="421" spans="1:32" ht="15.75" customHeight="1" x14ac:dyDescent="0.2">
      <c r="A421" s="83" t="s">
        <v>53</v>
      </c>
      <c r="B421" s="84" t="s">
        <v>97</v>
      </c>
      <c r="C421" s="85" t="s">
        <v>55</v>
      </c>
      <c r="D421" s="83" t="s">
        <v>76</v>
      </c>
      <c r="E421" s="84" t="s">
        <v>144</v>
      </c>
      <c r="F421" s="85" t="s">
        <v>145</v>
      </c>
      <c r="G421" s="86" t="s">
        <v>794</v>
      </c>
      <c r="H421" s="87" t="s">
        <v>796</v>
      </c>
      <c r="I421" s="88" t="s">
        <v>148</v>
      </c>
      <c r="J421" s="89">
        <v>2011</v>
      </c>
      <c r="K421" s="90">
        <v>0.75</v>
      </c>
      <c r="L421" s="21">
        <v>3</v>
      </c>
      <c r="M421" s="92"/>
      <c r="N421" s="91"/>
      <c r="O421" s="93"/>
      <c r="P421" s="43" t="s">
        <v>1693</v>
      </c>
      <c r="Q421" s="42" t="s">
        <v>1695</v>
      </c>
      <c r="R421" s="82" t="s">
        <v>1721</v>
      </c>
      <c r="S421" s="81">
        <v>26.666666666666668</v>
      </c>
      <c r="T421" s="80">
        <v>32</v>
      </c>
      <c r="U421" s="73">
        <v>0.15</v>
      </c>
      <c r="V421" s="74">
        <f t="shared" si="31"/>
        <v>22.666666666666668</v>
      </c>
      <c r="W421" s="72">
        <f t="shared" si="32"/>
        <v>27.2</v>
      </c>
      <c r="X421" s="23"/>
      <c r="Y421" s="30"/>
      <c r="Z421" s="27">
        <f t="shared" si="33"/>
        <v>0</v>
      </c>
      <c r="AA421" s="28">
        <f t="shared" si="34"/>
        <v>0</v>
      </c>
      <c r="AC421" s="66"/>
      <c r="AD421" s="65"/>
      <c r="AE421" s="61"/>
      <c r="AF421" s="62"/>
    </row>
    <row r="422" spans="1:32" ht="15.75" customHeight="1" x14ac:dyDescent="0.2">
      <c r="A422" s="83" t="s">
        <v>53</v>
      </c>
      <c r="B422" s="84" t="s">
        <v>54</v>
      </c>
      <c r="C422" s="85" t="s">
        <v>55</v>
      </c>
      <c r="D422" s="83" t="s">
        <v>76</v>
      </c>
      <c r="E422" s="84" t="s">
        <v>144</v>
      </c>
      <c r="F422" s="85" t="s">
        <v>300</v>
      </c>
      <c r="G422" s="86" t="s">
        <v>301</v>
      </c>
      <c r="H422" s="87" t="s">
        <v>653</v>
      </c>
      <c r="I422" s="88" t="s">
        <v>108</v>
      </c>
      <c r="J422" s="89">
        <v>2002</v>
      </c>
      <c r="K422" s="90">
        <v>0.75</v>
      </c>
      <c r="L422" s="21">
        <v>15</v>
      </c>
      <c r="M422" s="92" t="s">
        <v>823</v>
      </c>
      <c r="N422" s="91"/>
      <c r="O422" s="93"/>
      <c r="P422" s="43" t="s">
        <v>1494</v>
      </c>
      <c r="Q422" s="42" t="s">
        <v>1495</v>
      </c>
      <c r="R422" s="82" t="s">
        <v>1722</v>
      </c>
      <c r="S422" s="81">
        <v>40.833333333333336</v>
      </c>
      <c r="T422" s="80">
        <v>49</v>
      </c>
      <c r="U422" s="73">
        <v>0.15</v>
      </c>
      <c r="V422" s="74">
        <f t="shared" si="31"/>
        <v>34.708333333333336</v>
      </c>
      <c r="W422" s="72">
        <f t="shared" si="32"/>
        <v>41.65</v>
      </c>
      <c r="X422" s="23"/>
      <c r="Y422" s="30"/>
      <c r="Z422" s="27">
        <f t="shared" si="33"/>
        <v>0</v>
      </c>
      <c r="AA422" s="28">
        <f t="shared" si="34"/>
        <v>0</v>
      </c>
      <c r="AC422" s="66"/>
      <c r="AD422" s="65"/>
      <c r="AE422" s="61"/>
      <c r="AF422" s="62"/>
    </row>
    <row r="423" spans="1:32" ht="15.75" customHeight="1" x14ac:dyDescent="0.2">
      <c r="A423" s="83" t="s">
        <v>53</v>
      </c>
      <c r="B423" s="84" t="s">
        <v>54</v>
      </c>
      <c r="C423" s="85" t="s">
        <v>55</v>
      </c>
      <c r="D423" s="83" t="s">
        <v>76</v>
      </c>
      <c r="E423" s="84" t="s">
        <v>144</v>
      </c>
      <c r="F423" s="85" t="s">
        <v>300</v>
      </c>
      <c r="G423" s="86" t="s">
        <v>301</v>
      </c>
      <c r="H423" s="87" t="s">
        <v>247</v>
      </c>
      <c r="I423" s="88" t="s">
        <v>108</v>
      </c>
      <c r="J423" s="89">
        <v>1992</v>
      </c>
      <c r="K423" s="90">
        <v>0.75</v>
      </c>
      <c r="L423" s="21">
        <v>1</v>
      </c>
      <c r="M423" s="92"/>
      <c r="N423" s="91"/>
      <c r="O423" s="93"/>
      <c r="P423" s="43" t="s">
        <v>1072</v>
      </c>
      <c r="Q423" s="42" t="s">
        <v>1073</v>
      </c>
      <c r="R423" s="82" t="s">
        <v>1722</v>
      </c>
      <c r="S423" s="81">
        <v>65.833333333333343</v>
      </c>
      <c r="T423" s="80">
        <v>79</v>
      </c>
      <c r="U423" s="73">
        <v>0.25</v>
      </c>
      <c r="V423" s="74">
        <f t="shared" si="31"/>
        <v>49.375</v>
      </c>
      <c r="W423" s="72">
        <f t="shared" si="32"/>
        <v>59.25</v>
      </c>
      <c r="X423" s="23"/>
      <c r="Y423" s="30"/>
      <c r="Z423" s="27">
        <f t="shared" si="33"/>
        <v>0</v>
      </c>
      <c r="AA423" s="28">
        <f t="shared" si="34"/>
        <v>0</v>
      </c>
      <c r="AC423" s="66"/>
      <c r="AD423" s="65"/>
      <c r="AE423" s="61"/>
      <c r="AF423" s="62"/>
    </row>
    <row r="424" spans="1:32" ht="15.75" customHeight="1" x14ac:dyDescent="0.2">
      <c r="A424" s="83" t="s">
        <v>53</v>
      </c>
      <c r="B424" s="84" t="s">
        <v>54</v>
      </c>
      <c r="C424" s="85" t="s">
        <v>55</v>
      </c>
      <c r="D424" s="83" t="s">
        <v>76</v>
      </c>
      <c r="E424" s="84" t="s">
        <v>144</v>
      </c>
      <c r="F424" s="85" t="s">
        <v>300</v>
      </c>
      <c r="G424" s="86" t="s">
        <v>301</v>
      </c>
      <c r="H424" s="87" t="s">
        <v>626</v>
      </c>
      <c r="I424" s="88" t="s">
        <v>108</v>
      </c>
      <c r="J424" s="89">
        <v>2000</v>
      </c>
      <c r="K424" s="90">
        <v>0.75</v>
      </c>
      <c r="L424" s="21">
        <v>4</v>
      </c>
      <c r="M424" s="92" t="s">
        <v>832</v>
      </c>
      <c r="N424" s="91"/>
      <c r="O424" s="93"/>
      <c r="P424" s="43" t="s">
        <v>1145</v>
      </c>
      <c r="Q424" s="42" t="s">
        <v>1457</v>
      </c>
      <c r="R424" s="82" t="s">
        <v>1722</v>
      </c>
      <c r="S424" s="81">
        <v>53.333333333333336</v>
      </c>
      <c r="T424" s="80">
        <v>64</v>
      </c>
      <c r="U424" s="73">
        <v>0.15</v>
      </c>
      <c r="V424" s="74">
        <f t="shared" si="31"/>
        <v>45.333333333333336</v>
      </c>
      <c r="W424" s="72">
        <f t="shared" si="32"/>
        <v>54.4</v>
      </c>
      <c r="X424" s="23"/>
      <c r="Y424" s="30"/>
      <c r="Z424" s="27">
        <f t="shared" si="33"/>
        <v>0</v>
      </c>
      <c r="AA424" s="28">
        <f t="shared" si="34"/>
        <v>0</v>
      </c>
      <c r="AC424" s="66"/>
      <c r="AD424" s="65"/>
      <c r="AE424" s="61"/>
      <c r="AF424" s="62"/>
    </row>
    <row r="425" spans="1:32" ht="15.75" customHeight="1" x14ac:dyDescent="0.2">
      <c r="A425" s="83" t="s">
        <v>53</v>
      </c>
      <c r="B425" s="84" t="s">
        <v>54</v>
      </c>
      <c r="C425" s="85" t="s">
        <v>55</v>
      </c>
      <c r="D425" s="83" t="s">
        <v>76</v>
      </c>
      <c r="E425" s="84" t="s">
        <v>144</v>
      </c>
      <c r="F425" s="85" t="s">
        <v>300</v>
      </c>
      <c r="G425" s="86" t="s">
        <v>301</v>
      </c>
      <c r="H425" s="87" t="s">
        <v>656</v>
      </c>
      <c r="I425" s="88" t="s">
        <v>315</v>
      </c>
      <c r="J425" s="89">
        <v>2002</v>
      </c>
      <c r="K425" s="90">
        <v>0.75</v>
      </c>
      <c r="L425" s="21">
        <v>2</v>
      </c>
      <c r="M425" s="92"/>
      <c r="N425" s="91"/>
      <c r="O425" s="93"/>
      <c r="P425" s="43" t="s">
        <v>1494</v>
      </c>
      <c r="Q425" s="42" t="s">
        <v>1498</v>
      </c>
      <c r="R425" s="82" t="s">
        <v>1722</v>
      </c>
      <c r="S425" s="81">
        <v>36.583333333333336</v>
      </c>
      <c r="T425" s="80">
        <v>43.9</v>
      </c>
      <c r="U425" s="73">
        <v>0.15</v>
      </c>
      <c r="V425" s="74">
        <f t="shared" si="31"/>
        <v>31.095833333333331</v>
      </c>
      <c r="W425" s="72">
        <f t="shared" si="32"/>
        <v>37.314999999999998</v>
      </c>
      <c r="X425" s="23"/>
      <c r="Y425" s="30"/>
      <c r="Z425" s="27">
        <f t="shared" si="33"/>
        <v>0</v>
      </c>
      <c r="AA425" s="28">
        <f t="shared" si="34"/>
        <v>0</v>
      </c>
      <c r="AC425" s="66"/>
      <c r="AD425" s="65"/>
      <c r="AE425" s="61"/>
      <c r="AF425" s="62"/>
    </row>
    <row r="426" spans="1:32" ht="15.75" customHeight="1" x14ac:dyDescent="0.2">
      <c r="A426" s="83" t="s">
        <v>53</v>
      </c>
      <c r="B426" s="84" t="s">
        <v>97</v>
      </c>
      <c r="C426" s="85" t="s">
        <v>55</v>
      </c>
      <c r="D426" s="83" t="s">
        <v>76</v>
      </c>
      <c r="E426" s="84" t="s">
        <v>144</v>
      </c>
      <c r="F426" s="85" t="s">
        <v>282</v>
      </c>
      <c r="G426" s="86" t="s">
        <v>526</v>
      </c>
      <c r="H426" s="87" t="s">
        <v>527</v>
      </c>
      <c r="I426" s="88" t="s">
        <v>285</v>
      </c>
      <c r="J426" s="89">
        <v>1985</v>
      </c>
      <c r="K426" s="90">
        <v>0.75</v>
      </c>
      <c r="L426" s="21">
        <v>1</v>
      </c>
      <c r="M426" s="92" t="s">
        <v>825</v>
      </c>
      <c r="N426" s="91"/>
      <c r="O426" s="93" t="s">
        <v>821</v>
      </c>
      <c r="P426" s="43" t="s">
        <v>1316</v>
      </c>
      <c r="Q426" s="42" t="s">
        <v>1317</v>
      </c>
      <c r="R426" s="82" t="s">
        <v>1722</v>
      </c>
      <c r="S426" s="81">
        <v>40.833333333333336</v>
      </c>
      <c r="T426" s="80">
        <v>49</v>
      </c>
      <c r="U426" s="73">
        <v>0.4</v>
      </c>
      <c r="V426" s="74">
        <f t="shared" si="31"/>
        <v>24.5</v>
      </c>
      <c r="W426" s="72">
        <f t="shared" si="32"/>
        <v>29.4</v>
      </c>
      <c r="X426" s="23"/>
      <c r="Y426" s="30"/>
      <c r="Z426" s="27">
        <f t="shared" si="33"/>
        <v>0</v>
      </c>
      <c r="AA426" s="28">
        <f t="shared" si="34"/>
        <v>0</v>
      </c>
      <c r="AC426" s="66"/>
      <c r="AD426" s="65"/>
      <c r="AE426" s="61"/>
      <c r="AF426" s="62"/>
    </row>
    <row r="427" spans="1:32" ht="15.75" customHeight="1" x14ac:dyDescent="0.2">
      <c r="A427" s="83" t="s">
        <v>53</v>
      </c>
      <c r="B427" s="84" t="s">
        <v>97</v>
      </c>
      <c r="C427" s="85" t="s">
        <v>55</v>
      </c>
      <c r="D427" s="83" t="s">
        <v>76</v>
      </c>
      <c r="E427" s="84" t="s">
        <v>144</v>
      </c>
      <c r="F427" s="85" t="s">
        <v>282</v>
      </c>
      <c r="G427" s="86" t="s">
        <v>526</v>
      </c>
      <c r="H427" s="87" t="s">
        <v>815</v>
      </c>
      <c r="I427" s="88" t="s">
        <v>285</v>
      </c>
      <c r="J427" s="89">
        <v>2014</v>
      </c>
      <c r="K427" s="90">
        <v>0.75</v>
      </c>
      <c r="L427" s="21">
        <v>5</v>
      </c>
      <c r="M427" s="92" t="s">
        <v>832</v>
      </c>
      <c r="N427" s="91"/>
      <c r="O427" s="93"/>
      <c r="P427" s="43" t="s">
        <v>1713</v>
      </c>
      <c r="Q427" s="42" t="s">
        <v>1714</v>
      </c>
      <c r="R427" s="82" t="s">
        <v>1721</v>
      </c>
      <c r="S427" s="81">
        <v>18.333333333333336</v>
      </c>
      <c r="T427" s="80">
        <v>22</v>
      </c>
      <c r="U427" s="73">
        <v>0.15</v>
      </c>
      <c r="V427" s="74">
        <f t="shared" si="31"/>
        <v>15.583333333333334</v>
      </c>
      <c r="W427" s="72">
        <f t="shared" si="32"/>
        <v>18.7</v>
      </c>
      <c r="X427" s="23"/>
      <c r="Y427" s="30"/>
      <c r="Z427" s="27">
        <f t="shared" si="33"/>
        <v>0</v>
      </c>
      <c r="AA427" s="28">
        <f t="shared" si="34"/>
        <v>0</v>
      </c>
      <c r="AC427" s="66"/>
      <c r="AD427" s="65"/>
      <c r="AE427" s="61"/>
      <c r="AF427" s="62"/>
    </row>
    <row r="428" spans="1:32" ht="15.75" customHeight="1" x14ac:dyDescent="0.2">
      <c r="A428" s="83" t="s">
        <v>53</v>
      </c>
      <c r="B428" s="84" t="s">
        <v>97</v>
      </c>
      <c r="C428" s="85" t="s">
        <v>55</v>
      </c>
      <c r="D428" s="83" t="s">
        <v>76</v>
      </c>
      <c r="E428" s="84" t="s">
        <v>144</v>
      </c>
      <c r="F428" s="85" t="s">
        <v>282</v>
      </c>
      <c r="G428" s="86" t="s">
        <v>526</v>
      </c>
      <c r="H428" s="87" t="s">
        <v>814</v>
      </c>
      <c r="I428" s="88" t="s">
        <v>285</v>
      </c>
      <c r="J428" s="89">
        <v>2014</v>
      </c>
      <c r="K428" s="90">
        <v>0.75</v>
      </c>
      <c r="L428" s="21">
        <v>6</v>
      </c>
      <c r="M428" s="92" t="s">
        <v>832</v>
      </c>
      <c r="N428" s="91"/>
      <c r="O428" s="93"/>
      <c r="P428" s="43" t="s">
        <v>1711</v>
      </c>
      <c r="Q428" s="42" t="s">
        <v>1712</v>
      </c>
      <c r="R428" s="82" t="s">
        <v>1721</v>
      </c>
      <c r="S428" s="81">
        <v>23.333333333333336</v>
      </c>
      <c r="T428" s="80">
        <v>28</v>
      </c>
      <c r="U428" s="73">
        <v>0.15</v>
      </c>
      <c r="V428" s="74">
        <f t="shared" si="31"/>
        <v>19.833333333333336</v>
      </c>
      <c r="W428" s="72">
        <f t="shared" si="32"/>
        <v>23.8</v>
      </c>
      <c r="X428" s="23"/>
      <c r="Y428" s="30"/>
      <c r="Z428" s="27">
        <f t="shared" si="33"/>
        <v>0</v>
      </c>
      <c r="AA428" s="28">
        <f t="shared" si="34"/>
        <v>0</v>
      </c>
      <c r="AC428" s="66"/>
      <c r="AD428" s="65"/>
      <c r="AE428" s="61"/>
      <c r="AF428" s="62"/>
    </row>
    <row r="429" spans="1:32" ht="15.75" customHeight="1" x14ac:dyDescent="0.2">
      <c r="A429" s="83" t="s">
        <v>53</v>
      </c>
      <c r="B429" s="84" t="s">
        <v>97</v>
      </c>
      <c r="C429" s="85" t="s">
        <v>55</v>
      </c>
      <c r="D429" s="83" t="s">
        <v>76</v>
      </c>
      <c r="E429" s="84" t="s">
        <v>144</v>
      </c>
      <c r="F429" s="85" t="s">
        <v>145</v>
      </c>
      <c r="G429" s="86" t="s">
        <v>219</v>
      </c>
      <c r="H429" s="87" t="s">
        <v>585</v>
      </c>
      <c r="I429" s="88"/>
      <c r="J429" s="89">
        <v>2000</v>
      </c>
      <c r="K429" s="90">
        <v>0.5</v>
      </c>
      <c r="L429" s="21">
        <v>1</v>
      </c>
      <c r="M429" s="92"/>
      <c r="N429" s="91"/>
      <c r="O429" s="93"/>
      <c r="P429" s="43" t="s">
        <v>1400</v>
      </c>
      <c r="Q429" s="42" t="s">
        <v>1401</v>
      </c>
      <c r="R429" s="82" t="s">
        <v>1721</v>
      </c>
      <c r="S429" s="81">
        <v>24.166666666666668</v>
      </c>
      <c r="T429" s="80">
        <v>29</v>
      </c>
      <c r="U429" s="73">
        <v>0.25</v>
      </c>
      <c r="V429" s="74">
        <f t="shared" si="31"/>
        <v>18.125</v>
      </c>
      <c r="W429" s="72">
        <f t="shared" si="32"/>
        <v>21.75</v>
      </c>
      <c r="X429" s="23"/>
      <c r="Y429" s="30"/>
      <c r="Z429" s="27">
        <f t="shared" si="33"/>
        <v>0</v>
      </c>
      <c r="AA429" s="28">
        <f t="shared" si="34"/>
        <v>0</v>
      </c>
      <c r="AC429" s="66"/>
      <c r="AD429" s="65"/>
      <c r="AE429" s="61"/>
      <c r="AF429" s="62"/>
    </row>
    <row r="430" spans="1:32" ht="15.75" customHeight="1" x14ac:dyDescent="0.2">
      <c r="A430" s="83" t="s">
        <v>53</v>
      </c>
      <c r="B430" s="84" t="s">
        <v>97</v>
      </c>
      <c r="C430" s="85" t="s">
        <v>109</v>
      </c>
      <c r="D430" s="83" t="s">
        <v>76</v>
      </c>
      <c r="E430" s="84" t="s">
        <v>144</v>
      </c>
      <c r="F430" s="85" t="s">
        <v>145</v>
      </c>
      <c r="G430" s="86" t="s">
        <v>219</v>
      </c>
      <c r="H430" s="87" t="s">
        <v>352</v>
      </c>
      <c r="I430" s="88" t="s">
        <v>285</v>
      </c>
      <c r="J430" s="89">
        <v>1999</v>
      </c>
      <c r="K430" s="90">
        <v>0.5</v>
      </c>
      <c r="L430" s="21">
        <v>1</v>
      </c>
      <c r="M430" s="92"/>
      <c r="N430" s="91"/>
      <c r="O430" s="93"/>
      <c r="P430" s="43" t="s">
        <v>1046</v>
      </c>
      <c r="Q430" s="42" t="s">
        <v>1126</v>
      </c>
      <c r="R430" s="82" t="s">
        <v>1721</v>
      </c>
      <c r="S430" s="81">
        <v>32.5</v>
      </c>
      <c r="T430" s="80">
        <v>39</v>
      </c>
      <c r="U430" s="73">
        <v>0.4</v>
      </c>
      <c r="V430" s="74">
        <f t="shared" si="31"/>
        <v>19.5</v>
      </c>
      <c r="W430" s="72">
        <f t="shared" si="32"/>
        <v>23.4</v>
      </c>
      <c r="X430" s="23"/>
      <c r="Y430" s="30"/>
      <c r="Z430" s="27">
        <f t="shared" si="33"/>
        <v>0</v>
      </c>
      <c r="AA430" s="28">
        <f t="shared" si="34"/>
        <v>0</v>
      </c>
      <c r="AC430" s="66"/>
      <c r="AD430" s="65"/>
      <c r="AE430" s="61"/>
      <c r="AF430" s="62"/>
    </row>
    <row r="431" spans="1:32" ht="15.75" customHeight="1" x14ac:dyDescent="0.2">
      <c r="A431" s="83" t="s">
        <v>53</v>
      </c>
      <c r="B431" s="84" t="s">
        <v>97</v>
      </c>
      <c r="C431" s="85" t="s">
        <v>109</v>
      </c>
      <c r="D431" s="83" t="s">
        <v>76</v>
      </c>
      <c r="E431" s="84" t="s">
        <v>144</v>
      </c>
      <c r="F431" s="85" t="s">
        <v>145</v>
      </c>
      <c r="G431" s="86" t="s">
        <v>219</v>
      </c>
      <c r="H431" s="87" t="s">
        <v>220</v>
      </c>
      <c r="I431" s="88" t="s">
        <v>101</v>
      </c>
      <c r="J431" s="89">
        <v>2005</v>
      </c>
      <c r="K431" s="90">
        <v>0.5</v>
      </c>
      <c r="L431" s="21">
        <v>1</v>
      </c>
      <c r="M431" s="92" t="s">
        <v>832</v>
      </c>
      <c r="N431" s="91"/>
      <c r="O431" s="93"/>
      <c r="P431" s="43" t="s">
        <v>996</v>
      </c>
      <c r="Q431" s="42" t="s">
        <v>998</v>
      </c>
      <c r="R431" s="82" t="s">
        <v>1721</v>
      </c>
      <c r="S431" s="81">
        <v>22.5</v>
      </c>
      <c r="T431" s="80">
        <v>27</v>
      </c>
      <c r="U431" s="73">
        <v>0.4</v>
      </c>
      <c r="V431" s="74">
        <f t="shared" si="31"/>
        <v>13.5</v>
      </c>
      <c r="W431" s="72">
        <f t="shared" si="32"/>
        <v>16.2</v>
      </c>
      <c r="X431" s="23"/>
      <c r="Y431" s="30"/>
      <c r="Z431" s="27">
        <f t="shared" si="33"/>
        <v>0</v>
      </c>
      <c r="AA431" s="28">
        <f t="shared" si="34"/>
        <v>0</v>
      </c>
      <c r="AC431" s="66"/>
      <c r="AD431" s="65"/>
      <c r="AE431" s="61"/>
      <c r="AF431" s="62"/>
    </row>
    <row r="432" spans="1:32" ht="15.75" customHeight="1" x14ac:dyDescent="0.2">
      <c r="A432" s="83" t="s">
        <v>53</v>
      </c>
      <c r="B432" s="84" t="s">
        <v>97</v>
      </c>
      <c r="C432" s="85" t="s">
        <v>55</v>
      </c>
      <c r="D432" s="83" t="s">
        <v>76</v>
      </c>
      <c r="E432" s="84" t="s">
        <v>144</v>
      </c>
      <c r="F432" s="85" t="s">
        <v>145</v>
      </c>
      <c r="G432" s="86" t="s">
        <v>219</v>
      </c>
      <c r="H432" s="87" t="s">
        <v>474</v>
      </c>
      <c r="I432" s="88" t="s">
        <v>475</v>
      </c>
      <c r="J432" s="89">
        <v>2001</v>
      </c>
      <c r="K432" s="90">
        <v>0.5</v>
      </c>
      <c r="L432" s="21">
        <v>1</v>
      </c>
      <c r="M432" s="92" t="s">
        <v>832</v>
      </c>
      <c r="N432" s="91"/>
      <c r="O432" s="93"/>
      <c r="P432" s="43" t="s">
        <v>1255</v>
      </c>
      <c r="Q432" s="42" t="s">
        <v>1256</v>
      </c>
      <c r="R432" s="82" t="s">
        <v>1721</v>
      </c>
      <c r="S432" s="81">
        <v>36.666666666666671</v>
      </c>
      <c r="T432" s="80">
        <v>44</v>
      </c>
      <c r="U432" s="73">
        <v>0.4</v>
      </c>
      <c r="V432" s="74">
        <f t="shared" si="31"/>
        <v>22</v>
      </c>
      <c r="W432" s="72">
        <f t="shared" si="32"/>
        <v>26.4</v>
      </c>
      <c r="X432" s="23"/>
      <c r="Y432" s="30"/>
      <c r="Z432" s="27">
        <f t="shared" si="33"/>
        <v>0</v>
      </c>
      <c r="AA432" s="28">
        <f t="shared" si="34"/>
        <v>0</v>
      </c>
      <c r="AC432" s="66"/>
      <c r="AD432" s="65"/>
      <c r="AE432" s="61"/>
      <c r="AF432" s="62"/>
    </row>
    <row r="433" spans="1:32" ht="15.75" customHeight="1" x14ac:dyDescent="0.2">
      <c r="A433" s="83" t="s">
        <v>53</v>
      </c>
      <c r="B433" s="84" t="s">
        <v>97</v>
      </c>
      <c r="C433" s="85" t="s">
        <v>55</v>
      </c>
      <c r="D433" s="83" t="s">
        <v>76</v>
      </c>
      <c r="E433" s="84" t="s">
        <v>144</v>
      </c>
      <c r="F433" s="85" t="s">
        <v>145</v>
      </c>
      <c r="G433" s="86" t="s">
        <v>219</v>
      </c>
      <c r="H433" s="87" t="s">
        <v>596</v>
      </c>
      <c r="I433" s="88" t="s">
        <v>595</v>
      </c>
      <c r="J433" s="89">
        <v>2000</v>
      </c>
      <c r="K433" s="90">
        <v>0.5</v>
      </c>
      <c r="L433" s="21">
        <v>1</v>
      </c>
      <c r="M433" s="92"/>
      <c r="N433" s="91"/>
      <c r="O433" s="93"/>
      <c r="P433" s="43" t="s">
        <v>1424</v>
      </c>
      <c r="Q433" s="42" t="s">
        <v>1425</v>
      </c>
      <c r="R433" s="82" t="s">
        <v>1721</v>
      </c>
      <c r="S433" s="81">
        <v>32.5</v>
      </c>
      <c r="T433" s="80">
        <v>39</v>
      </c>
      <c r="U433" s="73">
        <v>0.25</v>
      </c>
      <c r="V433" s="74">
        <f t="shared" si="31"/>
        <v>24.375</v>
      </c>
      <c r="W433" s="72">
        <f t="shared" si="32"/>
        <v>29.25</v>
      </c>
      <c r="X433" s="23"/>
      <c r="Y433" s="30"/>
      <c r="Z433" s="27">
        <f t="shared" si="33"/>
        <v>0</v>
      </c>
      <c r="AA433" s="28">
        <f t="shared" si="34"/>
        <v>0</v>
      </c>
      <c r="AC433" s="66"/>
      <c r="AD433" s="65"/>
      <c r="AE433" s="61"/>
      <c r="AF433" s="62"/>
    </row>
    <row r="434" spans="1:32" ht="15.75" customHeight="1" x14ac:dyDescent="0.2">
      <c r="A434" s="83" t="s">
        <v>53</v>
      </c>
      <c r="B434" s="84" t="s">
        <v>97</v>
      </c>
      <c r="C434" s="85" t="s">
        <v>55</v>
      </c>
      <c r="D434" s="83" t="s">
        <v>76</v>
      </c>
      <c r="E434" s="84" t="s">
        <v>144</v>
      </c>
      <c r="F434" s="85" t="s">
        <v>145</v>
      </c>
      <c r="G434" s="86" t="s">
        <v>219</v>
      </c>
      <c r="H434" s="87" t="s">
        <v>353</v>
      </c>
      <c r="I434" s="88" t="s">
        <v>285</v>
      </c>
      <c r="J434" s="89">
        <v>2000</v>
      </c>
      <c r="K434" s="90">
        <v>0.5</v>
      </c>
      <c r="L434" s="21">
        <v>1</v>
      </c>
      <c r="M434" s="92"/>
      <c r="N434" s="91"/>
      <c r="O434" s="93"/>
      <c r="P434" s="43" t="s">
        <v>1127</v>
      </c>
      <c r="Q434" s="42" t="s">
        <v>1129</v>
      </c>
      <c r="R434" s="82" t="s">
        <v>1721</v>
      </c>
      <c r="S434" s="81">
        <v>32.5</v>
      </c>
      <c r="T434" s="80">
        <v>39</v>
      </c>
      <c r="U434" s="73">
        <v>0.4</v>
      </c>
      <c r="V434" s="74">
        <f t="shared" si="31"/>
        <v>19.5</v>
      </c>
      <c r="W434" s="72">
        <f t="shared" si="32"/>
        <v>23.4</v>
      </c>
      <c r="X434" s="23"/>
      <c r="Y434" s="30"/>
      <c r="Z434" s="27">
        <f t="shared" si="33"/>
        <v>0</v>
      </c>
      <c r="AA434" s="28">
        <f t="shared" si="34"/>
        <v>0</v>
      </c>
      <c r="AC434" s="66"/>
      <c r="AD434" s="65"/>
      <c r="AE434" s="61"/>
      <c r="AF434" s="62"/>
    </row>
    <row r="435" spans="1:32" ht="15.75" customHeight="1" x14ac:dyDescent="0.2">
      <c r="A435" s="83" t="s">
        <v>53</v>
      </c>
      <c r="B435" s="84" t="s">
        <v>97</v>
      </c>
      <c r="C435" s="85" t="s">
        <v>109</v>
      </c>
      <c r="D435" s="83" t="s">
        <v>76</v>
      </c>
      <c r="E435" s="84" t="s">
        <v>144</v>
      </c>
      <c r="F435" s="85" t="s">
        <v>145</v>
      </c>
      <c r="G435" s="86" t="s">
        <v>219</v>
      </c>
      <c r="H435" s="87" t="s">
        <v>353</v>
      </c>
      <c r="I435" s="88" t="s">
        <v>285</v>
      </c>
      <c r="J435" s="89">
        <v>2004</v>
      </c>
      <c r="K435" s="90">
        <v>0.5</v>
      </c>
      <c r="L435" s="21">
        <v>1</v>
      </c>
      <c r="M435" s="92" t="s">
        <v>832</v>
      </c>
      <c r="N435" s="91"/>
      <c r="O435" s="93"/>
      <c r="P435" s="43" t="s">
        <v>1549</v>
      </c>
      <c r="Q435" s="42" t="s">
        <v>1550</v>
      </c>
      <c r="R435" s="82" t="s">
        <v>1721</v>
      </c>
      <c r="S435" s="81">
        <v>32.5</v>
      </c>
      <c r="T435" s="80">
        <v>39</v>
      </c>
      <c r="U435" s="73">
        <v>0.25</v>
      </c>
      <c r="V435" s="74">
        <f t="shared" si="31"/>
        <v>24.375</v>
      </c>
      <c r="W435" s="72">
        <f t="shared" si="32"/>
        <v>29.25</v>
      </c>
      <c r="X435" s="23"/>
      <c r="Y435" s="30"/>
      <c r="Z435" s="27">
        <f t="shared" si="33"/>
        <v>0</v>
      </c>
      <c r="AA435" s="28">
        <f t="shared" si="34"/>
        <v>0</v>
      </c>
      <c r="AC435" s="66"/>
      <c r="AD435" s="65"/>
      <c r="AE435" s="61"/>
      <c r="AF435" s="62"/>
    </row>
    <row r="436" spans="1:32" ht="15.75" customHeight="1" x14ac:dyDescent="0.2">
      <c r="A436" s="83" t="s">
        <v>53</v>
      </c>
      <c r="B436" s="84" t="s">
        <v>97</v>
      </c>
      <c r="C436" s="85" t="s">
        <v>55</v>
      </c>
      <c r="D436" s="83" t="s">
        <v>76</v>
      </c>
      <c r="E436" s="84" t="s">
        <v>144</v>
      </c>
      <c r="F436" s="85" t="s">
        <v>145</v>
      </c>
      <c r="G436" s="86" t="s">
        <v>219</v>
      </c>
      <c r="H436" s="87" t="s">
        <v>816</v>
      </c>
      <c r="I436" s="88" t="s">
        <v>285</v>
      </c>
      <c r="J436" s="89">
        <v>2014</v>
      </c>
      <c r="K436" s="90">
        <v>0.75</v>
      </c>
      <c r="L436" s="21">
        <v>6</v>
      </c>
      <c r="M436" s="92" t="s">
        <v>832</v>
      </c>
      <c r="N436" s="91"/>
      <c r="O436" s="93"/>
      <c r="P436" s="43" t="s">
        <v>1715</v>
      </c>
      <c r="Q436" s="42" t="s">
        <v>1716</v>
      </c>
      <c r="R436" s="82" t="s">
        <v>1721</v>
      </c>
      <c r="S436" s="81">
        <v>15.833333333333334</v>
      </c>
      <c r="T436" s="80">
        <v>19</v>
      </c>
      <c r="U436" s="73">
        <v>0.15</v>
      </c>
      <c r="V436" s="74">
        <f t="shared" si="31"/>
        <v>13.458333333333332</v>
      </c>
      <c r="W436" s="72">
        <f t="shared" si="32"/>
        <v>16.149999999999999</v>
      </c>
      <c r="X436" s="23"/>
      <c r="Y436" s="30"/>
      <c r="Z436" s="27">
        <f t="shared" si="33"/>
        <v>0</v>
      </c>
      <c r="AA436" s="28">
        <f t="shared" si="34"/>
        <v>0</v>
      </c>
      <c r="AC436" s="66"/>
      <c r="AD436" s="65"/>
      <c r="AE436" s="61"/>
      <c r="AF436" s="62"/>
    </row>
    <row r="437" spans="1:32" ht="15.75" customHeight="1" x14ac:dyDescent="0.2">
      <c r="A437" s="83" t="s">
        <v>53</v>
      </c>
      <c r="B437" s="84" t="s">
        <v>97</v>
      </c>
      <c r="C437" s="85" t="s">
        <v>109</v>
      </c>
      <c r="D437" s="83" t="s">
        <v>76</v>
      </c>
      <c r="E437" s="84" t="s">
        <v>144</v>
      </c>
      <c r="F437" s="85" t="s">
        <v>145</v>
      </c>
      <c r="G437" s="86" t="s">
        <v>219</v>
      </c>
      <c r="H437" s="87" t="s">
        <v>589</v>
      </c>
      <c r="I437" s="88" t="s">
        <v>285</v>
      </c>
      <c r="J437" s="89">
        <v>1993</v>
      </c>
      <c r="K437" s="90">
        <v>0.5</v>
      </c>
      <c r="L437" s="21">
        <v>1</v>
      </c>
      <c r="M437" s="92"/>
      <c r="N437" s="91"/>
      <c r="O437" s="93"/>
      <c r="P437" s="43" t="s">
        <v>959</v>
      </c>
      <c r="Q437" s="42" t="s">
        <v>1410</v>
      </c>
      <c r="R437" s="82" t="s">
        <v>1722</v>
      </c>
      <c r="S437" s="81">
        <v>49.166666666666671</v>
      </c>
      <c r="T437" s="80">
        <v>59</v>
      </c>
      <c r="U437" s="73">
        <v>0.4</v>
      </c>
      <c r="V437" s="74">
        <f t="shared" si="31"/>
        <v>29.5</v>
      </c>
      <c r="W437" s="72">
        <f t="shared" si="32"/>
        <v>35.4</v>
      </c>
      <c r="X437" s="23"/>
      <c r="Y437" s="30"/>
      <c r="Z437" s="27">
        <f t="shared" si="33"/>
        <v>0</v>
      </c>
      <c r="AA437" s="28">
        <f t="shared" si="34"/>
        <v>0</v>
      </c>
      <c r="AC437" s="66"/>
      <c r="AD437" s="65"/>
      <c r="AE437" s="61"/>
      <c r="AF437" s="62"/>
    </row>
    <row r="438" spans="1:32" ht="15.75" customHeight="1" x14ac:dyDescent="0.2">
      <c r="A438" s="83" t="s">
        <v>53</v>
      </c>
      <c r="B438" s="84" t="s">
        <v>97</v>
      </c>
      <c r="C438" s="85" t="s">
        <v>109</v>
      </c>
      <c r="D438" s="83" t="s">
        <v>76</v>
      </c>
      <c r="E438" s="84" t="s">
        <v>144</v>
      </c>
      <c r="F438" s="85" t="s">
        <v>145</v>
      </c>
      <c r="G438" s="86" t="s">
        <v>219</v>
      </c>
      <c r="H438" s="87" t="s">
        <v>589</v>
      </c>
      <c r="I438" s="88" t="s">
        <v>285</v>
      </c>
      <c r="J438" s="89">
        <v>1994</v>
      </c>
      <c r="K438" s="90">
        <v>0.5</v>
      </c>
      <c r="L438" s="21">
        <v>1</v>
      </c>
      <c r="M438" s="92"/>
      <c r="N438" s="91"/>
      <c r="O438" s="93"/>
      <c r="P438" s="43" t="s">
        <v>959</v>
      </c>
      <c r="Q438" s="42" t="s">
        <v>1409</v>
      </c>
      <c r="R438" s="82" t="s">
        <v>1722</v>
      </c>
      <c r="S438" s="81">
        <v>49.166666666666671</v>
      </c>
      <c r="T438" s="80">
        <v>59</v>
      </c>
      <c r="U438" s="73">
        <v>0.4</v>
      </c>
      <c r="V438" s="74">
        <f t="shared" si="31"/>
        <v>29.5</v>
      </c>
      <c r="W438" s="72">
        <f t="shared" si="32"/>
        <v>35.4</v>
      </c>
      <c r="X438" s="23"/>
      <c r="Y438" s="30"/>
      <c r="Z438" s="27">
        <f t="shared" si="33"/>
        <v>0</v>
      </c>
      <c r="AA438" s="28">
        <f t="shared" si="34"/>
        <v>0</v>
      </c>
      <c r="AC438" s="66"/>
      <c r="AD438" s="65"/>
      <c r="AE438" s="61"/>
      <c r="AF438" s="62"/>
    </row>
    <row r="439" spans="1:32" ht="15.75" customHeight="1" x14ac:dyDescent="0.2">
      <c r="A439" s="83" t="s">
        <v>53</v>
      </c>
      <c r="B439" s="84" t="s">
        <v>97</v>
      </c>
      <c r="C439" s="85" t="s">
        <v>55</v>
      </c>
      <c r="D439" s="83" t="s">
        <v>76</v>
      </c>
      <c r="E439" s="84" t="s">
        <v>144</v>
      </c>
      <c r="F439" s="85" t="s">
        <v>145</v>
      </c>
      <c r="G439" s="86" t="s">
        <v>219</v>
      </c>
      <c r="H439" s="87" t="s">
        <v>594</v>
      </c>
      <c r="I439" s="88" t="s">
        <v>595</v>
      </c>
      <c r="J439" s="89">
        <v>2000</v>
      </c>
      <c r="K439" s="90">
        <v>0.5</v>
      </c>
      <c r="L439" s="21">
        <v>3</v>
      </c>
      <c r="M439" s="92" t="s">
        <v>832</v>
      </c>
      <c r="N439" s="91"/>
      <c r="O439" s="93"/>
      <c r="P439" s="43" t="s">
        <v>1422</v>
      </c>
      <c r="Q439" s="42" t="s">
        <v>1423</v>
      </c>
      <c r="R439" s="82" t="s">
        <v>1721</v>
      </c>
      <c r="S439" s="81">
        <v>32.5</v>
      </c>
      <c r="T439" s="80">
        <v>39</v>
      </c>
      <c r="U439" s="73">
        <v>0.25</v>
      </c>
      <c r="V439" s="74">
        <f t="shared" si="31"/>
        <v>24.375</v>
      </c>
      <c r="W439" s="72">
        <f t="shared" si="32"/>
        <v>29.25</v>
      </c>
      <c r="X439" s="23"/>
      <c r="Y439" s="30"/>
      <c r="Z439" s="27">
        <f t="shared" si="33"/>
        <v>0</v>
      </c>
      <c r="AA439" s="28">
        <f t="shared" si="34"/>
        <v>0</v>
      </c>
      <c r="AC439" s="66"/>
      <c r="AD439" s="65"/>
      <c r="AE439" s="61"/>
      <c r="AF439" s="62"/>
    </row>
    <row r="440" spans="1:32" ht="15.75" customHeight="1" x14ac:dyDescent="0.2">
      <c r="A440" s="83" t="s">
        <v>53</v>
      </c>
      <c r="B440" s="84" t="s">
        <v>97</v>
      </c>
      <c r="C440" s="85" t="s">
        <v>55</v>
      </c>
      <c r="D440" s="83" t="s">
        <v>76</v>
      </c>
      <c r="E440" s="84" t="s">
        <v>144</v>
      </c>
      <c r="F440" s="85" t="s">
        <v>145</v>
      </c>
      <c r="G440" s="86" t="s">
        <v>219</v>
      </c>
      <c r="H440" s="87" t="s">
        <v>594</v>
      </c>
      <c r="I440" s="88" t="s">
        <v>595</v>
      </c>
      <c r="J440" s="89">
        <v>2001</v>
      </c>
      <c r="K440" s="90">
        <v>0.5</v>
      </c>
      <c r="L440" s="21">
        <v>3</v>
      </c>
      <c r="M440" s="92" t="s">
        <v>832</v>
      </c>
      <c r="N440" s="91"/>
      <c r="O440" s="93"/>
      <c r="P440" s="43" t="s">
        <v>1422</v>
      </c>
      <c r="Q440" s="42" t="s">
        <v>1477</v>
      </c>
      <c r="R440" s="82" t="s">
        <v>1721</v>
      </c>
      <c r="S440" s="81">
        <v>32.5</v>
      </c>
      <c r="T440" s="80">
        <v>39</v>
      </c>
      <c r="U440" s="73">
        <v>0.25</v>
      </c>
      <c r="V440" s="74">
        <f t="shared" si="31"/>
        <v>24.375</v>
      </c>
      <c r="W440" s="72">
        <f t="shared" si="32"/>
        <v>29.25</v>
      </c>
      <c r="X440" s="23"/>
      <c r="Y440" s="30"/>
      <c r="Z440" s="27">
        <f t="shared" si="33"/>
        <v>0</v>
      </c>
      <c r="AA440" s="28">
        <f t="shared" si="34"/>
        <v>0</v>
      </c>
      <c r="AC440" s="66"/>
      <c r="AD440" s="65"/>
      <c r="AE440" s="61"/>
      <c r="AF440" s="62"/>
    </row>
    <row r="441" spans="1:32" ht="15.75" customHeight="1" x14ac:dyDescent="0.2">
      <c r="A441" s="83" t="s">
        <v>53</v>
      </c>
      <c r="B441" s="84" t="s">
        <v>97</v>
      </c>
      <c r="C441" s="85" t="s">
        <v>55</v>
      </c>
      <c r="D441" s="83" t="s">
        <v>76</v>
      </c>
      <c r="E441" s="84" t="s">
        <v>144</v>
      </c>
      <c r="F441" s="85" t="s">
        <v>145</v>
      </c>
      <c r="G441" s="86" t="s">
        <v>219</v>
      </c>
      <c r="H441" s="87" t="s">
        <v>717</v>
      </c>
      <c r="I441" s="88" t="s">
        <v>595</v>
      </c>
      <c r="J441" s="89">
        <v>2005</v>
      </c>
      <c r="K441" s="90">
        <v>0.5</v>
      </c>
      <c r="L441" s="21">
        <v>2</v>
      </c>
      <c r="M441" s="92" t="s">
        <v>832</v>
      </c>
      <c r="N441" s="91"/>
      <c r="O441" s="93"/>
      <c r="P441" s="43" t="s">
        <v>1594</v>
      </c>
      <c r="Q441" s="42" t="s">
        <v>1595</v>
      </c>
      <c r="R441" s="82" t="s">
        <v>1721</v>
      </c>
      <c r="S441" s="81">
        <v>20</v>
      </c>
      <c r="T441" s="80">
        <v>24</v>
      </c>
      <c r="U441" s="73">
        <v>0.25</v>
      </c>
      <c r="V441" s="74">
        <f t="shared" si="31"/>
        <v>15</v>
      </c>
      <c r="W441" s="72">
        <f t="shared" si="32"/>
        <v>18</v>
      </c>
      <c r="X441" s="23"/>
      <c r="Y441" s="30"/>
      <c r="Z441" s="27">
        <f t="shared" si="33"/>
        <v>0</v>
      </c>
      <c r="AA441" s="28">
        <f t="shared" si="34"/>
        <v>0</v>
      </c>
      <c r="AC441" s="66"/>
      <c r="AD441" s="65"/>
      <c r="AE441" s="61"/>
      <c r="AF441" s="62"/>
    </row>
    <row r="442" spans="1:32" ht="15.75" customHeight="1" x14ac:dyDescent="0.2">
      <c r="A442" s="83" t="s">
        <v>53</v>
      </c>
      <c r="B442" s="84" t="s">
        <v>97</v>
      </c>
      <c r="C442" s="85" t="s">
        <v>55</v>
      </c>
      <c r="D442" s="83" t="s">
        <v>76</v>
      </c>
      <c r="E442" s="84" t="s">
        <v>144</v>
      </c>
      <c r="F442" s="85" t="s">
        <v>145</v>
      </c>
      <c r="G442" s="86" t="s">
        <v>219</v>
      </c>
      <c r="H442" s="87" t="s">
        <v>460</v>
      </c>
      <c r="I442" s="88" t="s">
        <v>148</v>
      </c>
      <c r="J442" s="89">
        <v>1997</v>
      </c>
      <c r="K442" s="90">
        <v>0.75</v>
      </c>
      <c r="L442" s="21">
        <v>2</v>
      </c>
      <c r="M442" s="92">
        <v>-0.5</v>
      </c>
      <c r="N442" s="91"/>
      <c r="O442" s="93"/>
      <c r="P442" s="43" t="s">
        <v>1233</v>
      </c>
      <c r="Q442" s="42" t="s">
        <v>1235</v>
      </c>
      <c r="R442" s="82" t="s">
        <v>1721</v>
      </c>
      <c r="S442" s="81">
        <v>53.333333333333336</v>
      </c>
      <c r="T442" s="80">
        <v>64</v>
      </c>
      <c r="U442" s="73">
        <v>0.15</v>
      </c>
      <c r="V442" s="74">
        <f t="shared" si="31"/>
        <v>45.333333333333336</v>
      </c>
      <c r="W442" s="72">
        <f t="shared" si="32"/>
        <v>54.4</v>
      </c>
      <c r="X442" s="23"/>
      <c r="Y442" s="30"/>
      <c r="Z442" s="27">
        <f t="shared" si="33"/>
        <v>0</v>
      </c>
      <c r="AA442" s="28">
        <f t="shared" si="34"/>
        <v>0</v>
      </c>
      <c r="AC442" s="66"/>
      <c r="AD442" s="65"/>
      <c r="AE442" s="61"/>
      <c r="AF442" s="62"/>
    </row>
    <row r="443" spans="1:32" ht="15.75" customHeight="1" x14ac:dyDescent="0.2">
      <c r="A443" s="83" t="s">
        <v>53</v>
      </c>
      <c r="B443" s="84" t="s">
        <v>97</v>
      </c>
      <c r="C443" s="85" t="s">
        <v>55</v>
      </c>
      <c r="D443" s="83" t="s">
        <v>76</v>
      </c>
      <c r="E443" s="84" t="s">
        <v>144</v>
      </c>
      <c r="F443" s="85" t="s">
        <v>145</v>
      </c>
      <c r="G443" s="86" t="s">
        <v>219</v>
      </c>
      <c r="H443" s="87" t="s">
        <v>460</v>
      </c>
      <c r="I443" s="88" t="s">
        <v>148</v>
      </c>
      <c r="J443" s="89">
        <v>1998</v>
      </c>
      <c r="K443" s="90">
        <v>0.75</v>
      </c>
      <c r="L443" s="21">
        <v>1</v>
      </c>
      <c r="M443" s="92">
        <v>-0.5</v>
      </c>
      <c r="N443" s="91"/>
      <c r="O443" s="93"/>
      <c r="P443" s="43" t="s">
        <v>1361</v>
      </c>
      <c r="Q443" s="42" t="s">
        <v>1363</v>
      </c>
      <c r="R443" s="82" t="s">
        <v>1721</v>
      </c>
      <c r="S443" s="81">
        <v>40.833333333333336</v>
      </c>
      <c r="T443" s="80">
        <v>49</v>
      </c>
      <c r="U443" s="73">
        <v>0.4</v>
      </c>
      <c r="V443" s="74">
        <f t="shared" si="31"/>
        <v>24.5</v>
      </c>
      <c r="W443" s="72">
        <f t="shared" si="32"/>
        <v>29.4</v>
      </c>
      <c r="X443" s="23"/>
      <c r="Y443" s="30"/>
      <c r="Z443" s="27">
        <f t="shared" si="33"/>
        <v>0</v>
      </c>
      <c r="AA443" s="28">
        <f t="shared" si="34"/>
        <v>0</v>
      </c>
      <c r="AC443" s="66"/>
      <c r="AD443" s="65"/>
      <c r="AE443" s="61"/>
      <c r="AF443" s="62"/>
    </row>
    <row r="444" spans="1:32" ht="15.75" customHeight="1" x14ac:dyDescent="0.2">
      <c r="A444" s="83" t="s">
        <v>53</v>
      </c>
      <c r="B444" s="84" t="s">
        <v>97</v>
      </c>
      <c r="C444" s="85" t="s">
        <v>109</v>
      </c>
      <c r="D444" s="83" t="s">
        <v>76</v>
      </c>
      <c r="E444" s="84" t="s">
        <v>144</v>
      </c>
      <c r="F444" s="85" t="s">
        <v>145</v>
      </c>
      <c r="G444" s="86" t="s">
        <v>354</v>
      </c>
      <c r="H444" s="87" t="s">
        <v>355</v>
      </c>
      <c r="I444" s="88" t="s">
        <v>356</v>
      </c>
      <c r="J444" s="89">
        <v>1995</v>
      </c>
      <c r="K444" s="90">
        <v>0.75</v>
      </c>
      <c r="L444" s="21">
        <v>2</v>
      </c>
      <c r="M444" s="92"/>
      <c r="N444" s="91"/>
      <c r="O444" s="93" t="s">
        <v>858</v>
      </c>
      <c r="P444" s="43" t="s">
        <v>1128</v>
      </c>
      <c r="Q444" s="42" t="s">
        <v>1130</v>
      </c>
      <c r="R444" s="82" t="s">
        <v>1721</v>
      </c>
      <c r="S444" s="81">
        <v>32.5</v>
      </c>
      <c r="T444" s="80">
        <v>39</v>
      </c>
      <c r="U444" s="73">
        <v>0.4</v>
      </c>
      <c r="V444" s="74">
        <f t="shared" si="31"/>
        <v>19.5</v>
      </c>
      <c r="W444" s="72">
        <f t="shared" si="32"/>
        <v>23.4</v>
      </c>
      <c r="X444" s="23"/>
      <c r="Y444" s="30"/>
      <c r="Z444" s="27">
        <f t="shared" si="33"/>
        <v>0</v>
      </c>
      <c r="AA444" s="28">
        <f t="shared" si="34"/>
        <v>0</v>
      </c>
      <c r="AC444" s="66"/>
      <c r="AD444" s="65"/>
      <c r="AE444" s="61"/>
      <c r="AF444" s="62"/>
    </row>
    <row r="445" spans="1:32" ht="15.75" customHeight="1" x14ac:dyDescent="0.2">
      <c r="A445" s="83" t="s">
        <v>53</v>
      </c>
      <c r="B445" s="84" t="s">
        <v>97</v>
      </c>
      <c r="C445" s="85" t="s">
        <v>55</v>
      </c>
      <c r="D445" s="83" t="s">
        <v>76</v>
      </c>
      <c r="E445" s="84" t="s">
        <v>144</v>
      </c>
      <c r="F445" s="85" t="s">
        <v>300</v>
      </c>
      <c r="G445" s="86" t="s">
        <v>562</v>
      </c>
      <c r="H445" s="87" t="s">
        <v>613</v>
      </c>
      <c r="I445" s="88" t="s">
        <v>60</v>
      </c>
      <c r="J445" s="89">
        <v>2000</v>
      </c>
      <c r="K445" s="90">
        <v>0.75</v>
      </c>
      <c r="L445" s="21">
        <v>9</v>
      </c>
      <c r="M445" s="92"/>
      <c r="N445" s="91"/>
      <c r="O445" s="93"/>
      <c r="P445" s="43" t="s">
        <v>1373</v>
      </c>
      <c r="Q445" s="42" t="s">
        <v>1442</v>
      </c>
      <c r="R445" s="82" t="s">
        <v>1721</v>
      </c>
      <c r="S445" s="81">
        <v>24.166666666666668</v>
      </c>
      <c r="T445" s="80">
        <v>29</v>
      </c>
      <c r="U445" s="73">
        <v>0.25</v>
      </c>
      <c r="V445" s="74">
        <f t="shared" si="31"/>
        <v>18.125</v>
      </c>
      <c r="W445" s="72">
        <f t="shared" si="32"/>
        <v>21.75</v>
      </c>
      <c r="X445" s="23"/>
      <c r="Y445" s="30"/>
      <c r="Z445" s="27">
        <f t="shared" si="33"/>
        <v>0</v>
      </c>
      <c r="AA445" s="28">
        <f t="shared" si="34"/>
        <v>0</v>
      </c>
      <c r="AC445" s="66"/>
      <c r="AD445" s="65"/>
      <c r="AE445" s="61"/>
      <c r="AF445" s="62"/>
    </row>
    <row r="446" spans="1:32" ht="15.75" customHeight="1" x14ac:dyDescent="0.2">
      <c r="A446" s="83" t="s">
        <v>53</v>
      </c>
      <c r="B446" s="84" t="s">
        <v>97</v>
      </c>
      <c r="C446" s="85" t="s">
        <v>55</v>
      </c>
      <c r="D446" s="83" t="s">
        <v>76</v>
      </c>
      <c r="E446" s="84" t="s">
        <v>144</v>
      </c>
      <c r="F446" s="85" t="s">
        <v>300</v>
      </c>
      <c r="G446" s="86" t="s">
        <v>562</v>
      </c>
      <c r="H446" s="87" t="s">
        <v>563</v>
      </c>
      <c r="I446" s="88" t="s">
        <v>60</v>
      </c>
      <c r="J446" s="89">
        <v>1999</v>
      </c>
      <c r="K446" s="90">
        <v>0.75</v>
      </c>
      <c r="L446" s="21">
        <v>1</v>
      </c>
      <c r="M446" s="92"/>
      <c r="N446" s="91"/>
      <c r="O446" s="93"/>
      <c r="P446" s="43" t="s">
        <v>1373</v>
      </c>
      <c r="Q446" s="42" t="s">
        <v>1374</v>
      </c>
      <c r="R446" s="82" t="s">
        <v>1721</v>
      </c>
      <c r="S446" s="81">
        <v>24.166666666666668</v>
      </c>
      <c r="T446" s="80">
        <v>29</v>
      </c>
      <c r="U446" s="73">
        <v>0.25</v>
      </c>
      <c r="V446" s="74">
        <f t="shared" si="31"/>
        <v>18.125</v>
      </c>
      <c r="W446" s="72">
        <f t="shared" si="32"/>
        <v>21.75</v>
      </c>
      <c r="X446" s="23"/>
      <c r="Y446" s="30"/>
      <c r="Z446" s="27">
        <f t="shared" si="33"/>
        <v>0</v>
      </c>
      <c r="AA446" s="28">
        <f t="shared" si="34"/>
        <v>0</v>
      </c>
      <c r="AC446" s="66"/>
      <c r="AD446" s="65"/>
      <c r="AE446" s="61"/>
      <c r="AF446" s="62"/>
    </row>
    <row r="447" spans="1:32" ht="15.75" customHeight="1" x14ac:dyDescent="0.2">
      <c r="A447" s="83" t="s">
        <v>53</v>
      </c>
      <c r="B447" s="84" t="s">
        <v>97</v>
      </c>
      <c r="C447" s="85" t="s">
        <v>55</v>
      </c>
      <c r="D447" s="83" t="s">
        <v>76</v>
      </c>
      <c r="E447" s="84" t="s">
        <v>144</v>
      </c>
      <c r="F447" s="85" t="s">
        <v>300</v>
      </c>
      <c r="G447" s="86" t="s">
        <v>562</v>
      </c>
      <c r="H447" s="87" t="s">
        <v>563</v>
      </c>
      <c r="I447" s="88" t="s">
        <v>60</v>
      </c>
      <c r="J447" s="89">
        <v>1999</v>
      </c>
      <c r="K447" s="90">
        <v>0.75</v>
      </c>
      <c r="L447" s="21">
        <v>10</v>
      </c>
      <c r="M447" s="92"/>
      <c r="N447" s="91"/>
      <c r="O447" s="93"/>
      <c r="P447" s="43" t="s">
        <v>1368</v>
      </c>
      <c r="Q447" s="42" t="s">
        <v>1371</v>
      </c>
      <c r="R447" s="82" t="s">
        <v>1721</v>
      </c>
      <c r="S447" s="81">
        <v>24.166666666666668</v>
      </c>
      <c r="T447" s="80">
        <v>29</v>
      </c>
      <c r="U447" s="73">
        <v>0.25</v>
      </c>
      <c r="V447" s="74">
        <f t="shared" si="31"/>
        <v>18.125</v>
      </c>
      <c r="W447" s="72">
        <f t="shared" si="32"/>
        <v>21.75</v>
      </c>
      <c r="X447" s="23"/>
      <c r="Y447" s="30"/>
      <c r="Z447" s="27">
        <f t="shared" si="33"/>
        <v>0</v>
      </c>
      <c r="AA447" s="28">
        <f t="shared" si="34"/>
        <v>0</v>
      </c>
      <c r="AC447" s="66"/>
      <c r="AD447" s="65"/>
      <c r="AE447" s="61"/>
      <c r="AF447" s="62"/>
    </row>
    <row r="448" spans="1:32" ht="15.75" customHeight="1" x14ac:dyDescent="0.2">
      <c r="A448" s="83" t="s">
        <v>53</v>
      </c>
      <c r="B448" s="84" t="s">
        <v>97</v>
      </c>
      <c r="C448" s="85" t="s">
        <v>55</v>
      </c>
      <c r="D448" s="83" t="s">
        <v>76</v>
      </c>
      <c r="E448" s="84" t="s">
        <v>144</v>
      </c>
      <c r="F448" s="85" t="s">
        <v>300</v>
      </c>
      <c r="G448" s="86" t="s">
        <v>562</v>
      </c>
      <c r="H448" s="87" t="s">
        <v>579</v>
      </c>
      <c r="I448" s="88" t="s">
        <v>525</v>
      </c>
      <c r="J448" s="89">
        <v>2000</v>
      </c>
      <c r="K448" s="90">
        <v>0.75</v>
      </c>
      <c r="L448" s="21">
        <v>8</v>
      </c>
      <c r="M448" s="92"/>
      <c r="N448" s="91"/>
      <c r="O448" s="93"/>
      <c r="P448" s="43" t="s">
        <v>1445</v>
      </c>
      <c r="Q448" s="42" t="s">
        <v>1446</v>
      </c>
      <c r="R448" s="82" t="s">
        <v>1721</v>
      </c>
      <c r="S448" s="81">
        <v>24.166666666666668</v>
      </c>
      <c r="T448" s="80">
        <v>29</v>
      </c>
      <c r="U448" s="73">
        <v>0.25</v>
      </c>
      <c r="V448" s="74">
        <f t="shared" si="31"/>
        <v>18.125</v>
      </c>
      <c r="W448" s="72">
        <f t="shared" si="32"/>
        <v>21.75</v>
      </c>
      <c r="X448" s="23"/>
      <c r="Y448" s="30"/>
      <c r="Z448" s="27">
        <f t="shared" si="33"/>
        <v>0</v>
      </c>
      <c r="AA448" s="28">
        <f t="shared" si="34"/>
        <v>0</v>
      </c>
      <c r="AC448" s="66"/>
      <c r="AD448" s="65"/>
      <c r="AE448" s="61"/>
      <c r="AF448" s="62"/>
    </row>
    <row r="449" spans="1:32" ht="15.75" customHeight="1" x14ac:dyDescent="0.2">
      <c r="A449" s="83" t="s">
        <v>53</v>
      </c>
      <c r="B449" s="84" t="s">
        <v>97</v>
      </c>
      <c r="C449" s="85" t="s">
        <v>55</v>
      </c>
      <c r="D449" s="83" t="s">
        <v>76</v>
      </c>
      <c r="E449" s="84" t="s">
        <v>144</v>
      </c>
      <c r="F449" s="85" t="s">
        <v>300</v>
      </c>
      <c r="G449" s="86" t="s">
        <v>562</v>
      </c>
      <c r="H449" s="87" t="s">
        <v>579</v>
      </c>
      <c r="I449" s="88" t="s">
        <v>525</v>
      </c>
      <c r="J449" s="89">
        <v>2000</v>
      </c>
      <c r="K449" s="90">
        <v>0.75</v>
      </c>
      <c r="L449" s="21">
        <v>2</v>
      </c>
      <c r="M449" s="92"/>
      <c r="N449" s="91"/>
      <c r="O449" s="93"/>
      <c r="P449" s="43" t="s">
        <v>1373</v>
      </c>
      <c r="Q449" s="42" t="s">
        <v>1390</v>
      </c>
      <c r="R449" s="82" t="s">
        <v>1721</v>
      </c>
      <c r="S449" s="81">
        <v>24.166666666666668</v>
      </c>
      <c r="T449" s="80">
        <v>29</v>
      </c>
      <c r="U449" s="73">
        <v>0.25</v>
      </c>
      <c r="V449" s="74">
        <f t="shared" si="31"/>
        <v>18.125</v>
      </c>
      <c r="W449" s="72">
        <f t="shared" si="32"/>
        <v>21.75</v>
      </c>
      <c r="X449" s="23"/>
      <c r="Y449" s="30"/>
      <c r="Z449" s="27">
        <f t="shared" si="33"/>
        <v>0</v>
      </c>
      <c r="AA449" s="28">
        <f t="shared" si="34"/>
        <v>0</v>
      </c>
      <c r="AC449" s="66"/>
      <c r="AD449" s="65"/>
      <c r="AE449" s="61"/>
      <c r="AF449" s="62"/>
    </row>
    <row r="450" spans="1:32" ht="15.75" customHeight="1" x14ac:dyDescent="0.2">
      <c r="A450" s="83" t="s">
        <v>53</v>
      </c>
      <c r="B450" s="84" t="s">
        <v>97</v>
      </c>
      <c r="C450" s="85" t="s">
        <v>55</v>
      </c>
      <c r="D450" s="83" t="s">
        <v>76</v>
      </c>
      <c r="E450" s="84" t="s">
        <v>144</v>
      </c>
      <c r="F450" s="85" t="s">
        <v>145</v>
      </c>
      <c r="G450" s="86" t="s">
        <v>611</v>
      </c>
      <c r="H450" s="87" t="s">
        <v>612</v>
      </c>
      <c r="I450" s="88" t="s">
        <v>148</v>
      </c>
      <c r="J450" s="89">
        <v>2000</v>
      </c>
      <c r="K450" s="90">
        <v>0.75</v>
      </c>
      <c r="L450" s="21">
        <v>4</v>
      </c>
      <c r="M450" s="92"/>
      <c r="N450" s="91"/>
      <c r="O450" s="93"/>
      <c r="P450" s="43" t="s">
        <v>1269</v>
      </c>
      <c r="Q450" s="42" t="s">
        <v>1441</v>
      </c>
      <c r="R450" s="82" t="s">
        <v>1721</v>
      </c>
      <c r="S450" s="81">
        <v>30</v>
      </c>
      <c r="T450" s="80">
        <v>36</v>
      </c>
      <c r="U450" s="73">
        <v>0.25</v>
      </c>
      <c r="V450" s="74">
        <f t="shared" si="31"/>
        <v>22.5</v>
      </c>
      <c r="W450" s="72">
        <f t="shared" si="32"/>
        <v>27</v>
      </c>
      <c r="X450" s="23"/>
      <c r="Y450" s="30"/>
      <c r="Z450" s="27">
        <f t="shared" si="33"/>
        <v>0</v>
      </c>
      <c r="AA450" s="28">
        <f t="shared" si="34"/>
        <v>0</v>
      </c>
      <c r="AC450" s="66"/>
      <c r="AD450" s="65"/>
      <c r="AE450" s="61"/>
      <c r="AF450" s="62"/>
    </row>
    <row r="451" spans="1:32" ht="15.75" customHeight="1" x14ac:dyDescent="0.2">
      <c r="A451" s="83" t="s">
        <v>53</v>
      </c>
      <c r="B451" s="84" t="s">
        <v>97</v>
      </c>
      <c r="C451" s="85" t="s">
        <v>55</v>
      </c>
      <c r="D451" s="83" t="s">
        <v>76</v>
      </c>
      <c r="E451" s="84" t="s">
        <v>144</v>
      </c>
      <c r="F451" s="85" t="s">
        <v>145</v>
      </c>
      <c r="G451" s="86" t="s">
        <v>611</v>
      </c>
      <c r="H451" s="87" t="s">
        <v>725</v>
      </c>
      <c r="I451" s="88" t="s">
        <v>148</v>
      </c>
      <c r="J451" s="89">
        <v>2000</v>
      </c>
      <c r="K451" s="90">
        <v>0.75</v>
      </c>
      <c r="L451" s="21">
        <v>5</v>
      </c>
      <c r="M451" s="92">
        <v>-1</v>
      </c>
      <c r="N451" s="91"/>
      <c r="O451" s="93"/>
      <c r="P451" s="43" t="s">
        <v>1545</v>
      </c>
      <c r="Q451" s="42" t="s">
        <v>1608</v>
      </c>
      <c r="R451" s="82" t="s">
        <v>1721</v>
      </c>
      <c r="S451" s="81">
        <v>15.833333333333334</v>
      </c>
      <c r="T451" s="80">
        <v>19</v>
      </c>
      <c r="U451" s="73">
        <v>0.4</v>
      </c>
      <c r="V451" s="74">
        <f t="shared" si="31"/>
        <v>9.5</v>
      </c>
      <c r="W451" s="72">
        <f t="shared" si="32"/>
        <v>11.4</v>
      </c>
      <c r="X451" s="23"/>
      <c r="Y451" s="30"/>
      <c r="Z451" s="27">
        <f t="shared" si="33"/>
        <v>0</v>
      </c>
      <c r="AA451" s="28">
        <f t="shared" si="34"/>
        <v>0</v>
      </c>
      <c r="AC451" s="66"/>
      <c r="AD451" s="65"/>
      <c r="AE451" s="61"/>
      <c r="AF451" s="62"/>
    </row>
    <row r="452" spans="1:32" ht="15.75" customHeight="1" x14ac:dyDescent="0.2">
      <c r="A452" s="83" t="s">
        <v>125</v>
      </c>
      <c r="B452" s="84" t="s">
        <v>54</v>
      </c>
      <c r="C452" s="85" t="s">
        <v>55</v>
      </c>
      <c r="D452" s="83" t="s">
        <v>76</v>
      </c>
      <c r="E452" s="84" t="s">
        <v>144</v>
      </c>
      <c r="F452" s="85" t="s">
        <v>282</v>
      </c>
      <c r="G452" s="86" t="s">
        <v>755</v>
      </c>
      <c r="H452" s="87" t="s">
        <v>756</v>
      </c>
      <c r="I452" s="88" t="s">
        <v>108</v>
      </c>
      <c r="J452" s="89">
        <v>2007</v>
      </c>
      <c r="K452" s="90">
        <v>1.5</v>
      </c>
      <c r="L452" s="21">
        <v>4</v>
      </c>
      <c r="M452" s="92">
        <v>-1.5</v>
      </c>
      <c r="N452" s="91"/>
      <c r="O452" s="93"/>
      <c r="P452" s="43" t="s">
        <v>1647</v>
      </c>
      <c r="Q452" s="42" t="s">
        <v>1649</v>
      </c>
      <c r="R452" s="82" t="s">
        <v>1721</v>
      </c>
      <c r="S452" s="81">
        <v>61.666666666666671</v>
      </c>
      <c r="T452" s="80">
        <v>74</v>
      </c>
      <c r="U452" s="73">
        <v>0.15</v>
      </c>
      <c r="V452" s="74">
        <f t="shared" si="31"/>
        <v>52.416666666666664</v>
      </c>
      <c r="W452" s="72">
        <f t="shared" si="32"/>
        <v>62.9</v>
      </c>
      <c r="X452" s="23"/>
      <c r="Y452" s="30"/>
      <c r="Z452" s="27">
        <f t="shared" si="33"/>
        <v>0</v>
      </c>
      <c r="AA452" s="28">
        <f t="shared" si="34"/>
        <v>0</v>
      </c>
      <c r="AC452" s="66"/>
      <c r="AD452" s="65"/>
      <c r="AE452" s="61"/>
      <c r="AF452" s="62"/>
    </row>
    <row r="453" spans="1:32" ht="15.75" customHeight="1" x14ac:dyDescent="0.2">
      <c r="A453" s="83" t="s">
        <v>125</v>
      </c>
      <c r="B453" s="84" t="s">
        <v>54</v>
      </c>
      <c r="C453" s="85" t="s">
        <v>55</v>
      </c>
      <c r="D453" s="83" t="s">
        <v>76</v>
      </c>
      <c r="E453" s="84" t="s">
        <v>144</v>
      </c>
      <c r="F453" s="85" t="s">
        <v>282</v>
      </c>
      <c r="G453" s="86" t="s">
        <v>755</v>
      </c>
      <c r="H453" s="87" t="s">
        <v>756</v>
      </c>
      <c r="I453" s="88" t="s">
        <v>108</v>
      </c>
      <c r="J453" s="89">
        <v>2007</v>
      </c>
      <c r="K453" s="90">
        <v>3</v>
      </c>
      <c r="L453" s="21">
        <v>1</v>
      </c>
      <c r="M453" s="92" t="s">
        <v>832</v>
      </c>
      <c r="N453" s="91" t="s">
        <v>831</v>
      </c>
      <c r="O453" s="93" t="s">
        <v>844</v>
      </c>
      <c r="P453" s="43" t="s">
        <v>1494</v>
      </c>
      <c r="Q453" s="42" t="s">
        <v>1658</v>
      </c>
      <c r="R453" s="82" t="s">
        <v>1721</v>
      </c>
      <c r="S453" s="81">
        <v>124.16666666666667</v>
      </c>
      <c r="T453" s="80">
        <v>149</v>
      </c>
      <c r="U453" s="73">
        <v>0.15</v>
      </c>
      <c r="V453" s="74">
        <f t="shared" si="31"/>
        <v>105.54166666666666</v>
      </c>
      <c r="W453" s="72">
        <f t="shared" si="32"/>
        <v>126.64999999999999</v>
      </c>
      <c r="X453" s="23"/>
      <c r="Y453" s="30"/>
      <c r="Z453" s="27">
        <f t="shared" si="33"/>
        <v>0</v>
      </c>
      <c r="AA453" s="28">
        <f t="shared" si="34"/>
        <v>0</v>
      </c>
      <c r="AC453" s="66"/>
      <c r="AD453" s="65"/>
      <c r="AE453" s="61"/>
      <c r="AF453" s="62"/>
    </row>
    <row r="454" spans="1:32" ht="15.75" customHeight="1" x14ac:dyDescent="0.2">
      <c r="A454" s="83" t="s">
        <v>125</v>
      </c>
      <c r="B454" s="84" t="s">
        <v>54</v>
      </c>
      <c r="C454" s="85" t="s">
        <v>55</v>
      </c>
      <c r="D454" s="83" t="s">
        <v>76</v>
      </c>
      <c r="E454" s="84" t="s">
        <v>144</v>
      </c>
      <c r="F454" s="85" t="s">
        <v>282</v>
      </c>
      <c r="G454" s="86" t="s">
        <v>755</v>
      </c>
      <c r="H454" s="87" t="s">
        <v>757</v>
      </c>
      <c r="I454" s="88" t="s">
        <v>108</v>
      </c>
      <c r="J454" s="89">
        <v>2007</v>
      </c>
      <c r="K454" s="90">
        <v>1.5</v>
      </c>
      <c r="L454" s="21">
        <v>1</v>
      </c>
      <c r="M454" s="92">
        <v>-2</v>
      </c>
      <c r="N454" s="91"/>
      <c r="O454" s="93" t="s">
        <v>822</v>
      </c>
      <c r="P454" s="43" t="s">
        <v>1650</v>
      </c>
      <c r="Q454" s="42" t="s">
        <v>1652</v>
      </c>
      <c r="R454" s="82" t="s">
        <v>1721</v>
      </c>
      <c r="S454" s="81">
        <v>61.666666666666671</v>
      </c>
      <c r="T454" s="80">
        <v>74</v>
      </c>
      <c r="U454" s="73">
        <v>0.15</v>
      </c>
      <c r="V454" s="74">
        <f t="shared" si="31"/>
        <v>52.416666666666664</v>
      </c>
      <c r="W454" s="72">
        <f t="shared" si="32"/>
        <v>62.9</v>
      </c>
      <c r="X454" s="23"/>
      <c r="Y454" s="30"/>
      <c r="Z454" s="27">
        <f t="shared" si="33"/>
        <v>0</v>
      </c>
      <c r="AA454" s="28">
        <f t="shared" si="34"/>
        <v>0</v>
      </c>
      <c r="AC454" s="66"/>
      <c r="AD454" s="65"/>
      <c r="AE454" s="61"/>
      <c r="AF454" s="62"/>
    </row>
    <row r="455" spans="1:32" ht="15.75" customHeight="1" x14ac:dyDescent="0.2">
      <c r="A455" s="83" t="s">
        <v>125</v>
      </c>
      <c r="B455" s="84" t="s">
        <v>54</v>
      </c>
      <c r="C455" s="85" t="s">
        <v>55</v>
      </c>
      <c r="D455" s="83" t="s">
        <v>76</v>
      </c>
      <c r="E455" s="84" t="s">
        <v>144</v>
      </c>
      <c r="F455" s="85" t="s">
        <v>282</v>
      </c>
      <c r="G455" s="86" t="s">
        <v>755</v>
      </c>
      <c r="H455" s="87" t="s">
        <v>757</v>
      </c>
      <c r="I455" s="88" t="s">
        <v>108</v>
      </c>
      <c r="J455" s="89">
        <v>2007</v>
      </c>
      <c r="K455" s="90">
        <v>3</v>
      </c>
      <c r="L455" s="21">
        <v>1</v>
      </c>
      <c r="M455" s="92"/>
      <c r="N455" s="91"/>
      <c r="O455" s="93"/>
      <c r="P455" s="43" t="s">
        <v>1659</v>
      </c>
      <c r="Q455" s="42" t="s">
        <v>1660</v>
      </c>
      <c r="R455" s="82" t="s">
        <v>1721</v>
      </c>
      <c r="S455" s="81">
        <v>124.16666666666667</v>
      </c>
      <c r="T455" s="80">
        <v>149</v>
      </c>
      <c r="U455" s="73">
        <v>0.15</v>
      </c>
      <c r="V455" s="74">
        <f t="shared" si="31"/>
        <v>105.54166666666666</v>
      </c>
      <c r="W455" s="72">
        <f t="shared" si="32"/>
        <v>126.64999999999999</v>
      </c>
      <c r="X455" s="23"/>
      <c r="Y455" s="30"/>
      <c r="Z455" s="27">
        <f t="shared" si="33"/>
        <v>0</v>
      </c>
      <c r="AA455" s="28">
        <f t="shared" si="34"/>
        <v>0</v>
      </c>
      <c r="AC455" s="66"/>
      <c r="AD455" s="65"/>
      <c r="AE455" s="61"/>
      <c r="AF455" s="62"/>
    </row>
    <row r="456" spans="1:32" ht="15.75" customHeight="1" x14ac:dyDescent="0.2">
      <c r="A456" s="83" t="s">
        <v>53</v>
      </c>
      <c r="B456" s="84" t="s">
        <v>97</v>
      </c>
      <c r="C456" s="85" t="s">
        <v>55</v>
      </c>
      <c r="D456" s="83" t="s">
        <v>76</v>
      </c>
      <c r="E456" s="84" t="s">
        <v>144</v>
      </c>
      <c r="F456" s="85" t="s">
        <v>282</v>
      </c>
      <c r="G456" s="86" t="s">
        <v>755</v>
      </c>
      <c r="H456" s="87" t="s">
        <v>807</v>
      </c>
      <c r="I456" s="88" t="s">
        <v>148</v>
      </c>
      <c r="J456" s="89">
        <v>2012</v>
      </c>
      <c r="K456" s="90">
        <v>0.75</v>
      </c>
      <c r="L456" s="21">
        <v>3</v>
      </c>
      <c r="M456" s="92" t="s">
        <v>832</v>
      </c>
      <c r="N456" s="91"/>
      <c r="O456" s="93"/>
      <c r="P456" s="43" t="s">
        <v>1703</v>
      </c>
      <c r="Q456" s="42" t="s">
        <v>1704</v>
      </c>
      <c r="R456" s="82" t="s">
        <v>1721</v>
      </c>
      <c r="S456" s="81">
        <v>15</v>
      </c>
      <c r="T456" s="80">
        <v>18</v>
      </c>
      <c r="U456" s="73">
        <v>0.15</v>
      </c>
      <c r="V456" s="74">
        <f t="shared" si="31"/>
        <v>12.75</v>
      </c>
      <c r="W456" s="72">
        <f t="shared" si="32"/>
        <v>15.299999999999999</v>
      </c>
      <c r="X456" s="23"/>
      <c r="Y456" s="30"/>
      <c r="Z456" s="27">
        <f t="shared" si="33"/>
        <v>0</v>
      </c>
      <c r="AA456" s="28">
        <f t="shared" si="34"/>
        <v>0</v>
      </c>
      <c r="AC456" s="66"/>
      <c r="AD456" s="65"/>
      <c r="AE456" s="61"/>
      <c r="AF456" s="62"/>
    </row>
    <row r="457" spans="1:32" ht="15.75" customHeight="1" x14ac:dyDescent="0.2">
      <c r="A457" s="83" t="s">
        <v>53</v>
      </c>
      <c r="B457" s="84" t="s">
        <v>54</v>
      </c>
      <c r="C457" s="85" t="s">
        <v>55</v>
      </c>
      <c r="D457" s="83" t="s">
        <v>76</v>
      </c>
      <c r="E457" s="84" t="s">
        <v>144</v>
      </c>
      <c r="F457" s="85" t="s">
        <v>166</v>
      </c>
      <c r="G457" s="86" t="s">
        <v>167</v>
      </c>
      <c r="H457" s="87" t="s">
        <v>108</v>
      </c>
      <c r="I457" s="88" t="s">
        <v>108</v>
      </c>
      <c r="J457" s="89">
        <v>2006</v>
      </c>
      <c r="K457" s="90">
        <v>0.75</v>
      </c>
      <c r="L457" s="21">
        <v>3</v>
      </c>
      <c r="M457" s="92" t="s">
        <v>823</v>
      </c>
      <c r="N457" s="91"/>
      <c r="O457" s="93" t="s">
        <v>824</v>
      </c>
      <c r="P457" s="43" t="s">
        <v>949</v>
      </c>
      <c r="Q457" s="42" t="s">
        <v>1612</v>
      </c>
      <c r="R457" s="82" t="s">
        <v>1721</v>
      </c>
      <c r="S457" s="81">
        <v>29.166666666666668</v>
      </c>
      <c r="T457" s="80">
        <v>35</v>
      </c>
      <c r="U457" s="73">
        <v>0.15</v>
      </c>
      <c r="V457" s="74">
        <f t="shared" si="31"/>
        <v>24.791666666666668</v>
      </c>
      <c r="W457" s="72">
        <f t="shared" si="32"/>
        <v>29.75</v>
      </c>
      <c r="X457" s="23"/>
      <c r="Y457" s="30"/>
      <c r="Z457" s="27">
        <f t="shared" si="33"/>
        <v>0</v>
      </c>
      <c r="AA457" s="28">
        <f t="shared" si="34"/>
        <v>0</v>
      </c>
      <c r="AC457" s="66"/>
      <c r="AD457" s="65"/>
      <c r="AE457" s="61"/>
      <c r="AF457" s="62"/>
    </row>
    <row r="458" spans="1:32" ht="15.75" customHeight="1" x14ac:dyDescent="0.2">
      <c r="A458" s="83" t="s">
        <v>53</v>
      </c>
      <c r="B458" s="84" t="s">
        <v>54</v>
      </c>
      <c r="C458" s="85" t="s">
        <v>55</v>
      </c>
      <c r="D458" s="83" t="s">
        <v>76</v>
      </c>
      <c r="E458" s="84" t="s">
        <v>144</v>
      </c>
      <c r="F458" s="85" t="s">
        <v>166</v>
      </c>
      <c r="G458" s="86" t="s">
        <v>167</v>
      </c>
      <c r="H458" s="87" t="s">
        <v>247</v>
      </c>
      <c r="I458" s="88" t="s">
        <v>108</v>
      </c>
      <c r="J458" s="89">
        <v>2005</v>
      </c>
      <c r="K458" s="90">
        <v>0.75</v>
      </c>
      <c r="L458" s="21">
        <v>1</v>
      </c>
      <c r="M458" s="92"/>
      <c r="N458" s="91"/>
      <c r="O458" s="93"/>
      <c r="P458" s="43" t="s">
        <v>1178</v>
      </c>
      <c r="Q458" s="42" t="s">
        <v>1586</v>
      </c>
      <c r="R458" s="82" t="s">
        <v>1721</v>
      </c>
      <c r="S458" s="81">
        <v>29.166666666666668</v>
      </c>
      <c r="T458" s="80">
        <v>35</v>
      </c>
      <c r="U458" s="73">
        <v>0.15</v>
      </c>
      <c r="V458" s="74">
        <f t="shared" si="31"/>
        <v>24.791666666666668</v>
      </c>
      <c r="W458" s="72">
        <f t="shared" si="32"/>
        <v>29.75</v>
      </c>
      <c r="X458" s="23"/>
      <c r="Y458" s="30"/>
      <c r="Z458" s="27">
        <f t="shared" si="33"/>
        <v>0</v>
      </c>
      <c r="AA458" s="28">
        <f t="shared" si="34"/>
        <v>0</v>
      </c>
      <c r="AC458" s="66"/>
      <c r="AD458" s="65"/>
      <c r="AE458" s="61"/>
      <c r="AF458" s="62"/>
    </row>
    <row r="459" spans="1:32" ht="15.75" customHeight="1" x14ac:dyDescent="0.2">
      <c r="A459" s="83" t="s">
        <v>53</v>
      </c>
      <c r="B459" s="84" t="s">
        <v>97</v>
      </c>
      <c r="C459" s="85" t="s">
        <v>55</v>
      </c>
      <c r="D459" s="83" t="s">
        <v>76</v>
      </c>
      <c r="E459" s="84" t="s">
        <v>144</v>
      </c>
      <c r="F459" s="85" t="s">
        <v>299</v>
      </c>
      <c r="G459" s="86" t="s">
        <v>283</v>
      </c>
      <c r="H459" s="87" t="s">
        <v>284</v>
      </c>
      <c r="I459" s="88" t="s">
        <v>285</v>
      </c>
      <c r="J459" s="89">
        <v>2002</v>
      </c>
      <c r="K459" s="90">
        <v>0.75</v>
      </c>
      <c r="L459" s="21">
        <v>2</v>
      </c>
      <c r="M459" s="92" t="s">
        <v>832</v>
      </c>
      <c r="N459" s="91"/>
      <c r="O459" s="93"/>
      <c r="P459" s="43" t="s">
        <v>1070</v>
      </c>
      <c r="Q459" s="42" t="s">
        <v>1071</v>
      </c>
      <c r="R459" s="82" t="s">
        <v>1722</v>
      </c>
      <c r="S459" s="81">
        <v>27.5</v>
      </c>
      <c r="T459" s="80">
        <v>33</v>
      </c>
      <c r="U459" s="73">
        <v>0.4</v>
      </c>
      <c r="V459" s="74">
        <f t="shared" si="31"/>
        <v>16.5</v>
      </c>
      <c r="W459" s="72">
        <f t="shared" si="32"/>
        <v>19.8</v>
      </c>
      <c r="X459" s="23"/>
      <c r="Y459" s="30"/>
      <c r="Z459" s="27">
        <f t="shared" si="33"/>
        <v>0</v>
      </c>
      <c r="AA459" s="28">
        <f t="shared" si="34"/>
        <v>0</v>
      </c>
      <c r="AC459" s="66"/>
      <c r="AD459" s="65"/>
      <c r="AE459" s="61"/>
      <c r="AF459" s="62"/>
    </row>
    <row r="460" spans="1:32" ht="15.75" customHeight="1" x14ac:dyDescent="0.2">
      <c r="A460" s="83" t="s">
        <v>53</v>
      </c>
      <c r="B460" s="84" t="s">
        <v>97</v>
      </c>
      <c r="C460" s="85" t="s">
        <v>55</v>
      </c>
      <c r="D460" s="83" t="s">
        <v>76</v>
      </c>
      <c r="E460" s="84" t="s">
        <v>144</v>
      </c>
      <c r="F460" s="85" t="s">
        <v>282</v>
      </c>
      <c r="G460" s="86" t="s">
        <v>283</v>
      </c>
      <c r="H460" s="87" t="s">
        <v>284</v>
      </c>
      <c r="I460" s="88" t="s">
        <v>285</v>
      </c>
      <c r="J460" s="89">
        <v>2002</v>
      </c>
      <c r="K460" s="90">
        <v>0.75</v>
      </c>
      <c r="L460" s="21">
        <v>1</v>
      </c>
      <c r="M460" s="92">
        <v>-0.5</v>
      </c>
      <c r="N460" s="91"/>
      <c r="O460" s="93"/>
      <c r="P460" s="43" t="s">
        <v>1055</v>
      </c>
      <c r="Q460" s="42" t="s">
        <v>1056</v>
      </c>
      <c r="R460" s="82" t="s">
        <v>1721</v>
      </c>
      <c r="S460" s="81">
        <v>24.166666666666668</v>
      </c>
      <c r="T460" s="80">
        <v>29</v>
      </c>
      <c r="U460" s="73">
        <v>0.4</v>
      </c>
      <c r="V460" s="74">
        <f t="shared" si="31"/>
        <v>14.5</v>
      </c>
      <c r="W460" s="72">
        <f t="shared" si="32"/>
        <v>17.399999999999999</v>
      </c>
      <c r="X460" s="23"/>
      <c r="Y460" s="30"/>
      <c r="Z460" s="27">
        <f t="shared" si="33"/>
        <v>0</v>
      </c>
      <c r="AA460" s="28">
        <f t="shared" si="34"/>
        <v>0</v>
      </c>
      <c r="AC460" s="66"/>
      <c r="AD460" s="65"/>
      <c r="AE460" s="61"/>
      <c r="AF460" s="62"/>
    </row>
    <row r="461" spans="1:32" ht="15.75" customHeight="1" x14ac:dyDescent="0.2">
      <c r="A461" s="83" t="s">
        <v>53</v>
      </c>
      <c r="B461" s="84" t="s">
        <v>97</v>
      </c>
      <c r="C461" s="85" t="s">
        <v>55</v>
      </c>
      <c r="D461" s="83" t="s">
        <v>76</v>
      </c>
      <c r="E461" s="84" t="s">
        <v>144</v>
      </c>
      <c r="F461" s="85" t="s">
        <v>282</v>
      </c>
      <c r="G461" s="86" t="s">
        <v>283</v>
      </c>
      <c r="H461" s="87" t="s">
        <v>710</v>
      </c>
      <c r="I461" s="88" t="s">
        <v>285</v>
      </c>
      <c r="J461" s="89">
        <v>2005</v>
      </c>
      <c r="K461" s="90">
        <v>0.75</v>
      </c>
      <c r="L461" s="21">
        <v>1</v>
      </c>
      <c r="M461" s="92" t="s">
        <v>832</v>
      </c>
      <c r="N461" s="91"/>
      <c r="O461" s="93"/>
      <c r="P461" s="43" t="s">
        <v>1578</v>
      </c>
      <c r="Q461" s="42" t="s">
        <v>1580</v>
      </c>
      <c r="R461" s="82" t="s">
        <v>1721</v>
      </c>
      <c r="S461" s="81">
        <v>32.5</v>
      </c>
      <c r="T461" s="80">
        <v>39</v>
      </c>
      <c r="U461" s="73">
        <v>0.15</v>
      </c>
      <c r="V461" s="74">
        <f t="shared" si="31"/>
        <v>27.625</v>
      </c>
      <c r="W461" s="72">
        <f t="shared" si="32"/>
        <v>33.15</v>
      </c>
      <c r="X461" s="23"/>
      <c r="Y461" s="30"/>
      <c r="Z461" s="27">
        <f t="shared" si="33"/>
        <v>0</v>
      </c>
      <c r="AA461" s="28">
        <f t="shared" si="34"/>
        <v>0</v>
      </c>
      <c r="AC461" s="66"/>
      <c r="AD461" s="65"/>
      <c r="AE461" s="61"/>
      <c r="AF461" s="62"/>
    </row>
    <row r="462" spans="1:32" ht="15.75" customHeight="1" x14ac:dyDescent="0.2">
      <c r="A462" s="83" t="s">
        <v>53</v>
      </c>
      <c r="B462" s="84" t="s">
        <v>97</v>
      </c>
      <c r="C462" s="85" t="s">
        <v>55</v>
      </c>
      <c r="D462" s="83" t="s">
        <v>76</v>
      </c>
      <c r="E462" s="84" t="s">
        <v>144</v>
      </c>
      <c r="F462" s="85" t="s">
        <v>299</v>
      </c>
      <c r="G462" s="86" t="s">
        <v>283</v>
      </c>
      <c r="H462" s="87" t="s">
        <v>710</v>
      </c>
      <c r="I462" s="88" t="s">
        <v>740</v>
      </c>
      <c r="J462" s="89">
        <v>2006</v>
      </c>
      <c r="K462" s="90">
        <v>1.5</v>
      </c>
      <c r="L462" s="21">
        <v>3</v>
      </c>
      <c r="M462" s="92">
        <v>-0.5</v>
      </c>
      <c r="N462" s="91"/>
      <c r="O462" s="93"/>
      <c r="P462" s="43" t="s">
        <v>1626</v>
      </c>
      <c r="Q462" s="42" t="s">
        <v>1627</v>
      </c>
      <c r="R462" s="82" t="s">
        <v>1721</v>
      </c>
      <c r="S462" s="81">
        <v>74.166666666666671</v>
      </c>
      <c r="T462" s="80">
        <v>89</v>
      </c>
      <c r="U462" s="73">
        <v>0.15</v>
      </c>
      <c r="V462" s="74">
        <f t="shared" ref="V462:V525" si="35">W462/1.2</f>
        <v>63.041666666666664</v>
      </c>
      <c r="W462" s="72">
        <f t="shared" ref="W462:W522" si="36">T462*(1-U462)</f>
        <v>75.649999999999991</v>
      </c>
      <c r="X462" s="23"/>
      <c r="Y462" s="30"/>
      <c r="Z462" s="27">
        <f t="shared" ref="Z462:Z525" si="37">Y462*V462</f>
        <v>0</v>
      </c>
      <c r="AA462" s="28">
        <f t="shared" ref="AA462:AA522" si="38">Y462*W462</f>
        <v>0</v>
      </c>
      <c r="AC462" s="66"/>
      <c r="AD462" s="65"/>
      <c r="AE462" s="61"/>
      <c r="AF462" s="62"/>
    </row>
    <row r="463" spans="1:32" ht="15.75" customHeight="1" x14ac:dyDescent="0.2">
      <c r="A463" s="83" t="s">
        <v>53</v>
      </c>
      <c r="B463" s="84" t="s">
        <v>97</v>
      </c>
      <c r="C463" s="85" t="s">
        <v>55</v>
      </c>
      <c r="D463" s="83" t="s">
        <v>76</v>
      </c>
      <c r="E463" s="84" t="s">
        <v>144</v>
      </c>
      <c r="F463" s="85" t="s">
        <v>299</v>
      </c>
      <c r="G463" s="86" t="s">
        <v>283</v>
      </c>
      <c r="H463" s="87" t="s">
        <v>676</v>
      </c>
      <c r="I463" s="88" t="s">
        <v>285</v>
      </c>
      <c r="J463" s="89">
        <v>2003</v>
      </c>
      <c r="K463" s="90">
        <v>0.75</v>
      </c>
      <c r="L463" s="21">
        <v>3</v>
      </c>
      <c r="M463" s="92">
        <v>-0.5</v>
      </c>
      <c r="N463" s="91"/>
      <c r="O463" s="93"/>
      <c r="P463" s="43" t="s">
        <v>1523</v>
      </c>
      <c r="Q463" s="42" t="s">
        <v>1524</v>
      </c>
      <c r="R463" s="82" t="s">
        <v>1721</v>
      </c>
      <c r="S463" s="81">
        <v>36.666666666666671</v>
      </c>
      <c r="T463" s="80">
        <v>44</v>
      </c>
      <c r="U463" s="73">
        <v>0.15</v>
      </c>
      <c r="V463" s="74">
        <f t="shared" si="35"/>
        <v>31.166666666666668</v>
      </c>
      <c r="W463" s="72">
        <f t="shared" si="36"/>
        <v>37.4</v>
      </c>
      <c r="X463" s="23"/>
      <c r="Y463" s="30"/>
      <c r="Z463" s="27">
        <f t="shared" si="37"/>
        <v>0</v>
      </c>
      <c r="AA463" s="28">
        <f t="shared" si="38"/>
        <v>0</v>
      </c>
      <c r="AC463" s="66"/>
      <c r="AD463" s="65"/>
      <c r="AE463" s="61"/>
      <c r="AF463" s="62"/>
    </row>
    <row r="464" spans="1:32" ht="15.75" customHeight="1" x14ac:dyDescent="0.2">
      <c r="A464" s="83" t="s">
        <v>53</v>
      </c>
      <c r="B464" s="84" t="s">
        <v>97</v>
      </c>
      <c r="C464" s="85" t="s">
        <v>55</v>
      </c>
      <c r="D464" s="83" t="s">
        <v>76</v>
      </c>
      <c r="E464" s="84" t="s">
        <v>144</v>
      </c>
      <c r="F464" s="85" t="s">
        <v>282</v>
      </c>
      <c r="G464" s="86" t="s">
        <v>283</v>
      </c>
      <c r="H464" s="87" t="s">
        <v>557</v>
      </c>
      <c r="I464" s="88" t="s">
        <v>148</v>
      </c>
      <c r="J464" s="89">
        <v>1999</v>
      </c>
      <c r="K464" s="90">
        <v>0.75</v>
      </c>
      <c r="L464" s="21">
        <v>2</v>
      </c>
      <c r="M464" s="92">
        <v>-0.5</v>
      </c>
      <c r="N464" s="91"/>
      <c r="O464" s="93"/>
      <c r="P464" s="43" t="s">
        <v>1360</v>
      </c>
      <c r="Q464" s="42" t="s">
        <v>1362</v>
      </c>
      <c r="R464" s="82" t="s">
        <v>1721</v>
      </c>
      <c r="S464" s="81">
        <v>40.833333333333336</v>
      </c>
      <c r="T464" s="80">
        <v>49</v>
      </c>
      <c r="U464" s="73">
        <v>0.15</v>
      </c>
      <c r="V464" s="74">
        <f t="shared" si="35"/>
        <v>34.708333333333336</v>
      </c>
      <c r="W464" s="72">
        <f t="shared" si="36"/>
        <v>41.65</v>
      </c>
      <c r="X464" s="23"/>
      <c r="Y464" s="30"/>
      <c r="Z464" s="27">
        <f t="shared" si="37"/>
        <v>0</v>
      </c>
      <c r="AA464" s="28">
        <f t="shared" si="38"/>
        <v>0</v>
      </c>
      <c r="AC464" s="66"/>
      <c r="AD464" s="65"/>
      <c r="AE464" s="61"/>
      <c r="AF464" s="62"/>
    </row>
    <row r="465" spans="1:32" ht="15.75" customHeight="1" x14ac:dyDescent="0.2">
      <c r="A465" s="83" t="s">
        <v>53</v>
      </c>
      <c r="B465" s="84" t="s">
        <v>97</v>
      </c>
      <c r="C465" s="85" t="s">
        <v>55</v>
      </c>
      <c r="D465" s="83" t="s">
        <v>76</v>
      </c>
      <c r="E465" s="84" t="s">
        <v>144</v>
      </c>
      <c r="F465" s="85" t="s">
        <v>299</v>
      </c>
      <c r="G465" s="86" t="s">
        <v>283</v>
      </c>
      <c r="H465" s="87" t="s">
        <v>557</v>
      </c>
      <c r="I465" s="88" t="s">
        <v>148</v>
      </c>
      <c r="J465" s="89">
        <v>2004</v>
      </c>
      <c r="K465" s="90">
        <v>0.75</v>
      </c>
      <c r="L465" s="21">
        <v>1</v>
      </c>
      <c r="M465" s="92" t="s">
        <v>832</v>
      </c>
      <c r="N465" s="91"/>
      <c r="O465" s="93"/>
      <c r="P465" s="43" t="s">
        <v>1556</v>
      </c>
      <c r="Q465" s="42" t="s">
        <v>1557</v>
      </c>
      <c r="R465" s="82" t="s">
        <v>1721</v>
      </c>
      <c r="S465" s="81">
        <v>36.666666666666671</v>
      </c>
      <c r="T465" s="80">
        <v>44</v>
      </c>
      <c r="U465" s="73">
        <v>0.15</v>
      </c>
      <c r="V465" s="74">
        <f t="shared" si="35"/>
        <v>31.166666666666668</v>
      </c>
      <c r="W465" s="72">
        <f t="shared" si="36"/>
        <v>37.4</v>
      </c>
      <c r="X465" s="23"/>
      <c r="Y465" s="30"/>
      <c r="Z465" s="27">
        <f t="shared" si="37"/>
        <v>0</v>
      </c>
      <c r="AA465" s="28">
        <f t="shared" si="38"/>
        <v>0</v>
      </c>
      <c r="AC465" s="66"/>
      <c r="AD465" s="65"/>
      <c r="AE465" s="61"/>
      <c r="AF465" s="62"/>
    </row>
    <row r="466" spans="1:32" ht="15.75" customHeight="1" x14ac:dyDescent="0.2">
      <c r="A466" s="83" t="s">
        <v>53</v>
      </c>
      <c r="B466" s="84" t="s">
        <v>97</v>
      </c>
      <c r="C466" s="85" t="s">
        <v>55</v>
      </c>
      <c r="D466" s="83" t="s">
        <v>76</v>
      </c>
      <c r="E466" s="84" t="s">
        <v>144</v>
      </c>
      <c r="F466" s="85" t="s">
        <v>282</v>
      </c>
      <c r="G466" s="86" t="s">
        <v>283</v>
      </c>
      <c r="H466" s="87" t="s">
        <v>557</v>
      </c>
      <c r="I466" s="88" t="s">
        <v>148</v>
      </c>
      <c r="J466" s="89">
        <v>2005</v>
      </c>
      <c r="K466" s="90">
        <v>0.75</v>
      </c>
      <c r="L466" s="21">
        <v>1</v>
      </c>
      <c r="M466" s="92" t="s">
        <v>832</v>
      </c>
      <c r="N466" s="91"/>
      <c r="O466" s="93"/>
      <c r="P466" s="43" t="s">
        <v>1584</v>
      </c>
      <c r="Q466" s="42" t="s">
        <v>1585</v>
      </c>
      <c r="R466" s="82" t="s">
        <v>1721</v>
      </c>
      <c r="S466" s="81">
        <v>36.666666666666671</v>
      </c>
      <c r="T466" s="80">
        <v>44</v>
      </c>
      <c r="U466" s="73">
        <v>0.15</v>
      </c>
      <c r="V466" s="74">
        <f t="shared" si="35"/>
        <v>31.166666666666668</v>
      </c>
      <c r="W466" s="72">
        <f t="shared" si="36"/>
        <v>37.4</v>
      </c>
      <c r="X466" s="23"/>
      <c r="Y466" s="30"/>
      <c r="Z466" s="27">
        <f t="shared" si="37"/>
        <v>0</v>
      </c>
      <c r="AA466" s="28">
        <f t="shared" si="38"/>
        <v>0</v>
      </c>
      <c r="AC466" s="66"/>
      <c r="AD466" s="65"/>
      <c r="AE466" s="61"/>
      <c r="AF466" s="62"/>
    </row>
    <row r="467" spans="1:32" ht="15.75" customHeight="1" x14ac:dyDescent="0.2">
      <c r="A467" s="83" t="s">
        <v>53</v>
      </c>
      <c r="B467" s="84" t="s">
        <v>97</v>
      </c>
      <c r="C467" s="85" t="s">
        <v>55</v>
      </c>
      <c r="D467" s="83" t="s">
        <v>76</v>
      </c>
      <c r="E467" s="84" t="s">
        <v>144</v>
      </c>
      <c r="F467" s="85" t="s">
        <v>299</v>
      </c>
      <c r="G467" s="86" t="s">
        <v>747</v>
      </c>
      <c r="H467" s="87" t="s">
        <v>748</v>
      </c>
      <c r="I467" s="88" t="s">
        <v>285</v>
      </c>
      <c r="J467" s="89">
        <v>2013</v>
      </c>
      <c r="K467" s="90">
        <v>0.75</v>
      </c>
      <c r="L467" s="21">
        <v>1</v>
      </c>
      <c r="M467" s="92"/>
      <c r="N467" s="91"/>
      <c r="O467" s="93"/>
      <c r="P467" s="43" t="s">
        <v>1600</v>
      </c>
      <c r="Q467" s="42" t="s">
        <v>1634</v>
      </c>
      <c r="R467" s="82" t="s">
        <v>1721</v>
      </c>
      <c r="S467" s="81">
        <v>15.833333333333334</v>
      </c>
      <c r="T467" s="80">
        <v>19</v>
      </c>
      <c r="U467" s="73">
        <v>0.4</v>
      </c>
      <c r="V467" s="74">
        <f t="shared" si="35"/>
        <v>9.5</v>
      </c>
      <c r="W467" s="72">
        <f t="shared" si="36"/>
        <v>11.4</v>
      </c>
      <c r="X467" s="23"/>
      <c r="Y467" s="30"/>
      <c r="Z467" s="27">
        <f t="shared" si="37"/>
        <v>0</v>
      </c>
      <c r="AA467" s="28">
        <f t="shared" si="38"/>
        <v>0</v>
      </c>
      <c r="AC467" s="66"/>
      <c r="AD467" s="65"/>
      <c r="AE467" s="61"/>
      <c r="AF467" s="62"/>
    </row>
    <row r="468" spans="1:32" ht="15.75" customHeight="1" x14ac:dyDescent="0.2">
      <c r="A468" s="83" t="s">
        <v>53</v>
      </c>
      <c r="B468" s="84" t="s">
        <v>97</v>
      </c>
      <c r="C468" s="85" t="s">
        <v>55</v>
      </c>
      <c r="D468" s="83" t="s">
        <v>76</v>
      </c>
      <c r="E468" s="84" t="s">
        <v>144</v>
      </c>
      <c r="F468" s="85" t="s">
        <v>705</v>
      </c>
      <c r="G468" s="86" t="s">
        <v>734</v>
      </c>
      <c r="H468" s="87" t="s">
        <v>735</v>
      </c>
      <c r="I468" s="88" t="s">
        <v>285</v>
      </c>
      <c r="J468" s="89">
        <v>2006</v>
      </c>
      <c r="K468" s="90">
        <v>0.75</v>
      </c>
      <c r="L468" s="21">
        <v>1</v>
      </c>
      <c r="M468" s="92"/>
      <c r="N468" s="91"/>
      <c r="O468" s="93"/>
      <c r="P468" s="43" t="s">
        <v>1178</v>
      </c>
      <c r="Q468" s="42" t="s">
        <v>1619</v>
      </c>
      <c r="R468" s="82" t="s">
        <v>1721</v>
      </c>
      <c r="S468" s="81">
        <v>21.666666666666668</v>
      </c>
      <c r="T468" s="80">
        <v>26</v>
      </c>
      <c r="U468" s="73">
        <v>0.25</v>
      </c>
      <c r="V468" s="74">
        <f t="shared" si="35"/>
        <v>16.25</v>
      </c>
      <c r="W468" s="72">
        <f t="shared" si="36"/>
        <v>19.5</v>
      </c>
      <c r="X468" s="23"/>
      <c r="Y468" s="30"/>
      <c r="Z468" s="27">
        <f t="shared" si="37"/>
        <v>0</v>
      </c>
      <c r="AA468" s="28">
        <f t="shared" si="38"/>
        <v>0</v>
      </c>
      <c r="AC468" s="66"/>
      <c r="AD468" s="65"/>
      <c r="AE468" s="61"/>
      <c r="AF468" s="62"/>
    </row>
    <row r="469" spans="1:32" ht="15.75" customHeight="1" x14ac:dyDescent="0.2">
      <c r="A469" s="83" t="s">
        <v>53</v>
      </c>
      <c r="B469" s="84" t="s">
        <v>97</v>
      </c>
      <c r="C469" s="85" t="s">
        <v>55</v>
      </c>
      <c r="D469" s="83" t="s">
        <v>76</v>
      </c>
      <c r="E469" s="84" t="s">
        <v>144</v>
      </c>
      <c r="F469" s="85" t="s">
        <v>145</v>
      </c>
      <c r="G469" s="86" t="s">
        <v>685</v>
      </c>
      <c r="H469" s="87" t="s">
        <v>686</v>
      </c>
      <c r="I469" s="88" t="s">
        <v>148</v>
      </c>
      <c r="J469" s="89">
        <v>2000</v>
      </c>
      <c r="K469" s="90">
        <v>0.75</v>
      </c>
      <c r="L469" s="21">
        <v>1</v>
      </c>
      <c r="M469" s="92">
        <v>-1</v>
      </c>
      <c r="N469" s="91"/>
      <c r="O469" s="93"/>
      <c r="P469" s="43" t="s">
        <v>1402</v>
      </c>
      <c r="Q469" s="42" t="s">
        <v>1544</v>
      </c>
      <c r="R469" s="82" t="s">
        <v>1721</v>
      </c>
      <c r="S469" s="81">
        <v>18.333333333333336</v>
      </c>
      <c r="T469" s="80">
        <v>22</v>
      </c>
      <c r="U469" s="73">
        <v>0.4</v>
      </c>
      <c r="V469" s="74">
        <f t="shared" si="35"/>
        <v>11</v>
      </c>
      <c r="W469" s="72">
        <f t="shared" si="36"/>
        <v>13.2</v>
      </c>
      <c r="X469" s="23"/>
      <c r="Y469" s="30"/>
      <c r="Z469" s="27">
        <f t="shared" si="37"/>
        <v>0</v>
      </c>
      <c r="AA469" s="28">
        <f t="shared" si="38"/>
        <v>0</v>
      </c>
      <c r="AC469" s="66"/>
      <c r="AD469" s="65"/>
      <c r="AE469" s="61"/>
      <c r="AF469" s="62"/>
    </row>
    <row r="470" spans="1:32" ht="15.75" customHeight="1" x14ac:dyDescent="0.2">
      <c r="A470" s="83" t="s">
        <v>53</v>
      </c>
      <c r="B470" s="84" t="s">
        <v>97</v>
      </c>
      <c r="C470" s="85" t="s">
        <v>109</v>
      </c>
      <c r="D470" s="83" t="s">
        <v>76</v>
      </c>
      <c r="E470" s="84" t="s">
        <v>144</v>
      </c>
      <c r="F470" s="85" t="s">
        <v>282</v>
      </c>
      <c r="G470" s="86" t="s">
        <v>701</v>
      </c>
      <c r="H470" s="87" t="s">
        <v>702</v>
      </c>
      <c r="I470" s="88" t="s">
        <v>285</v>
      </c>
      <c r="J470" s="89">
        <v>2004</v>
      </c>
      <c r="K470" s="90">
        <v>0.375</v>
      </c>
      <c r="L470" s="21">
        <v>1</v>
      </c>
      <c r="M470" s="92"/>
      <c r="N470" s="91"/>
      <c r="O470" s="93"/>
      <c r="P470" s="43" t="s">
        <v>1568</v>
      </c>
      <c r="Q470" s="42" t="s">
        <v>1570</v>
      </c>
      <c r="R470" s="82" t="s">
        <v>1721</v>
      </c>
      <c r="S470" s="81">
        <v>15.833333333333334</v>
      </c>
      <c r="T470" s="80">
        <v>19</v>
      </c>
      <c r="U470" s="73">
        <v>0.25</v>
      </c>
      <c r="V470" s="74">
        <f t="shared" si="35"/>
        <v>11.875</v>
      </c>
      <c r="W470" s="72">
        <f t="shared" si="36"/>
        <v>14.25</v>
      </c>
      <c r="X470" s="23"/>
      <c r="Y470" s="30"/>
      <c r="Z470" s="27">
        <f t="shared" si="37"/>
        <v>0</v>
      </c>
      <c r="AA470" s="28">
        <f t="shared" si="38"/>
        <v>0</v>
      </c>
      <c r="AC470" s="66"/>
      <c r="AD470" s="65"/>
      <c r="AE470" s="61"/>
      <c r="AF470" s="62"/>
    </row>
    <row r="471" spans="1:32" ht="15.75" customHeight="1" x14ac:dyDescent="0.2">
      <c r="A471" s="83" t="s">
        <v>53</v>
      </c>
      <c r="B471" s="84" t="s">
        <v>97</v>
      </c>
      <c r="C471" s="85" t="s">
        <v>109</v>
      </c>
      <c r="D471" s="83" t="s">
        <v>76</v>
      </c>
      <c r="E471" s="84" t="s">
        <v>144</v>
      </c>
      <c r="F471" s="85" t="s">
        <v>282</v>
      </c>
      <c r="G471" s="86" t="s">
        <v>701</v>
      </c>
      <c r="H471" s="87" t="s">
        <v>787</v>
      </c>
      <c r="I471" s="88" t="s">
        <v>148</v>
      </c>
      <c r="J471" s="89">
        <v>2010</v>
      </c>
      <c r="K471" s="90">
        <v>0.375</v>
      </c>
      <c r="L471" s="21">
        <v>1</v>
      </c>
      <c r="M471" s="92"/>
      <c r="N471" s="91"/>
      <c r="O471" s="93"/>
      <c r="P471" s="43" t="s">
        <v>1181</v>
      </c>
      <c r="Q471" s="42" t="s">
        <v>1687</v>
      </c>
      <c r="R471" s="82" t="s">
        <v>1721</v>
      </c>
      <c r="S471" s="81">
        <v>20</v>
      </c>
      <c r="T471" s="80">
        <v>24</v>
      </c>
      <c r="U471" s="73">
        <v>0.25</v>
      </c>
      <c r="V471" s="74">
        <f t="shared" si="35"/>
        <v>15</v>
      </c>
      <c r="W471" s="72">
        <f t="shared" si="36"/>
        <v>18</v>
      </c>
      <c r="X471" s="23"/>
      <c r="Y471" s="30"/>
      <c r="Z471" s="27">
        <f t="shared" si="37"/>
        <v>0</v>
      </c>
      <c r="AA471" s="28">
        <f t="shared" si="38"/>
        <v>0</v>
      </c>
      <c r="AC471" s="66"/>
      <c r="AD471" s="65"/>
      <c r="AE471" s="61"/>
      <c r="AF471" s="62"/>
    </row>
    <row r="472" spans="1:32" ht="15.75" customHeight="1" x14ac:dyDescent="0.2">
      <c r="A472" s="83" t="s">
        <v>53</v>
      </c>
      <c r="B472" s="84" t="s">
        <v>97</v>
      </c>
      <c r="C472" s="85" t="s">
        <v>55</v>
      </c>
      <c r="D472" s="83" t="s">
        <v>76</v>
      </c>
      <c r="E472" s="84" t="s">
        <v>144</v>
      </c>
      <c r="F472" s="85" t="s">
        <v>705</v>
      </c>
      <c r="G472" s="86" t="s">
        <v>706</v>
      </c>
      <c r="H472" s="87" t="s">
        <v>707</v>
      </c>
      <c r="I472" s="88" t="s">
        <v>707</v>
      </c>
      <c r="J472" s="89">
        <v>2000</v>
      </c>
      <c r="K472" s="90">
        <v>1.5</v>
      </c>
      <c r="L472" s="21">
        <v>1</v>
      </c>
      <c r="M472" s="92"/>
      <c r="N472" s="91"/>
      <c r="O472" s="93"/>
      <c r="P472" s="43" t="s">
        <v>1575</v>
      </c>
      <c r="Q472" s="42" t="s">
        <v>1577</v>
      </c>
      <c r="R472" s="82" t="s">
        <v>1722</v>
      </c>
      <c r="S472" s="81">
        <v>82.5</v>
      </c>
      <c r="T472" s="80">
        <v>99</v>
      </c>
      <c r="U472" s="73">
        <v>0.4</v>
      </c>
      <c r="V472" s="74">
        <f t="shared" si="35"/>
        <v>49.5</v>
      </c>
      <c r="W472" s="72">
        <f t="shared" si="36"/>
        <v>59.4</v>
      </c>
      <c r="X472" s="23"/>
      <c r="Y472" s="30"/>
      <c r="Z472" s="27">
        <f t="shared" si="37"/>
        <v>0</v>
      </c>
      <c r="AA472" s="28">
        <f t="shared" si="38"/>
        <v>0</v>
      </c>
      <c r="AC472" s="66"/>
      <c r="AD472" s="65"/>
      <c r="AE472" s="61"/>
      <c r="AF472" s="62"/>
    </row>
    <row r="473" spans="1:32" ht="15.75" customHeight="1" x14ac:dyDescent="0.2">
      <c r="A473" s="83" t="s">
        <v>53</v>
      </c>
      <c r="B473" s="84" t="s">
        <v>97</v>
      </c>
      <c r="C473" s="85" t="s">
        <v>55</v>
      </c>
      <c r="D473" s="83" t="s">
        <v>76</v>
      </c>
      <c r="E473" s="84" t="s">
        <v>144</v>
      </c>
      <c r="F473" s="85" t="s">
        <v>145</v>
      </c>
      <c r="G473" s="86" t="s">
        <v>146</v>
      </c>
      <c r="H473" s="87" t="s">
        <v>147</v>
      </c>
      <c r="I473" s="88" t="s">
        <v>148</v>
      </c>
      <c r="J473" s="89">
        <v>1991</v>
      </c>
      <c r="K473" s="90">
        <v>0.75</v>
      </c>
      <c r="L473" s="21">
        <v>2</v>
      </c>
      <c r="M473" s="92">
        <v>-6</v>
      </c>
      <c r="N473" s="91" t="s">
        <v>825</v>
      </c>
      <c r="O473" s="93" t="s">
        <v>838</v>
      </c>
      <c r="P473" s="43" t="s">
        <v>929</v>
      </c>
      <c r="Q473" s="42" t="s">
        <v>930</v>
      </c>
      <c r="R473" s="82" t="s">
        <v>1721</v>
      </c>
      <c r="S473" s="81">
        <v>29.166666666666668</v>
      </c>
      <c r="T473" s="80">
        <v>35</v>
      </c>
      <c r="U473" s="73">
        <v>0.4</v>
      </c>
      <c r="V473" s="74">
        <f t="shared" si="35"/>
        <v>17.5</v>
      </c>
      <c r="W473" s="72">
        <f t="shared" si="36"/>
        <v>21</v>
      </c>
      <c r="X473" s="23"/>
      <c r="Y473" s="30"/>
      <c r="Z473" s="27">
        <f t="shared" si="37"/>
        <v>0</v>
      </c>
      <c r="AA473" s="28">
        <f t="shared" si="38"/>
        <v>0</v>
      </c>
      <c r="AC473" s="66"/>
      <c r="AD473" s="65"/>
      <c r="AE473" s="61"/>
      <c r="AF473" s="62"/>
    </row>
    <row r="474" spans="1:32" ht="15.75" customHeight="1" x14ac:dyDescent="0.2">
      <c r="A474" s="83" t="s">
        <v>53</v>
      </c>
      <c r="B474" s="84" t="s">
        <v>97</v>
      </c>
      <c r="C474" s="85" t="s">
        <v>55</v>
      </c>
      <c r="D474" s="83" t="s">
        <v>76</v>
      </c>
      <c r="E474" s="84" t="s">
        <v>144</v>
      </c>
      <c r="F474" s="85" t="s">
        <v>145</v>
      </c>
      <c r="G474" s="86" t="s">
        <v>146</v>
      </c>
      <c r="H474" s="87" t="s">
        <v>147</v>
      </c>
      <c r="I474" s="88" t="s">
        <v>148</v>
      </c>
      <c r="J474" s="89">
        <v>1991</v>
      </c>
      <c r="K474" s="90">
        <v>0.75</v>
      </c>
      <c r="L474" s="21">
        <v>2</v>
      </c>
      <c r="M474" s="92">
        <v>-10</v>
      </c>
      <c r="N474" s="91" t="s">
        <v>825</v>
      </c>
      <c r="O474" s="93" t="s">
        <v>821</v>
      </c>
      <c r="P474" s="43" t="s">
        <v>929</v>
      </c>
      <c r="Q474" s="42" t="s">
        <v>1345</v>
      </c>
      <c r="R474" s="82" t="s">
        <v>1721</v>
      </c>
      <c r="S474" s="81">
        <v>29.166666666666668</v>
      </c>
      <c r="T474" s="80">
        <v>35</v>
      </c>
      <c r="U474" s="73">
        <v>0.4</v>
      </c>
      <c r="V474" s="74">
        <f t="shared" si="35"/>
        <v>17.5</v>
      </c>
      <c r="W474" s="72">
        <f t="shared" si="36"/>
        <v>21</v>
      </c>
      <c r="X474" s="23"/>
      <c r="Y474" s="30"/>
      <c r="Z474" s="27">
        <f t="shared" si="37"/>
        <v>0</v>
      </c>
      <c r="AA474" s="28">
        <f t="shared" si="38"/>
        <v>0</v>
      </c>
      <c r="AC474" s="66"/>
      <c r="AD474" s="65"/>
      <c r="AE474" s="61"/>
      <c r="AF474" s="62"/>
    </row>
    <row r="475" spans="1:32" ht="15.75" customHeight="1" x14ac:dyDescent="0.2">
      <c r="A475" s="83" t="s">
        <v>53</v>
      </c>
      <c r="B475" s="84" t="s">
        <v>97</v>
      </c>
      <c r="C475" s="85" t="s">
        <v>55</v>
      </c>
      <c r="D475" s="83" t="s">
        <v>76</v>
      </c>
      <c r="E475" s="84" t="s">
        <v>410</v>
      </c>
      <c r="F475" s="85" t="s">
        <v>411</v>
      </c>
      <c r="G475" s="86" t="s">
        <v>542</v>
      </c>
      <c r="H475" s="87" t="s">
        <v>543</v>
      </c>
      <c r="I475" s="88" t="s">
        <v>180</v>
      </c>
      <c r="J475" s="89">
        <v>1999</v>
      </c>
      <c r="K475" s="90">
        <v>0.75</v>
      </c>
      <c r="L475" s="21">
        <v>1</v>
      </c>
      <c r="M475" s="92"/>
      <c r="N475" s="91"/>
      <c r="O475" s="93"/>
      <c r="P475" s="43" t="s">
        <v>1339</v>
      </c>
      <c r="Q475" s="42" t="s">
        <v>1340</v>
      </c>
      <c r="R475" s="82" t="s">
        <v>1722</v>
      </c>
      <c r="S475" s="81">
        <v>38.333333333333336</v>
      </c>
      <c r="T475" s="80">
        <v>46</v>
      </c>
      <c r="U475" s="73">
        <v>0.15</v>
      </c>
      <c r="V475" s="74">
        <f t="shared" si="35"/>
        <v>32.583333333333336</v>
      </c>
      <c r="W475" s="72">
        <f t="shared" si="36"/>
        <v>39.1</v>
      </c>
      <c r="X475" s="23"/>
      <c r="Y475" s="30"/>
      <c r="Z475" s="27">
        <f t="shared" si="37"/>
        <v>0</v>
      </c>
      <c r="AA475" s="28">
        <f t="shared" si="38"/>
        <v>0</v>
      </c>
      <c r="AC475" s="66"/>
      <c r="AD475" s="65"/>
      <c r="AE475" s="61"/>
      <c r="AF475" s="62"/>
    </row>
    <row r="476" spans="1:32" ht="15.75" customHeight="1" x14ac:dyDescent="0.2">
      <c r="A476" s="83" t="s">
        <v>53</v>
      </c>
      <c r="B476" s="84" t="s">
        <v>97</v>
      </c>
      <c r="C476" s="85" t="s">
        <v>55</v>
      </c>
      <c r="D476" s="83" t="s">
        <v>76</v>
      </c>
      <c r="E476" s="84" t="s">
        <v>410</v>
      </c>
      <c r="F476" s="85" t="s">
        <v>411</v>
      </c>
      <c r="G476" s="86" t="s">
        <v>542</v>
      </c>
      <c r="H476" s="87" t="s">
        <v>648</v>
      </c>
      <c r="I476" s="88" t="s">
        <v>649</v>
      </c>
      <c r="J476" s="89">
        <v>2002</v>
      </c>
      <c r="K476" s="90">
        <v>0.75</v>
      </c>
      <c r="L476" s="21">
        <v>2</v>
      </c>
      <c r="M476" s="92"/>
      <c r="N476" s="91"/>
      <c r="O476" s="93"/>
      <c r="P476" s="43" t="s">
        <v>1486</v>
      </c>
      <c r="Q476" s="42" t="s">
        <v>1487</v>
      </c>
      <c r="R476" s="82" t="s">
        <v>1722</v>
      </c>
      <c r="S476" s="81">
        <v>24.166666666666668</v>
      </c>
      <c r="T476" s="80">
        <v>29</v>
      </c>
      <c r="U476" s="73">
        <v>0.15</v>
      </c>
      <c r="V476" s="74">
        <f t="shared" si="35"/>
        <v>20.541666666666668</v>
      </c>
      <c r="W476" s="72">
        <f t="shared" si="36"/>
        <v>24.65</v>
      </c>
      <c r="X476" s="23"/>
      <c r="Y476" s="30"/>
      <c r="Z476" s="27">
        <f t="shared" si="37"/>
        <v>0</v>
      </c>
      <c r="AA476" s="28">
        <f t="shared" si="38"/>
        <v>0</v>
      </c>
      <c r="AC476" s="66"/>
      <c r="AD476" s="65"/>
      <c r="AE476" s="61"/>
      <c r="AF476" s="62"/>
    </row>
    <row r="477" spans="1:32" ht="15.75" customHeight="1" x14ac:dyDescent="0.2">
      <c r="A477" s="83" t="s">
        <v>53</v>
      </c>
      <c r="B477" s="84" t="s">
        <v>54</v>
      </c>
      <c r="C477" s="85" t="s">
        <v>55</v>
      </c>
      <c r="D477" s="83" t="s">
        <v>76</v>
      </c>
      <c r="E477" s="84" t="s">
        <v>410</v>
      </c>
      <c r="F477" s="85" t="s">
        <v>411</v>
      </c>
      <c r="G477" s="86" t="s">
        <v>412</v>
      </c>
      <c r="H477" s="87" t="s">
        <v>544</v>
      </c>
      <c r="I477" s="88" t="s">
        <v>108</v>
      </c>
      <c r="J477" s="89">
        <v>1999</v>
      </c>
      <c r="K477" s="90">
        <v>0.75</v>
      </c>
      <c r="L477" s="21">
        <v>10</v>
      </c>
      <c r="M477" s="92"/>
      <c r="N477" s="91"/>
      <c r="O477" s="93"/>
      <c r="P477" s="43" t="s">
        <v>1341</v>
      </c>
      <c r="Q477" s="42" t="s">
        <v>1342</v>
      </c>
      <c r="R477" s="82" t="s">
        <v>1721</v>
      </c>
      <c r="S477" s="81">
        <v>49.166666666666671</v>
      </c>
      <c r="T477" s="80">
        <v>59</v>
      </c>
      <c r="U477" s="73">
        <v>0.25</v>
      </c>
      <c r="V477" s="74">
        <f t="shared" si="35"/>
        <v>36.875</v>
      </c>
      <c r="W477" s="72">
        <f t="shared" si="36"/>
        <v>44.25</v>
      </c>
      <c r="X477" s="23"/>
      <c r="Y477" s="30"/>
      <c r="Z477" s="27">
        <f t="shared" si="37"/>
        <v>0</v>
      </c>
      <c r="AA477" s="28">
        <f t="shared" si="38"/>
        <v>0</v>
      </c>
      <c r="AC477" s="66"/>
      <c r="AD477" s="65"/>
      <c r="AE477" s="61"/>
      <c r="AF477" s="62"/>
    </row>
    <row r="478" spans="1:32" ht="15.75" customHeight="1" x14ac:dyDescent="0.2">
      <c r="A478" s="83" t="s">
        <v>53</v>
      </c>
      <c r="B478" s="84" t="s">
        <v>97</v>
      </c>
      <c r="C478" s="85" t="s">
        <v>55</v>
      </c>
      <c r="D478" s="83" t="s">
        <v>76</v>
      </c>
      <c r="E478" s="84" t="s">
        <v>410</v>
      </c>
      <c r="F478" s="85" t="s">
        <v>411</v>
      </c>
      <c r="G478" s="86" t="s">
        <v>412</v>
      </c>
      <c r="H478" s="87" t="s">
        <v>582</v>
      </c>
      <c r="I478" s="88" t="s">
        <v>114</v>
      </c>
      <c r="J478" s="89">
        <v>2000</v>
      </c>
      <c r="K478" s="90">
        <v>0.75</v>
      </c>
      <c r="L478" s="21">
        <v>5</v>
      </c>
      <c r="M478" s="92"/>
      <c r="N478" s="91"/>
      <c r="O478" s="93"/>
      <c r="P478" s="43" t="s">
        <v>1002</v>
      </c>
      <c r="Q478" s="42" t="s">
        <v>1398</v>
      </c>
      <c r="R478" s="82" t="s">
        <v>1721</v>
      </c>
      <c r="S478" s="81">
        <v>22.5</v>
      </c>
      <c r="T478" s="80">
        <v>27</v>
      </c>
      <c r="U478" s="73">
        <v>0.15</v>
      </c>
      <c r="V478" s="74">
        <f t="shared" si="35"/>
        <v>19.125</v>
      </c>
      <c r="W478" s="72">
        <f t="shared" si="36"/>
        <v>22.95</v>
      </c>
      <c r="X478" s="23"/>
      <c r="Y478" s="30"/>
      <c r="Z478" s="27">
        <f t="shared" si="37"/>
        <v>0</v>
      </c>
      <c r="AA478" s="28">
        <f t="shared" si="38"/>
        <v>0</v>
      </c>
      <c r="AC478" s="66"/>
      <c r="AD478" s="65"/>
      <c r="AE478" s="61"/>
      <c r="AF478" s="62"/>
    </row>
    <row r="479" spans="1:32" ht="15.75" customHeight="1" x14ac:dyDescent="0.2">
      <c r="A479" s="83" t="s">
        <v>53</v>
      </c>
      <c r="B479" s="84" t="s">
        <v>97</v>
      </c>
      <c r="C479" s="85" t="s">
        <v>55</v>
      </c>
      <c r="D479" s="83" t="s">
        <v>76</v>
      </c>
      <c r="E479" s="84" t="s">
        <v>410</v>
      </c>
      <c r="F479" s="85" t="s">
        <v>411</v>
      </c>
      <c r="G479" s="86" t="s">
        <v>412</v>
      </c>
      <c r="H479" s="87" t="s">
        <v>582</v>
      </c>
      <c r="I479" s="88" t="s">
        <v>114</v>
      </c>
      <c r="J479" s="89">
        <v>2001</v>
      </c>
      <c r="K479" s="90">
        <v>0.75</v>
      </c>
      <c r="L479" s="21">
        <v>55</v>
      </c>
      <c r="M479" s="92"/>
      <c r="N479" s="91"/>
      <c r="O479" s="93"/>
      <c r="P479" s="43" t="s">
        <v>1463</v>
      </c>
      <c r="Q479" s="42" t="s">
        <v>1464</v>
      </c>
      <c r="R479" s="82" t="s">
        <v>1721</v>
      </c>
      <c r="S479" s="81">
        <v>22.5</v>
      </c>
      <c r="T479" s="80">
        <v>27</v>
      </c>
      <c r="U479" s="73">
        <v>0.15</v>
      </c>
      <c r="V479" s="74">
        <f t="shared" si="35"/>
        <v>19.125</v>
      </c>
      <c r="W479" s="72">
        <f t="shared" si="36"/>
        <v>22.95</v>
      </c>
      <c r="X479" s="23"/>
      <c r="Y479" s="30"/>
      <c r="Z479" s="27">
        <f t="shared" si="37"/>
        <v>0</v>
      </c>
      <c r="AA479" s="28">
        <f t="shared" si="38"/>
        <v>0</v>
      </c>
      <c r="AC479" s="66"/>
      <c r="AD479" s="65"/>
      <c r="AE479" s="61"/>
      <c r="AF479" s="62"/>
    </row>
    <row r="480" spans="1:32" ht="15.75" customHeight="1" x14ac:dyDescent="0.2">
      <c r="A480" s="83" t="s">
        <v>53</v>
      </c>
      <c r="B480" s="84" t="s">
        <v>97</v>
      </c>
      <c r="C480" s="85" t="s">
        <v>55</v>
      </c>
      <c r="D480" s="83" t="s">
        <v>76</v>
      </c>
      <c r="E480" s="84" t="s">
        <v>410</v>
      </c>
      <c r="F480" s="85" t="s">
        <v>411</v>
      </c>
      <c r="G480" s="86" t="s">
        <v>412</v>
      </c>
      <c r="H480" s="87" t="s">
        <v>582</v>
      </c>
      <c r="I480" s="88" t="s">
        <v>114</v>
      </c>
      <c r="J480" s="89">
        <v>2003</v>
      </c>
      <c r="K480" s="90">
        <v>0.75</v>
      </c>
      <c r="L480" s="21">
        <v>1</v>
      </c>
      <c r="M480" s="92"/>
      <c r="N480" s="91"/>
      <c r="O480" s="93"/>
      <c r="P480" s="43" t="s">
        <v>901</v>
      </c>
      <c r="Q480" s="42" t="s">
        <v>1508</v>
      </c>
      <c r="R480" s="82" t="s">
        <v>1721</v>
      </c>
      <c r="S480" s="81">
        <v>21.666666666666668</v>
      </c>
      <c r="T480" s="80">
        <v>26</v>
      </c>
      <c r="U480" s="73">
        <v>0.25</v>
      </c>
      <c r="V480" s="74">
        <f t="shared" si="35"/>
        <v>16.25</v>
      </c>
      <c r="W480" s="72">
        <f t="shared" si="36"/>
        <v>19.5</v>
      </c>
      <c r="X480" s="23"/>
      <c r="Y480" s="30"/>
      <c r="Z480" s="27">
        <f t="shared" si="37"/>
        <v>0</v>
      </c>
      <c r="AA480" s="28">
        <f t="shared" si="38"/>
        <v>0</v>
      </c>
      <c r="AC480" s="66"/>
      <c r="AD480" s="65"/>
      <c r="AE480" s="61"/>
      <c r="AF480" s="62"/>
    </row>
    <row r="481" spans="1:32" ht="15.75" customHeight="1" x14ac:dyDescent="0.2">
      <c r="A481" s="83" t="s">
        <v>53</v>
      </c>
      <c r="B481" s="84" t="s">
        <v>97</v>
      </c>
      <c r="C481" s="85" t="s">
        <v>109</v>
      </c>
      <c r="D481" s="83" t="s">
        <v>76</v>
      </c>
      <c r="E481" s="84" t="s">
        <v>410</v>
      </c>
      <c r="F481" s="85" t="s">
        <v>411</v>
      </c>
      <c r="G481" s="86" t="s">
        <v>412</v>
      </c>
      <c r="H481" s="87" t="s">
        <v>413</v>
      </c>
      <c r="I481" s="88" t="s">
        <v>101</v>
      </c>
      <c r="J481" s="89">
        <v>1996</v>
      </c>
      <c r="K481" s="90">
        <v>0.375</v>
      </c>
      <c r="L481" s="21">
        <v>4</v>
      </c>
      <c r="M481" s="92"/>
      <c r="N481" s="91"/>
      <c r="O481" s="93"/>
      <c r="P481" s="43" t="s">
        <v>1065</v>
      </c>
      <c r="Q481" s="42" t="s">
        <v>1200</v>
      </c>
      <c r="R481" s="82" t="s">
        <v>1721</v>
      </c>
      <c r="S481" s="81">
        <v>40.833333333333336</v>
      </c>
      <c r="T481" s="80">
        <v>49</v>
      </c>
      <c r="U481" s="73">
        <v>0.25</v>
      </c>
      <c r="V481" s="74">
        <f t="shared" si="35"/>
        <v>30.625</v>
      </c>
      <c r="W481" s="72">
        <f t="shared" si="36"/>
        <v>36.75</v>
      </c>
      <c r="X481" s="23"/>
      <c r="Y481" s="30"/>
      <c r="Z481" s="27">
        <f t="shared" si="37"/>
        <v>0</v>
      </c>
      <c r="AA481" s="28">
        <f t="shared" si="38"/>
        <v>0</v>
      </c>
      <c r="AC481" s="66"/>
      <c r="AD481" s="65"/>
      <c r="AE481" s="61"/>
      <c r="AF481" s="62"/>
    </row>
    <row r="482" spans="1:32" ht="15.75" customHeight="1" x14ac:dyDescent="0.2">
      <c r="A482" s="83" t="s">
        <v>53</v>
      </c>
      <c r="B482" s="84" t="s">
        <v>97</v>
      </c>
      <c r="C482" s="85" t="s">
        <v>109</v>
      </c>
      <c r="D482" s="83" t="s">
        <v>76</v>
      </c>
      <c r="E482" s="84" t="s">
        <v>410</v>
      </c>
      <c r="F482" s="85" t="s">
        <v>411</v>
      </c>
      <c r="G482" s="86" t="s">
        <v>412</v>
      </c>
      <c r="H482" s="87" t="s">
        <v>413</v>
      </c>
      <c r="I482" s="88" t="s">
        <v>101</v>
      </c>
      <c r="J482" s="89">
        <v>1996</v>
      </c>
      <c r="K482" s="90">
        <v>0.375</v>
      </c>
      <c r="L482" s="21">
        <v>1</v>
      </c>
      <c r="M482" s="92"/>
      <c r="N482" s="91"/>
      <c r="O482" s="93"/>
      <c r="P482" s="43" t="s">
        <v>1184</v>
      </c>
      <c r="Q482" s="42" t="s">
        <v>1186</v>
      </c>
      <c r="R482" s="82" t="s">
        <v>1721</v>
      </c>
      <c r="S482" s="81">
        <v>40.833333333333336</v>
      </c>
      <c r="T482" s="80">
        <v>49</v>
      </c>
      <c r="U482" s="73">
        <v>0.25</v>
      </c>
      <c r="V482" s="74">
        <f t="shared" si="35"/>
        <v>30.625</v>
      </c>
      <c r="W482" s="72">
        <f t="shared" si="36"/>
        <v>36.75</v>
      </c>
      <c r="X482" s="23"/>
      <c r="Y482" s="30"/>
      <c r="Z482" s="27">
        <f t="shared" si="37"/>
        <v>0</v>
      </c>
      <c r="AA482" s="28">
        <f t="shared" si="38"/>
        <v>0</v>
      </c>
      <c r="AC482" s="66"/>
      <c r="AD482" s="65"/>
      <c r="AE482" s="61"/>
      <c r="AF482" s="62"/>
    </row>
    <row r="483" spans="1:32" ht="15.75" customHeight="1" x14ac:dyDescent="0.2">
      <c r="A483" s="83" t="s">
        <v>53</v>
      </c>
      <c r="B483" s="84" t="s">
        <v>97</v>
      </c>
      <c r="C483" s="85" t="s">
        <v>55</v>
      </c>
      <c r="D483" s="83" t="s">
        <v>76</v>
      </c>
      <c r="E483" s="84" t="s">
        <v>410</v>
      </c>
      <c r="F483" s="85" t="s">
        <v>411</v>
      </c>
      <c r="G483" s="86" t="s">
        <v>412</v>
      </c>
      <c r="H483" s="87" t="s">
        <v>632</v>
      </c>
      <c r="I483" s="88" t="s">
        <v>633</v>
      </c>
      <c r="J483" s="89">
        <v>2001</v>
      </c>
      <c r="K483" s="90">
        <v>0.75</v>
      </c>
      <c r="L483" s="21">
        <v>10</v>
      </c>
      <c r="M483" s="92"/>
      <c r="N483" s="91"/>
      <c r="O483" s="93"/>
      <c r="P483" s="43" t="s">
        <v>1467</v>
      </c>
      <c r="Q483" s="42" t="s">
        <v>1468</v>
      </c>
      <c r="R483" s="82" t="s">
        <v>1721</v>
      </c>
      <c r="S483" s="81">
        <v>28.333333333333336</v>
      </c>
      <c r="T483" s="80">
        <v>34</v>
      </c>
      <c r="U483" s="73">
        <v>0.25</v>
      </c>
      <c r="V483" s="74">
        <f t="shared" si="35"/>
        <v>21.25</v>
      </c>
      <c r="W483" s="72">
        <f t="shared" si="36"/>
        <v>25.5</v>
      </c>
      <c r="X483" s="23"/>
      <c r="Y483" s="30"/>
      <c r="Z483" s="27">
        <f t="shared" si="37"/>
        <v>0</v>
      </c>
      <c r="AA483" s="28">
        <f t="shared" si="38"/>
        <v>0</v>
      </c>
      <c r="AC483" s="66"/>
      <c r="AD483" s="65"/>
      <c r="AE483" s="61"/>
      <c r="AF483" s="62"/>
    </row>
    <row r="484" spans="1:32" ht="15.75" customHeight="1" x14ac:dyDescent="0.2">
      <c r="A484" s="83" t="s">
        <v>53</v>
      </c>
      <c r="B484" s="84" t="s">
        <v>97</v>
      </c>
      <c r="C484" s="85" t="s">
        <v>55</v>
      </c>
      <c r="D484" s="83" t="s">
        <v>76</v>
      </c>
      <c r="E484" s="84" t="s">
        <v>410</v>
      </c>
      <c r="F484" s="85" t="s">
        <v>411</v>
      </c>
      <c r="G484" s="86" t="s">
        <v>412</v>
      </c>
      <c r="H484" s="87" t="s">
        <v>671</v>
      </c>
      <c r="I484" s="88" t="s">
        <v>633</v>
      </c>
      <c r="J484" s="89">
        <v>2003</v>
      </c>
      <c r="K484" s="90">
        <v>0.75</v>
      </c>
      <c r="L484" s="21">
        <v>3</v>
      </c>
      <c r="M484" s="92" t="s">
        <v>832</v>
      </c>
      <c r="N484" s="91"/>
      <c r="O484" s="93"/>
      <c r="P484" s="43" t="s">
        <v>1060</v>
      </c>
      <c r="Q484" s="42" t="s">
        <v>1516</v>
      </c>
      <c r="R484" s="82" t="s">
        <v>1721</v>
      </c>
      <c r="S484" s="81">
        <v>32.5</v>
      </c>
      <c r="T484" s="80">
        <v>39</v>
      </c>
      <c r="U484" s="73">
        <v>0.25</v>
      </c>
      <c r="V484" s="74">
        <f t="shared" si="35"/>
        <v>24.375</v>
      </c>
      <c r="W484" s="72">
        <f t="shared" si="36"/>
        <v>29.25</v>
      </c>
      <c r="X484" s="23"/>
      <c r="Y484" s="30"/>
      <c r="Z484" s="27">
        <f t="shared" si="37"/>
        <v>0</v>
      </c>
      <c r="AA484" s="28">
        <f t="shared" si="38"/>
        <v>0</v>
      </c>
      <c r="AC484" s="66"/>
      <c r="AD484" s="65"/>
      <c r="AE484" s="61"/>
      <c r="AF484" s="62"/>
    </row>
    <row r="485" spans="1:32" ht="15.75" customHeight="1" x14ac:dyDescent="0.2">
      <c r="A485" s="83" t="s">
        <v>53</v>
      </c>
      <c r="B485" s="84" t="s">
        <v>97</v>
      </c>
      <c r="C485" s="85" t="s">
        <v>55</v>
      </c>
      <c r="D485" s="83" t="s">
        <v>76</v>
      </c>
      <c r="E485" s="84" t="s">
        <v>410</v>
      </c>
      <c r="F485" s="85" t="s">
        <v>810</v>
      </c>
      <c r="G485" s="86" t="s">
        <v>811</v>
      </c>
      <c r="H485" s="87" t="s">
        <v>812</v>
      </c>
      <c r="I485" s="88" t="s">
        <v>813</v>
      </c>
      <c r="J485" s="89">
        <v>2013</v>
      </c>
      <c r="K485" s="90">
        <v>0.75</v>
      </c>
      <c r="L485" s="21">
        <v>3</v>
      </c>
      <c r="M485" s="92"/>
      <c r="N485" s="91"/>
      <c r="O485" s="93"/>
      <c r="P485" s="43" t="s">
        <v>1709</v>
      </c>
      <c r="Q485" s="42" t="s">
        <v>1710</v>
      </c>
      <c r="R485" s="82" t="s">
        <v>1722</v>
      </c>
      <c r="S485" s="81">
        <v>23.333333333333336</v>
      </c>
      <c r="T485" s="80">
        <v>28</v>
      </c>
      <c r="U485" s="73">
        <v>0.15</v>
      </c>
      <c r="V485" s="74">
        <f t="shared" si="35"/>
        <v>19.833333333333336</v>
      </c>
      <c r="W485" s="72">
        <f t="shared" si="36"/>
        <v>23.8</v>
      </c>
      <c r="X485" s="23"/>
      <c r="Y485" s="30"/>
      <c r="Z485" s="27">
        <f t="shared" si="37"/>
        <v>0</v>
      </c>
      <c r="AA485" s="28">
        <f t="shared" si="38"/>
        <v>0</v>
      </c>
      <c r="AC485" s="66"/>
      <c r="AD485" s="65"/>
      <c r="AE485" s="61"/>
      <c r="AF485" s="62"/>
    </row>
    <row r="486" spans="1:32" ht="15.75" customHeight="1" x14ac:dyDescent="0.2">
      <c r="A486" s="83" t="s">
        <v>53</v>
      </c>
      <c r="B486" s="84" t="s">
        <v>54</v>
      </c>
      <c r="C486" s="85" t="s">
        <v>55</v>
      </c>
      <c r="D486" s="83" t="s">
        <v>332</v>
      </c>
      <c r="E486" s="84"/>
      <c r="F486" s="85"/>
      <c r="G486" s="86" t="s">
        <v>333</v>
      </c>
      <c r="H486" s="87" t="s">
        <v>334</v>
      </c>
      <c r="I486" s="88" t="s">
        <v>258</v>
      </c>
      <c r="J486" s="89">
        <v>1993</v>
      </c>
      <c r="K486" s="90">
        <v>1.5</v>
      </c>
      <c r="L486" s="21">
        <v>3</v>
      </c>
      <c r="M486" s="92" t="s">
        <v>823</v>
      </c>
      <c r="N486" s="91" t="s">
        <v>825</v>
      </c>
      <c r="O486" s="93"/>
      <c r="P486" s="43" t="s">
        <v>1105</v>
      </c>
      <c r="Q486" s="42" t="s">
        <v>1106</v>
      </c>
      <c r="R486" s="82" t="s">
        <v>1721</v>
      </c>
      <c r="S486" s="81">
        <v>165.83333333333334</v>
      </c>
      <c r="T486" s="80">
        <v>199</v>
      </c>
      <c r="U486" s="73">
        <v>0.4</v>
      </c>
      <c r="V486" s="74">
        <f t="shared" si="35"/>
        <v>99.5</v>
      </c>
      <c r="W486" s="72">
        <f t="shared" si="36"/>
        <v>119.39999999999999</v>
      </c>
      <c r="X486" s="23"/>
      <c r="Y486" s="30"/>
      <c r="Z486" s="27">
        <f t="shared" si="37"/>
        <v>0</v>
      </c>
      <c r="AA486" s="28">
        <f t="shared" si="38"/>
        <v>0</v>
      </c>
      <c r="AC486" s="66"/>
      <c r="AD486" s="65"/>
      <c r="AE486" s="61"/>
      <c r="AF486" s="62"/>
    </row>
    <row r="487" spans="1:32" ht="15.75" customHeight="1" x14ac:dyDescent="0.2">
      <c r="A487" s="83" t="s">
        <v>509</v>
      </c>
      <c r="B487" s="84" t="s">
        <v>97</v>
      </c>
      <c r="C487" s="85" t="s">
        <v>55</v>
      </c>
      <c r="D487" s="83" t="s">
        <v>343</v>
      </c>
      <c r="E487" s="84" t="s">
        <v>510</v>
      </c>
      <c r="F487" s="85"/>
      <c r="G487" s="86" t="s">
        <v>511</v>
      </c>
      <c r="H487" s="87" t="s">
        <v>512</v>
      </c>
      <c r="I487" s="88" t="s">
        <v>60</v>
      </c>
      <c r="J487" s="89" t="s">
        <v>513</v>
      </c>
      <c r="K487" s="90">
        <v>0.75</v>
      </c>
      <c r="L487" s="21">
        <v>1</v>
      </c>
      <c r="M487" s="92"/>
      <c r="N487" s="91"/>
      <c r="O487" s="93"/>
      <c r="P487" s="43" t="s">
        <v>1297</v>
      </c>
      <c r="Q487" s="42" t="s">
        <v>1298</v>
      </c>
      <c r="R487" s="82" t="s">
        <v>1721</v>
      </c>
      <c r="S487" s="81">
        <v>32.5</v>
      </c>
      <c r="T487" s="80">
        <v>39</v>
      </c>
      <c r="U487" s="73">
        <v>0.4</v>
      </c>
      <c r="V487" s="74">
        <f t="shared" si="35"/>
        <v>19.5</v>
      </c>
      <c r="W487" s="72">
        <f t="shared" si="36"/>
        <v>23.4</v>
      </c>
      <c r="X487" s="23"/>
      <c r="Y487" s="30"/>
      <c r="Z487" s="27">
        <f t="shared" si="37"/>
        <v>0</v>
      </c>
      <c r="AA487" s="28">
        <f t="shared" si="38"/>
        <v>0</v>
      </c>
      <c r="AC487" s="66"/>
      <c r="AD487" s="65"/>
      <c r="AE487" s="61"/>
      <c r="AF487" s="62"/>
    </row>
    <row r="488" spans="1:32" ht="15.75" customHeight="1" x14ac:dyDescent="0.2">
      <c r="A488" s="83" t="s">
        <v>53</v>
      </c>
      <c r="B488" s="84" t="s">
        <v>54</v>
      </c>
      <c r="C488" s="85" t="s">
        <v>55</v>
      </c>
      <c r="D488" s="83" t="s">
        <v>343</v>
      </c>
      <c r="E488" s="84" t="s">
        <v>382</v>
      </c>
      <c r="F488" s="85"/>
      <c r="G488" s="86" t="s">
        <v>603</v>
      </c>
      <c r="H488" s="87" t="s">
        <v>604</v>
      </c>
      <c r="I488" s="88" t="s">
        <v>385</v>
      </c>
      <c r="J488" s="89">
        <v>1998</v>
      </c>
      <c r="K488" s="90">
        <v>0.75</v>
      </c>
      <c r="L488" s="21">
        <v>2</v>
      </c>
      <c r="M488" s="92" t="s">
        <v>823</v>
      </c>
      <c r="N488" s="91"/>
      <c r="O488" s="93"/>
      <c r="P488" s="43" t="s">
        <v>1433</v>
      </c>
      <c r="Q488" s="42" t="s">
        <v>1434</v>
      </c>
      <c r="R488" s="82" t="s">
        <v>1721</v>
      </c>
      <c r="S488" s="81">
        <v>24.166666666666668</v>
      </c>
      <c r="T488" s="80">
        <v>29</v>
      </c>
      <c r="U488" s="73">
        <v>0.4</v>
      </c>
      <c r="V488" s="74">
        <f t="shared" si="35"/>
        <v>14.5</v>
      </c>
      <c r="W488" s="72">
        <f t="shared" si="36"/>
        <v>17.399999999999999</v>
      </c>
      <c r="X488" s="23"/>
      <c r="Y488" s="30"/>
      <c r="Z488" s="27">
        <f t="shared" si="37"/>
        <v>0</v>
      </c>
      <c r="AA488" s="28">
        <f t="shared" si="38"/>
        <v>0</v>
      </c>
      <c r="AC488" s="66"/>
      <c r="AD488" s="65"/>
      <c r="AE488" s="61"/>
      <c r="AF488" s="62"/>
    </row>
    <row r="489" spans="1:32" ht="15.75" customHeight="1" x14ac:dyDescent="0.2">
      <c r="A489" s="83" t="s">
        <v>53</v>
      </c>
      <c r="B489" s="84" t="s">
        <v>54</v>
      </c>
      <c r="C489" s="85" t="s">
        <v>55</v>
      </c>
      <c r="D489" s="83" t="s">
        <v>343</v>
      </c>
      <c r="E489" s="84" t="s">
        <v>382</v>
      </c>
      <c r="F489" s="85"/>
      <c r="G489" s="86" t="s">
        <v>642</v>
      </c>
      <c r="H489" s="87" t="s">
        <v>643</v>
      </c>
      <c r="I489" s="88" t="s">
        <v>385</v>
      </c>
      <c r="J489" s="89">
        <v>2001</v>
      </c>
      <c r="K489" s="90">
        <v>0.75</v>
      </c>
      <c r="L489" s="21">
        <v>2</v>
      </c>
      <c r="M489" s="92"/>
      <c r="N489" s="91"/>
      <c r="O489" s="93"/>
      <c r="P489" s="43" t="s">
        <v>1329</v>
      </c>
      <c r="Q489" s="42" t="s">
        <v>1482</v>
      </c>
      <c r="R489" s="82" t="s">
        <v>1721</v>
      </c>
      <c r="S489" s="81">
        <v>82.5</v>
      </c>
      <c r="T489" s="80">
        <v>99</v>
      </c>
      <c r="U489" s="73">
        <v>0.25</v>
      </c>
      <c r="V489" s="74">
        <f t="shared" si="35"/>
        <v>61.875</v>
      </c>
      <c r="W489" s="72">
        <f t="shared" si="36"/>
        <v>74.25</v>
      </c>
      <c r="X489" s="23"/>
      <c r="Y489" s="30"/>
      <c r="Z489" s="27">
        <f t="shared" si="37"/>
        <v>0</v>
      </c>
      <c r="AA489" s="28">
        <f t="shared" si="38"/>
        <v>0</v>
      </c>
      <c r="AC489" s="66"/>
      <c r="AD489" s="65"/>
      <c r="AE489" s="61"/>
      <c r="AF489" s="62"/>
    </row>
    <row r="490" spans="1:32" ht="15.75" customHeight="1" x14ac:dyDescent="0.2">
      <c r="A490" s="83" t="s">
        <v>53</v>
      </c>
      <c r="B490" s="84" t="s">
        <v>54</v>
      </c>
      <c r="C490" s="85" t="s">
        <v>55</v>
      </c>
      <c r="D490" s="83" t="s">
        <v>343</v>
      </c>
      <c r="E490" s="84" t="s">
        <v>382</v>
      </c>
      <c r="F490" s="85"/>
      <c r="G490" s="86" t="s">
        <v>642</v>
      </c>
      <c r="H490" s="87" t="s">
        <v>643</v>
      </c>
      <c r="I490" s="88" t="s">
        <v>385</v>
      </c>
      <c r="J490" s="89">
        <v>2003</v>
      </c>
      <c r="K490" s="90">
        <v>0.75</v>
      </c>
      <c r="L490" s="21">
        <v>3</v>
      </c>
      <c r="M490" s="92"/>
      <c r="N490" s="91"/>
      <c r="O490" s="93"/>
      <c r="P490" s="43" t="s">
        <v>1329</v>
      </c>
      <c r="Q490" s="42" t="s">
        <v>1532</v>
      </c>
      <c r="R490" s="82" t="s">
        <v>1721</v>
      </c>
      <c r="S490" s="81">
        <v>82.5</v>
      </c>
      <c r="T490" s="80">
        <v>99</v>
      </c>
      <c r="U490" s="73">
        <v>0.25</v>
      </c>
      <c r="V490" s="74">
        <f t="shared" si="35"/>
        <v>61.875</v>
      </c>
      <c r="W490" s="72">
        <f t="shared" si="36"/>
        <v>74.25</v>
      </c>
      <c r="X490" s="23"/>
      <c r="Y490" s="30"/>
      <c r="Z490" s="27">
        <f t="shared" si="37"/>
        <v>0</v>
      </c>
      <c r="AA490" s="28">
        <f t="shared" si="38"/>
        <v>0</v>
      </c>
      <c r="AC490" s="66"/>
      <c r="AD490" s="65"/>
      <c r="AE490" s="61"/>
      <c r="AF490" s="62"/>
    </row>
    <row r="491" spans="1:32" ht="15.75" customHeight="1" x14ac:dyDescent="0.2">
      <c r="A491" s="83" t="s">
        <v>53</v>
      </c>
      <c r="B491" s="84" t="s">
        <v>54</v>
      </c>
      <c r="C491" s="85" t="s">
        <v>55</v>
      </c>
      <c r="D491" s="83" t="s">
        <v>343</v>
      </c>
      <c r="E491" s="84" t="s">
        <v>382</v>
      </c>
      <c r="F491" s="85"/>
      <c r="G491" s="86" t="s">
        <v>422</v>
      </c>
      <c r="H491" s="87" t="s">
        <v>423</v>
      </c>
      <c r="I491" s="88" t="s">
        <v>60</v>
      </c>
      <c r="J491" s="89">
        <v>1996</v>
      </c>
      <c r="K491" s="90">
        <v>0.75</v>
      </c>
      <c r="L491" s="21">
        <v>2</v>
      </c>
      <c r="M491" s="92" t="s">
        <v>826</v>
      </c>
      <c r="N491" s="91"/>
      <c r="O491" s="93"/>
      <c r="P491" s="43" t="s">
        <v>1191</v>
      </c>
      <c r="Q491" s="42" t="s">
        <v>1195</v>
      </c>
      <c r="R491" s="82" t="s">
        <v>1721</v>
      </c>
      <c r="S491" s="81">
        <v>40.833333333333336</v>
      </c>
      <c r="T491" s="80">
        <v>49</v>
      </c>
      <c r="U491" s="73">
        <v>0.4</v>
      </c>
      <c r="V491" s="74">
        <f t="shared" si="35"/>
        <v>24.5</v>
      </c>
      <c r="W491" s="72">
        <f t="shared" si="36"/>
        <v>29.4</v>
      </c>
      <c r="X491" s="23"/>
      <c r="Y491" s="30"/>
      <c r="Z491" s="27">
        <f t="shared" si="37"/>
        <v>0</v>
      </c>
      <c r="AA491" s="28">
        <f t="shared" si="38"/>
        <v>0</v>
      </c>
      <c r="AC491" s="66"/>
      <c r="AD491" s="65"/>
      <c r="AE491" s="61"/>
      <c r="AF491" s="62"/>
    </row>
    <row r="492" spans="1:32" ht="15.75" customHeight="1" x14ac:dyDescent="0.2">
      <c r="A492" s="83" t="s">
        <v>53</v>
      </c>
      <c r="B492" s="84" t="s">
        <v>54</v>
      </c>
      <c r="C492" s="85" t="s">
        <v>55</v>
      </c>
      <c r="D492" s="83" t="s">
        <v>343</v>
      </c>
      <c r="E492" s="84" t="s">
        <v>382</v>
      </c>
      <c r="F492" s="85"/>
      <c r="G492" s="86" t="s">
        <v>605</v>
      </c>
      <c r="H492" s="87" t="s">
        <v>606</v>
      </c>
      <c r="I492" s="88" t="s">
        <v>385</v>
      </c>
      <c r="J492" s="89">
        <v>1998</v>
      </c>
      <c r="K492" s="90">
        <v>0.75</v>
      </c>
      <c r="L492" s="21">
        <v>2</v>
      </c>
      <c r="M492" s="92" t="s">
        <v>823</v>
      </c>
      <c r="N492" s="91"/>
      <c r="O492" s="93"/>
      <c r="P492" s="43" t="s">
        <v>1433</v>
      </c>
      <c r="Q492" s="42" t="s">
        <v>1435</v>
      </c>
      <c r="R492" s="82" t="s">
        <v>1721</v>
      </c>
      <c r="S492" s="81">
        <v>24.166666666666668</v>
      </c>
      <c r="T492" s="80">
        <v>29</v>
      </c>
      <c r="U492" s="73">
        <v>0.4</v>
      </c>
      <c r="V492" s="74">
        <f t="shared" si="35"/>
        <v>14.5</v>
      </c>
      <c r="W492" s="72">
        <f t="shared" si="36"/>
        <v>17.399999999999999</v>
      </c>
      <c r="X492" s="23"/>
      <c r="Y492" s="30"/>
      <c r="Z492" s="27">
        <f t="shared" si="37"/>
        <v>0</v>
      </c>
      <c r="AA492" s="28">
        <f t="shared" si="38"/>
        <v>0</v>
      </c>
      <c r="AC492" s="66"/>
      <c r="AD492" s="65"/>
      <c r="AE492" s="61"/>
      <c r="AF492" s="62"/>
    </row>
    <row r="493" spans="1:32" ht="15.75" customHeight="1" x14ac:dyDescent="0.2">
      <c r="A493" s="83" t="s">
        <v>53</v>
      </c>
      <c r="B493" s="84" t="s">
        <v>54</v>
      </c>
      <c r="C493" s="85" t="s">
        <v>55</v>
      </c>
      <c r="D493" s="83" t="s">
        <v>343</v>
      </c>
      <c r="E493" s="84" t="s">
        <v>382</v>
      </c>
      <c r="F493" s="85"/>
      <c r="G493" s="86" t="s">
        <v>383</v>
      </c>
      <c r="H493" s="87" t="s">
        <v>384</v>
      </c>
      <c r="I493" s="88" t="s">
        <v>385</v>
      </c>
      <c r="J493" s="89">
        <v>1995</v>
      </c>
      <c r="K493" s="90">
        <v>0.75</v>
      </c>
      <c r="L493" s="21">
        <v>1</v>
      </c>
      <c r="M493" s="92" t="s">
        <v>823</v>
      </c>
      <c r="N493" s="91"/>
      <c r="O493" s="93"/>
      <c r="P493" s="43" t="s">
        <v>1155</v>
      </c>
      <c r="Q493" s="42" t="s">
        <v>1156</v>
      </c>
      <c r="R493" s="82" t="s">
        <v>1721</v>
      </c>
      <c r="S493" s="81">
        <v>74.166666666666671</v>
      </c>
      <c r="T493" s="80">
        <v>89</v>
      </c>
      <c r="U493" s="73">
        <v>0.25</v>
      </c>
      <c r="V493" s="74">
        <f t="shared" si="35"/>
        <v>55.625</v>
      </c>
      <c r="W493" s="72">
        <f t="shared" si="36"/>
        <v>66.75</v>
      </c>
      <c r="X493" s="23"/>
      <c r="Y493" s="30"/>
      <c r="Z493" s="27">
        <f t="shared" si="37"/>
        <v>0</v>
      </c>
      <c r="AA493" s="28">
        <f t="shared" si="38"/>
        <v>0</v>
      </c>
      <c r="AC493" s="66"/>
      <c r="AD493" s="65"/>
      <c r="AE493" s="61"/>
      <c r="AF493" s="62"/>
    </row>
    <row r="494" spans="1:32" ht="15.75" customHeight="1" x14ac:dyDescent="0.2">
      <c r="A494" s="83" t="s">
        <v>53</v>
      </c>
      <c r="B494" s="84" t="s">
        <v>54</v>
      </c>
      <c r="C494" s="85" t="s">
        <v>55</v>
      </c>
      <c r="D494" s="83" t="s">
        <v>343</v>
      </c>
      <c r="E494" s="84" t="s">
        <v>382</v>
      </c>
      <c r="F494" s="85"/>
      <c r="G494" s="86" t="s">
        <v>383</v>
      </c>
      <c r="H494" s="87" t="s">
        <v>404</v>
      </c>
      <c r="I494" s="88" t="s">
        <v>60</v>
      </c>
      <c r="J494" s="89">
        <v>1995</v>
      </c>
      <c r="K494" s="90">
        <v>0.75</v>
      </c>
      <c r="L494" s="21">
        <v>1</v>
      </c>
      <c r="M494" s="92" t="s">
        <v>823</v>
      </c>
      <c r="N494" s="91"/>
      <c r="O494" s="93"/>
      <c r="P494" s="43" t="s">
        <v>1178</v>
      </c>
      <c r="Q494" s="42" t="s">
        <v>1179</v>
      </c>
      <c r="R494" s="82" t="s">
        <v>1721</v>
      </c>
      <c r="S494" s="81">
        <v>15.833333333333334</v>
      </c>
      <c r="T494" s="80">
        <v>19</v>
      </c>
      <c r="U494" s="73">
        <v>0.15</v>
      </c>
      <c r="V494" s="74">
        <f t="shared" si="35"/>
        <v>13.458333333333332</v>
      </c>
      <c r="W494" s="72">
        <f t="shared" si="36"/>
        <v>16.149999999999999</v>
      </c>
      <c r="X494" s="23"/>
      <c r="Y494" s="30"/>
      <c r="Z494" s="27">
        <f t="shared" si="37"/>
        <v>0</v>
      </c>
      <c r="AA494" s="28">
        <f t="shared" si="38"/>
        <v>0</v>
      </c>
      <c r="AC494" s="66"/>
      <c r="AD494" s="65"/>
      <c r="AE494" s="61"/>
      <c r="AF494" s="62"/>
    </row>
    <row r="495" spans="1:32" ht="15.75" customHeight="1" x14ac:dyDescent="0.2">
      <c r="A495" s="83" t="s">
        <v>53</v>
      </c>
      <c r="B495" s="84" t="s">
        <v>54</v>
      </c>
      <c r="C495" s="85" t="s">
        <v>55</v>
      </c>
      <c r="D495" s="83" t="s">
        <v>343</v>
      </c>
      <c r="E495" s="84" t="s">
        <v>344</v>
      </c>
      <c r="F495" s="85"/>
      <c r="G495" s="86" t="s">
        <v>345</v>
      </c>
      <c r="H495" s="87" t="s">
        <v>346</v>
      </c>
      <c r="I495" s="88" t="s">
        <v>60</v>
      </c>
      <c r="J495" s="89">
        <v>1994</v>
      </c>
      <c r="K495" s="90">
        <v>0.75</v>
      </c>
      <c r="L495" s="21">
        <v>1</v>
      </c>
      <c r="M495" s="92"/>
      <c r="N495" s="91"/>
      <c r="O495" s="93" t="s">
        <v>824</v>
      </c>
      <c r="P495" s="43" t="s">
        <v>1119</v>
      </c>
      <c r="Q495" s="42" t="s">
        <v>1120</v>
      </c>
      <c r="R495" s="82" t="s">
        <v>1721</v>
      </c>
      <c r="S495" s="81">
        <v>49.166666666666671</v>
      </c>
      <c r="T495" s="80">
        <v>59</v>
      </c>
      <c r="U495" s="73">
        <v>0.4</v>
      </c>
      <c r="V495" s="74">
        <f t="shared" si="35"/>
        <v>29.5</v>
      </c>
      <c r="W495" s="72">
        <f t="shared" si="36"/>
        <v>35.4</v>
      </c>
      <c r="X495" s="23"/>
      <c r="Y495" s="30"/>
      <c r="Z495" s="27">
        <f t="shared" si="37"/>
        <v>0</v>
      </c>
      <c r="AA495" s="28">
        <f t="shared" si="38"/>
        <v>0</v>
      </c>
      <c r="AC495" s="66"/>
      <c r="AD495" s="65"/>
      <c r="AE495" s="61"/>
      <c r="AF495" s="62"/>
    </row>
    <row r="496" spans="1:32" ht="15.75" customHeight="1" x14ac:dyDescent="0.2">
      <c r="A496" s="83" t="s">
        <v>53</v>
      </c>
      <c r="B496" s="84" t="s">
        <v>54</v>
      </c>
      <c r="C496" s="85" t="s">
        <v>55</v>
      </c>
      <c r="D496" s="83" t="s">
        <v>343</v>
      </c>
      <c r="E496" s="84" t="s">
        <v>667</v>
      </c>
      <c r="F496" s="85"/>
      <c r="G496" s="86" t="s">
        <v>668</v>
      </c>
      <c r="H496" s="87" t="s">
        <v>669</v>
      </c>
      <c r="I496" s="88" t="s">
        <v>385</v>
      </c>
      <c r="J496" s="89">
        <v>2003</v>
      </c>
      <c r="K496" s="90">
        <v>0.75</v>
      </c>
      <c r="L496" s="21">
        <v>2</v>
      </c>
      <c r="M496" s="92" t="s">
        <v>823</v>
      </c>
      <c r="N496" s="91"/>
      <c r="O496" s="93" t="s">
        <v>822</v>
      </c>
      <c r="P496" s="43" t="s">
        <v>1510</v>
      </c>
      <c r="Q496" s="42" t="s">
        <v>1512</v>
      </c>
      <c r="R496" s="82" t="s">
        <v>1721</v>
      </c>
      <c r="S496" s="81">
        <v>45</v>
      </c>
      <c r="T496" s="80">
        <v>54</v>
      </c>
      <c r="U496" s="73">
        <v>0.15</v>
      </c>
      <c r="V496" s="74">
        <f t="shared" si="35"/>
        <v>38.25</v>
      </c>
      <c r="W496" s="72">
        <f t="shared" si="36"/>
        <v>45.9</v>
      </c>
      <c r="X496" s="23"/>
      <c r="Y496" s="30"/>
      <c r="Z496" s="27">
        <f t="shared" si="37"/>
        <v>0</v>
      </c>
      <c r="AA496" s="28">
        <f t="shared" si="38"/>
        <v>0</v>
      </c>
      <c r="AC496" s="66"/>
      <c r="AD496" s="65"/>
      <c r="AE496" s="61"/>
      <c r="AF496" s="62"/>
    </row>
    <row r="497" spans="1:32" ht="15.75" customHeight="1" x14ac:dyDescent="0.2">
      <c r="A497" s="83" t="s">
        <v>53</v>
      </c>
      <c r="B497" s="84" t="s">
        <v>54</v>
      </c>
      <c r="C497" s="85" t="s">
        <v>55</v>
      </c>
      <c r="D497" s="83" t="s">
        <v>272</v>
      </c>
      <c r="E497" s="84" t="s">
        <v>273</v>
      </c>
      <c r="F497" s="85"/>
      <c r="G497" s="86" t="s">
        <v>274</v>
      </c>
      <c r="H497" s="87" t="s">
        <v>296</v>
      </c>
      <c r="I497" s="88" t="s">
        <v>297</v>
      </c>
      <c r="J497" s="89">
        <v>2011</v>
      </c>
      <c r="K497" s="90">
        <v>0.75</v>
      </c>
      <c r="L497" s="21">
        <v>2</v>
      </c>
      <c r="M497" s="92"/>
      <c r="N497" s="91"/>
      <c r="O497" s="93"/>
      <c r="P497" s="43" t="s">
        <v>906</v>
      </c>
      <c r="Q497" s="42" t="s">
        <v>1068</v>
      </c>
      <c r="R497" s="82" t="s">
        <v>1721</v>
      </c>
      <c r="S497" s="81">
        <v>27.5</v>
      </c>
      <c r="T497" s="80">
        <v>33</v>
      </c>
      <c r="U497" s="73">
        <v>0.4</v>
      </c>
      <c r="V497" s="74">
        <f t="shared" si="35"/>
        <v>16.5</v>
      </c>
      <c r="W497" s="72">
        <f t="shared" si="36"/>
        <v>19.8</v>
      </c>
      <c r="X497" s="23"/>
      <c r="Y497" s="30"/>
      <c r="Z497" s="27">
        <f t="shared" si="37"/>
        <v>0</v>
      </c>
      <c r="AA497" s="28">
        <f t="shared" si="38"/>
        <v>0</v>
      </c>
      <c r="AC497" s="66"/>
      <c r="AD497" s="65"/>
      <c r="AE497" s="61"/>
      <c r="AF497" s="62"/>
    </row>
    <row r="498" spans="1:32" ht="15.75" customHeight="1" x14ac:dyDescent="0.2">
      <c r="A498" s="83" t="s">
        <v>53</v>
      </c>
      <c r="B498" s="84" t="s">
        <v>54</v>
      </c>
      <c r="C498" s="85" t="s">
        <v>55</v>
      </c>
      <c r="D498" s="83" t="s">
        <v>272</v>
      </c>
      <c r="E498" s="84" t="s">
        <v>273</v>
      </c>
      <c r="F498" s="85"/>
      <c r="G498" s="86" t="s">
        <v>274</v>
      </c>
      <c r="H498" s="87" t="s">
        <v>275</v>
      </c>
      <c r="I498" s="88" t="s">
        <v>183</v>
      </c>
      <c r="J498" s="89">
        <v>2005</v>
      </c>
      <c r="K498" s="90">
        <v>0.75</v>
      </c>
      <c r="L498" s="21">
        <v>4</v>
      </c>
      <c r="M498" s="92"/>
      <c r="N498" s="91"/>
      <c r="O498" s="93" t="s">
        <v>833</v>
      </c>
      <c r="P498" s="43" t="s">
        <v>1046</v>
      </c>
      <c r="Q498" s="42" t="s">
        <v>1047</v>
      </c>
      <c r="R498" s="82" t="s">
        <v>1721</v>
      </c>
      <c r="S498" s="81">
        <v>24.166666666666668</v>
      </c>
      <c r="T498" s="80">
        <v>29</v>
      </c>
      <c r="U498" s="73">
        <v>0.4</v>
      </c>
      <c r="V498" s="74">
        <f t="shared" si="35"/>
        <v>14.5</v>
      </c>
      <c r="W498" s="72">
        <f t="shared" si="36"/>
        <v>17.399999999999999</v>
      </c>
      <c r="X498" s="23"/>
      <c r="Y498" s="30"/>
      <c r="Z498" s="27">
        <f t="shared" si="37"/>
        <v>0</v>
      </c>
      <c r="AA498" s="28">
        <f t="shared" si="38"/>
        <v>0</v>
      </c>
      <c r="AC498" s="66"/>
      <c r="AD498" s="65"/>
      <c r="AE498" s="61"/>
      <c r="AF498" s="62"/>
    </row>
    <row r="499" spans="1:32" ht="15.75" customHeight="1" x14ac:dyDescent="0.2">
      <c r="A499" s="83" t="s">
        <v>53</v>
      </c>
      <c r="B499" s="84" t="s">
        <v>54</v>
      </c>
      <c r="C499" s="85" t="s">
        <v>55</v>
      </c>
      <c r="D499" s="83" t="s">
        <v>272</v>
      </c>
      <c r="E499" s="84" t="s">
        <v>273</v>
      </c>
      <c r="F499" s="85"/>
      <c r="G499" s="86" t="s">
        <v>274</v>
      </c>
      <c r="H499" s="87" t="s">
        <v>275</v>
      </c>
      <c r="I499" s="88" t="s">
        <v>183</v>
      </c>
      <c r="J499" s="89">
        <v>2006</v>
      </c>
      <c r="K499" s="90">
        <v>0.75</v>
      </c>
      <c r="L499" s="21">
        <v>9</v>
      </c>
      <c r="M499" s="92"/>
      <c r="N499" s="91"/>
      <c r="O499" s="93" t="s">
        <v>865</v>
      </c>
      <c r="P499" s="43" t="s">
        <v>1478</v>
      </c>
      <c r="Q499" s="42" t="s">
        <v>1479</v>
      </c>
      <c r="R499" s="82" t="s">
        <v>1721</v>
      </c>
      <c r="S499" s="81">
        <v>21.666666666666668</v>
      </c>
      <c r="T499" s="80">
        <v>26</v>
      </c>
      <c r="U499" s="73">
        <v>0.4</v>
      </c>
      <c r="V499" s="74">
        <f t="shared" si="35"/>
        <v>13</v>
      </c>
      <c r="W499" s="72">
        <f t="shared" si="36"/>
        <v>15.6</v>
      </c>
      <c r="X499" s="23"/>
      <c r="Y499" s="30"/>
      <c r="Z499" s="27">
        <f t="shared" si="37"/>
        <v>0</v>
      </c>
      <c r="AA499" s="28">
        <f t="shared" si="38"/>
        <v>0</v>
      </c>
      <c r="AC499" s="66"/>
      <c r="AD499" s="65"/>
      <c r="AE499" s="61"/>
      <c r="AF499" s="62"/>
    </row>
    <row r="500" spans="1:32" ht="15.75" customHeight="1" x14ac:dyDescent="0.2">
      <c r="A500" s="83" t="s">
        <v>53</v>
      </c>
      <c r="B500" s="84" t="s">
        <v>54</v>
      </c>
      <c r="C500" s="85" t="s">
        <v>55</v>
      </c>
      <c r="D500" s="83" t="s">
        <v>272</v>
      </c>
      <c r="E500" s="84" t="s">
        <v>273</v>
      </c>
      <c r="F500" s="85"/>
      <c r="G500" s="86" t="s">
        <v>274</v>
      </c>
      <c r="H500" s="87" t="s">
        <v>687</v>
      </c>
      <c r="I500" s="88" t="s">
        <v>258</v>
      </c>
      <c r="J500" s="89">
        <v>2004</v>
      </c>
      <c r="K500" s="90">
        <v>0.75</v>
      </c>
      <c r="L500" s="21">
        <v>1</v>
      </c>
      <c r="M500" s="92"/>
      <c r="N500" s="91"/>
      <c r="O500" s="93" t="s">
        <v>833</v>
      </c>
      <c r="P500" s="43" t="s">
        <v>1326</v>
      </c>
      <c r="Q500" s="42" t="s">
        <v>1551</v>
      </c>
      <c r="R500" s="82" t="s">
        <v>1721</v>
      </c>
      <c r="S500" s="81">
        <v>16.666666666666668</v>
      </c>
      <c r="T500" s="80">
        <v>20</v>
      </c>
      <c r="U500" s="73">
        <v>0.4</v>
      </c>
      <c r="V500" s="74">
        <f t="shared" si="35"/>
        <v>10</v>
      </c>
      <c r="W500" s="72">
        <f t="shared" si="36"/>
        <v>12</v>
      </c>
      <c r="X500" s="23"/>
      <c r="Y500" s="30"/>
      <c r="Z500" s="27">
        <f t="shared" si="37"/>
        <v>0</v>
      </c>
      <c r="AA500" s="28">
        <f t="shared" si="38"/>
        <v>0</v>
      </c>
      <c r="AC500" s="66"/>
      <c r="AD500" s="65"/>
      <c r="AE500" s="61"/>
      <c r="AF500" s="62"/>
    </row>
    <row r="501" spans="1:32" ht="15.75" customHeight="1" x14ac:dyDescent="0.2">
      <c r="A501" s="83" t="s">
        <v>53</v>
      </c>
      <c r="B501" s="84" t="s">
        <v>54</v>
      </c>
      <c r="C501" s="85" t="s">
        <v>55</v>
      </c>
      <c r="D501" s="83" t="s">
        <v>272</v>
      </c>
      <c r="E501" s="84" t="s">
        <v>273</v>
      </c>
      <c r="F501" s="85"/>
      <c r="G501" s="86" t="s">
        <v>274</v>
      </c>
      <c r="H501" s="87" t="s">
        <v>775</v>
      </c>
      <c r="I501" s="88" t="s">
        <v>258</v>
      </c>
      <c r="J501" s="89">
        <v>2000</v>
      </c>
      <c r="K501" s="90">
        <v>0.75</v>
      </c>
      <c r="L501" s="21">
        <v>2</v>
      </c>
      <c r="M501" s="92"/>
      <c r="N501" s="91"/>
      <c r="O501" s="93" t="s">
        <v>833</v>
      </c>
      <c r="P501" s="43" t="s">
        <v>1673</v>
      </c>
      <c r="Q501" s="42" t="s">
        <v>1681</v>
      </c>
      <c r="R501" s="82" t="s">
        <v>1721</v>
      </c>
      <c r="S501" s="81">
        <v>12.5</v>
      </c>
      <c r="T501" s="80">
        <v>15</v>
      </c>
      <c r="U501" s="73">
        <v>0.4</v>
      </c>
      <c r="V501" s="74">
        <f t="shared" si="35"/>
        <v>7.5</v>
      </c>
      <c r="W501" s="72">
        <f t="shared" si="36"/>
        <v>9</v>
      </c>
      <c r="X501" s="23"/>
      <c r="Y501" s="30"/>
      <c r="Z501" s="27">
        <f t="shared" si="37"/>
        <v>0</v>
      </c>
      <c r="AA501" s="28">
        <f t="shared" si="38"/>
        <v>0</v>
      </c>
      <c r="AC501" s="66"/>
      <c r="AD501" s="65"/>
      <c r="AE501" s="61"/>
      <c r="AF501" s="62"/>
    </row>
    <row r="502" spans="1:32" ht="15.75" customHeight="1" x14ac:dyDescent="0.2">
      <c r="A502" s="83" t="s">
        <v>53</v>
      </c>
      <c r="B502" s="84" t="s">
        <v>54</v>
      </c>
      <c r="C502" s="85" t="s">
        <v>55</v>
      </c>
      <c r="D502" s="83" t="s">
        <v>272</v>
      </c>
      <c r="E502" s="84" t="s">
        <v>273</v>
      </c>
      <c r="F502" s="85"/>
      <c r="G502" s="86" t="s">
        <v>274</v>
      </c>
      <c r="H502" s="87" t="s">
        <v>775</v>
      </c>
      <c r="I502" s="88" t="s">
        <v>258</v>
      </c>
      <c r="J502" s="89">
        <v>2001</v>
      </c>
      <c r="K502" s="90">
        <v>0.75</v>
      </c>
      <c r="L502" s="21">
        <v>3</v>
      </c>
      <c r="M502" s="92"/>
      <c r="N502" s="91"/>
      <c r="O502" s="93" t="s">
        <v>833</v>
      </c>
      <c r="P502" s="43" t="s">
        <v>1673</v>
      </c>
      <c r="Q502" s="42" t="s">
        <v>1674</v>
      </c>
      <c r="R502" s="82" t="s">
        <v>1721</v>
      </c>
      <c r="S502" s="81">
        <v>12.5</v>
      </c>
      <c r="T502" s="80">
        <v>15</v>
      </c>
      <c r="U502" s="73">
        <v>0.4</v>
      </c>
      <c r="V502" s="74">
        <f t="shared" si="35"/>
        <v>7.5</v>
      </c>
      <c r="W502" s="72">
        <f t="shared" si="36"/>
        <v>9</v>
      </c>
      <c r="X502" s="23"/>
      <c r="Y502" s="30"/>
      <c r="Z502" s="27">
        <f t="shared" si="37"/>
        <v>0</v>
      </c>
      <c r="AA502" s="28">
        <f t="shared" si="38"/>
        <v>0</v>
      </c>
      <c r="AC502" s="66"/>
      <c r="AD502" s="65"/>
      <c r="AE502" s="61"/>
      <c r="AF502" s="62"/>
    </row>
    <row r="503" spans="1:32" ht="15.75" customHeight="1" x14ac:dyDescent="0.2">
      <c r="A503" s="83" t="s">
        <v>53</v>
      </c>
      <c r="B503" s="84" t="s">
        <v>54</v>
      </c>
      <c r="C503" s="85" t="s">
        <v>55</v>
      </c>
      <c r="D503" s="83" t="s">
        <v>272</v>
      </c>
      <c r="E503" s="84" t="s">
        <v>273</v>
      </c>
      <c r="F503" s="85"/>
      <c r="G503" s="86" t="s">
        <v>274</v>
      </c>
      <c r="H503" s="87" t="s">
        <v>775</v>
      </c>
      <c r="I503" s="88" t="s">
        <v>258</v>
      </c>
      <c r="J503" s="89">
        <v>2003</v>
      </c>
      <c r="K503" s="90">
        <v>0.75</v>
      </c>
      <c r="L503" s="21">
        <v>8</v>
      </c>
      <c r="M503" s="92"/>
      <c r="N503" s="91"/>
      <c r="O503" s="93" t="s">
        <v>833</v>
      </c>
      <c r="P503" s="43" t="s">
        <v>1669</v>
      </c>
      <c r="Q503" s="42" t="s">
        <v>1672</v>
      </c>
      <c r="R503" s="82" t="s">
        <v>1721</v>
      </c>
      <c r="S503" s="81">
        <v>12.5</v>
      </c>
      <c r="T503" s="80">
        <v>15</v>
      </c>
      <c r="U503" s="73">
        <v>0.4</v>
      </c>
      <c r="V503" s="74">
        <f t="shared" si="35"/>
        <v>7.5</v>
      </c>
      <c r="W503" s="72">
        <f t="shared" si="36"/>
        <v>9</v>
      </c>
      <c r="X503" s="23"/>
      <c r="Y503" s="30"/>
      <c r="Z503" s="27">
        <f t="shared" si="37"/>
        <v>0</v>
      </c>
      <c r="AA503" s="28">
        <f t="shared" si="38"/>
        <v>0</v>
      </c>
      <c r="AC503" s="66"/>
      <c r="AD503" s="65"/>
      <c r="AE503" s="61"/>
      <c r="AF503" s="62"/>
    </row>
    <row r="504" spans="1:32" ht="15.75" customHeight="1" x14ac:dyDescent="0.2">
      <c r="A504" s="83" t="s">
        <v>53</v>
      </c>
      <c r="B504" s="84" t="s">
        <v>54</v>
      </c>
      <c r="C504" s="85" t="s">
        <v>55</v>
      </c>
      <c r="D504" s="83" t="s">
        <v>272</v>
      </c>
      <c r="E504" s="84" t="s">
        <v>273</v>
      </c>
      <c r="F504" s="85"/>
      <c r="G504" s="86" t="s">
        <v>274</v>
      </c>
      <c r="H504" s="87" t="s">
        <v>797</v>
      </c>
      <c r="I504" s="88" t="s">
        <v>108</v>
      </c>
      <c r="J504" s="89">
        <v>2004</v>
      </c>
      <c r="K504" s="90">
        <v>0.75</v>
      </c>
      <c r="L504" s="21">
        <v>6</v>
      </c>
      <c r="M504" s="92"/>
      <c r="N504" s="91"/>
      <c r="O504" s="93" t="s">
        <v>833</v>
      </c>
      <c r="P504" s="43" t="s">
        <v>1331</v>
      </c>
      <c r="Q504" s="42" t="s">
        <v>1696</v>
      </c>
      <c r="R504" s="82" t="s">
        <v>1721</v>
      </c>
      <c r="S504" s="81">
        <v>11.666666666666668</v>
      </c>
      <c r="T504" s="80">
        <v>14</v>
      </c>
      <c r="U504" s="73">
        <v>0.4</v>
      </c>
      <c r="V504" s="74">
        <f t="shared" si="35"/>
        <v>7.0000000000000009</v>
      </c>
      <c r="W504" s="72">
        <f t="shared" si="36"/>
        <v>8.4</v>
      </c>
      <c r="X504" s="23"/>
      <c r="Y504" s="30"/>
      <c r="Z504" s="27">
        <f t="shared" si="37"/>
        <v>0</v>
      </c>
      <c r="AA504" s="28">
        <f t="shared" si="38"/>
        <v>0</v>
      </c>
      <c r="AC504" s="66"/>
      <c r="AD504" s="65"/>
      <c r="AE504" s="61"/>
      <c r="AF504" s="62"/>
    </row>
    <row r="505" spans="1:32" ht="15.75" customHeight="1" x14ac:dyDescent="0.2">
      <c r="A505" s="83" t="s">
        <v>53</v>
      </c>
      <c r="B505" s="84" t="s">
        <v>54</v>
      </c>
      <c r="C505" s="85" t="s">
        <v>55</v>
      </c>
      <c r="D505" s="83" t="s">
        <v>272</v>
      </c>
      <c r="E505" s="84" t="s">
        <v>273</v>
      </c>
      <c r="F505" s="85"/>
      <c r="G505" s="86" t="s">
        <v>274</v>
      </c>
      <c r="H505" s="87" t="s">
        <v>786</v>
      </c>
      <c r="I505" s="88" t="s">
        <v>108</v>
      </c>
      <c r="J505" s="89">
        <v>2002</v>
      </c>
      <c r="K505" s="90">
        <v>0.75</v>
      </c>
      <c r="L505" s="21">
        <v>1</v>
      </c>
      <c r="M505" s="92"/>
      <c r="N505" s="91"/>
      <c r="O505" s="93" t="s">
        <v>833</v>
      </c>
      <c r="P505" s="43" t="s">
        <v>1465</v>
      </c>
      <c r="Q505" s="42" t="s">
        <v>1686</v>
      </c>
      <c r="R505" s="82" t="s">
        <v>1721</v>
      </c>
      <c r="S505" s="81">
        <v>12.5</v>
      </c>
      <c r="T505" s="80">
        <v>15</v>
      </c>
      <c r="U505" s="73">
        <v>0.4</v>
      </c>
      <c r="V505" s="74">
        <f t="shared" si="35"/>
        <v>7.5</v>
      </c>
      <c r="W505" s="72">
        <f t="shared" si="36"/>
        <v>9</v>
      </c>
      <c r="X505" s="23"/>
      <c r="Y505" s="30"/>
      <c r="Z505" s="27">
        <f t="shared" si="37"/>
        <v>0</v>
      </c>
      <c r="AA505" s="28">
        <f t="shared" si="38"/>
        <v>0</v>
      </c>
      <c r="AC505" s="66"/>
      <c r="AD505" s="65"/>
      <c r="AE505" s="61"/>
      <c r="AF505" s="62"/>
    </row>
    <row r="506" spans="1:32" ht="15.75" customHeight="1" x14ac:dyDescent="0.2">
      <c r="A506" s="83" t="s">
        <v>53</v>
      </c>
      <c r="B506" s="84" t="s">
        <v>54</v>
      </c>
      <c r="C506" s="85" t="s">
        <v>55</v>
      </c>
      <c r="D506" s="83" t="s">
        <v>272</v>
      </c>
      <c r="E506" s="84" t="s">
        <v>273</v>
      </c>
      <c r="F506" s="85"/>
      <c r="G506" s="86" t="s">
        <v>274</v>
      </c>
      <c r="H506" s="87" t="s">
        <v>298</v>
      </c>
      <c r="I506" s="88" t="s">
        <v>183</v>
      </c>
      <c r="J506" s="89">
        <v>2010</v>
      </c>
      <c r="K506" s="90">
        <v>0.75</v>
      </c>
      <c r="L506" s="21">
        <v>2</v>
      </c>
      <c r="M506" s="92"/>
      <c r="N506" s="91"/>
      <c r="O506" s="93"/>
      <c r="P506" s="43" t="s">
        <v>1066</v>
      </c>
      <c r="Q506" s="42" t="s">
        <v>1069</v>
      </c>
      <c r="R506" s="82" t="s">
        <v>1721</v>
      </c>
      <c r="S506" s="81">
        <v>27.5</v>
      </c>
      <c r="T506" s="80">
        <v>33</v>
      </c>
      <c r="U506" s="73">
        <v>0.4</v>
      </c>
      <c r="V506" s="74">
        <f t="shared" si="35"/>
        <v>16.5</v>
      </c>
      <c r="W506" s="72">
        <f t="shared" si="36"/>
        <v>19.8</v>
      </c>
      <c r="X506" s="23"/>
      <c r="Y506" s="30"/>
      <c r="Z506" s="27">
        <f t="shared" si="37"/>
        <v>0</v>
      </c>
      <c r="AA506" s="28">
        <f t="shared" si="38"/>
        <v>0</v>
      </c>
      <c r="AC506" s="66"/>
      <c r="AD506" s="65"/>
      <c r="AE506" s="61"/>
      <c r="AF506" s="62"/>
    </row>
    <row r="507" spans="1:32" ht="15.75" customHeight="1" x14ac:dyDescent="0.2">
      <c r="A507" s="83" t="s">
        <v>53</v>
      </c>
      <c r="B507" s="84" t="s">
        <v>54</v>
      </c>
      <c r="C507" s="85" t="s">
        <v>55</v>
      </c>
      <c r="D507" s="83" t="s">
        <v>272</v>
      </c>
      <c r="E507" s="84" t="s">
        <v>273</v>
      </c>
      <c r="F507" s="85"/>
      <c r="G507" s="86" t="s">
        <v>274</v>
      </c>
      <c r="H507" s="87" t="s">
        <v>554</v>
      </c>
      <c r="I507" s="88" t="s">
        <v>555</v>
      </c>
      <c r="J507" s="89">
        <v>2002</v>
      </c>
      <c r="K507" s="90">
        <v>0.75</v>
      </c>
      <c r="L507" s="21">
        <v>1</v>
      </c>
      <c r="M507" s="92"/>
      <c r="N507" s="91"/>
      <c r="O507" s="93" t="s">
        <v>833</v>
      </c>
      <c r="P507" s="43" t="s">
        <v>1266</v>
      </c>
      <c r="Q507" s="42" t="s">
        <v>1366</v>
      </c>
      <c r="R507" s="82" t="s">
        <v>1721</v>
      </c>
      <c r="S507" s="81">
        <v>28.333333333333336</v>
      </c>
      <c r="T507" s="80">
        <v>34</v>
      </c>
      <c r="U507" s="73">
        <v>0.4</v>
      </c>
      <c r="V507" s="74">
        <f t="shared" si="35"/>
        <v>17</v>
      </c>
      <c r="W507" s="72">
        <f t="shared" si="36"/>
        <v>20.399999999999999</v>
      </c>
      <c r="X507" s="23"/>
      <c r="Y507" s="30"/>
      <c r="Z507" s="27">
        <f t="shared" si="37"/>
        <v>0</v>
      </c>
      <c r="AA507" s="28">
        <f t="shared" si="38"/>
        <v>0</v>
      </c>
      <c r="AC507" s="66"/>
      <c r="AD507" s="65"/>
      <c r="AE507" s="61"/>
      <c r="AF507" s="62"/>
    </row>
    <row r="508" spans="1:32" ht="15.75" customHeight="1" x14ac:dyDescent="0.2">
      <c r="A508" s="83" t="s">
        <v>53</v>
      </c>
      <c r="B508" s="84" t="s">
        <v>54</v>
      </c>
      <c r="C508" s="85" t="s">
        <v>55</v>
      </c>
      <c r="D508" s="83" t="s">
        <v>272</v>
      </c>
      <c r="E508" s="84" t="s">
        <v>273</v>
      </c>
      <c r="F508" s="85"/>
      <c r="G508" s="86" t="s">
        <v>274</v>
      </c>
      <c r="H508" s="87" t="s">
        <v>554</v>
      </c>
      <c r="I508" s="88" t="s">
        <v>555</v>
      </c>
      <c r="J508" s="89">
        <v>2004</v>
      </c>
      <c r="K508" s="90">
        <v>0.75</v>
      </c>
      <c r="L508" s="21">
        <v>2</v>
      </c>
      <c r="M508" s="92"/>
      <c r="N508" s="91"/>
      <c r="O508" s="93" t="s">
        <v>833</v>
      </c>
      <c r="P508" s="43" t="s">
        <v>1266</v>
      </c>
      <c r="Q508" s="42" t="s">
        <v>1358</v>
      </c>
      <c r="R508" s="82" t="s">
        <v>1721</v>
      </c>
      <c r="S508" s="81">
        <v>28.333333333333336</v>
      </c>
      <c r="T508" s="80">
        <v>34</v>
      </c>
      <c r="U508" s="73">
        <v>0.4</v>
      </c>
      <c r="V508" s="74">
        <f t="shared" si="35"/>
        <v>17</v>
      </c>
      <c r="W508" s="72">
        <f t="shared" si="36"/>
        <v>20.399999999999999</v>
      </c>
      <c r="X508" s="23"/>
      <c r="Y508" s="30"/>
      <c r="Z508" s="27">
        <f t="shared" si="37"/>
        <v>0</v>
      </c>
      <c r="AA508" s="28">
        <f t="shared" si="38"/>
        <v>0</v>
      </c>
      <c r="AC508" s="66"/>
      <c r="AD508" s="65"/>
      <c r="AE508" s="61"/>
      <c r="AF508" s="62"/>
    </row>
    <row r="509" spans="1:32" ht="15.75" customHeight="1" x14ac:dyDescent="0.2">
      <c r="A509" s="83" t="s">
        <v>53</v>
      </c>
      <c r="B509" s="84" t="s">
        <v>54</v>
      </c>
      <c r="C509" s="85" t="s">
        <v>55</v>
      </c>
      <c r="D509" s="83" t="s">
        <v>61</v>
      </c>
      <c r="E509" s="84" t="s">
        <v>62</v>
      </c>
      <c r="F509" s="85" t="s">
        <v>63</v>
      </c>
      <c r="G509" s="86" t="s">
        <v>240</v>
      </c>
      <c r="H509" s="87" t="s">
        <v>497</v>
      </c>
      <c r="I509" s="88" t="s">
        <v>66</v>
      </c>
      <c r="J509" s="89">
        <v>1993</v>
      </c>
      <c r="K509" s="90">
        <v>0.75</v>
      </c>
      <c r="L509" s="21">
        <v>1</v>
      </c>
      <c r="M509" s="92" t="s">
        <v>823</v>
      </c>
      <c r="N509" s="91"/>
      <c r="O509" s="93"/>
      <c r="P509" s="43" t="s">
        <v>1279</v>
      </c>
      <c r="Q509" s="42" t="s">
        <v>1280</v>
      </c>
      <c r="R509" s="82" t="s">
        <v>1721</v>
      </c>
      <c r="S509" s="81">
        <v>49.166666666666671</v>
      </c>
      <c r="T509" s="80">
        <v>59</v>
      </c>
      <c r="U509" s="73">
        <v>0.4</v>
      </c>
      <c r="V509" s="74">
        <f t="shared" si="35"/>
        <v>29.5</v>
      </c>
      <c r="W509" s="72">
        <f t="shared" si="36"/>
        <v>35.4</v>
      </c>
      <c r="X509" s="23"/>
      <c r="Y509" s="30"/>
      <c r="Z509" s="27">
        <f t="shared" si="37"/>
        <v>0</v>
      </c>
      <c r="AA509" s="28">
        <f t="shared" si="38"/>
        <v>0</v>
      </c>
      <c r="AC509" s="66"/>
      <c r="AD509" s="65"/>
      <c r="AE509" s="61"/>
      <c r="AF509" s="62"/>
    </row>
    <row r="510" spans="1:32" ht="15.75" customHeight="1" x14ac:dyDescent="0.2">
      <c r="A510" s="83" t="s">
        <v>53</v>
      </c>
      <c r="B510" s="84" t="s">
        <v>54</v>
      </c>
      <c r="C510" s="85" t="s">
        <v>55</v>
      </c>
      <c r="D510" s="83" t="s">
        <v>61</v>
      </c>
      <c r="E510" s="84" t="s">
        <v>62</v>
      </c>
      <c r="F510" s="85" t="s">
        <v>239</v>
      </c>
      <c r="G510" s="86" t="s">
        <v>240</v>
      </c>
      <c r="H510" s="87" t="s">
        <v>241</v>
      </c>
      <c r="I510" s="88" t="s">
        <v>66</v>
      </c>
      <c r="J510" s="89">
        <v>1986</v>
      </c>
      <c r="K510" s="90">
        <v>0.75</v>
      </c>
      <c r="L510" s="21">
        <v>2</v>
      </c>
      <c r="M510" s="92" t="s">
        <v>823</v>
      </c>
      <c r="N510" s="91"/>
      <c r="O510" s="93" t="s">
        <v>824</v>
      </c>
      <c r="P510" s="43" t="s">
        <v>1016</v>
      </c>
      <c r="Q510" s="42" t="s">
        <v>1017</v>
      </c>
      <c r="R510" s="82" t="s">
        <v>1721</v>
      </c>
      <c r="S510" s="81">
        <v>74.166666666666671</v>
      </c>
      <c r="T510" s="80">
        <v>89</v>
      </c>
      <c r="U510" s="73">
        <v>0.15</v>
      </c>
      <c r="V510" s="74">
        <f t="shared" si="35"/>
        <v>63.041666666666664</v>
      </c>
      <c r="W510" s="72">
        <f t="shared" si="36"/>
        <v>75.649999999999991</v>
      </c>
      <c r="X510" s="23"/>
      <c r="Y510" s="30"/>
      <c r="Z510" s="27">
        <f t="shared" si="37"/>
        <v>0</v>
      </c>
      <c r="AA510" s="28">
        <f t="shared" si="38"/>
        <v>0</v>
      </c>
      <c r="AC510" s="66"/>
      <c r="AD510" s="65"/>
      <c r="AE510" s="61"/>
      <c r="AF510" s="62"/>
    </row>
    <row r="511" spans="1:32" ht="15.75" customHeight="1" x14ac:dyDescent="0.2">
      <c r="A511" s="83" t="s">
        <v>53</v>
      </c>
      <c r="B511" s="84" t="s">
        <v>54</v>
      </c>
      <c r="C511" s="85" t="s">
        <v>55</v>
      </c>
      <c r="D511" s="83" t="s">
        <v>61</v>
      </c>
      <c r="E511" s="84" t="s">
        <v>62</v>
      </c>
      <c r="F511" s="85" t="s">
        <v>63</v>
      </c>
      <c r="G511" s="86" t="s">
        <v>257</v>
      </c>
      <c r="H511" s="87" t="s">
        <v>66</v>
      </c>
      <c r="I511" s="88" t="s">
        <v>66</v>
      </c>
      <c r="J511" s="89">
        <v>1991</v>
      </c>
      <c r="K511" s="90">
        <v>0.75</v>
      </c>
      <c r="L511" s="21">
        <v>1</v>
      </c>
      <c r="M511" s="92" t="s">
        <v>823</v>
      </c>
      <c r="N511" s="91" t="s">
        <v>831</v>
      </c>
      <c r="O511" s="93" t="s">
        <v>844</v>
      </c>
      <c r="P511" s="43" t="s">
        <v>1008</v>
      </c>
      <c r="Q511" s="42" t="s">
        <v>1062</v>
      </c>
      <c r="R511" s="82" t="s">
        <v>1721</v>
      </c>
      <c r="S511" s="81">
        <v>40.833333333333336</v>
      </c>
      <c r="T511" s="80">
        <v>49</v>
      </c>
      <c r="U511" s="73">
        <v>0.15</v>
      </c>
      <c r="V511" s="74">
        <f t="shared" si="35"/>
        <v>34.708333333333336</v>
      </c>
      <c r="W511" s="72">
        <f t="shared" si="36"/>
        <v>41.65</v>
      </c>
      <c r="X511" s="23"/>
      <c r="Y511" s="30"/>
      <c r="Z511" s="27">
        <f t="shared" si="37"/>
        <v>0</v>
      </c>
      <c r="AA511" s="28">
        <f t="shared" si="38"/>
        <v>0</v>
      </c>
      <c r="AC511" s="66"/>
      <c r="AD511" s="65"/>
      <c r="AE511" s="61"/>
      <c r="AF511" s="62"/>
    </row>
    <row r="512" spans="1:32" ht="15.75" customHeight="1" x14ac:dyDescent="0.2">
      <c r="A512" s="83" t="s">
        <v>53</v>
      </c>
      <c r="B512" s="84" t="s">
        <v>54</v>
      </c>
      <c r="C512" s="85" t="s">
        <v>55</v>
      </c>
      <c r="D512" s="83" t="s">
        <v>61</v>
      </c>
      <c r="E512" s="84" t="s">
        <v>62</v>
      </c>
      <c r="F512" s="85"/>
      <c r="G512" s="86" t="s">
        <v>257</v>
      </c>
      <c r="H512" s="87" t="s">
        <v>258</v>
      </c>
      <c r="I512" s="88" t="s">
        <v>258</v>
      </c>
      <c r="J512" s="89">
        <v>1988</v>
      </c>
      <c r="K512" s="90">
        <v>0.75</v>
      </c>
      <c r="L512" s="21">
        <v>1</v>
      </c>
      <c r="M512" s="92" t="s">
        <v>832</v>
      </c>
      <c r="N512" s="91"/>
      <c r="O512" s="93"/>
      <c r="P512" s="43" t="s">
        <v>1031</v>
      </c>
      <c r="Q512" s="42" t="s">
        <v>1033</v>
      </c>
      <c r="R512" s="82" t="s">
        <v>1721</v>
      </c>
      <c r="S512" s="81">
        <v>28.333333333333336</v>
      </c>
      <c r="T512" s="80">
        <v>34</v>
      </c>
      <c r="U512" s="73">
        <v>0.25</v>
      </c>
      <c r="V512" s="74">
        <f t="shared" si="35"/>
        <v>21.25</v>
      </c>
      <c r="W512" s="72">
        <f t="shared" si="36"/>
        <v>25.5</v>
      </c>
      <c r="X512" s="23"/>
      <c r="Y512" s="30"/>
      <c r="Z512" s="27">
        <f t="shared" si="37"/>
        <v>0</v>
      </c>
      <c r="AA512" s="28">
        <f t="shared" si="38"/>
        <v>0</v>
      </c>
      <c r="AC512" s="66"/>
      <c r="AD512" s="65"/>
      <c r="AE512" s="61"/>
      <c r="AF512" s="62"/>
    </row>
    <row r="513" spans="1:32" ht="15.75" customHeight="1" x14ac:dyDescent="0.2">
      <c r="A513" s="83" t="s">
        <v>53</v>
      </c>
      <c r="B513" s="84" t="s">
        <v>54</v>
      </c>
      <c r="C513" s="85" t="s">
        <v>55</v>
      </c>
      <c r="D513" s="83" t="s">
        <v>61</v>
      </c>
      <c r="E513" s="84" t="s">
        <v>62</v>
      </c>
      <c r="F513" s="85" t="s">
        <v>63</v>
      </c>
      <c r="G513" s="86" t="s">
        <v>102</v>
      </c>
      <c r="H513" s="87" t="s">
        <v>103</v>
      </c>
      <c r="I513" s="88" t="s">
        <v>66</v>
      </c>
      <c r="J513" s="89">
        <v>1989</v>
      </c>
      <c r="K513" s="90">
        <v>0.75</v>
      </c>
      <c r="L513" s="21">
        <v>2</v>
      </c>
      <c r="M513" s="92" t="s">
        <v>826</v>
      </c>
      <c r="N513" s="91"/>
      <c r="O513" s="93"/>
      <c r="P513" s="43" t="s">
        <v>896</v>
      </c>
      <c r="Q513" s="42" t="s">
        <v>898</v>
      </c>
      <c r="R513" s="82" t="s">
        <v>1721</v>
      </c>
      <c r="S513" s="81">
        <v>124.16666666666667</v>
      </c>
      <c r="T513" s="80">
        <v>149</v>
      </c>
      <c r="U513" s="73">
        <v>0.15</v>
      </c>
      <c r="V513" s="74">
        <f t="shared" si="35"/>
        <v>105.54166666666666</v>
      </c>
      <c r="W513" s="72">
        <f t="shared" si="36"/>
        <v>126.64999999999999</v>
      </c>
      <c r="X513" s="23"/>
      <c r="Y513" s="30"/>
      <c r="Z513" s="27">
        <f t="shared" si="37"/>
        <v>0</v>
      </c>
      <c r="AA513" s="28">
        <f t="shared" si="38"/>
        <v>0</v>
      </c>
      <c r="AC513" s="66"/>
      <c r="AD513" s="65"/>
      <c r="AE513" s="61"/>
      <c r="AF513" s="62"/>
    </row>
    <row r="514" spans="1:32" ht="15.75" customHeight="1" x14ac:dyDescent="0.2">
      <c r="A514" s="83" t="s">
        <v>53</v>
      </c>
      <c r="B514" s="84" t="s">
        <v>54</v>
      </c>
      <c r="C514" s="85" t="s">
        <v>55</v>
      </c>
      <c r="D514" s="83" t="s">
        <v>61</v>
      </c>
      <c r="E514" s="84" t="s">
        <v>62</v>
      </c>
      <c r="F514" s="85" t="s">
        <v>63</v>
      </c>
      <c r="G514" s="86" t="s">
        <v>64</v>
      </c>
      <c r="H514" s="87" t="s">
        <v>65</v>
      </c>
      <c r="I514" s="88" t="s">
        <v>66</v>
      </c>
      <c r="J514" s="89">
        <v>1995</v>
      </c>
      <c r="K514" s="90">
        <v>0.75</v>
      </c>
      <c r="L514" s="21">
        <v>1</v>
      </c>
      <c r="M514" s="92" t="s">
        <v>823</v>
      </c>
      <c r="N514" s="91" t="s">
        <v>825</v>
      </c>
      <c r="O514" s="93"/>
      <c r="P514" s="43" t="s">
        <v>872</v>
      </c>
      <c r="Q514" s="42" t="s">
        <v>873</v>
      </c>
      <c r="R514" s="82" t="s">
        <v>1721</v>
      </c>
      <c r="S514" s="81">
        <v>215.83333333333334</v>
      </c>
      <c r="T514" s="80">
        <v>259</v>
      </c>
      <c r="U514" s="73">
        <v>0.25</v>
      </c>
      <c r="V514" s="74">
        <f t="shared" si="35"/>
        <v>161.875</v>
      </c>
      <c r="W514" s="72">
        <f t="shared" si="36"/>
        <v>194.25</v>
      </c>
      <c r="X514" s="23"/>
      <c r="Y514" s="30"/>
      <c r="Z514" s="27">
        <f t="shared" si="37"/>
        <v>0</v>
      </c>
      <c r="AA514" s="28">
        <f t="shared" si="38"/>
        <v>0</v>
      </c>
      <c r="AC514" s="66"/>
      <c r="AD514" s="65"/>
      <c r="AE514" s="61"/>
      <c r="AF514" s="62"/>
    </row>
    <row r="515" spans="1:32" ht="15.75" customHeight="1" x14ac:dyDescent="0.2">
      <c r="A515" s="83" t="s">
        <v>53</v>
      </c>
      <c r="B515" s="84" t="s">
        <v>54</v>
      </c>
      <c r="C515" s="85" t="s">
        <v>55</v>
      </c>
      <c r="D515" s="83" t="s">
        <v>61</v>
      </c>
      <c r="E515" s="84" t="s">
        <v>62</v>
      </c>
      <c r="F515" s="85" t="s">
        <v>63</v>
      </c>
      <c r="G515" s="86" t="s">
        <v>327</v>
      </c>
      <c r="H515" s="87" t="s">
        <v>328</v>
      </c>
      <c r="I515" s="88" t="s">
        <v>329</v>
      </c>
      <c r="J515" s="89">
        <v>1983</v>
      </c>
      <c r="K515" s="90">
        <v>0.75</v>
      </c>
      <c r="L515" s="21">
        <v>6</v>
      </c>
      <c r="M515" s="92" t="s">
        <v>823</v>
      </c>
      <c r="N515" s="91"/>
      <c r="O515" s="93" t="s">
        <v>827</v>
      </c>
      <c r="P515" s="43" t="s">
        <v>1102</v>
      </c>
      <c r="Q515" s="42" t="s">
        <v>1103</v>
      </c>
      <c r="R515" s="82" t="s">
        <v>1721</v>
      </c>
      <c r="S515" s="81">
        <v>49.166666666666671</v>
      </c>
      <c r="T515" s="80">
        <v>59</v>
      </c>
      <c r="U515" s="73">
        <v>0.4</v>
      </c>
      <c r="V515" s="74">
        <f t="shared" si="35"/>
        <v>29.5</v>
      </c>
      <c r="W515" s="72">
        <f t="shared" si="36"/>
        <v>35.4</v>
      </c>
      <c r="X515" s="23"/>
      <c r="Y515" s="30"/>
      <c r="Z515" s="27">
        <f t="shared" si="37"/>
        <v>0</v>
      </c>
      <c r="AA515" s="28">
        <f t="shared" si="38"/>
        <v>0</v>
      </c>
      <c r="AC515" s="66"/>
      <c r="AD515" s="65"/>
      <c r="AE515" s="61"/>
      <c r="AF515" s="62"/>
    </row>
    <row r="516" spans="1:32" ht="15.75" customHeight="1" x14ac:dyDescent="0.2">
      <c r="A516" s="83" t="s">
        <v>53</v>
      </c>
      <c r="B516" s="84" t="s">
        <v>54</v>
      </c>
      <c r="C516" s="85" t="s">
        <v>55</v>
      </c>
      <c r="D516" s="83" t="s">
        <v>61</v>
      </c>
      <c r="E516" s="84" t="s">
        <v>62</v>
      </c>
      <c r="F516" s="85" t="s">
        <v>436</v>
      </c>
      <c r="G516" s="86" t="s">
        <v>437</v>
      </c>
      <c r="H516" s="87" t="s">
        <v>438</v>
      </c>
      <c r="I516" s="88" t="s">
        <v>60</v>
      </c>
      <c r="J516" s="89">
        <v>1987</v>
      </c>
      <c r="K516" s="90">
        <v>0.75</v>
      </c>
      <c r="L516" s="21">
        <v>1</v>
      </c>
      <c r="M516" s="92"/>
      <c r="N516" s="91"/>
      <c r="O516" s="93"/>
      <c r="P516" s="43" t="s">
        <v>1206</v>
      </c>
      <c r="Q516" s="42" t="s">
        <v>1207</v>
      </c>
      <c r="R516" s="82" t="s">
        <v>1721</v>
      </c>
      <c r="S516" s="81">
        <v>49.166666666666671</v>
      </c>
      <c r="T516" s="80">
        <v>59</v>
      </c>
      <c r="U516" s="73">
        <v>0.4</v>
      </c>
      <c r="V516" s="74">
        <f t="shared" si="35"/>
        <v>29.5</v>
      </c>
      <c r="W516" s="72">
        <f t="shared" si="36"/>
        <v>35.4</v>
      </c>
      <c r="X516" s="23"/>
      <c r="Y516" s="30"/>
      <c r="Z516" s="27">
        <f t="shared" si="37"/>
        <v>0</v>
      </c>
      <c r="AA516" s="28">
        <f t="shared" si="38"/>
        <v>0</v>
      </c>
      <c r="AC516" s="66"/>
      <c r="AD516" s="65"/>
      <c r="AE516" s="61"/>
      <c r="AF516" s="62"/>
    </row>
    <row r="517" spans="1:32" ht="15.75" customHeight="1" x14ac:dyDescent="0.2">
      <c r="A517" s="83" t="s">
        <v>53</v>
      </c>
      <c r="B517" s="84" t="s">
        <v>97</v>
      </c>
      <c r="C517" s="85" t="s">
        <v>55</v>
      </c>
      <c r="D517" s="83" t="s">
        <v>61</v>
      </c>
      <c r="E517" s="84" t="s">
        <v>62</v>
      </c>
      <c r="F517" s="85"/>
      <c r="G517" s="86" t="s">
        <v>222</v>
      </c>
      <c r="H517" s="87" t="s">
        <v>101</v>
      </c>
      <c r="I517" s="88" t="s">
        <v>101</v>
      </c>
      <c r="J517" s="89">
        <v>1985</v>
      </c>
      <c r="K517" s="90">
        <v>0.75</v>
      </c>
      <c r="L517" s="21">
        <v>2</v>
      </c>
      <c r="M517" s="92">
        <v>-2</v>
      </c>
      <c r="N517" s="91" t="s">
        <v>840</v>
      </c>
      <c r="O517" s="93" t="s">
        <v>833</v>
      </c>
      <c r="P517" s="43" t="s">
        <v>1001</v>
      </c>
      <c r="Q517" s="42" t="s">
        <v>1003</v>
      </c>
      <c r="R517" s="82" t="s">
        <v>1721</v>
      </c>
      <c r="S517" s="81">
        <v>24.166666666666668</v>
      </c>
      <c r="T517" s="80">
        <v>29</v>
      </c>
      <c r="U517" s="73">
        <v>0.25</v>
      </c>
      <c r="V517" s="74">
        <f t="shared" si="35"/>
        <v>18.125</v>
      </c>
      <c r="W517" s="72">
        <f t="shared" si="36"/>
        <v>21.75</v>
      </c>
      <c r="X517" s="23"/>
      <c r="Y517" s="30"/>
      <c r="Z517" s="27">
        <f t="shared" si="37"/>
        <v>0</v>
      </c>
      <c r="AA517" s="28">
        <f t="shared" si="38"/>
        <v>0</v>
      </c>
      <c r="AC517" s="66"/>
      <c r="AD517" s="65"/>
      <c r="AE517" s="61"/>
      <c r="AF517" s="62"/>
    </row>
    <row r="518" spans="1:32" ht="15.75" customHeight="1" x14ac:dyDescent="0.2">
      <c r="A518" s="83" t="s">
        <v>53</v>
      </c>
      <c r="B518" s="84" t="s">
        <v>54</v>
      </c>
      <c r="C518" s="85" t="s">
        <v>55</v>
      </c>
      <c r="D518" s="83" t="s">
        <v>61</v>
      </c>
      <c r="E518" s="84" t="s">
        <v>62</v>
      </c>
      <c r="F518" s="85"/>
      <c r="G518" s="86" t="s">
        <v>246</v>
      </c>
      <c r="H518" s="87" t="s">
        <v>469</v>
      </c>
      <c r="I518" s="88" t="s">
        <v>108</v>
      </c>
      <c r="J518" s="89">
        <v>1997</v>
      </c>
      <c r="K518" s="90">
        <v>0.75</v>
      </c>
      <c r="L518" s="21">
        <v>1</v>
      </c>
      <c r="M518" s="92" t="s">
        <v>832</v>
      </c>
      <c r="N518" s="91"/>
      <c r="O518" s="93"/>
      <c r="P518" s="43" t="s">
        <v>1031</v>
      </c>
      <c r="Q518" s="42" t="s">
        <v>1246</v>
      </c>
      <c r="R518" s="82" t="s">
        <v>1721</v>
      </c>
      <c r="S518" s="81">
        <v>28.333333333333336</v>
      </c>
      <c r="T518" s="80">
        <v>34</v>
      </c>
      <c r="U518" s="73">
        <v>0.25</v>
      </c>
      <c r="V518" s="74">
        <f t="shared" si="35"/>
        <v>21.25</v>
      </c>
      <c r="W518" s="72">
        <f t="shared" si="36"/>
        <v>25.5</v>
      </c>
      <c r="X518" s="23"/>
      <c r="Y518" s="30"/>
      <c r="Z518" s="27">
        <f t="shared" si="37"/>
        <v>0</v>
      </c>
      <c r="AA518" s="28">
        <f t="shared" si="38"/>
        <v>0</v>
      </c>
      <c r="AC518" s="66"/>
      <c r="AD518" s="65"/>
      <c r="AE518" s="61"/>
      <c r="AF518" s="62"/>
    </row>
    <row r="519" spans="1:32" ht="15.75" customHeight="1" x14ac:dyDescent="0.2">
      <c r="A519" s="83" t="s">
        <v>53</v>
      </c>
      <c r="B519" s="84" t="s">
        <v>54</v>
      </c>
      <c r="C519" s="85" t="s">
        <v>55</v>
      </c>
      <c r="D519" s="83" t="s">
        <v>61</v>
      </c>
      <c r="E519" s="84" t="s">
        <v>62</v>
      </c>
      <c r="F519" s="85"/>
      <c r="G519" s="86" t="s">
        <v>246</v>
      </c>
      <c r="H519" s="87" t="s">
        <v>469</v>
      </c>
      <c r="I519" s="88" t="s">
        <v>108</v>
      </c>
      <c r="J519" s="89">
        <v>1997</v>
      </c>
      <c r="K519" s="90">
        <v>0.75</v>
      </c>
      <c r="L519" s="21">
        <v>2</v>
      </c>
      <c r="M519" s="92" t="s">
        <v>832</v>
      </c>
      <c r="N519" s="91"/>
      <c r="O519" s="93"/>
      <c r="P519" s="43" t="s">
        <v>1178</v>
      </c>
      <c r="Q519" s="42" t="s">
        <v>1245</v>
      </c>
      <c r="R519" s="82" t="s">
        <v>1721</v>
      </c>
      <c r="S519" s="81">
        <v>28.333333333333336</v>
      </c>
      <c r="T519" s="80">
        <v>34</v>
      </c>
      <c r="U519" s="73">
        <v>0.25</v>
      </c>
      <c r="V519" s="74">
        <f t="shared" si="35"/>
        <v>21.25</v>
      </c>
      <c r="W519" s="72">
        <f t="shared" si="36"/>
        <v>25.5</v>
      </c>
      <c r="X519" s="23"/>
      <c r="Y519" s="30"/>
      <c r="Z519" s="27">
        <f t="shared" si="37"/>
        <v>0</v>
      </c>
      <c r="AA519" s="28">
        <f t="shared" si="38"/>
        <v>0</v>
      </c>
      <c r="AC519" s="66"/>
      <c r="AD519" s="65"/>
      <c r="AE519" s="61"/>
      <c r="AF519" s="62"/>
    </row>
    <row r="520" spans="1:32" ht="15.75" customHeight="1" x14ac:dyDescent="0.2">
      <c r="A520" s="83" t="s">
        <v>53</v>
      </c>
      <c r="B520" s="84" t="s">
        <v>54</v>
      </c>
      <c r="C520" s="85" t="s">
        <v>55</v>
      </c>
      <c r="D520" s="83" t="s">
        <v>61</v>
      </c>
      <c r="E520" s="84" t="s">
        <v>62</v>
      </c>
      <c r="F520" s="85" t="s">
        <v>63</v>
      </c>
      <c r="G520" s="86" t="s">
        <v>246</v>
      </c>
      <c r="H520" s="87" t="s">
        <v>247</v>
      </c>
      <c r="I520" s="88" t="s">
        <v>108</v>
      </c>
      <c r="J520" s="89">
        <v>1987</v>
      </c>
      <c r="K520" s="90">
        <v>0.75</v>
      </c>
      <c r="L520" s="21">
        <v>1</v>
      </c>
      <c r="M520" s="92">
        <v>-3</v>
      </c>
      <c r="N520" s="91"/>
      <c r="O520" s="93" t="s">
        <v>824</v>
      </c>
      <c r="P520" s="43" t="s">
        <v>1020</v>
      </c>
      <c r="Q520" s="42" t="s">
        <v>1022</v>
      </c>
      <c r="R520" s="82" t="s">
        <v>1721</v>
      </c>
      <c r="S520" s="81">
        <v>132.5</v>
      </c>
      <c r="T520" s="80">
        <v>159</v>
      </c>
      <c r="U520" s="73">
        <v>0.25</v>
      </c>
      <c r="V520" s="74">
        <f t="shared" si="35"/>
        <v>99.375</v>
      </c>
      <c r="W520" s="72">
        <f t="shared" si="36"/>
        <v>119.25</v>
      </c>
      <c r="X520" s="23"/>
      <c r="Y520" s="30"/>
      <c r="Z520" s="27">
        <f t="shared" si="37"/>
        <v>0</v>
      </c>
      <c r="AA520" s="28">
        <f t="shared" si="38"/>
        <v>0</v>
      </c>
      <c r="AC520" s="66"/>
      <c r="AD520" s="65"/>
      <c r="AE520" s="61"/>
      <c r="AF520" s="62"/>
    </row>
    <row r="521" spans="1:32" ht="15.75" customHeight="1" x14ac:dyDescent="0.2">
      <c r="A521" s="83" t="s">
        <v>53</v>
      </c>
      <c r="B521" s="84" t="s">
        <v>54</v>
      </c>
      <c r="C521" s="85" t="s">
        <v>55</v>
      </c>
      <c r="D521" s="83" t="s">
        <v>61</v>
      </c>
      <c r="E521" s="84" t="s">
        <v>62</v>
      </c>
      <c r="F521" s="85" t="s">
        <v>63</v>
      </c>
      <c r="G521" s="86" t="s">
        <v>374</v>
      </c>
      <c r="H521" s="87" t="s">
        <v>66</v>
      </c>
      <c r="I521" s="88" t="s">
        <v>66</v>
      </c>
      <c r="J521" s="89">
        <v>1997</v>
      </c>
      <c r="K521" s="90">
        <v>0.75</v>
      </c>
      <c r="L521" s="21">
        <v>1</v>
      </c>
      <c r="M521" s="92" t="s">
        <v>832</v>
      </c>
      <c r="N521" s="91"/>
      <c r="O521" s="93" t="s">
        <v>824</v>
      </c>
      <c r="P521" s="43" t="s">
        <v>1232</v>
      </c>
      <c r="Q521" s="42" t="s">
        <v>1234</v>
      </c>
      <c r="R521" s="82" t="s">
        <v>1721</v>
      </c>
      <c r="S521" s="81">
        <v>40.833333333333336</v>
      </c>
      <c r="T521" s="80">
        <v>49</v>
      </c>
      <c r="U521" s="73">
        <v>0.25</v>
      </c>
      <c r="V521" s="74">
        <f t="shared" si="35"/>
        <v>30.625</v>
      </c>
      <c r="W521" s="72">
        <f t="shared" si="36"/>
        <v>36.75</v>
      </c>
      <c r="X521" s="23"/>
      <c r="Y521" s="30"/>
      <c r="Z521" s="27">
        <f t="shared" si="37"/>
        <v>0</v>
      </c>
      <c r="AA521" s="28">
        <f t="shared" si="38"/>
        <v>0</v>
      </c>
      <c r="AC521" s="66"/>
      <c r="AD521" s="65"/>
      <c r="AE521" s="61"/>
      <c r="AF521" s="62"/>
    </row>
    <row r="522" spans="1:32" ht="15.75" customHeight="1" x14ac:dyDescent="0.2">
      <c r="A522" s="83" t="s">
        <v>53</v>
      </c>
      <c r="B522" s="84" t="s">
        <v>54</v>
      </c>
      <c r="C522" s="85" t="s">
        <v>55</v>
      </c>
      <c r="D522" s="83" t="s">
        <v>61</v>
      </c>
      <c r="E522" s="84" t="s">
        <v>62</v>
      </c>
      <c r="F522" s="85" t="s">
        <v>63</v>
      </c>
      <c r="G522" s="86" t="s">
        <v>374</v>
      </c>
      <c r="H522" s="87" t="s">
        <v>375</v>
      </c>
      <c r="I522" s="88" t="s">
        <v>60</v>
      </c>
      <c r="J522" s="89">
        <v>1995</v>
      </c>
      <c r="K522" s="90">
        <v>0.75</v>
      </c>
      <c r="L522" s="21">
        <v>3</v>
      </c>
      <c r="M522" s="92" t="s">
        <v>823</v>
      </c>
      <c r="N522" s="91"/>
      <c r="O522" s="93" t="s">
        <v>822</v>
      </c>
      <c r="P522" s="43" t="s">
        <v>1145</v>
      </c>
      <c r="Q522" s="42" t="s">
        <v>1148</v>
      </c>
      <c r="R522" s="82" t="s">
        <v>1721</v>
      </c>
      <c r="S522" s="81">
        <v>82.5</v>
      </c>
      <c r="T522" s="80">
        <v>99</v>
      </c>
      <c r="U522" s="73">
        <v>0.25</v>
      </c>
      <c r="V522" s="74">
        <f t="shared" si="35"/>
        <v>61.875</v>
      </c>
      <c r="W522" s="72">
        <f t="shared" si="36"/>
        <v>74.25</v>
      </c>
      <c r="X522" s="23"/>
      <c r="Y522" s="30"/>
      <c r="Z522" s="27">
        <f t="shared" si="37"/>
        <v>0</v>
      </c>
      <c r="AA522" s="28">
        <f t="shared" si="38"/>
        <v>0</v>
      </c>
      <c r="AC522" s="66"/>
      <c r="AD522" s="65"/>
      <c r="AE522" s="61"/>
      <c r="AF522" s="62"/>
    </row>
    <row r="523" spans="1:32" x14ac:dyDescent="0.2">
      <c r="Z523" s="160"/>
      <c r="AA523" s="5"/>
    </row>
    <row r="524" spans="1:32" x14ac:dyDescent="0.2">
      <c r="Z524" s="5"/>
      <c r="AA524" s="5"/>
    </row>
    <row r="525" spans="1:32" x14ac:dyDescent="0.2">
      <c r="Z525" s="5"/>
      <c r="AA525" s="5"/>
    </row>
    <row r="526" spans="1:32" x14ac:dyDescent="0.2">
      <c r="Z526" s="5"/>
      <c r="AA526" s="5"/>
    </row>
    <row r="527" spans="1:32" x14ac:dyDescent="0.2">
      <c r="Z527" s="5"/>
      <c r="AA527" s="5"/>
    </row>
    <row r="528" spans="1:32" x14ac:dyDescent="0.2">
      <c r="Z528" s="5"/>
      <c r="AA528" s="5"/>
    </row>
    <row r="529" spans="26:27" x14ac:dyDescent="0.2">
      <c r="Z529" s="5"/>
      <c r="AA529" s="5"/>
    </row>
    <row r="530" spans="26:27" x14ac:dyDescent="0.2">
      <c r="Z530" s="5"/>
      <c r="AA530" s="5"/>
    </row>
    <row r="531" spans="26:27" x14ac:dyDescent="0.2">
      <c r="Z531" s="5"/>
      <c r="AA531" s="5"/>
    </row>
    <row r="532" spans="26:27" x14ac:dyDescent="0.2">
      <c r="Z532" s="5"/>
      <c r="AA532" s="5"/>
    </row>
    <row r="533" spans="26:27" x14ac:dyDescent="0.2">
      <c r="Z533" s="5"/>
      <c r="AA533" s="5"/>
    </row>
    <row r="534" spans="26:27" x14ac:dyDescent="0.2">
      <c r="Z534" s="5"/>
      <c r="AA534" s="5"/>
    </row>
    <row r="535" spans="26:27" x14ac:dyDescent="0.2">
      <c r="Z535" s="5"/>
      <c r="AA535" s="5"/>
    </row>
    <row r="536" spans="26:27" x14ac:dyDescent="0.2">
      <c r="Z536" s="5"/>
      <c r="AA536" s="5"/>
    </row>
    <row r="537" spans="26:27" x14ac:dyDescent="0.2">
      <c r="Z537" s="5"/>
      <c r="AA537" s="5"/>
    </row>
    <row r="538" spans="26:27" x14ac:dyDescent="0.2">
      <c r="Z538" s="5"/>
      <c r="AA538" s="5"/>
    </row>
    <row r="539" spans="26:27" x14ac:dyDescent="0.2">
      <c r="Z539" s="5"/>
      <c r="AA539" s="5"/>
    </row>
    <row r="540" spans="26:27" x14ac:dyDescent="0.2">
      <c r="Z540" s="5"/>
      <c r="AA540" s="5"/>
    </row>
  </sheetData>
  <autoFilter ref="A13:AA522">
    <sortState ref="A14:AA522">
      <sortCondition ref="D13:D522"/>
    </sortState>
  </autoFilter>
  <sortState ref="A14:W362">
    <sortCondition ref="D14:D362"/>
    <sortCondition ref="E14:E362"/>
    <sortCondition ref="F14:F362"/>
    <sortCondition ref="G14:G362"/>
    <sortCondition ref="H14:H362"/>
    <sortCondition ref="J14:J362"/>
    <sortCondition ref="K14:K362"/>
  </sortState>
  <dataConsolidate/>
  <mergeCells count="27">
    <mergeCell ref="G2:G3"/>
    <mergeCell ref="G4:G5"/>
    <mergeCell ref="D5:E5"/>
    <mergeCell ref="J7:K7"/>
    <mergeCell ref="L7:M7"/>
    <mergeCell ref="J10:K10"/>
    <mergeCell ref="L10:M10"/>
    <mergeCell ref="N10:O10"/>
    <mergeCell ref="Y9:Z9"/>
    <mergeCell ref="Y7:Z7"/>
    <mergeCell ref="Y8:Z8"/>
    <mergeCell ref="Y10:Z10"/>
    <mergeCell ref="N9:O9"/>
    <mergeCell ref="N7:O7"/>
    <mergeCell ref="J8:K8"/>
    <mergeCell ref="L8:M8"/>
    <mergeCell ref="N8:O8"/>
    <mergeCell ref="J9:K9"/>
    <mergeCell ref="L9:M9"/>
    <mergeCell ref="Y2:AA2"/>
    <mergeCell ref="J2:O2"/>
    <mergeCell ref="J4:O4"/>
    <mergeCell ref="J3:O3"/>
    <mergeCell ref="J5:O5"/>
    <mergeCell ref="Y4:Y5"/>
    <mergeCell ref="Z4:Z5"/>
    <mergeCell ref="AA4:AA5"/>
  </mergeCells>
  <phoneticPr fontId="12" type="noConversion"/>
  <dataValidations count="6">
    <dataValidation type="whole" allowBlank="1" showInputMessage="1" showErrorMessage="1" sqref="AC1:AD11 AC14:AD1048576">
      <formula1>-500</formula1>
      <formula2>500</formula2>
    </dataValidation>
    <dataValidation type="list" allowBlank="1" showInputMessage="1" showErrorMessage="1" sqref="AE1:AE11 AE14:AE1048576">
      <formula1>"VERKAUFT,ALTE PREISLISTE,FEHLBESTAND,ZUSTAND,BRUCH"</formula1>
    </dataValidation>
    <dataValidation type="whole" allowBlank="1" showInputMessage="1" showErrorMessage="1" sqref="L14:L362">
      <formula1>0</formula1>
      <formula2>1000</formula2>
    </dataValidation>
    <dataValidation type="list" allowBlank="1" showInputMessage="1" showErrorMessage="1" sqref="A14:A522">
      <formula1>"Wein,Schaumwein,Fortfied,Spirituose"</formula1>
    </dataValidation>
    <dataValidation type="list" allowBlank="1" showInputMessage="1" showErrorMessage="1" sqref="B14:B522">
      <formula1>"weiß,rot,rosé,n.a."</formula1>
    </dataValidation>
    <dataValidation type="list" allowBlank="1" showInputMessage="1" showErrorMessage="1" sqref="C14:C522">
      <formula1>"trocken,süß,halbtrocken,n.a."</formula1>
    </dataValidation>
  </dataValidations>
  <pageMargins left="0.25" right="0.25" top="0.75" bottom="0.75" header="0.3" footer="0.3"/>
  <pageSetup paperSize="9" scale="57" fitToHeight="1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Manager/>
  <Company>beBrand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2017-10-15T20:35:33Z</cp:lastPrinted>
  <dcterms:created xsi:type="dcterms:W3CDTF">2014-09-02T10:40:28Z</dcterms:created>
  <dcterms:modified xsi:type="dcterms:W3CDTF">2018-07-11T00:30:32Z</dcterms:modified>
  <cp:category/>
  <cp:contentStatus/>
</cp:coreProperties>
</file>