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8_{E980C3C3-EFED-2A43-AE8C-BA9D13311861}" xr6:coauthVersionLast="44" xr6:coauthVersionMax="44" xr10:uidLastSave="{00000000-0000-0000-0000-000000000000}"/>
  <bookViews>
    <workbookView xWindow="0" yWindow="460" windowWidth="28800" windowHeight="16480" tabRatio="500" xr2:uid="{00000000-000D-0000-FFFF-FFFF00000000}"/>
  </bookViews>
  <sheets>
    <sheet name="GESAMTLISTE" sheetId="2" r:id="rId1"/>
  </sheets>
  <definedNames>
    <definedName name="_xlnm._FilterDatabase" localSheetId="0" hidden="1">GESAMTLISTE!$A$13:$BW$49</definedName>
    <definedName name="_xlnm.Print_Area" localSheetId="0">GESAMTLISTE!$G$16:$P$27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12" i="2" l="1"/>
  <c r="W212" i="2"/>
  <c r="X211" i="2"/>
  <c r="W211" i="2"/>
  <c r="X210" i="2"/>
  <c r="W210" i="2"/>
  <c r="X209" i="2"/>
  <c r="W209" i="2"/>
  <c r="X208" i="2"/>
  <c r="W208" i="2"/>
  <c r="X207" i="2"/>
  <c r="W207" i="2"/>
  <c r="X206" i="2"/>
  <c r="W206" i="2"/>
  <c r="X205" i="2"/>
  <c r="W205" i="2"/>
  <c r="X204" i="2"/>
  <c r="W204" i="2"/>
  <c r="X203" i="2"/>
  <c r="W203" i="2"/>
  <c r="X202" i="2"/>
  <c r="W202" i="2"/>
  <c r="X201" i="2"/>
  <c r="W201" i="2"/>
  <c r="X200" i="2"/>
  <c r="W200" i="2"/>
  <c r="X199" i="2"/>
  <c r="W199" i="2"/>
  <c r="X198" i="2"/>
  <c r="W198" i="2"/>
  <c r="X197" i="2"/>
  <c r="W197" i="2"/>
  <c r="X196" i="2"/>
  <c r="W196" i="2"/>
  <c r="X195" i="2"/>
  <c r="W195" i="2"/>
  <c r="X194" i="2"/>
  <c r="W194" i="2"/>
  <c r="X193" i="2"/>
  <c r="W193" i="2"/>
  <c r="X192" i="2"/>
  <c r="W192" i="2"/>
  <c r="X191" i="2"/>
  <c r="W191" i="2"/>
  <c r="X190" i="2"/>
  <c r="W190" i="2"/>
  <c r="X189" i="2"/>
  <c r="W189" i="2"/>
  <c r="X188" i="2"/>
  <c r="W188" i="2"/>
  <c r="X187" i="2"/>
  <c r="W187" i="2"/>
  <c r="X186" i="2"/>
  <c r="W186" i="2"/>
  <c r="X185" i="2"/>
  <c r="W185" i="2"/>
  <c r="X184" i="2"/>
  <c r="W184" i="2"/>
  <c r="X183" i="2"/>
  <c r="W183" i="2"/>
  <c r="X182" i="2"/>
  <c r="W182" i="2"/>
  <c r="X181" i="2"/>
  <c r="W181" i="2"/>
  <c r="X180" i="2"/>
  <c r="W180" i="2"/>
  <c r="X179" i="2"/>
  <c r="W179" i="2"/>
  <c r="X178" i="2"/>
  <c r="W178" i="2"/>
  <c r="X177" i="2"/>
  <c r="W177" i="2"/>
  <c r="X176" i="2"/>
  <c r="W176" i="2"/>
  <c r="X175" i="2"/>
  <c r="W175" i="2"/>
  <c r="X174" i="2"/>
  <c r="W174" i="2"/>
  <c r="X173" i="2"/>
  <c r="W173" i="2"/>
  <c r="X172" i="2"/>
  <c r="W172" i="2"/>
  <c r="X171" i="2"/>
  <c r="W171" i="2"/>
  <c r="X170" i="2"/>
  <c r="W170" i="2"/>
  <c r="X169" i="2"/>
  <c r="W169" i="2"/>
  <c r="X168" i="2"/>
  <c r="W168" i="2"/>
  <c r="X167" i="2"/>
  <c r="W167" i="2"/>
  <c r="X166" i="2"/>
  <c r="W166" i="2"/>
  <c r="X165" i="2"/>
  <c r="W165" i="2"/>
  <c r="X164" i="2"/>
  <c r="W164" i="2"/>
  <c r="X163" i="2"/>
  <c r="W163" i="2"/>
  <c r="X162" i="2"/>
  <c r="W16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14" i="2"/>
  <c r="W14" i="2"/>
  <c r="X15" i="2"/>
  <c r="W15" i="2"/>
  <c r="S15" i="2"/>
  <c r="S14" i="2"/>
  <c r="W16" i="2" l="1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W27" i="2"/>
  <c r="X27" i="2"/>
  <c r="X49" i="2" l="1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V4" i="2"/>
  <c r="W4" i="2" l="1"/>
  <c r="X8" i="2" s="1"/>
  <c r="X9" i="2" s="1"/>
  <c r="X10" i="2" s="1"/>
  <c r="X4" i="2"/>
</calcChain>
</file>

<file path=xl/sharedStrings.xml><?xml version="1.0" encoding="utf-8"?>
<sst xmlns="http://schemas.openxmlformats.org/spreadsheetml/2006/main" count="2531" uniqueCount="419">
  <si>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</si>
  <si>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</si>
  <si>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</si>
  <si>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</si>
  <si>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</si>
  <si>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</si>
  <si>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</si>
  <si>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</si>
  <si>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</si>
  <si>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</si>
  <si>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</si>
  <si>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</si>
  <si>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</si>
  <si>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</si>
  <si>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</si>
  <si>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</si>
  <si>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Kapsel</t>
  </si>
  <si>
    <t>Etikette</t>
  </si>
  <si>
    <t>Lagerort</t>
  </si>
  <si>
    <t>ID</t>
  </si>
  <si>
    <t>VK inkl.</t>
  </si>
  <si>
    <t>VK exkl.</t>
  </si>
  <si>
    <t>PREIS / FLASCHE</t>
  </si>
  <si>
    <t>BESTELLUNG</t>
  </si>
  <si>
    <t>GESAMT EXKL. MWST</t>
  </si>
  <si>
    <t>GESAMT INKL. MWST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</si>
  <si>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</si>
  <si>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</si>
  <si>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</si>
  <si>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</si>
  <si>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</si>
  <si>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</si>
  <si>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</si>
  <si>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</si>
  <si>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</si>
  <si>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</si>
  <si>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</si>
  <si>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</si>
  <si>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</si>
  <si>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 xml:space="preserve">VERSAND / ABHOLUNG     </t>
  </si>
  <si>
    <t>Füllstand</t>
  </si>
  <si>
    <t>Menge</t>
  </si>
  <si>
    <t>Selektion</t>
  </si>
  <si>
    <t>SONDERPREISLISTE</t>
  </si>
  <si>
    <t>F.X. Pichler</t>
  </si>
  <si>
    <t>Wein</t>
  </si>
  <si>
    <t>weiß</t>
  </si>
  <si>
    <t>trocken</t>
  </si>
  <si>
    <t>Österreich</t>
  </si>
  <si>
    <t>Niederösterreich</t>
  </si>
  <si>
    <t>Wachau</t>
  </si>
  <si>
    <t>Grüner Veltliner Frauenweingärten Federspiel</t>
  </si>
  <si>
    <t>Grüner Veltliner</t>
  </si>
  <si>
    <t>Grüner Veltliner Kellerberg Smaragd</t>
  </si>
  <si>
    <t>Grüner Veltliner Klostersatz Federspiel</t>
  </si>
  <si>
    <t>Grüner Veltliner Liebenberg Smaragd</t>
  </si>
  <si>
    <t>Grüner Veltliner Loibenberg Smaragd</t>
  </si>
  <si>
    <t>halbtrocken</t>
  </si>
  <si>
    <t>Grüner Veltliner Loibner Berg Kabinett</t>
  </si>
  <si>
    <t>Grüner Veltliner M Smaragd</t>
  </si>
  <si>
    <t>Grüner Veltliner Mühlpoint Smaragd</t>
  </si>
  <si>
    <t>Grüner Veltliner Terassen Smaragd</t>
  </si>
  <si>
    <t>Grüner Veltliner Terrassen Smaragd</t>
  </si>
  <si>
    <t>Gelber Muskateller Fedespiel</t>
  </si>
  <si>
    <t>Gelber Muskateller</t>
  </si>
  <si>
    <t>Gelber Muskateller Kabinett</t>
  </si>
  <si>
    <t>Gelber Muskateller Kellerberg Kabinett</t>
  </si>
  <si>
    <t>Gelber Muskateller Smaragd</t>
  </si>
  <si>
    <t>Riesling Kellerberg Kabinett</t>
  </si>
  <si>
    <t>Riesling</t>
  </si>
  <si>
    <t>Riesling Kellerberg Smaragd</t>
  </si>
  <si>
    <t xml:space="preserve">Riesling Kellerberg Smaragd </t>
  </si>
  <si>
    <t>Riesling Loibenberg Smaragd</t>
  </si>
  <si>
    <t>Riesling Loibner Weinberge Smaragd</t>
  </si>
  <si>
    <t>Riesling M Reserve</t>
  </si>
  <si>
    <t>Riesling M Smaragd</t>
  </si>
  <si>
    <t>Riesling Oberhauser</t>
  </si>
  <si>
    <t>Riesling Oberhauser Kabinett</t>
  </si>
  <si>
    <t>Riesling Oberhauser Smaragd</t>
  </si>
  <si>
    <t>Riesling Steinertal</t>
  </si>
  <si>
    <t>Riesling Steinertal Kabinett</t>
  </si>
  <si>
    <t>Riesling Steinertal Smaragd</t>
  </si>
  <si>
    <t>Riesling Terrassen Federspiel</t>
  </si>
  <si>
    <t>Riesling Terrassen Smaragd</t>
  </si>
  <si>
    <t>Sauvignon Blanc Federspiel</t>
  </si>
  <si>
    <t>Sauvignon Blanc</t>
  </si>
  <si>
    <t>Sauvignon Blanc Große Reserve</t>
  </si>
  <si>
    <t>Sauvignon Blanc Kabinett</t>
  </si>
  <si>
    <t>Sauvignon Blanc Reserve</t>
  </si>
  <si>
    <t>Sauvignon Blanc Smaragd</t>
  </si>
  <si>
    <t>HM-BL-C/03</t>
  </si>
  <si>
    <t>tr-16-9048</t>
  </si>
  <si>
    <t>D</t>
  </si>
  <si>
    <t>klb</t>
  </si>
  <si>
    <t>ksb</t>
  </si>
  <si>
    <t>P-BOX-G/09</t>
  </si>
  <si>
    <t>VR-H/06</t>
  </si>
  <si>
    <t>tr-16-10890</t>
  </si>
  <si>
    <t>tr-16-12085</t>
  </si>
  <si>
    <t>G-BOX-A/04</t>
  </si>
  <si>
    <t>tr-16-12084</t>
  </si>
  <si>
    <t>G-BOX-C/02</t>
  </si>
  <si>
    <t>tr-16-8255</t>
  </si>
  <si>
    <t>HM-BL-A/03</t>
  </si>
  <si>
    <t>tr-16-9053</t>
  </si>
  <si>
    <t>VR-H/04</t>
  </si>
  <si>
    <t>tr-16-8868</t>
  </si>
  <si>
    <t>HM-BL-B/02</t>
  </si>
  <si>
    <t>tr-16-9054</t>
  </si>
  <si>
    <t>HM-BL-D/03</t>
  </si>
  <si>
    <t>tr-16-9056</t>
  </si>
  <si>
    <t>esv</t>
  </si>
  <si>
    <t>HM-BR-C/03</t>
  </si>
  <si>
    <t>tr-16-9061</t>
  </si>
  <si>
    <t>tr-16-9064</t>
  </si>
  <si>
    <t>HM-BL-A/01</t>
  </si>
  <si>
    <t>tr-16-9062</t>
  </si>
  <si>
    <t>HM-BR-A/03</t>
  </si>
  <si>
    <t>tr-16-9063</t>
  </si>
  <si>
    <t>hf</t>
  </si>
  <si>
    <t>P-BOX-B/03</t>
  </si>
  <si>
    <t>tr-16-6805</t>
  </si>
  <si>
    <t>Vorraum</t>
  </si>
  <si>
    <t>tr-16-13128</t>
  </si>
  <si>
    <t>U</t>
  </si>
  <si>
    <t>VR-L/07</t>
  </si>
  <si>
    <t>tr-16-11386</t>
  </si>
  <si>
    <t>VR-B/05</t>
  </si>
  <si>
    <t>tr-16-11387</t>
  </si>
  <si>
    <t>G-BOX-K/01</t>
  </si>
  <si>
    <t>tr-16-1786</t>
  </si>
  <si>
    <t>W-BOX-K/06</t>
  </si>
  <si>
    <t>tr-16-8812</t>
  </si>
  <si>
    <t>P-BOX-H/09</t>
  </si>
  <si>
    <t>tr-16-3490</t>
  </si>
  <si>
    <t>L-BOX-H/04</t>
  </si>
  <si>
    <t>tr-16-8814</t>
  </si>
  <si>
    <t>elb</t>
  </si>
  <si>
    <t>VR-I/06</t>
  </si>
  <si>
    <t>tr-16-8881</t>
  </si>
  <si>
    <t>elv</t>
  </si>
  <si>
    <t>W-BOX-G/04</t>
  </si>
  <si>
    <t>tr-16-4710</t>
  </si>
  <si>
    <t>VR-G/04</t>
  </si>
  <si>
    <t>tr-16-8513</t>
  </si>
  <si>
    <t>HM-BL-B/01</t>
  </si>
  <si>
    <t>tr-16-9047</t>
  </si>
  <si>
    <t>W-BOX-G/06</t>
  </si>
  <si>
    <t>tr-16-12091</t>
  </si>
  <si>
    <t>tr-16-12088</t>
  </si>
  <si>
    <t>VR-L/06</t>
  </si>
  <si>
    <t>VR-D/06</t>
  </si>
  <si>
    <t>tr-16-6826</t>
  </si>
  <si>
    <t>tr-16-9105</t>
  </si>
  <si>
    <t>W-BOX-T/05</t>
  </si>
  <si>
    <t>W-BOX-N/08</t>
  </si>
  <si>
    <t>tr-16-12924</t>
  </si>
  <si>
    <t>tr-16-6828</t>
  </si>
  <si>
    <t>VR-G/06</t>
  </si>
  <si>
    <t>tr-16-8711</t>
  </si>
  <si>
    <t>W-BOX-O/08</t>
  </si>
  <si>
    <t>tr-16-12925</t>
  </si>
  <si>
    <t>tr-16-12926</t>
  </si>
  <si>
    <t>ohne</t>
  </si>
  <si>
    <t>HM-BR-A/01</t>
  </si>
  <si>
    <t>tr-16-9108</t>
  </si>
  <si>
    <t>loose</t>
  </si>
  <si>
    <t>G-BOX-G/05</t>
  </si>
  <si>
    <t>HM-BR-C/01</t>
  </si>
  <si>
    <t>tr-16-12324</t>
  </si>
  <si>
    <t>tr-16-9111</t>
  </si>
  <si>
    <t>G-BOX-F/07</t>
  </si>
  <si>
    <t>tr-16-11798</t>
  </si>
  <si>
    <t>tr-16-9115</t>
  </si>
  <si>
    <t>HM-BL-D/02</t>
  </si>
  <si>
    <t>tr-16-9116</t>
  </si>
  <si>
    <t>G-BOX-F/08</t>
  </si>
  <si>
    <t>tr-16-11801</t>
  </si>
  <si>
    <t>HM-BR-B/01</t>
  </si>
  <si>
    <t>tr-16-9118</t>
  </si>
  <si>
    <t>eb,ev</t>
  </si>
  <si>
    <t>HM-BR-C/02</t>
  </si>
  <si>
    <t>tr-16-9030</t>
  </si>
  <si>
    <t>HM-BR-A/02</t>
  </si>
  <si>
    <t>tr-16-9033</t>
  </si>
  <si>
    <t>tr-16-9034</t>
  </si>
  <si>
    <t>tr-16-9035</t>
  </si>
  <si>
    <t>tr-16-9037</t>
  </si>
  <si>
    <t>ev</t>
  </si>
  <si>
    <t>G-BOX-F/03</t>
  </si>
  <si>
    <t>tr-16-9038</t>
  </si>
  <si>
    <t>tr-16-5587</t>
  </si>
  <si>
    <t>tr-16-9039</t>
  </si>
  <si>
    <t>tr-16-9040</t>
  </si>
  <si>
    <t>klo</t>
  </si>
  <si>
    <t>HM-BL-C/02</t>
  </si>
  <si>
    <t>tr-16-9041</t>
  </si>
  <si>
    <t>tr-16-9042</t>
  </si>
  <si>
    <t>tr-16-9044</t>
  </si>
  <si>
    <t>tr-16-9045</t>
  </si>
  <si>
    <t>HM-BR-B/03</t>
  </si>
  <si>
    <t>tr-16-9124</t>
  </si>
  <si>
    <t>tr-16-9126</t>
  </si>
  <si>
    <t>tr-16-9130</t>
  </si>
  <si>
    <t>W-BOX-G/03</t>
  </si>
  <si>
    <t>tr-16-12073</t>
  </si>
  <si>
    <t>HM-BL-D/01</t>
  </si>
  <si>
    <t>tr-16-9141</t>
  </si>
  <si>
    <t>tr-16-9142</t>
  </si>
  <si>
    <t>G-BOX-K/07</t>
  </si>
  <si>
    <t>tr-16-8816</t>
  </si>
  <si>
    <t>G-BOX-K/05</t>
  </si>
  <si>
    <t>tr-16-8817</t>
  </si>
  <si>
    <t>eb</t>
  </si>
  <si>
    <t>tr-16-8959</t>
  </si>
  <si>
    <t>P-BOX-E/06</t>
  </si>
  <si>
    <t>W-BOX-A/07</t>
  </si>
  <si>
    <t>L-BOX-K/04</t>
  </si>
  <si>
    <t>tr-16-9147</t>
  </si>
  <si>
    <t>tr-16-9795</t>
  </si>
  <si>
    <t>tr-16-9149</t>
  </si>
  <si>
    <t>tr-16-11548</t>
  </si>
  <si>
    <t>tr-16-10560</t>
  </si>
  <si>
    <t>W-BOX-F/03</t>
  </si>
  <si>
    <t>VR-D/02</t>
  </si>
  <si>
    <t>tr-16-8913</t>
  </si>
  <si>
    <t>tr-16-8914</t>
  </si>
  <si>
    <t>W-BOX-I/02</t>
  </si>
  <si>
    <t>tr-16-8978</t>
  </si>
  <si>
    <t>P-BOX-G/02</t>
  </si>
  <si>
    <t>tr-16-8912</t>
  </si>
  <si>
    <t>tr-16-8979</t>
  </si>
  <si>
    <t>tr-16-9151</t>
  </si>
  <si>
    <t>W-BOX-A/05</t>
  </si>
  <si>
    <t>tr-16-11546</t>
  </si>
  <si>
    <t>W-BOX-E/08</t>
  </si>
  <si>
    <t>tr-16-9152</t>
  </si>
  <si>
    <t>tr-16-11543</t>
  </si>
  <si>
    <t>tr-16-6557</t>
  </si>
  <si>
    <t>VR-A/02</t>
  </si>
  <si>
    <t>tr-16-11541</t>
  </si>
  <si>
    <t>tr-16-6548</t>
  </si>
  <si>
    <t>W-BOX-B/08</t>
  </si>
  <si>
    <t>tr-16-9159</t>
  </si>
  <si>
    <t>tr-16-11540</t>
  </si>
  <si>
    <t>L-BOX-J/04</t>
  </si>
  <si>
    <t>tr-16-1803</t>
  </si>
  <si>
    <t>W-BOX-P/03</t>
  </si>
  <si>
    <t>tr-16-6838</t>
  </si>
  <si>
    <t>G-BOX-E/08</t>
  </si>
  <si>
    <t>tr-16-7791</t>
  </si>
  <si>
    <t>W-BOX-T/06</t>
  </si>
  <si>
    <t>tr-16-12927</t>
  </si>
  <si>
    <t>P-BOX-B/06</t>
  </si>
  <si>
    <t>tr-16-1805</t>
  </si>
  <si>
    <t>tr-16-6839</t>
  </si>
  <si>
    <t>W-BOX-S/04</t>
  </si>
  <si>
    <t>tr-16-11537</t>
  </si>
  <si>
    <t>tr-16-12929</t>
  </si>
  <si>
    <t>ORANGE-B/00</t>
  </si>
  <si>
    <t>tr-16-13167</t>
  </si>
  <si>
    <t>G-BOX-E/06</t>
  </si>
  <si>
    <t>tr-16-12328</t>
  </si>
  <si>
    <t>tr-16-9163</t>
  </si>
  <si>
    <t>tr-16-8818</t>
  </si>
  <si>
    <t>G-BOX-D/03</t>
  </si>
  <si>
    <t>L-BOX-F/08</t>
  </si>
  <si>
    <t>tr-16-8819</t>
  </si>
  <si>
    <t>tr-16-8821</t>
  </si>
  <si>
    <t>L-BOX-F/06</t>
  </si>
  <si>
    <t>tr-16-8822</t>
  </si>
  <si>
    <t>tr-16-8930</t>
  </si>
  <si>
    <t>P-BOX-I/03</t>
  </si>
  <si>
    <t>tr-16-4641</t>
  </si>
  <si>
    <t>HM-BR-B/02</t>
  </si>
  <si>
    <t>tr-16-9166</t>
  </si>
  <si>
    <t>P-BOX-B/02</t>
  </si>
  <si>
    <t>tr-16-8929</t>
  </si>
  <si>
    <t>tr-16-8995</t>
  </si>
  <si>
    <t>tr-16-9167</t>
  </si>
  <si>
    <t>tr-16-11536</t>
  </si>
  <si>
    <t>P-BOX-K/02</t>
  </si>
  <si>
    <t>tr-16-8928</t>
  </si>
  <si>
    <t>elb, elv</t>
  </si>
  <si>
    <t>P-BOX-B/05</t>
  </si>
  <si>
    <t>W-BOX-B/06</t>
  </si>
  <si>
    <t>HM-BL-B/03</t>
  </si>
  <si>
    <t>tr-16-8996</t>
  </si>
  <si>
    <t>tr-16-8997</t>
  </si>
  <si>
    <t>tr-16-9168</t>
  </si>
  <si>
    <t>in</t>
  </si>
  <si>
    <t>NI-B/00-I</t>
  </si>
  <si>
    <t>tr-16-3870</t>
  </si>
  <si>
    <t>tr-16-4732</t>
  </si>
  <si>
    <t>tr-16-8999</t>
  </si>
  <si>
    <t>tr-16-11535</t>
  </si>
  <si>
    <t>VR-M/05</t>
  </si>
  <si>
    <t>tr-16-4733</t>
  </si>
  <si>
    <t>tr-16-8927</t>
  </si>
  <si>
    <t>P-BOX-J/02</t>
  </si>
  <si>
    <t>tr-16-4735</t>
  </si>
  <si>
    <t>tr-16-9000</t>
  </si>
  <si>
    <t>tr-16-11533</t>
  </si>
  <si>
    <t>tr-16-12515</t>
  </si>
  <si>
    <t>tr-16-8921</t>
  </si>
  <si>
    <t>tr-16-9173</t>
  </si>
  <si>
    <t>HM-R-C/06</t>
  </si>
  <si>
    <t>tr-16-9175</t>
  </si>
  <si>
    <t>HM-BR-D/01</t>
  </si>
  <si>
    <t>G-BOX-L/09</t>
  </si>
  <si>
    <t>tr-16-9177</t>
  </si>
  <si>
    <t>tr-16-9801</t>
  </si>
  <si>
    <t>L-BOX-F/04</t>
  </si>
  <si>
    <t>tr-16-4982</t>
  </si>
  <si>
    <t>VR-A/01</t>
  </si>
  <si>
    <t>tr-16-9005</t>
  </si>
  <si>
    <t>tr-16-11529</t>
  </si>
  <si>
    <t>tr-16-9181</t>
  </si>
  <si>
    <t>W-BOX-D/08</t>
  </si>
  <si>
    <t>tr-16-11528</t>
  </si>
  <si>
    <t>W-BOX-H/05</t>
  </si>
  <si>
    <t>tr-16-11527</t>
  </si>
  <si>
    <t>VR-F/07</t>
  </si>
  <si>
    <t>tr-16-11526</t>
  </si>
  <si>
    <t>tr-16-8511</t>
  </si>
  <si>
    <t>tr-16-13168</t>
  </si>
  <si>
    <t>eb, esv</t>
  </si>
  <si>
    <t>tr-16-9185</t>
  </si>
  <si>
    <t>tr-16-8950</t>
  </si>
  <si>
    <t>tr-16-8951</t>
  </si>
  <si>
    <t>HM-R-C/07</t>
  </si>
  <si>
    <t>tr-16-12094</t>
  </si>
  <si>
    <t>tr-16-9194</t>
  </si>
  <si>
    <t>tr-16-9195</t>
  </si>
  <si>
    <t>esb, esv</t>
  </si>
  <si>
    <t>HM-BR-D/02</t>
  </si>
  <si>
    <t>tr-16-9196</t>
  </si>
  <si>
    <t>tr-16-9198</t>
  </si>
  <si>
    <t>tr-16-9201</t>
  </si>
  <si>
    <t>tr-16-9205</t>
  </si>
  <si>
    <t>HM-BL-C/01</t>
  </si>
  <si>
    <t>tr-16-9206</t>
  </si>
  <si>
    <t>L-BOX-G/04</t>
  </si>
  <si>
    <t>P-BOX-B/01</t>
  </si>
  <si>
    <t>tr-16-8831</t>
  </si>
  <si>
    <t>tr-16-8942</t>
  </si>
  <si>
    <t>tr-16-9212</t>
  </si>
  <si>
    <t>tr-16-9214</t>
  </si>
  <si>
    <t>tr-16-9219</t>
  </si>
  <si>
    <t>tr-16-9222</t>
  </si>
  <si>
    <t>tr-16-9227</t>
  </si>
  <si>
    <t>tr-16-9228</t>
  </si>
  <si>
    <t>tr-16-12331</t>
  </si>
  <si>
    <t>tr-16-9235</t>
  </si>
  <si>
    <t>tr-16-9241</t>
  </si>
  <si>
    <t>tr-16-9246</t>
  </si>
  <si>
    <t>tr-16-9249</t>
  </si>
  <si>
    <t>P-BOX-J/09</t>
  </si>
  <si>
    <t>tr-16-12581</t>
  </si>
  <si>
    <t>tr-16-7799</t>
  </si>
  <si>
    <t>tr-16-9251</t>
  </si>
  <si>
    <t>tr-16-9252</t>
  </si>
  <si>
    <t>VR-B/08</t>
  </si>
  <si>
    <t>tr-16-9253</t>
  </si>
  <si>
    <t>tr-16-9254</t>
  </si>
  <si>
    <t>tr-16-10559</t>
  </si>
  <si>
    <t>tr-16-9256</t>
  </si>
  <si>
    <t>W-BOX-L/06</t>
  </si>
  <si>
    <t>tr-16-11412</t>
  </si>
  <si>
    <t>W-BOX-C/06</t>
  </si>
  <si>
    <t>tr-16-11413</t>
  </si>
  <si>
    <t>tr-16-1816</t>
  </si>
  <si>
    <t>W-BOX-M/04</t>
  </si>
  <si>
    <t>tr-16-8939</t>
  </si>
  <si>
    <t>elb, ev</t>
  </si>
  <si>
    <t>tr-16-9260</t>
  </si>
  <si>
    <t>tr-16-9262</t>
  </si>
  <si>
    <t>P-BOX-D/07</t>
  </si>
  <si>
    <t>tr-16-3245</t>
  </si>
  <si>
    <t>tr-16-9265</t>
  </si>
  <si>
    <t>tr-16-9266</t>
  </si>
  <si>
    <t>W-BOX-E/05</t>
  </si>
  <si>
    <t>tr-16-8681</t>
  </si>
  <si>
    <t>kb</t>
  </si>
  <si>
    <t>W-BOX-I/08</t>
  </si>
  <si>
    <t>tr-16-8701</t>
  </si>
  <si>
    <t>W-BOX-Q/05</t>
  </si>
  <si>
    <t>tr-16-9011</t>
  </si>
  <si>
    <t>tr-16-9270</t>
  </si>
  <si>
    <t>tr-16-9578</t>
  </si>
  <si>
    <t>tr-16-5573</t>
  </si>
  <si>
    <t>P-BOX-H/08</t>
  </si>
  <si>
    <t>tr-16-4717</t>
  </si>
  <si>
    <t>tr-16-9271</t>
  </si>
  <si>
    <t>tr-16-9280</t>
  </si>
  <si>
    <t>tr-16-9283</t>
  </si>
  <si>
    <t>esv,eb</t>
  </si>
  <si>
    <t>tr-16-9286</t>
  </si>
  <si>
    <t>tr-16-9579</t>
  </si>
  <si>
    <t>W-BOX-F/04</t>
  </si>
  <si>
    <t>tr-16-12511</t>
  </si>
  <si>
    <t>tr-16-9290</t>
  </si>
  <si>
    <t>G-BOX-I/05</t>
  </si>
  <si>
    <t>tr-16-12512</t>
  </si>
  <si>
    <t>G-BOX-H/06</t>
  </si>
  <si>
    <t>tr-16-9292</t>
  </si>
  <si>
    <t>tr-16-12513</t>
  </si>
  <si>
    <t>tr-16-9294</t>
  </si>
  <si>
    <t>tr-16-9296</t>
  </si>
  <si>
    <t>tr-16-12514</t>
  </si>
  <si>
    <t>tr-16-9298</t>
  </si>
  <si>
    <t>tr-16-3502</t>
  </si>
  <si>
    <t>tr-16-9580</t>
  </si>
  <si>
    <t>div.</t>
  </si>
  <si>
    <t>VERTIKALE - Gelber Muskateller - Jahrgänge: 1983/1984/1985/1986/1987/1988/1989/1990/1991/1992/1993/1994/1997/1999/2000, je 1 Flasche a 0,75l</t>
  </si>
  <si>
    <t>VERTIKALE - Grüner Veltliner Kellerberg - Jahrgänge:1994/1996/1997/1998/1999/2000/2001/2002/2003/2004/2006/2007/2008/2009/2010/2011/2012/2013/2014/2016 , je 1 Flasche a 0,75l</t>
  </si>
  <si>
    <t>15x0,75</t>
  </si>
  <si>
    <t>20x0,75</t>
  </si>
  <si>
    <t>Call us: +4319974145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</si>
</sst>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3" formatCode="_-* #,##0.00_-;\-* #,##0.00_-;_-* &quot;-&quot;??_-;_-@_-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67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07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4" xfId="0" applyFont="1" applyFill="1" applyBorder="1"/>
    <xf numFmtId="0" fontId="11" fillId="0" borderId="15" xfId="0" quotePrefix="1" applyFont="1" applyFill="1" applyBorder="1"/>
    <xf numFmtId="0" fontId="12" fillId="0" borderId="15" xfId="0" applyFont="1" applyFill="1" applyBorder="1" applyAlignment="1">
      <alignment vertical="center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quotePrefix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11" xfId="1073" applyFont="1" applyFill="1" applyBorder="1" applyAlignment="1">
      <alignment horizontal="center" vertical="center"/>
    </xf>
    <xf numFmtId="43" fontId="10" fillId="4" borderId="19" xfId="1073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3" fontId="10" fillId="4" borderId="22" xfId="1073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43" fontId="5" fillId="2" borderId="11" xfId="1073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3" fontId="1" fillId="4" borderId="17" xfId="0" applyNumberFormat="1" applyFont="1" applyFill="1" applyBorder="1" applyAlignment="1">
      <alignment horizontal="center" vertical="center"/>
    </xf>
    <xf numFmtId="43" fontId="11" fillId="5" borderId="26" xfId="0" applyNumberFormat="1" applyFont="1" applyFill="1" applyBorder="1" applyAlignment="1">
      <alignment horizontal="center" vertical="center"/>
    </xf>
    <xf numFmtId="43" fontId="1" fillId="4" borderId="34" xfId="0" applyNumberFormat="1" applyFont="1" applyFill="1" applyBorder="1" applyAlignment="1">
      <alignment horizontal="center" vertical="center"/>
    </xf>
    <xf numFmtId="43" fontId="11" fillId="5" borderId="2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5" fillId="3" borderId="50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16" fillId="0" borderId="15" xfId="1073" applyNumberFormat="1" applyFont="1" applyFill="1" applyBorder="1" applyAlignment="1">
      <alignment horizontal="center" vertical="center"/>
    </xf>
    <xf numFmtId="49" fontId="16" fillId="0" borderId="12" xfId="1073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54" xfId="0" applyFill="1" applyBorder="1" applyAlignment="1">
      <alignment vertical="center" wrapText="1"/>
    </xf>
    <xf numFmtId="43" fontId="5" fillId="0" borderId="0" xfId="1073" applyFont="1" applyBorder="1" applyAlignment="1">
      <alignment horizontal="right" vertical="center"/>
    </xf>
    <xf numFmtId="43" fontId="11" fillId="5" borderId="17" xfId="1073" applyFont="1" applyFill="1" applyBorder="1" applyAlignment="1">
      <alignment horizontal="right" vertical="center"/>
    </xf>
    <xf numFmtId="0" fontId="11" fillId="0" borderId="20" xfId="0" applyFont="1" applyFill="1" applyBorder="1"/>
    <xf numFmtId="0" fontId="11" fillId="0" borderId="12" xfId="0" quotePrefix="1" applyFont="1" applyFill="1" applyBorder="1"/>
    <xf numFmtId="0" fontId="12" fillId="0" borderId="12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43" fontId="11" fillId="5" borderId="55" xfId="1073" applyFont="1" applyFill="1" applyBorder="1" applyAlignment="1">
      <alignment horizontal="right" vertical="center"/>
    </xf>
    <xf numFmtId="0" fontId="11" fillId="7" borderId="58" xfId="0" applyFont="1" applyFill="1" applyBorder="1" applyAlignment="1">
      <alignment horizontal="right" vertical="center"/>
    </xf>
    <xf numFmtId="0" fontId="0" fillId="7" borderId="59" xfId="0" applyFill="1" applyBorder="1" applyAlignment="1">
      <alignment vertical="center"/>
    </xf>
    <xf numFmtId="0" fontId="11" fillId="7" borderId="62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1" fillId="7" borderId="64" xfId="0" applyFont="1" applyFill="1" applyBorder="1" applyAlignment="1">
      <alignment horizontal="right" vertical="center"/>
    </xf>
    <xf numFmtId="0" fontId="0" fillId="7" borderId="44" xfId="0" applyFill="1" applyBorder="1" applyAlignment="1">
      <alignment vertical="center"/>
    </xf>
    <xf numFmtId="43" fontId="11" fillId="7" borderId="61" xfId="0" applyNumberFormat="1" applyFont="1" applyFill="1" applyBorder="1" applyAlignment="1">
      <alignment horizontal="center" vertical="center"/>
    </xf>
    <xf numFmtId="43" fontId="11" fillId="7" borderId="63" xfId="0" applyNumberFormat="1" applyFont="1" applyFill="1" applyBorder="1" applyAlignment="1">
      <alignment horizontal="center" vertical="center"/>
    </xf>
    <xf numFmtId="43" fontId="11" fillId="7" borderId="66" xfId="0" applyNumberFormat="1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6" fontId="16" fillId="0" borderId="0" xfId="0" applyNumberFormat="1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15" xfId="1073" applyNumberFormat="1" applyFont="1" applyBorder="1" applyAlignment="1">
      <alignment horizontal="center" vertical="center"/>
    </xf>
    <xf numFmtId="49" fontId="16" fillId="0" borderId="19" xfId="1073" applyNumberFormat="1" applyFont="1" applyFill="1" applyBorder="1" applyAlignment="1">
      <alignment horizontal="center" vertical="center"/>
    </xf>
    <xf numFmtId="49" fontId="16" fillId="0" borderId="22" xfId="1073" applyNumberFormat="1" applyFont="1" applyFill="1" applyBorder="1" applyAlignment="1">
      <alignment horizontal="center" vertical="center"/>
    </xf>
    <xf numFmtId="43" fontId="1" fillId="0" borderId="72" xfId="1073" applyFont="1" applyBorder="1" applyAlignment="1">
      <alignment horizontal="right" vertical="center"/>
    </xf>
    <xf numFmtId="43" fontId="1" fillId="4" borderId="70" xfId="1073" applyFont="1" applyFill="1" applyBorder="1" applyAlignment="1">
      <alignment horizontal="right" vertical="center"/>
    </xf>
    <xf numFmtId="43" fontId="11" fillId="5" borderId="70" xfId="1073" applyFont="1" applyFill="1" applyBorder="1" applyAlignment="1">
      <alignment vertical="center"/>
    </xf>
    <xf numFmtId="2" fontId="7" fillId="7" borderId="6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7" fillId="7" borderId="56" xfId="0" applyNumberFormat="1" applyFont="1" applyFill="1" applyBorder="1" applyAlignment="1">
      <alignment horizontal="center" vertical="center"/>
    </xf>
    <xf numFmtId="2" fontId="7" fillId="7" borderId="65" xfId="0" applyNumberFormat="1" applyFont="1" applyFill="1" applyBorder="1" applyAlignment="1">
      <alignment horizontal="center" vertical="center"/>
    </xf>
    <xf numFmtId="43" fontId="11" fillId="5" borderId="70" xfId="1073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vertical="center"/>
    </xf>
    <xf numFmtId="0" fontId="5" fillId="8" borderId="75" xfId="0" applyFont="1" applyFill="1" applyBorder="1" applyAlignment="1">
      <alignment vertical="center"/>
    </xf>
    <xf numFmtId="0" fontId="5" fillId="8" borderId="76" xfId="0" applyFont="1" applyFill="1" applyBorder="1" applyAlignment="1">
      <alignment vertical="center"/>
    </xf>
    <xf numFmtId="2" fontId="7" fillId="7" borderId="56" xfId="0" applyNumberFormat="1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11" fillId="7" borderId="23" xfId="0" applyFont="1" applyFill="1" applyBorder="1" applyAlignment="1">
      <alignment horizontal="right" vertical="center"/>
    </xf>
    <xf numFmtId="0" fontId="11" fillId="7" borderId="57" xfId="0" applyFont="1" applyFill="1" applyBorder="1" applyAlignment="1">
      <alignment horizontal="right" vertical="center"/>
    </xf>
    <xf numFmtId="0" fontId="0" fillId="0" borderId="48" xfId="0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43" fontId="0" fillId="4" borderId="51" xfId="0" applyNumberFormat="1" applyFont="1" applyFill="1" applyBorder="1" applyAlignment="1">
      <alignment horizontal="center" vertical="center"/>
    </xf>
    <xf numFmtId="43" fontId="0" fillId="4" borderId="52" xfId="0" applyNumberFormat="1" applyFont="1" applyFill="1" applyBorder="1" applyAlignment="1">
      <alignment horizontal="center" vertical="center"/>
    </xf>
    <xf numFmtId="43" fontId="5" fillId="5" borderId="39" xfId="0" applyNumberFormat="1" applyFont="1" applyFill="1" applyBorder="1" applyAlignment="1">
      <alignment horizontal="center" vertical="center"/>
    </xf>
    <xf numFmtId="43" fontId="5" fillId="5" borderId="40" xfId="0" applyNumberFormat="1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2" fontId="7" fillId="7" borderId="60" xfId="0" applyNumberFormat="1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14" fillId="7" borderId="4" xfId="0" applyFont="1" applyFill="1" applyBorder="1" applyAlignment="1">
      <alignment horizontal="right" vertical="center"/>
    </xf>
    <xf numFmtId="0" fontId="14" fillId="7" borderId="67" xfId="0" applyFont="1" applyFill="1" applyBorder="1" applyAlignment="1">
      <alignment horizontal="right" vertical="center"/>
    </xf>
    <xf numFmtId="2" fontId="7" fillId="7" borderId="65" xfId="0" applyNumberFormat="1" applyFont="1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11" fillId="7" borderId="68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quotePrefix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6" xfId="0" quotePrefix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49" fontId="16" fillId="0" borderId="15" xfId="1073" applyNumberFormat="1" applyFont="1" applyFill="1" applyBorder="1" applyAlignment="1">
      <alignment horizontal="left" vertical="center"/>
    </xf>
    <xf numFmtId="49" fontId="16" fillId="0" borderId="19" xfId="1073" applyNumberFormat="1" applyFont="1" applyFill="1" applyBorder="1" applyAlignment="1">
      <alignment horizontal="left" vertical="center"/>
    </xf>
    <xf numFmtId="43" fontId="10" fillId="4" borderId="19" xfId="1073" applyFont="1" applyFill="1" applyBorder="1" applyAlignment="1">
      <alignment horizontal="left" vertical="center"/>
    </xf>
    <xf numFmtId="43" fontId="11" fillId="5" borderId="17" xfId="1073" applyFont="1" applyFill="1" applyBorder="1" applyAlignment="1">
      <alignment horizontal="left" vertical="center"/>
    </xf>
    <xf numFmtId="0" fontId="5" fillId="8" borderId="75" xfId="0" applyFont="1" applyFill="1" applyBorder="1" applyAlignment="1">
      <alignment horizontal="left" vertical="center"/>
    </xf>
    <xf numFmtId="0" fontId="11" fillId="6" borderId="2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6716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520271</xdr:colOff>
      <xdr:row>1</xdr:row>
      <xdr:rowOff>48926</xdr:rowOff>
    </xdr:from>
    <xdr:to>
      <xdr:col>5</xdr:col>
      <xdr:colOff>1105328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A37DA6CB-70C4-A84D-9045-47F1C41C5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271" y="267892"/>
          <a:ext cx="2993678" cy="515795"/>
        </a:xfrm>
        <a:prstGeom prst="rect">
          <a:avLst/>
        </a:prstGeom>
      </xdr:spPr>
    </xdr:pic>
    <xdr:clientData/>
  </xdr:twoCellAnchor>
  <xdr:twoCellAnchor editAs="oneCell">
    <xdr:from>
      <xdr:col>6</xdr:col>
      <xdr:colOff>358383</xdr:colOff>
      <xdr:row>213</xdr:row>
      <xdr:rowOff>11644</xdr:rowOff>
    </xdr:from>
    <xdr:to>
      <xdr:col>11</xdr:col>
      <xdr:colOff>551137</xdr:colOff>
      <xdr:row>226</xdr:row>
      <xdr:rowOff>115468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37F493-BA0F-A94C-A934-358E60661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555" y="42257391"/>
          <a:ext cx="7185053" cy="276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D2CA-02F3-6C41-9B28-E34DE9BC3DD3}">
  <sheetPr>
    <pageSetUpPr fitToPage="1"/>
  </sheetPr>
  <dimension ref="A1:BW1515"/>
  <sheetViews>
    <sheetView showGridLines="0" tabSelected="1" topLeftCell="D1" zoomScale="87" zoomScaleNormal="87" zoomScalePageLayoutView="87" workbookViewId="0">
      <pane ySplit="13" topLeftCell="A14" activePane="bottomLeft" state="frozen"/>
      <selection activeCell="K1" sqref="K1"/>
      <selection pane="bottomLeft" activeCell="D4" sqref="D4:F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20.1640625" style="1" bestFit="1" customWidth="1"/>
    <col min="7" max="7" width="31.6640625" style="2" customWidth="1"/>
    <col min="8" max="8" width="42.83203125" style="2" customWidth="1"/>
    <col min="9" max="9" width="18.5" style="1" hidden="1" customWidth="1" outlineLevel="1" collapsed="1"/>
    <col min="10" max="10" width="8.6640625" style="39" customWidth="1" collapsed="1"/>
    <col min="11" max="12" width="8.6640625" style="3" customWidth="1"/>
    <col min="13" max="13" width="9" style="3" customWidth="1"/>
    <col min="14" max="14" width="8" style="3" customWidth="1"/>
    <col min="15" max="15" width="13.1640625" style="3" customWidth="1"/>
    <col min="16" max="16" width="18.6640625" style="63" hidden="1" customWidth="1" outlineLevel="1"/>
    <col min="17" max="18" width="10" style="64" hidden="1" customWidth="1" outlineLevel="1"/>
    <col min="19" max="19" width="10.5" style="5" customWidth="1" collapsed="1"/>
    <col min="20" max="20" width="10.6640625" style="74" customWidth="1" collapsed="1"/>
    <col min="21" max="21" width="25.33203125" style="110" hidden="1" customWidth="1" outlineLevel="1"/>
    <col min="22" max="22" width="7" style="6" customWidth="1" collapsed="1"/>
    <col min="23" max="23" width="10.33203125" style="54" customWidth="1"/>
    <col min="24" max="24" width="10.6640625" style="54" customWidth="1"/>
    <col min="25" max="75" width="10.83203125" style="4"/>
    <col min="76" max="16384" width="10.83203125" style="1"/>
  </cols>
  <sheetData>
    <row r="1" spans="1:75" ht="17" thickBot="1" x14ac:dyDescent="0.25">
      <c r="W1" s="6"/>
      <c r="X1" s="6"/>
    </row>
    <row r="2" spans="1:75" ht="29" customHeight="1" x14ac:dyDescent="0.2">
      <c r="G2" s="121" t="s">
        <v>418</v>
      </c>
      <c r="H2" s="58" t="s">
        <v>28</v>
      </c>
      <c r="I2" s="72"/>
      <c r="J2" s="122"/>
      <c r="K2" s="123"/>
      <c r="L2" s="123"/>
      <c r="M2" s="123"/>
      <c r="N2" s="123"/>
      <c r="O2" s="124"/>
      <c r="V2" s="125" t="s">
        <v>27</v>
      </c>
      <c r="W2" s="126"/>
      <c r="X2" s="127"/>
    </row>
    <row r="3" spans="1:75" ht="31" customHeight="1" thickBot="1" x14ac:dyDescent="0.25">
      <c r="G3" s="121"/>
      <c r="H3" s="60" t="s">
        <v>29</v>
      </c>
      <c r="I3" s="73"/>
      <c r="J3" s="128"/>
      <c r="K3" s="129"/>
      <c r="L3" s="129"/>
      <c r="M3" s="129"/>
      <c r="N3" s="129"/>
      <c r="O3" s="130"/>
      <c r="Q3" s="93"/>
      <c r="R3" s="93"/>
      <c r="V3" s="47" t="s">
        <v>15</v>
      </c>
      <c r="W3" s="62" t="s">
        <v>24</v>
      </c>
      <c r="X3" s="61" t="s">
        <v>25</v>
      </c>
    </row>
    <row r="4" spans="1:75" ht="28" customHeight="1" x14ac:dyDescent="0.2">
      <c r="D4" s="179" t="s">
        <v>43</v>
      </c>
      <c r="E4" s="179"/>
      <c r="F4" s="179"/>
      <c r="G4" s="121" t="s">
        <v>26</v>
      </c>
      <c r="H4" s="59" t="s">
        <v>39</v>
      </c>
      <c r="I4" s="73"/>
      <c r="J4" s="128"/>
      <c r="K4" s="129"/>
      <c r="L4" s="129"/>
      <c r="M4" s="129"/>
      <c r="N4" s="129"/>
      <c r="O4" s="130"/>
      <c r="V4" s="131">
        <f>SUM(V16:V407)</f>
        <v>0</v>
      </c>
      <c r="W4" s="133">
        <f>SUM(W16:W407)</f>
        <v>0</v>
      </c>
      <c r="X4" s="135">
        <f>SUM(X16:X407)</f>
        <v>0</v>
      </c>
    </row>
    <row r="5" spans="1:75" ht="32" customHeight="1" thickBot="1" x14ac:dyDescent="0.25">
      <c r="D5" s="180" t="s">
        <v>44</v>
      </c>
      <c r="E5" s="180"/>
      <c r="F5" s="180"/>
      <c r="G5" s="121"/>
      <c r="H5" s="57" t="s">
        <v>30</v>
      </c>
      <c r="I5" s="71"/>
      <c r="J5" s="137"/>
      <c r="K5" s="138"/>
      <c r="L5" s="138"/>
      <c r="M5" s="138"/>
      <c r="N5" s="138"/>
      <c r="O5" s="139"/>
      <c r="V5" s="132"/>
      <c r="W5" s="134"/>
      <c r="X5" s="136"/>
    </row>
    <row r="6" spans="1:75" ht="14" customHeight="1" x14ac:dyDescent="0.2">
      <c r="G6" s="8"/>
      <c r="H6" s="9"/>
      <c r="J6" s="40"/>
      <c r="U6" s="111"/>
      <c r="W6" s="6"/>
      <c r="X6" s="6"/>
    </row>
    <row r="7" spans="1:75" ht="20" hidden="1" customHeight="1" outlineLevel="1" x14ac:dyDescent="0.2">
      <c r="G7" s="8"/>
      <c r="H7" s="81" t="s">
        <v>35</v>
      </c>
      <c r="I7" s="82"/>
      <c r="J7" s="140"/>
      <c r="K7" s="140"/>
      <c r="L7" s="105"/>
      <c r="M7" s="91"/>
      <c r="N7" s="141"/>
      <c r="O7" s="142"/>
      <c r="U7" s="111"/>
      <c r="V7" s="143" t="s">
        <v>31</v>
      </c>
      <c r="W7" s="144"/>
      <c r="X7" s="87">
        <v>0</v>
      </c>
    </row>
    <row r="8" spans="1:75" ht="20" hidden="1" customHeight="1" outlineLevel="1" x14ac:dyDescent="0.2">
      <c r="G8" s="8"/>
      <c r="H8" s="83" t="s">
        <v>36</v>
      </c>
      <c r="I8" s="84"/>
      <c r="J8" s="116"/>
      <c r="K8" s="116"/>
      <c r="L8" s="107"/>
      <c r="M8" s="92"/>
      <c r="N8" s="117"/>
      <c r="O8" s="118"/>
      <c r="U8" s="111"/>
      <c r="V8" s="119" t="s">
        <v>33</v>
      </c>
      <c r="W8" s="120"/>
      <c r="X8" s="88">
        <f>X7+W4</f>
        <v>0</v>
      </c>
    </row>
    <row r="9" spans="1:75" ht="20" hidden="1" customHeight="1" outlineLevel="1" x14ac:dyDescent="0.2">
      <c r="G9" s="8"/>
      <c r="H9" s="83" t="s">
        <v>37</v>
      </c>
      <c r="I9" s="84"/>
      <c r="J9" s="116"/>
      <c r="K9" s="116"/>
      <c r="L9" s="107"/>
      <c r="M9" s="92"/>
      <c r="N9" s="117"/>
      <c r="O9" s="118"/>
      <c r="U9" s="111"/>
      <c r="V9" s="119" t="s">
        <v>32</v>
      </c>
      <c r="W9" s="120"/>
      <c r="X9" s="88">
        <f>X8*0.2</f>
        <v>0</v>
      </c>
    </row>
    <row r="10" spans="1:75" ht="20" hidden="1" customHeight="1" outlineLevel="1" thickBot="1" x14ac:dyDescent="0.25">
      <c r="G10" s="8"/>
      <c r="H10" s="85" t="s">
        <v>38</v>
      </c>
      <c r="I10" s="86"/>
      <c r="J10" s="145"/>
      <c r="K10" s="145"/>
      <c r="L10" s="108"/>
      <c r="M10" s="90"/>
      <c r="N10" s="146"/>
      <c r="O10" s="147"/>
      <c r="U10" s="111"/>
      <c r="V10" s="148" t="s">
        <v>34</v>
      </c>
      <c r="W10" s="149"/>
      <c r="X10" s="89">
        <f>X9+X8</f>
        <v>0</v>
      </c>
    </row>
    <row r="11" spans="1:75" ht="14" customHeight="1" collapsed="1" thickBot="1" x14ac:dyDescent="0.25">
      <c r="G11" s="8"/>
      <c r="H11" s="9"/>
      <c r="J11" s="40"/>
      <c r="U11" s="111"/>
      <c r="W11" s="6"/>
      <c r="X11" s="6"/>
    </row>
    <row r="12" spans="1:75" s="7" customFormat="1" ht="26.25" customHeight="1" x14ac:dyDescent="0.2">
      <c r="A12" s="150" t="s">
        <v>0</v>
      </c>
      <c r="B12" s="151"/>
      <c r="C12" s="152"/>
      <c r="D12" s="150" t="s">
        <v>1</v>
      </c>
      <c r="E12" s="151"/>
      <c r="F12" s="152"/>
      <c r="G12" s="153" t="s">
        <v>2</v>
      </c>
      <c r="H12" s="154"/>
      <c r="I12" s="154"/>
      <c r="J12" s="154"/>
      <c r="K12" s="154"/>
      <c r="L12" s="106"/>
      <c r="M12" s="155" t="s">
        <v>3</v>
      </c>
      <c r="N12" s="156"/>
      <c r="O12" s="157"/>
      <c r="P12" s="65"/>
      <c r="Q12" s="65"/>
      <c r="R12" s="65"/>
      <c r="S12" s="154" t="s">
        <v>22</v>
      </c>
      <c r="T12" s="158"/>
      <c r="U12" s="112" t="s">
        <v>42</v>
      </c>
      <c r="V12" s="125" t="s">
        <v>23</v>
      </c>
      <c r="W12" s="126"/>
      <c r="X12" s="127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</row>
    <row r="13" spans="1:75" s="4" customFormat="1" ht="29.25" customHeight="1" thickBot="1" x14ac:dyDescent="0.25">
      <c r="A13" s="33" t="s">
        <v>4</v>
      </c>
      <c r="B13" s="34" t="s">
        <v>5</v>
      </c>
      <c r="C13" s="35" t="s">
        <v>6</v>
      </c>
      <c r="D13" s="33" t="s">
        <v>7</v>
      </c>
      <c r="E13" s="34" t="s">
        <v>8</v>
      </c>
      <c r="F13" s="35" t="s">
        <v>9</v>
      </c>
      <c r="G13" s="36" t="s">
        <v>10</v>
      </c>
      <c r="H13" s="37" t="s">
        <v>11</v>
      </c>
      <c r="I13" s="38" t="s">
        <v>12</v>
      </c>
      <c r="J13" s="41" t="s">
        <v>13</v>
      </c>
      <c r="K13" s="27" t="s">
        <v>14</v>
      </c>
      <c r="L13" s="27" t="s">
        <v>41</v>
      </c>
      <c r="M13" s="28" t="s">
        <v>40</v>
      </c>
      <c r="N13" s="29" t="s">
        <v>16</v>
      </c>
      <c r="O13" s="45" t="s">
        <v>17</v>
      </c>
      <c r="P13" s="66" t="s">
        <v>18</v>
      </c>
      <c r="Q13" s="67" t="s">
        <v>19</v>
      </c>
      <c r="R13" s="66"/>
      <c r="S13" s="30" t="s">
        <v>21</v>
      </c>
      <c r="T13" s="46" t="s">
        <v>20</v>
      </c>
      <c r="U13" s="113"/>
      <c r="V13" s="47" t="s">
        <v>15</v>
      </c>
      <c r="W13" s="48" t="s">
        <v>24</v>
      </c>
      <c r="X13" s="49" t="s">
        <v>25</v>
      </c>
    </row>
    <row r="14" spans="1:75" s="176" customFormat="1" ht="66" customHeight="1" x14ac:dyDescent="0.2">
      <c r="A14" s="161" t="s">
        <v>45</v>
      </c>
      <c r="B14" s="162" t="s">
        <v>46</v>
      </c>
      <c r="C14" s="163" t="s">
        <v>47</v>
      </c>
      <c r="D14" s="161" t="s">
        <v>48</v>
      </c>
      <c r="E14" s="162" t="s">
        <v>49</v>
      </c>
      <c r="F14" s="163" t="s">
        <v>50</v>
      </c>
      <c r="G14" s="164" t="s">
        <v>44</v>
      </c>
      <c r="H14" s="165" t="s">
        <v>414</v>
      </c>
      <c r="I14" s="166" t="s">
        <v>64</v>
      </c>
      <c r="J14" s="42" t="s">
        <v>413</v>
      </c>
      <c r="K14" s="178" t="s">
        <v>416</v>
      </c>
      <c r="L14" s="177">
        <v>1</v>
      </c>
      <c r="M14" s="161"/>
      <c r="N14" s="162"/>
      <c r="O14" s="167"/>
      <c r="P14" s="168" t="s">
        <v>413</v>
      </c>
      <c r="Q14" s="169" t="s">
        <v>413</v>
      </c>
      <c r="R14" s="170" t="s">
        <v>413</v>
      </c>
      <c r="S14" s="171">
        <f>T14/1.2</f>
        <v>915.83333333333337</v>
      </c>
      <c r="T14" s="172">
        <v>1099</v>
      </c>
      <c r="U14" s="173"/>
      <c r="V14" s="174"/>
      <c r="W14" s="50">
        <f t="shared" ref="W14" si="0">V14*S14</f>
        <v>0</v>
      </c>
      <c r="X14" s="51">
        <f t="shared" ref="X14" si="1">V14*T14</f>
        <v>0</v>
      </c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</row>
    <row r="15" spans="1:75" s="176" customFormat="1" ht="67" customHeight="1" x14ac:dyDescent="0.2">
      <c r="A15" s="161" t="s">
        <v>45</v>
      </c>
      <c r="B15" s="162" t="s">
        <v>46</v>
      </c>
      <c r="C15" s="163" t="s">
        <v>47</v>
      </c>
      <c r="D15" s="161" t="s">
        <v>48</v>
      </c>
      <c r="E15" s="162" t="s">
        <v>49</v>
      </c>
      <c r="F15" s="163" t="s">
        <v>50</v>
      </c>
      <c r="G15" s="164" t="s">
        <v>44</v>
      </c>
      <c r="H15" s="165" t="s">
        <v>415</v>
      </c>
      <c r="I15" s="166" t="s">
        <v>52</v>
      </c>
      <c r="J15" s="42" t="s">
        <v>413</v>
      </c>
      <c r="K15" s="178" t="s">
        <v>417</v>
      </c>
      <c r="L15" s="177">
        <v>1</v>
      </c>
      <c r="M15" s="161"/>
      <c r="N15" s="162"/>
      <c r="O15" s="167"/>
      <c r="P15" s="168" t="s">
        <v>413</v>
      </c>
      <c r="Q15" s="169" t="s">
        <v>413</v>
      </c>
      <c r="R15" s="170" t="s">
        <v>413</v>
      </c>
      <c r="S15" s="171">
        <f>T15/1.2</f>
        <v>1332.5</v>
      </c>
      <c r="T15" s="172">
        <v>1599</v>
      </c>
      <c r="U15" s="173"/>
      <c r="V15" s="174"/>
      <c r="W15" s="50">
        <f t="shared" ref="W15" si="2">V15*S15</f>
        <v>0</v>
      </c>
      <c r="X15" s="51">
        <f t="shared" ref="X15" si="3">V15*T15</f>
        <v>0</v>
      </c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</row>
    <row r="16" spans="1:75" ht="15.75" customHeight="1" x14ac:dyDescent="0.2">
      <c r="A16" s="94" t="s">
        <v>45</v>
      </c>
      <c r="B16" s="95" t="s">
        <v>46</v>
      </c>
      <c r="C16" s="96" t="s">
        <v>47</v>
      </c>
      <c r="D16" s="94" t="s">
        <v>48</v>
      </c>
      <c r="E16" s="95" t="s">
        <v>49</v>
      </c>
      <c r="F16" s="96" t="s">
        <v>50</v>
      </c>
      <c r="G16" s="15" t="s">
        <v>44</v>
      </c>
      <c r="H16" s="16" t="s">
        <v>51</v>
      </c>
      <c r="I16" s="17" t="s">
        <v>52</v>
      </c>
      <c r="J16" s="42">
        <v>2009</v>
      </c>
      <c r="K16" s="24">
        <v>0.75</v>
      </c>
      <c r="L16" s="159">
        <v>3</v>
      </c>
      <c r="M16" s="13">
        <v>-0.5</v>
      </c>
      <c r="N16" s="14"/>
      <c r="O16" s="18"/>
      <c r="P16" s="98" t="s">
        <v>90</v>
      </c>
      <c r="Q16" s="99" t="s">
        <v>91</v>
      </c>
      <c r="R16" s="102" t="s">
        <v>92</v>
      </c>
      <c r="S16" s="103">
        <v>24.166666666666668</v>
      </c>
      <c r="T16" s="104">
        <v>29</v>
      </c>
      <c r="U16" s="114"/>
      <c r="V16" s="55"/>
      <c r="W16" s="50">
        <f t="shared" ref="W16:W27" si="4">V16*S16</f>
        <v>0</v>
      </c>
      <c r="X16" s="51">
        <f t="shared" ref="X16:X27" si="5">V16*T16</f>
        <v>0</v>
      </c>
    </row>
    <row r="17" spans="1:24" ht="15.75" customHeight="1" x14ac:dyDescent="0.2">
      <c r="A17" s="94" t="s">
        <v>45</v>
      </c>
      <c r="B17" s="95" t="s">
        <v>46</v>
      </c>
      <c r="C17" s="96" t="s">
        <v>47</v>
      </c>
      <c r="D17" s="94" t="s">
        <v>48</v>
      </c>
      <c r="E17" s="95" t="s">
        <v>49</v>
      </c>
      <c r="F17" s="96" t="s">
        <v>50</v>
      </c>
      <c r="G17" s="15" t="s">
        <v>44</v>
      </c>
      <c r="H17" s="16" t="s">
        <v>53</v>
      </c>
      <c r="I17" s="17" t="s">
        <v>52</v>
      </c>
      <c r="J17" s="42">
        <v>2000</v>
      </c>
      <c r="K17" s="24">
        <v>0.75</v>
      </c>
      <c r="L17" s="159">
        <v>1</v>
      </c>
      <c r="M17" s="13">
        <v>-1</v>
      </c>
      <c r="N17" s="14" t="s">
        <v>93</v>
      </c>
      <c r="O17" s="18"/>
      <c r="P17" s="98" t="s">
        <v>95</v>
      </c>
      <c r="Q17" s="99" t="s">
        <v>97</v>
      </c>
      <c r="R17" s="102" t="s">
        <v>92</v>
      </c>
      <c r="S17" s="103">
        <v>90.833333333333343</v>
      </c>
      <c r="T17" s="104">
        <v>109</v>
      </c>
      <c r="U17" s="114"/>
      <c r="V17" s="55"/>
      <c r="W17" s="50">
        <f t="shared" si="4"/>
        <v>0</v>
      </c>
      <c r="X17" s="51">
        <f t="shared" si="5"/>
        <v>0</v>
      </c>
    </row>
    <row r="18" spans="1:24" ht="15.75" customHeight="1" x14ac:dyDescent="0.2">
      <c r="A18" s="94" t="s">
        <v>45</v>
      </c>
      <c r="B18" s="95" t="s">
        <v>46</v>
      </c>
      <c r="C18" s="96" t="s">
        <v>47</v>
      </c>
      <c r="D18" s="94" t="s">
        <v>48</v>
      </c>
      <c r="E18" s="95" t="s">
        <v>49</v>
      </c>
      <c r="F18" s="96" t="s">
        <v>50</v>
      </c>
      <c r="G18" s="15" t="s">
        <v>44</v>
      </c>
      <c r="H18" s="16" t="s">
        <v>53</v>
      </c>
      <c r="I18" s="17" t="s">
        <v>52</v>
      </c>
      <c r="J18" s="42">
        <v>2000</v>
      </c>
      <c r="K18" s="24">
        <v>0.75</v>
      </c>
      <c r="L18" s="159">
        <v>1</v>
      </c>
      <c r="M18" s="13">
        <v>-3.5</v>
      </c>
      <c r="N18" s="14" t="s">
        <v>94</v>
      </c>
      <c r="O18" s="18"/>
      <c r="P18" s="98" t="s">
        <v>96</v>
      </c>
      <c r="Q18" s="99" t="s">
        <v>98</v>
      </c>
      <c r="R18" s="102" t="s">
        <v>92</v>
      </c>
      <c r="S18" s="103">
        <v>90.833333333333343</v>
      </c>
      <c r="T18" s="104">
        <v>109</v>
      </c>
      <c r="U18" s="114"/>
      <c r="V18" s="55"/>
      <c r="W18" s="50">
        <f t="shared" si="4"/>
        <v>0</v>
      </c>
      <c r="X18" s="51">
        <f t="shared" si="5"/>
        <v>0</v>
      </c>
    </row>
    <row r="19" spans="1:24" ht="15.75" customHeight="1" x14ac:dyDescent="0.2">
      <c r="A19" s="94" t="s">
        <v>45</v>
      </c>
      <c r="B19" s="95" t="s">
        <v>46</v>
      </c>
      <c r="C19" s="96" t="s">
        <v>47</v>
      </c>
      <c r="D19" s="94" t="s">
        <v>48</v>
      </c>
      <c r="E19" s="95" t="s">
        <v>49</v>
      </c>
      <c r="F19" s="97" t="s">
        <v>50</v>
      </c>
      <c r="G19" s="15" t="s">
        <v>44</v>
      </c>
      <c r="H19" s="16" t="s">
        <v>53</v>
      </c>
      <c r="I19" s="17" t="s">
        <v>52</v>
      </c>
      <c r="J19" s="42">
        <v>2002</v>
      </c>
      <c r="K19" s="24">
        <v>0.75</v>
      </c>
      <c r="L19" s="159">
        <v>2</v>
      </c>
      <c r="M19" s="13">
        <v>-0.5</v>
      </c>
      <c r="N19" s="14"/>
      <c r="O19" s="18"/>
      <c r="P19" s="98" t="s">
        <v>99</v>
      </c>
      <c r="Q19" s="99" t="s">
        <v>100</v>
      </c>
      <c r="R19" s="102" t="s">
        <v>92</v>
      </c>
      <c r="S19" s="103">
        <v>70</v>
      </c>
      <c r="T19" s="104">
        <v>84</v>
      </c>
      <c r="U19" s="114"/>
      <c r="V19" s="55"/>
      <c r="W19" s="50">
        <f t="shared" si="4"/>
        <v>0</v>
      </c>
      <c r="X19" s="51">
        <f t="shared" si="5"/>
        <v>0</v>
      </c>
    </row>
    <row r="20" spans="1:24" ht="15.75" customHeight="1" x14ac:dyDescent="0.2">
      <c r="A20" s="94" t="s">
        <v>45</v>
      </c>
      <c r="B20" s="95" t="s">
        <v>46</v>
      </c>
      <c r="C20" s="96" t="s">
        <v>47</v>
      </c>
      <c r="D20" s="94" t="s">
        <v>48</v>
      </c>
      <c r="E20" s="95" t="s">
        <v>49</v>
      </c>
      <c r="F20" s="96" t="s">
        <v>50</v>
      </c>
      <c r="G20" s="15" t="s">
        <v>44</v>
      </c>
      <c r="H20" s="16" t="s">
        <v>53</v>
      </c>
      <c r="I20" s="17" t="s">
        <v>52</v>
      </c>
      <c r="J20" s="42">
        <v>2002</v>
      </c>
      <c r="K20" s="24">
        <v>0.75</v>
      </c>
      <c r="L20" s="159">
        <v>1</v>
      </c>
      <c r="M20" s="13"/>
      <c r="N20" s="14"/>
      <c r="O20" s="18"/>
      <c r="P20" s="98" t="s">
        <v>101</v>
      </c>
      <c r="Q20" s="99" t="s">
        <v>102</v>
      </c>
      <c r="R20" s="102" t="s">
        <v>92</v>
      </c>
      <c r="S20" s="103">
        <v>65.833333333333343</v>
      </c>
      <c r="T20" s="104">
        <v>79</v>
      </c>
      <c r="U20" s="114"/>
      <c r="V20" s="55"/>
      <c r="W20" s="50">
        <f t="shared" si="4"/>
        <v>0</v>
      </c>
      <c r="X20" s="51">
        <f t="shared" si="5"/>
        <v>0</v>
      </c>
    </row>
    <row r="21" spans="1:24" ht="15.75" customHeight="1" x14ac:dyDescent="0.2">
      <c r="A21" s="94" t="s">
        <v>45</v>
      </c>
      <c r="B21" s="95" t="s">
        <v>46</v>
      </c>
      <c r="C21" s="96" t="s">
        <v>47</v>
      </c>
      <c r="D21" s="94" t="s">
        <v>48</v>
      </c>
      <c r="E21" s="95" t="s">
        <v>49</v>
      </c>
      <c r="F21" s="96" t="s">
        <v>50</v>
      </c>
      <c r="G21" s="15" t="s">
        <v>44</v>
      </c>
      <c r="H21" s="16" t="s">
        <v>53</v>
      </c>
      <c r="I21" s="17" t="s">
        <v>52</v>
      </c>
      <c r="J21" s="42">
        <v>2002</v>
      </c>
      <c r="K21" s="24">
        <v>0.75</v>
      </c>
      <c r="L21" s="159">
        <v>1</v>
      </c>
      <c r="M21" s="13">
        <v>-1</v>
      </c>
      <c r="N21" s="14"/>
      <c r="O21" s="18"/>
      <c r="P21" s="98" t="s">
        <v>103</v>
      </c>
      <c r="Q21" s="99" t="s">
        <v>104</v>
      </c>
      <c r="R21" s="102" t="s">
        <v>92</v>
      </c>
      <c r="S21" s="103">
        <v>57.5</v>
      </c>
      <c r="T21" s="104">
        <v>69</v>
      </c>
      <c r="U21" s="114"/>
      <c r="V21" s="55"/>
      <c r="W21" s="50">
        <f t="shared" si="4"/>
        <v>0</v>
      </c>
      <c r="X21" s="51">
        <f t="shared" si="5"/>
        <v>0</v>
      </c>
    </row>
    <row r="22" spans="1:24" ht="15.75" customHeight="1" x14ac:dyDescent="0.2">
      <c r="A22" s="94" t="s">
        <v>45</v>
      </c>
      <c r="B22" s="95" t="s">
        <v>46</v>
      </c>
      <c r="C22" s="96" t="s">
        <v>47</v>
      </c>
      <c r="D22" s="94" t="s">
        <v>48</v>
      </c>
      <c r="E22" s="95" t="s">
        <v>49</v>
      </c>
      <c r="F22" s="96" t="s">
        <v>50</v>
      </c>
      <c r="G22" s="15" t="s">
        <v>44</v>
      </c>
      <c r="H22" s="16" t="s">
        <v>53</v>
      </c>
      <c r="I22" s="17" t="s">
        <v>52</v>
      </c>
      <c r="J22" s="42">
        <v>2003</v>
      </c>
      <c r="K22" s="24">
        <v>0.75</v>
      </c>
      <c r="L22" s="159">
        <v>3</v>
      </c>
      <c r="M22" s="13"/>
      <c r="N22" s="14"/>
      <c r="O22" s="18"/>
      <c r="P22" s="98" t="s">
        <v>105</v>
      </c>
      <c r="Q22" s="99" t="s">
        <v>106</v>
      </c>
      <c r="R22" s="102" t="s">
        <v>92</v>
      </c>
      <c r="S22" s="103">
        <v>64.166666666666671</v>
      </c>
      <c r="T22" s="104">
        <v>77</v>
      </c>
      <c r="U22" s="114"/>
      <c r="V22" s="55"/>
      <c r="W22" s="50">
        <f t="shared" si="4"/>
        <v>0</v>
      </c>
      <c r="X22" s="51">
        <f t="shared" si="5"/>
        <v>0</v>
      </c>
    </row>
    <row r="23" spans="1:24" ht="15.75" customHeight="1" x14ac:dyDescent="0.2">
      <c r="A23" s="94" t="s">
        <v>45</v>
      </c>
      <c r="B23" s="95" t="s">
        <v>46</v>
      </c>
      <c r="C23" s="96" t="s">
        <v>47</v>
      </c>
      <c r="D23" s="94" t="s">
        <v>48</v>
      </c>
      <c r="E23" s="95" t="s">
        <v>49</v>
      </c>
      <c r="F23" s="96" t="s">
        <v>50</v>
      </c>
      <c r="G23" s="15" t="s">
        <v>44</v>
      </c>
      <c r="H23" s="16" t="s">
        <v>53</v>
      </c>
      <c r="I23" s="17" t="s">
        <v>52</v>
      </c>
      <c r="J23" s="42">
        <v>2003</v>
      </c>
      <c r="K23" s="24">
        <v>0.75</v>
      </c>
      <c r="L23" s="159">
        <v>2</v>
      </c>
      <c r="M23" s="13">
        <v>-1</v>
      </c>
      <c r="N23" s="14"/>
      <c r="O23" s="18"/>
      <c r="P23" s="98" t="s">
        <v>107</v>
      </c>
      <c r="Q23" s="99" t="s">
        <v>108</v>
      </c>
      <c r="R23" s="102" t="s">
        <v>92</v>
      </c>
      <c r="S23" s="103">
        <v>57.5</v>
      </c>
      <c r="T23" s="104">
        <v>69</v>
      </c>
      <c r="U23" s="114"/>
      <c r="V23" s="55"/>
      <c r="W23" s="50">
        <f t="shared" si="4"/>
        <v>0</v>
      </c>
      <c r="X23" s="51">
        <f t="shared" si="5"/>
        <v>0</v>
      </c>
    </row>
    <row r="24" spans="1:24" ht="15.75" customHeight="1" x14ac:dyDescent="0.2">
      <c r="A24" s="94" t="s">
        <v>45</v>
      </c>
      <c r="B24" s="95" t="s">
        <v>46</v>
      </c>
      <c r="C24" s="96" t="s">
        <v>47</v>
      </c>
      <c r="D24" s="94" t="s">
        <v>48</v>
      </c>
      <c r="E24" s="95" t="s">
        <v>49</v>
      </c>
      <c r="F24" s="96" t="s">
        <v>50</v>
      </c>
      <c r="G24" s="15" t="s">
        <v>44</v>
      </c>
      <c r="H24" s="16" t="s">
        <v>53</v>
      </c>
      <c r="I24" s="17" t="s">
        <v>52</v>
      </c>
      <c r="J24" s="42">
        <v>2005</v>
      </c>
      <c r="K24" s="24">
        <v>0.75</v>
      </c>
      <c r="L24" s="159">
        <v>1</v>
      </c>
      <c r="M24" s="13">
        <v>-1</v>
      </c>
      <c r="N24" s="14"/>
      <c r="O24" s="18"/>
      <c r="P24" s="98" t="s">
        <v>109</v>
      </c>
      <c r="Q24" s="99" t="s">
        <v>110</v>
      </c>
      <c r="R24" s="102" t="s">
        <v>92</v>
      </c>
      <c r="S24" s="103">
        <v>57.5</v>
      </c>
      <c r="T24" s="104">
        <v>69</v>
      </c>
      <c r="U24" s="114"/>
      <c r="V24" s="55"/>
      <c r="W24" s="50">
        <f t="shared" si="4"/>
        <v>0</v>
      </c>
      <c r="X24" s="51">
        <f t="shared" si="5"/>
        <v>0</v>
      </c>
    </row>
    <row r="25" spans="1:24" ht="15.75" customHeight="1" x14ac:dyDescent="0.2">
      <c r="A25" s="94" t="s">
        <v>45</v>
      </c>
      <c r="B25" s="95" t="s">
        <v>46</v>
      </c>
      <c r="C25" s="96" t="s">
        <v>47</v>
      </c>
      <c r="D25" s="94" t="s">
        <v>48</v>
      </c>
      <c r="E25" s="95" t="s">
        <v>49</v>
      </c>
      <c r="F25" s="96" t="s">
        <v>50</v>
      </c>
      <c r="G25" s="15" t="s">
        <v>44</v>
      </c>
      <c r="H25" s="16" t="s">
        <v>53</v>
      </c>
      <c r="I25" s="17" t="s">
        <v>52</v>
      </c>
      <c r="J25" s="42">
        <v>2010</v>
      </c>
      <c r="K25" s="24">
        <v>0.75</v>
      </c>
      <c r="L25" s="159">
        <v>2</v>
      </c>
      <c r="M25" s="13">
        <v>-0.5</v>
      </c>
      <c r="N25" s="14"/>
      <c r="O25" s="18" t="s">
        <v>111</v>
      </c>
      <c r="P25" s="98" t="s">
        <v>112</v>
      </c>
      <c r="Q25" s="99" t="s">
        <v>113</v>
      </c>
      <c r="R25" s="102" t="s">
        <v>92</v>
      </c>
      <c r="S25" s="103">
        <v>61.666666666666671</v>
      </c>
      <c r="T25" s="104">
        <v>74</v>
      </c>
      <c r="U25" s="114"/>
      <c r="V25" s="55"/>
      <c r="W25" s="50">
        <f t="shared" si="4"/>
        <v>0</v>
      </c>
      <c r="X25" s="51">
        <f t="shared" si="5"/>
        <v>0</v>
      </c>
    </row>
    <row r="26" spans="1:24" ht="15.75" customHeight="1" x14ac:dyDescent="0.2">
      <c r="A26" s="94" t="s">
        <v>45</v>
      </c>
      <c r="B26" s="95" t="s">
        <v>46</v>
      </c>
      <c r="C26" s="96" t="s">
        <v>47</v>
      </c>
      <c r="D26" s="94" t="s">
        <v>48</v>
      </c>
      <c r="E26" s="95" t="s">
        <v>49</v>
      </c>
      <c r="F26" s="96" t="s">
        <v>50</v>
      </c>
      <c r="G26" s="15" t="s">
        <v>44</v>
      </c>
      <c r="H26" s="16" t="s">
        <v>53</v>
      </c>
      <c r="I26" s="17" t="s">
        <v>52</v>
      </c>
      <c r="J26" s="42">
        <v>2011</v>
      </c>
      <c r="K26" s="24">
        <v>0.75</v>
      </c>
      <c r="L26" s="159">
        <v>4</v>
      </c>
      <c r="M26" s="13">
        <v>-0.5</v>
      </c>
      <c r="N26" s="14"/>
      <c r="O26" s="18"/>
      <c r="P26" s="98" t="s">
        <v>112</v>
      </c>
      <c r="Q26" s="99" t="s">
        <v>114</v>
      </c>
      <c r="R26" s="102" t="s">
        <v>92</v>
      </c>
      <c r="S26" s="103">
        <v>49.166666666666671</v>
      </c>
      <c r="T26" s="109">
        <v>59</v>
      </c>
      <c r="U26" s="114"/>
      <c r="V26" s="55"/>
      <c r="W26" s="50">
        <f t="shared" si="4"/>
        <v>0</v>
      </c>
      <c r="X26" s="51">
        <f t="shared" si="5"/>
        <v>0</v>
      </c>
    </row>
    <row r="27" spans="1:24" ht="15.75" customHeight="1" x14ac:dyDescent="0.2">
      <c r="A27" s="94" t="s">
        <v>45</v>
      </c>
      <c r="B27" s="95" t="s">
        <v>46</v>
      </c>
      <c r="C27" s="96" t="s">
        <v>47</v>
      </c>
      <c r="D27" s="94" t="s">
        <v>48</v>
      </c>
      <c r="E27" s="95" t="s">
        <v>49</v>
      </c>
      <c r="F27" s="96" t="s">
        <v>50</v>
      </c>
      <c r="G27" s="15" t="s">
        <v>44</v>
      </c>
      <c r="H27" s="16" t="s">
        <v>53</v>
      </c>
      <c r="I27" s="17" t="s">
        <v>52</v>
      </c>
      <c r="J27" s="42">
        <v>2011</v>
      </c>
      <c r="K27" s="24">
        <v>0.75</v>
      </c>
      <c r="L27" s="159">
        <v>2</v>
      </c>
      <c r="M27" s="13">
        <v>-0.5</v>
      </c>
      <c r="N27" s="14"/>
      <c r="O27" s="18"/>
      <c r="P27" s="98" t="s">
        <v>115</v>
      </c>
      <c r="Q27" s="99" t="s">
        <v>116</v>
      </c>
      <c r="R27" s="102" t="s">
        <v>92</v>
      </c>
      <c r="S27" s="103">
        <v>49.166666666666671</v>
      </c>
      <c r="T27" s="104">
        <v>59</v>
      </c>
      <c r="U27" s="114"/>
      <c r="V27" s="55"/>
      <c r="W27" s="50">
        <f t="shared" si="4"/>
        <v>0</v>
      </c>
      <c r="X27" s="51">
        <f t="shared" si="5"/>
        <v>0</v>
      </c>
    </row>
    <row r="28" spans="1:24" ht="15.75" customHeight="1" x14ac:dyDescent="0.2">
      <c r="A28" s="10" t="s">
        <v>45</v>
      </c>
      <c r="B28" s="11" t="s">
        <v>46</v>
      </c>
      <c r="C28" s="12" t="s">
        <v>47</v>
      </c>
      <c r="D28" s="10" t="s">
        <v>48</v>
      </c>
      <c r="E28" s="11" t="s">
        <v>49</v>
      </c>
      <c r="F28" s="12" t="s">
        <v>50</v>
      </c>
      <c r="G28" s="15" t="s">
        <v>44</v>
      </c>
      <c r="H28" s="16" t="s">
        <v>53</v>
      </c>
      <c r="I28" s="17" t="s">
        <v>52</v>
      </c>
      <c r="J28" s="42">
        <v>2011</v>
      </c>
      <c r="K28" s="24">
        <v>0.75</v>
      </c>
      <c r="L28" s="159">
        <v>6</v>
      </c>
      <c r="M28" s="13">
        <v>-0.5</v>
      </c>
      <c r="N28" s="14"/>
      <c r="O28" s="18"/>
      <c r="P28" s="68" t="s">
        <v>117</v>
      </c>
      <c r="Q28" s="69" t="s">
        <v>118</v>
      </c>
      <c r="R28" s="100" t="s">
        <v>92</v>
      </c>
      <c r="S28" s="31">
        <v>49.166666666666671</v>
      </c>
      <c r="T28" s="75">
        <v>59</v>
      </c>
      <c r="U28" s="114"/>
      <c r="V28" s="55"/>
      <c r="W28" s="50">
        <f t="shared" ref="W28:W49" si="6">V28*S28</f>
        <v>0</v>
      </c>
      <c r="X28" s="51">
        <f t="shared" ref="X28:X49" si="7">V28*T28</f>
        <v>0</v>
      </c>
    </row>
    <row r="29" spans="1:24" ht="15.75" customHeight="1" x14ac:dyDescent="0.2">
      <c r="A29" s="10" t="s">
        <v>45</v>
      </c>
      <c r="B29" s="11" t="s">
        <v>46</v>
      </c>
      <c r="C29" s="12" t="s">
        <v>47</v>
      </c>
      <c r="D29" s="10" t="s">
        <v>48</v>
      </c>
      <c r="E29" s="11" t="s">
        <v>49</v>
      </c>
      <c r="F29" s="12" t="s">
        <v>50</v>
      </c>
      <c r="G29" s="15" t="s">
        <v>44</v>
      </c>
      <c r="H29" s="16" t="s">
        <v>53</v>
      </c>
      <c r="I29" s="17" t="s">
        <v>52</v>
      </c>
      <c r="J29" s="42">
        <v>2014</v>
      </c>
      <c r="K29" s="24">
        <v>0.75</v>
      </c>
      <c r="L29" s="159">
        <v>2</v>
      </c>
      <c r="M29" s="13" t="s">
        <v>119</v>
      </c>
      <c r="N29" s="14"/>
      <c r="O29" s="18"/>
      <c r="P29" s="68" t="s">
        <v>120</v>
      </c>
      <c r="Q29" s="69" t="s">
        <v>121</v>
      </c>
      <c r="R29" s="100" t="s">
        <v>92</v>
      </c>
      <c r="S29" s="31">
        <v>53.333333333333336</v>
      </c>
      <c r="T29" s="75">
        <v>64</v>
      </c>
      <c r="U29" s="114"/>
      <c r="V29" s="55"/>
      <c r="W29" s="50">
        <f t="shared" si="6"/>
        <v>0</v>
      </c>
      <c r="X29" s="51">
        <f t="shared" si="7"/>
        <v>0</v>
      </c>
    </row>
    <row r="30" spans="1:24" ht="15.75" customHeight="1" x14ac:dyDescent="0.2">
      <c r="A30" s="10" t="s">
        <v>45</v>
      </c>
      <c r="B30" s="11" t="s">
        <v>46</v>
      </c>
      <c r="C30" s="12" t="s">
        <v>47</v>
      </c>
      <c r="D30" s="10" t="s">
        <v>48</v>
      </c>
      <c r="E30" s="11" t="s">
        <v>49</v>
      </c>
      <c r="F30" s="12" t="s">
        <v>50</v>
      </c>
      <c r="G30" s="15" t="s">
        <v>44</v>
      </c>
      <c r="H30" s="16" t="s">
        <v>54</v>
      </c>
      <c r="I30" s="17" t="s">
        <v>52</v>
      </c>
      <c r="J30" s="42">
        <v>2017</v>
      </c>
      <c r="K30" s="24">
        <v>0.75</v>
      </c>
      <c r="L30" s="159">
        <v>12</v>
      </c>
      <c r="M30" s="13"/>
      <c r="N30" s="14"/>
      <c r="O30" s="18"/>
      <c r="P30" s="68" t="s">
        <v>122</v>
      </c>
      <c r="Q30" s="69" t="s">
        <v>123</v>
      </c>
      <c r="R30" s="100" t="s">
        <v>124</v>
      </c>
      <c r="S30" s="31">
        <v>15.833333333333334</v>
      </c>
      <c r="T30" s="75">
        <v>19</v>
      </c>
      <c r="U30" s="114"/>
      <c r="V30" s="55"/>
      <c r="W30" s="50">
        <f t="shared" si="6"/>
        <v>0</v>
      </c>
      <c r="X30" s="51">
        <f t="shared" si="7"/>
        <v>0</v>
      </c>
    </row>
    <row r="31" spans="1:24" ht="15.75" customHeight="1" x14ac:dyDescent="0.2">
      <c r="A31" s="10" t="s">
        <v>45</v>
      </c>
      <c r="B31" s="11" t="s">
        <v>46</v>
      </c>
      <c r="C31" s="12" t="s">
        <v>47</v>
      </c>
      <c r="D31" s="10" t="s">
        <v>48</v>
      </c>
      <c r="E31" s="11" t="s">
        <v>49</v>
      </c>
      <c r="F31" s="12" t="s">
        <v>50</v>
      </c>
      <c r="G31" s="15" t="s">
        <v>44</v>
      </c>
      <c r="H31" s="16" t="s">
        <v>55</v>
      </c>
      <c r="I31" s="17" t="s">
        <v>52</v>
      </c>
      <c r="J31" s="42">
        <v>2012</v>
      </c>
      <c r="K31" s="24">
        <v>0.75</v>
      </c>
      <c r="L31" s="159">
        <v>1</v>
      </c>
      <c r="M31" s="13"/>
      <c r="N31" s="14"/>
      <c r="O31" s="18"/>
      <c r="P31" s="68" t="s">
        <v>125</v>
      </c>
      <c r="Q31" s="69" t="s">
        <v>126</v>
      </c>
      <c r="R31" s="100" t="s">
        <v>124</v>
      </c>
      <c r="S31" s="31">
        <v>35.833333333333336</v>
      </c>
      <c r="T31" s="75">
        <v>43</v>
      </c>
      <c r="U31" s="114"/>
      <c r="V31" s="55"/>
      <c r="W31" s="50">
        <f t="shared" si="6"/>
        <v>0</v>
      </c>
      <c r="X31" s="51">
        <f t="shared" si="7"/>
        <v>0</v>
      </c>
    </row>
    <row r="32" spans="1:24" ht="15.75" customHeight="1" x14ac:dyDescent="0.2">
      <c r="A32" s="10" t="s">
        <v>45</v>
      </c>
      <c r="B32" s="11" t="s">
        <v>46</v>
      </c>
      <c r="C32" s="12" t="s">
        <v>47</v>
      </c>
      <c r="D32" s="10" t="s">
        <v>48</v>
      </c>
      <c r="E32" s="11" t="s">
        <v>49</v>
      </c>
      <c r="F32" s="12" t="s">
        <v>50</v>
      </c>
      <c r="G32" s="15" t="s">
        <v>44</v>
      </c>
      <c r="H32" s="16" t="s">
        <v>55</v>
      </c>
      <c r="I32" s="17" t="s">
        <v>52</v>
      </c>
      <c r="J32" s="42">
        <v>2012</v>
      </c>
      <c r="K32" s="24">
        <v>0.75</v>
      </c>
      <c r="L32" s="159">
        <v>1</v>
      </c>
      <c r="M32" s="13"/>
      <c r="N32" s="14"/>
      <c r="O32" s="18"/>
      <c r="P32" s="68" t="s">
        <v>127</v>
      </c>
      <c r="Q32" s="69" t="s">
        <v>128</v>
      </c>
      <c r="R32" s="100" t="s">
        <v>124</v>
      </c>
      <c r="S32" s="31">
        <v>35.833333333333336</v>
      </c>
      <c r="T32" s="75">
        <v>43</v>
      </c>
      <c r="U32" s="114"/>
      <c r="V32" s="55"/>
      <c r="W32" s="50">
        <f t="shared" si="6"/>
        <v>0</v>
      </c>
      <c r="X32" s="51">
        <f t="shared" si="7"/>
        <v>0</v>
      </c>
    </row>
    <row r="33" spans="1:24" ht="15.75" customHeight="1" x14ac:dyDescent="0.2">
      <c r="A33" s="10" t="s">
        <v>45</v>
      </c>
      <c r="B33" s="11" t="s">
        <v>46</v>
      </c>
      <c r="C33" s="12" t="s">
        <v>47</v>
      </c>
      <c r="D33" s="10" t="s">
        <v>48</v>
      </c>
      <c r="E33" s="11" t="s">
        <v>49</v>
      </c>
      <c r="F33" s="12" t="s">
        <v>50</v>
      </c>
      <c r="G33" s="15" t="s">
        <v>44</v>
      </c>
      <c r="H33" s="16" t="s">
        <v>56</v>
      </c>
      <c r="I33" s="17" t="s">
        <v>52</v>
      </c>
      <c r="J33" s="42">
        <v>1995</v>
      </c>
      <c r="K33" s="24">
        <v>0.75</v>
      </c>
      <c r="L33" s="159">
        <v>1</v>
      </c>
      <c r="M33" s="13"/>
      <c r="N33" s="14"/>
      <c r="O33" s="18"/>
      <c r="P33" s="68" t="s">
        <v>129</v>
      </c>
      <c r="Q33" s="69" t="s">
        <v>130</v>
      </c>
      <c r="R33" s="100" t="s">
        <v>92</v>
      </c>
      <c r="S33" s="31">
        <v>53.333333333333336</v>
      </c>
      <c r="T33" s="75">
        <v>64</v>
      </c>
      <c r="U33" s="114"/>
      <c r="V33" s="55"/>
      <c r="W33" s="50">
        <f t="shared" si="6"/>
        <v>0</v>
      </c>
      <c r="X33" s="51">
        <f t="shared" si="7"/>
        <v>0</v>
      </c>
    </row>
    <row r="34" spans="1:24" ht="15.75" customHeight="1" x14ac:dyDescent="0.2">
      <c r="A34" s="10" t="s">
        <v>45</v>
      </c>
      <c r="B34" s="11" t="s">
        <v>46</v>
      </c>
      <c r="C34" s="12" t="s">
        <v>47</v>
      </c>
      <c r="D34" s="10" t="s">
        <v>48</v>
      </c>
      <c r="E34" s="11" t="s">
        <v>49</v>
      </c>
      <c r="F34" s="12" t="s">
        <v>50</v>
      </c>
      <c r="G34" s="15" t="s">
        <v>44</v>
      </c>
      <c r="H34" s="16" t="s">
        <v>56</v>
      </c>
      <c r="I34" s="17" t="s">
        <v>52</v>
      </c>
      <c r="J34" s="42">
        <v>2000</v>
      </c>
      <c r="K34" s="24">
        <v>0.75</v>
      </c>
      <c r="L34" s="159">
        <v>1</v>
      </c>
      <c r="M34" s="13"/>
      <c r="N34" s="14"/>
      <c r="O34" s="18"/>
      <c r="P34" s="68" t="s">
        <v>131</v>
      </c>
      <c r="Q34" s="69" t="s">
        <v>132</v>
      </c>
      <c r="R34" s="100" t="s">
        <v>92</v>
      </c>
      <c r="S34" s="31">
        <v>49.166666666666671</v>
      </c>
      <c r="T34" s="75">
        <v>59</v>
      </c>
      <c r="U34" s="114"/>
      <c r="V34" s="55"/>
      <c r="W34" s="50">
        <f t="shared" si="6"/>
        <v>0</v>
      </c>
      <c r="X34" s="51">
        <f t="shared" si="7"/>
        <v>0</v>
      </c>
    </row>
    <row r="35" spans="1:24" ht="15.75" customHeight="1" x14ac:dyDescent="0.2">
      <c r="A35" s="10" t="s">
        <v>45</v>
      </c>
      <c r="B35" s="11" t="s">
        <v>46</v>
      </c>
      <c r="C35" s="12" t="s">
        <v>47</v>
      </c>
      <c r="D35" s="10" t="s">
        <v>48</v>
      </c>
      <c r="E35" s="11" t="s">
        <v>49</v>
      </c>
      <c r="F35" s="12" t="s">
        <v>50</v>
      </c>
      <c r="G35" s="15" t="s">
        <v>44</v>
      </c>
      <c r="H35" s="16" t="s">
        <v>56</v>
      </c>
      <c r="I35" s="17" t="s">
        <v>52</v>
      </c>
      <c r="J35" s="42">
        <v>2001</v>
      </c>
      <c r="K35" s="24">
        <v>0.75</v>
      </c>
      <c r="L35" s="159">
        <v>1</v>
      </c>
      <c r="M35" s="13"/>
      <c r="N35" s="14"/>
      <c r="O35" s="18"/>
      <c r="P35" s="68" t="s">
        <v>133</v>
      </c>
      <c r="Q35" s="69" t="s">
        <v>134</v>
      </c>
      <c r="R35" s="100"/>
      <c r="S35" s="31">
        <v>40.833333333333336</v>
      </c>
      <c r="T35" s="75">
        <v>49</v>
      </c>
      <c r="U35" s="114"/>
      <c r="V35" s="55"/>
      <c r="W35" s="50">
        <f t="shared" si="6"/>
        <v>0</v>
      </c>
      <c r="X35" s="51">
        <f t="shared" si="7"/>
        <v>0</v>
      </c>
    </row>
    <row r="36" spans="1:24" ht="15.75" customHeight="1" x14ac:dyDescent="0.2">
      <c r="A36" s="10" t="s">
        <v>45</v>
      </c>
      <c r="B36" s="11" t="s">
        <v>46</v>
      </c>
      <c r="C36" s="12" t="s">
        <v>47</v>
      </c>
      <c r="D36" s="10" t="s">
        <v>48</v>
      </c>
      <c r="E36" s="11" t="s">
        <v>49</v>
      </c>
      <c r="F36" s="12" t="s">
        <v>50</v>
      </c>
      <c r="G36" s="15" t="s">
        <v>44</v>
      </c>
      <c r="H36" s="16" t="s">
        <v>56</v>
      </c>
      <c r="I36" s="17" t="s">
        <v>52</v>
      </c>
      <c r="J36" s="42">
        <v>2001</v>
      </c>
      <c r="K36" s="24">
        <v>0.75</v>
      </c>
      <c r="L36" s="159">
        <v>1</v>
      </c>
      <c r="M36" s="13">
        <v>-2</v>
      </c>
      <c r="N36" s="14"/>
      <c r="O36" s="18"/>
      <c r="P36" s="68" t="s">
        <v>135</v>
      </c>
      <c r="Q36" s="69" t="s">
        <v>136</v>
      </c>
      <c r="R36" s="100" t="s">
        <v>92</v>
      </c>
      <c r="S36" s="31">
        <v>40.833333333333336</v>
      </c>
      <c r="T36" s="75">
        <v>49</v>
      </c>
      <c r="U36" s="114"/>
      <c r="V36" s="55"/>
      <c r="W36" s="50">
        <f t="shared" si="6"/>
        <v>0</v>
      </c>
      <c r="X36" s="51">
        <f t="shared" si="7"/>
        <v>0</v>
      </c>
    </row>
    <row r="37" spans="1:24" ht="15.75" customHeight="1" x14ac:dyDescent="0.2">
      <c r="A37" s="10" t="s">
        <v>45</v>
      </c>
      <c r="B37" s="11" t="s">
        <v>46</v>
      </c>
      <c r="C37" s="12" t="s">
        <v>47</v>
      </c>
      <c r="D37" s="10" t="s">
        <v>48</v>
      </c>
      <c r="E37" s="11" t="s">
        <v>49</v>
      </c>
      <c r="F37" s="12" t="s">
        <v>50</v>
      </c>
      <c r="G37" s="15" t="s">
        <v>44</v>
      </c>
      <c r="H37" s="16" t="s">
        <v>56</v>
      </c>
      <c r="I37" s="17" t="s">
        <v>52</v>
      </c>
      <c r="J37" s="42">
        <v>2001</v>
      </c>
      <c r="K37" s="24">
        <v>0.75</v>
      </c>
      <c r="L37" s="159">
        <v>1</v>
      </c>
      <c r="M37" s="13" t="s">
        <v>119</v>
      </c>
      <c r="N37" s="14"/>
      <c r="O37" s="18" t="s">
        <v>137</v>
      </c>
      <c r="P37" s="68" t="s">
        <v>138</v>
      </c>
      <c r="Q37" s="69" t="s">
        <v>139</v>
      </c>
      <c r="R37" s="100" t="s">
        <v>92</v>
      </c>
      <c r="S37" s="31">
        <v>40.833333333333336</v>
      </c>
      <c r="T37" s="75">
        <v>49</v>
      </c>
      <c r="U37" s="114"/>
      <c r="V37" s="55"/>
      <c r="W37" s="50">
        <f t="shared" si="6"/>
        <v>0</v>
      </c>
      <c r="X37" s="51">
        <f t="shared" si="7"/>
        <v>0</v>
      </c>
    </row>
    <row r="38" spans="1:24" ht="15.75" customHeight="1" x14ac:dyDescent="0.2">
      <c r="A38" s="10" t="s">
        <v>45</v>
      </c>
      <c r="B38" s="11" t="s">
        <v>46</v>
      </c>
      <c r="C38" s="12" t="s">
        <v>47</v>
      </c>
      <c r="D38" s="10" t="s">
        <v>48</v>
      </c>
      <c r="E38" s="11" t="s">
        <v>49</v>
      </c>
      <c r="F38" s="12" t="s">
        <v>50</v>
      </c>
      <c r="G38" s="15" t="s">
        <v>44</v>
      </c>
      <c r="H38" s="16" t="s">
        <v>56</v>
      </c>
      <c r="I38" s="17" t="s">
        <v>52</v>
      </c>
      <c r="J38" s="42">
        <v>2003</v>
      </c>
      <c r="K38" s="24">
        <v>0.75</v>
      </c>
      <c r="L38" s="159">
        <v>1</v>
      </c>
      <c r="M38" s="13">
        <v>-2</v>
      </c>
      <c r="N38" s="14"/>
      <c r="O38" s="18" t="s">
        <v>140</v>
      </c>
      <c r="P38" s="68" t="s">
        <v>141</v>
      </c>
      <c r="Q38" s="69" t="s">
        <v>142</v>
      </c>
      <c r="R38" s="100" t="s">
        <v>124</v>
      </c>
      <c r="S38" s="31">
        <v>38.333333333333336</v>
      </c>
      <c r="T38" s="75">
        <v>46</v>
      </c>
      <c r="U38" s="114"/>
      <c r="V38" s="55"/>
      <c r="W38" s="50">
        <f t="shared" si="6"/>
        <v>0</v>
      </c>
      <c r="X38" s="51">
        <f t="shared" si="7"/>
        <v>0</v>
      </c>
    </row>
    <row r="39" spans="1:24" ht="15.75" customHeight="1" x14ac:dyDescent="0.2">
      <c r="A39" s="10" t="s">
        <v>45</v>
      </c>
      <c r="B39" s="11" t="s">
        <v>46</v>
      </c>
      <c r="C39" s="12" t="s">
        <v>47</v>
      </c>
      <c r="D39" s="10" t="s">
        <v>48</v>
      </c>
      <c r="E39" s="11" t="s">
        <v>49</v>
      </c>
      <c r="F39" s="12" t="s">
        <v>50</v>
      </c>
      <c r="G39" s="15" t="s">
        <v>44</v>
      </c>
      <c r="H39" s="16" t="s">
        <v>56</v>
      </c>
      <c r="I39" s="17" t="s">
        <v>52</v>
      </c>
      <c r="J39" s="42">
        <v>2014</v>
      </c>
      <c r="K39" s="24">
        <v>0.75</v>
      </c>
      <c r="L39" s="159">
        <v>1</v>
      </c>
      <c r="M39" s="13" t="s">
        <v>119</v>
      </c>
      <c r="N39" s="14"/>
      <c r="O39" s="18"/>
      <c r="P39" s="68" t="s">
        <v>143</v>
      </c>
      <c r="Q39" s="69" t="s">
        <v>144</v>
      </c>
      <c r="R39" s="100" t="s">
        <v>92</v>
      </c>
      <c r="S39" s="31">
        <v>38.333333333333336</v>
      </c>
      <c r="T39" s="75">
        <v>46</v>
      </c>
      <c r="U39" s="114"/>
      <c r="V39" s="55"/>
      <c r="W39" s="50">
        <f t="shared" si="6"/>
        <v>0</v>
      </c>
      <c r="X39" s="51">
        <f t="shared" si="7"/>
        <v>0</v>
      </c>
    </row>
    <row r="40" spans="1:24" ht="15.75" customHeight="1" x14ac:dyDescent="0.2">
      <c r="A40" s="10" t="s">
        <v>45</v>
      </c>
      <c r="B40" s="11" t="s">
        <v>46</v>
      </c>
      <c r="C40" s="12" t="s">
        <v>57</v>
      </c>
      <c r="D40" s="10" t="s">
        <v>48</v>
      </c>
      <c r="E40" s="11" t="s">
        <v>49</v>
      </c>
      <c r="F40" s="12" t="s">
        <v>50</v>
      </c>
      <c r="G40" s="15" t="s">
        <v>44</v>
      </c>
      <c r="H40" s="16" t="s">
        <v>58</v>
      </c>
      <c r="I40" s="17" t="s">
        <v>52</v>
      </c>
      <c r="J40" s="42">
        <v>1987</v>
      </c>
      <c r="K40" s="24">
        <v>0.75</v>
      </c>
      <c r="L40" s="159">
        <v>1</v>
      </c>
      <c r="M40" s="13">
        <v>-1</v>
      </c>
      <c r="N40" s="14"/>
      <c r="O40" s="18"/>
      <c r="P40" s="68" t="s">
        <v>145</v>
      </c>
      <c r="Q40" s="69" t="s">
        <v>146</v>
      </c>
      <c r="R40" s="100" t="s">
        <v>92</v>
      </c>
      <c r="S40" s="31">
        <v>61.666666666666671</v>
      </c>
      <c r="T40" s="75">
        <v>74</v>
      </c>
      <c r="U40" s="114"/>
      <c r="V40" s="55"/>
      <c r="W40" s="50">
        <f t="shared" si="6"/>
        <v>0</v>
      </c>
      <c r="X40" s="51">
        <f t="shared" si="7"/>
        <v>0</v>
      </c>
    </row>
    <row r="41" spans="1:24" ht="15.75" customHeight="1" x14ac:dyDescent="0.2">
      <c r="A41" s="10" t="s">
        <v>45</v>
      </c>
      <c r="B41" s="11" t="s">
        <v>46</v>
      </c>
      <c r="C41" s="12" t="s">
        <v>47</v>
      </c>
      <c r="D41" s="10" t="s">
        <v>48</v>
      </c>
      <c r="E41" s="11" t="s">
        <v>49</v>
      </c>
      <c r="F41" s="12" t="s">
        <v>50</v>
      </c>
      <c r="G41" s="15" t="s">
        <v>44</v>
      </c>
      <c r="H41" s="16" t="s">
        <v>59</v>
      </c>
      <c r="I41" s="17" t="s">
        <v>52</v>
      </c>
      <c r="J41" s="42">
        <v>2001</v>
      </c>
      <c r="K41" s="24">
        <v>0.75</v>
      </c>
      <c r="L41" s="159">
        <v>1</v>
      </c>
      <c r="M41" s="13">
        <v>-3.5</v>
      </c>
      <c r="N41" s="14" t="s">
        <v>94</v>
      </c>
      <c r="O41" s="18"/>
      <c r="P41" s="68" t="s">
        <v>147</v>
      </c>
      <c r="Q41" s="69" t="s">
        <v>148</v>
      </c>
      <c r="R41" s="100" t="s">
        <v>92</v>
      </c>
      <c r="S41" s="31">
        <v>72.5</v>
      </c>
      <c r="T41" s="75">
        <v>87</v>
      </c>
      <c r="U41" s="114"/>
      <c r="V41" s="55"/>
      <c r="W41" s="50">
        <f t="shared" si="6"/>
        <v>0</v>
      </c>
      <c r="X41" s="51">
        <f t="shared" si="7"/>
        <v>0</v>
      </c>
    </row>
    <row r="42" spans="1:24" ht="15.75" customHeight="1" x14ac:dyDescent="0.2">
      <c r="A42" s="10" t="s">
        <v>45</v>
      </c>
      <c r="B42" s="11" t="s">
        <v>46</v>
      </c>
      <c r="C42" s="12" t="s">
        <v>47</v>
      </c>
      <c r="D42" s="10" t="s">
        <v>48</v>
      </c>
      <c r="E42" s="11" t="s">
        <v>49</v>
      </c>
      <c r="F42" s="12" t="s">
        <v>50</v>
      </c>
      <c r="G42" s="15" t="s">
        <v>44</v>
      </c>
      <c r="H42" s="16" t="s">
        <v>59</v>
      </c>
      <c r="I42" s="17" t="s">
        <v>52</v>
      </c>
      <c r="J42" s="42">
        <v>2003</v>
      </c>
      <c r="K42" s="24">
        <v>0.75</v>
      </c>
      <c r="L42" s="159">
        <v>1</v>
      </c>
      <c r="M42" s="13">
        <v>-1</v>
      </c>
      <c r="N42" s="14"/>
      <c r="O42" s="18"/>
      <c r="P42" s="68" t="s">
        <v>147</v>
      </c>
      <c r="Q42" s="69" t="s">
        <v>149</v>
      </c>
      <c r="R42" s="100" t="s">
        <v>92</v>
      </c>
      <c r="S42" s="31">
        <v>61.666666666666671</v>
      </c>
      <c r="T42" s="75">
        <v>74</v>
      </c>
      <c r="U42" s="114"/>
      <c r="V42" s="55"/>
      <c r="W42" s="50">
        <f t="shared" si="6"/>
        <v>0</v>
      </c>
      <c r="X42" s="51">
        <f t="shared" si="7"/>
        <v>0</v>
      </c>
    </row>
    <row r="43" spans="1:24" ht="15.75" customHeight="1" x14ac:dyDescent="0.2">
      <c r="A43" s="10" t="s">
        <v>45</v>
      </c>
      <c r="B43" s="11" t="s">
        <v>46</v>
      </c>
      <c r="C43" s="12" t="s">
        <v>47</v>
      </c>
      <c r="D43" s="10" t="s">
        <v>48</v>
      </c>
      <c r="E43" s="11" t="s">
        <v>49</v>
      </c>
      <c r="F43" s="12" t="s">
        <v>50</v>
      </c>
      <c r="G43" s="15" t="s">
        <v>44</v>
      </c>
      <c r="H43" s="16" t="s">
        <v>59</v>
      </c>
      <c r="I43" s="17" t="s">
        <v>52</v>
      </c>
      <c r="J43" s="42">
        <v>2011</v>
      </c>
      <c r="K43" s="24">
        <v>0.75</v>
      </c>
      <c r="L43" s="159">
        <v>3</v>
      </c>
      <c r="M43" s="13" t="s">
        <v>119</v>
      </c>
      <c r="N43" s="14"/>
      <c r="O43" s="18"/>
      <c r="P43" s="68" t="s">
        <v>150</v>
      </c>
      <c r="Q43" s="69" t="s">
        <v>152</v>
      </c>
      <c r="R43" s="100" t="s">
        <v>92</v>
      </c>
      <c r="S43" s="31">
        <v>53.333333333333336</v>
      </c>
      <c r="T43" s="75">
        <v>64</v>
      </c>
      <c r="U43" s="114"/>
      <c r="V43" s="55"/>
      <c r="W43" s="50">
        <f t="shared" si="6"/>
        <v>0</v>
      </c>
      <c r="X43" s="51">
        <f t="shared" si="7"/>
        <v>0</v>
      </c>
    </row>
    <row r="44" spans="1:24" ht="15.75" customHeight="1" x14ac:dyDescent="0.2">
      <c r="A44" s="10" t="s">
        <v>45</v>
      </c>
      <c r="B44" s="11" t="s">
        <v>46</v>
      </c>
      <c r="C44" s="12" t="s">
        <v>47</v>
      </c>
      <c r="D44" s="10" t="s">
        <v>48</v>
      </c>
      <c r="E44" s="11" t="s">
        <v>49</v>
      </c>
      <c r="F44" s="12" t="s">
        <v>50</v>
      </c>
      <c r="G44" s="15" t="s">
        <v>44</v>
      </c>
      <c r="H44" s="16" t="s">
        <v>59</v>
      </c>
      <c r="I44" s="17" t="s">
        <v>52</v>
      </c>
      <c r="J44" s="42">
        <v>2011</v>
      </c>
      <c r="K44" s="24">
        <v>0.75</v>
      </c>
      <c r="L44" s="159">
        <v>3</v>
      </c>
      <c r="M44" s="13">
        <v>-0.5</v>
      </c>
      <c r="N44" s="14"/>
      <c r="O44" s="18"/>
      <c r="P44" s="68" t="s">
        <v>151</v>
      </c>
      <c r="Q44" s="69" t="s">
        <v>153</v>
      </c>
      <c r="R44" s="100" t="s">
        <v>92</v>
      </c>
      <c r="S44" s="31">
        <v>53.333333333333336</v>
      </c>
      <c r="T44" s="75">
        <v>64</v>
      </c>
      <c r="U44" s="114"/>
      <c r="V44" s="55"/>
      <c r="W44" s="50">
        <f t="shared" si="6"/>
        <v>0</v>
      </c>
      <c r="X44" s="51">
        <f t="shared" si="7"/>
        <v>0</v>
      </c>
    </row>
    <row r="45" spans="1:24" ht="15.75" customHeight="1" x14ac:dyDescent="0.2">
      <c r="A45" s="10" t="s">
        <v>45</v>
      </c>
      <c r="B45" s="11" t="s">
        <v>46</v>
      </c>
      <c r="C45" s="12" t="s">
        <v>47</v>
      </c>
      <c r="D45" s="10" t="s">
        <v>48</v>
      </c>
      <c r="E45" s="11" t="s">
        <v>49</v>
      </c>
      <c r="F45" s="12" t="s">
        <v>50</v>
      </c>
      <c r="G45" s="15" t="s">
        <v>44</v>
      </c>
      <c r="H45" s="16" t="s">
        <v>59</v>
      </c>
      <c r="I45" s="17" t="s">
        <v>52</v>
      </c>
      <c r="J45" s="42">
        <v>2012</v>
      </c>
      <c r="K45" s="24">
        <v>1.5</v>
      </c>
      <c r="L45" s="159">
        <v>2</v>
      </c>
      <c r="M45" s="13"/>
      <c r="N45" s="14"/>
      <c r="O45" s="18"/>
      <c r="P45" s="68" t="s">
        <v>154</v>
      </c>
      <c r="Q45" s="69" t="s">
        <v>156</v>
      </c>
      <c r="R45" s="100" t="s">
        <v>92</v>
      </c>
      <c r="S45" s="31">
        <v>115.83333333333334</v>
      </c>
      <c r="T45" s="75">
        <v>139</v>
      </c>
      <c r="U45" s="114"/>
      <c r="V45" s="55"/>
      <c r="W45" s="50">
        <f t="shared" si="6"/>
        <v>0</v>
      </c>
      <c r="X45" s="51">
        <f t="shared" si="7"/>
        <v>0</v>
      </c>
    </row>
    <row r="46" spans="1:24" ht="15.75" customHeight="1" x14ac:dyDescent="0.2">
      <c r="A46" s="10" t="s">
        <v>45</v>
      </c>
      <c r="B46" s="11" t="s">
        <v>46</v>
      </c>
      <c r="C46" s="12" t="s">
        <v>47</v>
      </c>
      <c r="D46" s="10" t="s">
        <v>48</v>
      </c>
      <c r="E46" s="11" t="s">
        <v>49</v>
      </c>
      <c r="F46" s="12" t="s">
        <v>50</v>
      </c>
      <c r="G46" s="15" t="s">
        <v>44</v>
      </c>
      <c r="H46" s="16" t="s">
        <v>59</v>
      </c>
      <c r="I46" s="17" t="s">
        <v>52</v>
      </c>
      <c r="J46" s="42">
        <v>2012</v>
      </c>
      <c r="K46" s="24">
        <v>0.75</v>
      </c>
      <c r="L46" s="159">
        <v>2</v>
      </c>
      <c r="M46" s="13" t="s">
        <v>119</v>
      </c>
      <c r="N46" s="14"/>
      <c r="O46" s="18"/>
      <c r="P46" s="68" t="s">
        <v>155</v>
      </c>
      <c r="Q46" s="69" t="s">
        <v>157</v>
      </c>
      <c r="R46" s="100" t="s">
        <v>92</v>
      </c>
      <c r="S46" s="31">
        <v>53.333333333333336</v>
      </c>
      <c r="T46" s="75">
        <v>64</v>
      </c>
      <c r="U46" s="114"/>
      <c r="V46" s="55"/>
      <c r="W46" s="50">
        <f t="shared" si="6"/>
        <v>0</v>
      </c>
      <c r="X46" s="51">
        <f t="shared" si="7"/>
        <v>0</v>
      </c>
    </row>
    <row r="47" spans="1:24" ht="15.75" customHeight="1" x14ac:dyDescent="0.2">
      <c r="A47" s="10" t="s">
        <v>45</v>
      </c>
      <c r="B47" s="11" t="s">
        <v>46</v>
      </c>
      <c r="C47" s="12" t="s">
        <v>47</v>
      </c>
      <c r="D47" s="10" t="s">
        <v>48</v>
      </c>
      <c r="E47" s="11" t="s">
        <v>49</v>
      </c>
      <c r="F47" s="12" t="s">
        <v>50</v>
      </c>
      <c r="G47" s="15" t="s">
        <v>44</v>
      </c>
      <c r="H47" s="16" t="s">
        <v>59</v>
      </c>
      <c r="I47" s="17" t="s">
        <v>52</v>
      </c>
      <c r="J47" s="42">
        <v>2012</v>
      </c>
      <c r="K47" s="24">
        <v>0.75</v>
      </c>
      <c r="L47" s="159">
        <v>2</v>
      </c>
      <c r="M47" s="13"/>
      <c r="N47" s="14"/>
      <c r="O47" s="18"/>
      <c r="P47" s="68" t="s">
        <v>158</v>
      </c>
      <c r="Q47" s="69" t="s">
        <v>159</v>
      </c>
      <c r="R47" s="100" t="s">
        <v>124</v>
      </c>
      <c r="S47" s="31">
        <v>53.333333333333336</v>
      </c>
      <c r="T47" s="75">
        <v>64</v>
      </c>
      <c r="U47" s="114"/>
      <c r="V47" s="55"/>
      <c r="W47" s="50">
        <f t="shared" si="6"/>
        <v>0</v>
      </c>
      <c r="X47" s="51">
        <f t="shared" si="7"/>
        <v>0</v>
      </c>
    </row>
    <row r="48" spans="1:24" ht="15.75" customHeight="1" x14ac:dyDescent="0.2">
      <c r="A48" s="10" t="s">
        <v>45</v>
      </c>
      <c r="B48" s="11" t="s">
        <v>46</v>
      </c>
      <c r="C48" s="12" t="s">
        <v>47</v>
      </c>
      <c r="D48" s="10" t="s">
        <v>48</v>
      </c>
      <c r="E48" s="11" t="s">
        <v>49</v>
      </c>
      <c r="F48" s="12" t="s">
        <v>50</v>
      </c>
      <c r="G48" s="15" t="s">
        <v>44</v>
      </c>
      <c r="H48" s="16" t="s">
        <v>59</v>
      </c>
      <c r="I48" s="17" t="s">
        <v>52</v>
      </c>
      <c r="J48" s="42">
        <v>2013</v>
      </c>
      <c r="K48" s="24">
        <v>1.5</v>
      </c>
      <c r="L48" s="159">
        <v>3</v>
      </c>
      <c r="M48" s="13"/>
      <c r="N48" s="14"/>
      <c r="O48" s="18"/>
      <c r="P48" s="68" t="s">
        <v>154</v>
      </c>
      <c r="Q48" s="69" t="s">
        <v>161</v>
      </c>
      <c r="R48" s="100" t="s">
        <v>92</v>
      </c>
      <c r="S48" s="31">
        <v>115.83333333333334</v>
      </c>
      <c r="T48" s="75">
        <v>139</v>
      </c>
      <c r="U48" s="114"/>
      <c r="V48" s="55"/>
      <c r="W48" s="50">
        <f t="shared" si="6"/>
        <v>0</v>
      </c>
      <c r="X48" s="51">
        <f t="shared" si="7"/>
        <v>0</v>
      </c>
    </row>
    <row r="49" spans="1:24" ht="15.75" customHeight="1" x14ac:dyDescent="0.2">
      <c r="A49" s="10" t="s">
        <v>45</v>
      </c>
      <c r="B49" s="11" t="s">
        <v>46</v>
      </c>
      <c r="C49" s="12" t="s">
        <v>47</v>
      </c>
      <c r="D49" s="10" t="s">
        <v>48</v>
      </c>
      <c r="E49" s="11" t="s">
        <v>49</v>
      </c>
      <c r="F49" s="12" t="s">
        <v>50</v>
      </c>
      <c r="G49" s="15" t="s">
        <v>44</v>
      </c>
      <c r="H49" s="16" t="s">
        <v>59</v>
      </c>
      <c r="I49" s="17" t="s">
        <v>52</v>
      </c>
      <c r="J49" s="42">
        <v>2015</v>
      </c>
      <c r="K49" s="24">
        <v>1.5</v>
      </c>
      <c r="L49" s="159">
        <v>3</v>
      </c>
      <c r="M49" s="13"/>
      <c r="N49" s="14"/>
      <c r="O49" s="18"/>
      <c r="P49" s="68" t="s">
        <v>160</v>
      </c>
      <c r="Q49" s="69" t="s">
        <v>162</v>
      </c>
      <c r="R49" s="100" t="s">
        <v>92</v>
      </c>
      <c r="S49" s="31">
        <v>120.83333333333334</v>
      </c>
      <c r="T49" s="75">
        <v>145</v>
      </c>
      <c r="U49" s="114"/>
      <c r="V49" s="55"/>
      <c r="W49" s="50">
        <f t="shared" si="6"/>
        <v>0</v>
      </c>
      <c r="X49" s="51">
        <f t="shared" si="7"/>
        <v>0</v>
      </c>
    </row>
    <row r="50" spans="1:24" ht="15.75" customHeight="1" x14ac:dyDescent="0.2">
      <c r="A50" s="10" t="s">
        <v>45</v>
      </c>
      <c r="B50" s="11" t="s">
        <v>46</v>
      </c>
      <c r="C50" s="12" t="s">
        <v>47</v>
      </c>
      <c r="D50" s="10" t="s">
        <v>48</v>
      </c>
      <c r="E50" s="11" t="s">
        <v>49</v>
      </c>
      <c r="F50" s="12" t="s">
        <v>50</v>
      </c>
      <c r="G50" s="15" t="s">
        <v>44</v>
      </c>
      <c r="H50" s="16" t="s">
        <v>60</v>
      </c>
      <c r="I50" s="17" t="s">
        <v>52</v>
      </c>
      <c r="J50" s="42">
        <v>1992</v>
      </c>
      <c r="K50" s="24">
        <v>0.75</v>
      </c>
      <c r="L50" s="159">
        <v>3</v>
      </c>
      <c r="M50" s="13">
        <v>-3</v>
      </c>
      <c r="N50" s="14" t="s">
        <v>163</v>
      </c>
      <c r="O50" s="18"/>
      <c r="P50" s="68" t="s">
        <v>164</v>
      </c>
      <c r="Q50" s="69" t="s">
        <v>165</v>
      </c>
      <c r="R50" s="100" t="s">
        <v>92</v>
      </c>
      <c r="S50" s="31">
        <v>53.333333333333336</v>
      </c>
      <c r="T50" s="75">
        <v>64</v>
      </c>
      <c r="U50" s="114"/>
      <c r="V50" s="55"/>
      <c r="W50" s="50">
        <f t="shared" ref="W50:W113" si="8">V50*S50</f>
        <v>0</v>
      </c>
      <c r="X50" s="51">
        <f t="shared" ref="X50:X113" si="9">V50*T50</f>
        <v>0</v>
      </c>
    </row>
    <row r="51" spans="1:24" ht="15.75" customHeight="1" x14ac:dyDescent="0.2">
      <c r="A51" s="10" t="s">
        <v>45</v>
      </c>
      <c r="B51" s="11" t="s">
        <v>46</v>
      </c>
      <c r="C51" s="12" t="s">
        <v>47</v>
      </c>
      <c r="D51" s="10" t="s">
        <v>48</v>
      </c>
      <c r="E51" s="11" t="s">
        <v>49</v>
      </c>
      <c r="F51" s="12" t="s">
        <v>50</v>
      </c>
      <c r="G51" s="15" t="s">
        <v>44</v>
      </c>
      <c r="H51" s="16" t="s">
        <v>61</v>
      </c>
      <c r="I51" s="17" t="s">
        <v>52</v>
      </c>
      <c r="J51" s="42">
        <v>1992</v>
      </c>
      <c r="K51" s="24">
        <v>0.75</v>
      </c>
      <c r="L51" s="159">
        <v>2</v>
      </c>
      <c r="M51" s="13">
        <v>-2.5</v>
      </c>
      <c r="N51" s="14"/>
      <c r="O51" s="18"/>
      <c r="P51" s="68" t="s">
        <v>167</v>
      </c>
      <c r="Q51" s="69" t="s">
        <v>169</v>
      </c>
      <c r="R51" s="100" t="s">
        <v>92</v>
      </c>
      <c r="S51" s="31">
        <v>49.166666666666671</v>
      </c>
      <c r="T51" s="75">
        <v>59</v>
      </c>
      <c r="U51" s="114"/>
      <c r="V51" s="55"/>
      <c r="W51" s="50">
        <f t="shared" si="8"/>
        <v>0</v>
      </c>
      <c r="X51" s="51">
        <f t="shared" si="9"/>
        <v>0</v>
      </c>
    </row>
    <row r="52" spans="1:24" ht="15.75" customHeight="1" x14ac:dyDescent="0.2">
      <c r="A52" s="10" t="s">
        <v>45</v>
      </c>
      <c r="B52" s="11" t="s">
        <v>46</v>
      </c>
      <c r="C52" s="12" t="s">
        <v>47</v>
      </c>
      <c r="D52" s="10" t="s">
        <v>48</v>
      </c>
      <c r="E52" s="11" t="s">
        <v>49</v>
      </c>
      <c r="F52" s="12" t="s">
        <v>50</v>
      </c>
      <c r="G52" s="15" t="s">
        <v>44</v>
      </c>
      <c r="H52" s="16" t="s">
        <v>62</v>
      </c>
      <c r="I52" s="17" t="s">
        <v>52</v>
      </c>
      <c r="J52" s="42">
        <v>1992</v>
      </c>
      <c r="K52" s="24">
        <v>0.75</v>
      </c>
      <c r="L52" s="159">
        <v>2</v>
      </c>
      <c r="M52" s="13">
        <v>-1.5</v>
      </c>
      <c r="N52" s="14"/>
      <c r="O52" s="18" t="s">
        <v>166</v>
      </c>
      <c r="P52" s="68" t="s">
        <v>168</v>
      </c>
      <c r="Q52" s="69" t="s">
        <v>170</v>
      </c>
      <c r="R52" s="100" t="s">
        <v>92</v>
      </c>
      <c r="S52" s="31">
        <v>45</v>
      </c>
      <c r="T52" s="75">
        <v>54</v>
      </c>
      <c r="U52" s="114"/>
      <c r="V52" s="55"/>
      <c r="W52" s="50">
        <f t="shared" si="8"/>
        <v>0</v>
      </c>
      <c r="X52" s="51">
        <f t="shared" si="9"/>
        <v>0</v>
      </c>
    </row>
    <row r="53" spans="1:24" ht="15.75" customHeight="1" x14ac:dyDescent="0.2">
      <c r="A53" s="10" t="s">
        <v>45</v>
      </c>
      <c r="B53" s="11" t="s">
        <v>46</v>
      </c>
      <c r="C53" s="12" t="s">
        <v>47</v>
      </c>
      <c r="D53" s="10" t="s">
        <v>48</v>
      </c>
      <c r="E53" s="11" t="s">
        <v>49</v>
      </c>
      <c r="F53" s="12" t="s">
        <v>50</v>
      </c>
      <c r="G53" s="15" t="s">
        <v>44</v>
      </c>
      <c r="H53" s="16" t="s">
        <v>62</v>
      </c>
      <c r="I53" s="17" t="s">
        <v>52</v>
      </c>
      <c r="J53" s="42">
        <v>1997</v>
      </c>
      <c r="K53" s="24">
        <v>0.75</v>
      </c>
      <c r="L53" s="159">
        <v>4</v>
      </c>
      <c r="M53" s="13">
        <v>-1</v>
      </c>
      <c r="N53" s="14"/>
      <c r="O53" s="18"/>
      <c r="P53" s="68" t="s">
        <v>171</v>
      </c>
      <c r="Q53" s="69" t="s">
        <v>172</v>
      </c>
      <c r="R53" s="100" t="s">
        <v>92</v>
      </c>
      <c r="S53" s="31">
        <v>45</v>
      </c>
      <c r="T53" s="75">
        <v>54</v>
      </c>
      <c r="U53" s="114"/>
      <c r="V53" s="55"/>
      <c r="W53" s="50">
        <f t="shared" si="8"/>
        <v>0</v>
      </c>
      <c r="X53" s="51">
        <f t="shared" si="9"/>
        <v>0</v>
      </c>
    </row>
    <row r="54" spans="1:24" ht="15.75" customHeight="1" x14ac:dyDescent="0.2">
      <c r="A54" s="10" t="s">
        <v>45</v>
      </c>
      <c r="B54" s="11" t="s">
        <v>46</v>
      </c>
      <c r="C54" s="12" t="s">
        <v>47</v>
      </c>
      <c r="D54" s="10" t="s">
        <v>48</v>
      </c>
      <c r="E54" s="11" t="s">
        <v>49</v>
      </c>
      <c r="F54" s="12" t="s">
        <v>50</v>
      </c>
      <c r="G54" s="15" t="s">
        <v>44</v>
      </c>
      <c r="H54" s="16" t="s">
        <v>62</v>
      </c>
      <c r="I54" s="17" t="s">
        <v>52</v>
      </c>
      <c r="J54" s="42">
        <v>1997</v>
      </c>
      <c r="K54" s="24">
        <v>0.75</v>
      </c>
      <c r="L54" s="159">
        <v>2</v>
      </c>
      <c r="M54" s="13">
        <v>-2.5</v>
      </c>
      <c r="N54" s="14" t="s">
        <v>163</v>
      </c>
      <c r="O54" s="18"/>
      <c r="P54" s="68" t="s">
        <v>145</v>
      </c>
      <c r="Q54" s="69" t="s">
        <v>173</v>
      </c>
      <c r="R54" s="100" t="s">
        <v>92</v>
      </c>
      <c r="S54" s="31">
        <v>40.833333333333336</v>
      </c>
      <c r="T54" s="75">
        <v>49</v>
      </c>
      <c r="U54" s="114"/>
      <c r="V54" s="55"/>
      <c r="W54" s="50">
        <f t="shared" si="8"/>
        <v>0</v>
      </c>
      <c r="X54" s="51">
        <f t="shared" si="9"/>
        <v>0</v>
      </c>
    </row>
    <row r="55" spans="1:24" ht="15.75" customHeight="1" x14ac:dyDescent="0.2">
      <c r="A55" s="10" t="s">
        <v>45</v>
      </c>
      <c r="B55" s="11" t="s">
        <v>46</v>
      </c>
      <c r="C55" s="12" t="s">
        <v>47</v>
      </c>
      <c r="D55" s="10" t="s">
        <v>48</v>
      </c>
      <c r="E55" s="11" t="s">
        <v>49</v>
      </c>
      <c r="F55" s="12" t="s">
        <v>50</v>
      </c>
      <c r="G55" s="15" t="s">
        <v>44</v>
      </c>
      <c r="H55" s="16" t="s">
        <v>62</v>
      </c>
      <c r="I55" s="17" t="s">
        <v>52</v>
      </c>
      <c r="J55" s="42">
        <v>1997</v>
      </c>
      <c r="K55" s="24">
        <v>0.75</v>
      </c>
      <c r="L55" s="159">
        <v>1</v>
      </c>
      <c r="M55" s="13">
        <v>-2.5</v>
      </c>
      <c r="N55" s="14" t="s">
        <v>163</v>
      </c>
      <c r="O55" s="18"/>
      <c r="P55" s="68" t="s">
        <v>174</v>
      </c>
      <c r="Q55" s="69" t="s">
        <v>175</v>
      </c>
      <c r="R55" s="100" t="s">
        <v>92</v>
      </c>
      <c r="S55" s="31">
        <v>40.833333333333336</v>
      </c>
      <c r="T55" s="75">
        <v>49</v>
      </c>
      <c r="U55" s="114"/>
      <c r="V55" s="55"/>
      <c r="W55" s="50">
        <f t="shared" si="8"/>
        <v>0</v>
      </c>
      <c r="X55" s="51">
        <f t="shared" si="9"/>
        <v>0</v>
      </c>
    </row>
    <row r="56" spans="1:24" ht="15.75" customHeight="1" x14ac:dyDescent="0.2">
      <c r="A56" s="10" t="s">
        <v>45</v>
      </c>
      <c r="B56" s="11" t="s">
        <v>46</v>
      </c>
      <c r="C56" s="12" t="s">
        <v>47</v>
      </c>
      <c r="D56" s="10" t="s">
        <v>48</v>
      </c>
      <c r="E56" s="11" t="s">
        <v>49</v>
      </c>
      <c r="F56" s="12" t="s">
        <v>50</v>
      </c>
      <c r="G56" s="15" t="s">
        <v>44</v>
      </c>
      <c r="H56" s="16" t="s">
        <v>62</v>
      </c>
      <c r="I56" s="17" t="s">
        <v>52</v>
      </c>
      <c r="J56" s="42">
        <v>1998</v>
      </c>
      <c r="K56" s="24">
        <v>0.75</v>
      </c>
      <c r="L56" s="159">
        <v>3</v>
      </c>
      <c r="M56" s="13">
        <v>-1.5</v>
      </c>
      <c r="N56" s="14"/>
      <c r="O56" s="18"/>
      <c r="P56" s="68" t="s">
        <v>176</v>
      </c>
      <c r="Q56" s="69" t="s">
        <v>177</v>
      </c>
      <c r="R56" s="100" t="s">
        <v>92</v>
      </c>
      <c r="S56" s="31">
        <v>36.666666666666671</v>
      </c>
      <c r="T56" s="75">
        <v>44</v>
      </c>
      <c r="U56" s="114"/>
      <c r="V56" s="55"/>
      <c r="W56" s="50">
        <f t="shared" si="8"/>
        <v>0</v>
      </c>
      <c r="X56" s="51">
        <f t="shared" si="9"/>
        <v>0</v>
      </c>
    </row>
    <row r="57" spans="1:24" ht="15.75" customHeight="1" x14ac:dyDescent="0.2">
      <c r="A57" s="10" t="s">
        <v>45</v>
      </c>
      <c r="B57" s="11" t="s">
        <v>46</v>
      </c>
      <c r="C57" s="12" t="s">
        <v>47</v>
      </c>
      <c r="D57" s="10" t="s">
        <v>48</v>
      </c>
      <c r="E57" s="11" t="s">
        <v>49</v>
      </c>
      <c r="F57" s="12" t="s">
        <v>50</v>
      </c>
      <c r="G57" s="15" t="s">
        <v>44</v>
      </c>
      <c r="H57" s="16" t="s">
        <v>62</v>
      </c>
      <c r="I57" s="17" t="s">
        <v>52</v>
      </c>
      <c r="J57" s="42">
        <v>2002</v>
      </c>
      <c r="K57" s="24">
        <v>0.75</v>
      </c>
      <c r="L57" s="159">
        <v>1</v>
      </c>
      <c r="M57" s="13">
        <v>-0.5</v>
      </c>
      <c r="N57" s="14"/>
      <c r="O57" s="18"/>
      <c r="P57" s="68" t="s">
        <v>178</v>
      </c>
      <c r="Q57" s="69" t="s">
        <v>179</v>
      </c>
      <c r="R57" s="100" t="s">
        <v>92</v>
      </c>
      <c r="S57" s="31">
        <v>28.333333333333336</v>
      </c>
      <c r="T57" s="75">
        <v>34</v>
      </c>
      <c r="U57" s="114"/>
      <c r="V57" s="55"/>
      <c r="W57" s="50">
        <f t="shared" si="8"/>
        <v>0</v>
      </c>
      <c r="X57" s="51">
        <f t="shared" si="9"/>
        <v>0</v>
      </c>
    </row>
    <row r="58" spans="1:24" ht="15.75" customHeight="1" x14ac:dyDescent="0.2">
      <c r="A58" s="10" t="s">
        <v>45</v>
      </c>
      <c r="B58" s="11" t="s">
        <v>46</v>
      </c>
      <c r="C58" s="12" t="s">
        <v>47</v>
      </c>
      <c r="D58" s="10" t="s">
        <v>48</v>
      </c>
      <c r="E58" s="11" t="s">
        <v>49</v>
      </c>
      <c r="F58" s="12" t="s">
        <v>50</v>
      </c>
      <c r="G58" s="15" t="s">
        <v>44</v>
      </c>
      <c r="H58" s="16" t="s">
        <v>63</v>
      </c>
      <c r="I58" s="17" t="s">
        <v>64</v>
      </c>
      <c r="J58" s="42">
        <v>1990</v>
      </c>
      <c r="K58" s="24">
        <v>0.75</v>
      </c>
      <c r="L58" s="159">
        <v>3</v>
      </c>
      <c r="M58" s="13">
        <v>-1</v>
      </c>
      <c r="N58" s="14"/>
      <c r="O58" s="18" t="s">
        <v>180</v>
      </c>
      <c r="P58" s="68" t="s">
        <v>181</v>
      </c>
      <c r="Q58" s="69" t="s">
        <v>182</v>
      </c>
      <c r="R58" s="100" t="s">
        <v>92</v>
      </c>
      <c r="S58" s="31">
        <v>82.5</v>
      </c>
      <c r="T58" s="75">
        <v>99</v>
      </c>
      <c r="U58" s="114"/>
      <c r="V58" s="55"/>
      <c r="W58" s="50">
        <f t="shared" si="8"/>
        <v>0</v>
      </c>
      <c r="X58" s="51">
        <f t="shared" si="9"/>
        <v>0</v>
      </c>
    </row>
    <row r="59" spans="1:24" ht="15.75" customHeight="1" x14ac:dyDescent="0.2">
      <c r="A59" s="10" t="s">
        <v>45</v>
      </c>
      <c r="B59" s="11" t="s">
        <v>46</v>
      </c>
      <c r="C59" s="12" t="s">
        <v>47</v>
      </c>
      <c r="D59" s="10" t="s">
        <v>48</v>
      </c>
      <c r="E59" s="11" t="s">
        <v>49</v>
      </c>
      <c r="F59" s="12" t="s">
        <v>50</v>
      </c>
      <c r="G59" s="15" t="s">
        <v>44</v>
      </c>
      <c r="H59" s="16" t="s">
        <v>65</v>
      </c>
      <c r="I59" s="17" t="s">
        <v>64</v>
      </c>
      <c r="J59" s="42">
        <v>1983</v>
      </c>
      <c r="K59" s="24">
        <v>0.75</v>
      </c>
      <c r="L59" s="159">
        <v>2</v>
      </c>
      <c r="M59" s="13">
        <v>-3.5</v>
      </c>
      <c r="N59" s="14"/>
      <c r="O59" s="18" t="s">
        <v>180</v>
      </c>
      <c r="P59" s="68" t="s">
        <v>183</v>
      </c>
      <c r="Q59" s="69" t="s">
        <v>184</v>
      </c>
      <c r="R59" s="100" t="s">
        <v>92</v>
      </c>
      <c r="S59" s="31">
        <v>74.166666666666671</v>
      </c>
      <c r="T59" s="75">
        <v>89</v>
      </c>
      <c r="U59" s="114"/>
      <c r="V59" s="55"/>
      <c r="W59" s="50">
        <f t="shared" si="8"/>
        <v>0</v>
      </c>
      <c r="X59" s="51">
        <f t="shared" si="9"/>
        <v>0</v>
      </c>
    </row>
    <row r="60" spans="1:24" ht="15.75" customHeight="1" x14ac:dyDescent="0.2">
      <c r="A60" s="10" t="s">
        <v>45</v>
      </c>
      <c r="B60" s="11" t="s">
        <v>46</v>
      </c>
      <c r="C60" s="12" t="s">
        <v>47</v>
      </c>
      <c r="D60" s="10" t="s">
        <v>48</v>
      </c>
      <c r="E60" s="11" t="s">
        <v>49</v>
      </c>
      <c r="F60" s="12" t="s">
        <v>50</v>
      </c>
      <c r="G60" s="15" t="s">
        <v>44</v>
      </c>
      <c r="H60" s="16" t="s">
        <v>65</v>
      </c>
      <c r="I60" s="17" t="s">
        <v>64</v>
      </c>
      <c r="J60" s="42">
        <v>1984</v>
      </c>
      <c r="K60" s="24">
        <v>0.75</v>
      </c>
      <c r="L60" s="159">
        <v>3</v>
      </c>
      <c r="M60" s="13">
        <v>-3.5</v>
      </c>
      <c r="N60" s="14"/>
      <c r="O60" s="18" t="s">
        <v>180</v>
      </c>
      <c r="P60" s="68" t="s">
        <v>183</v>
      </c>
      <c r="Q60" s="69" t="s">
        <v>185</v>
      </c>
      <c r="R60" s="100" t="s">
        <v>92</v>
      </c>
      <c r="S60" s="31">
        <v>74.166666666666671</v>
      </c>
      <c r="T60" s="75">
        <v>89</v>
      </c>
      <c r="U60" s="114"/>
      <c r="V60" s="55"/>
      <c r="W60" s="50">
        <f t="shared" si="8"/>
        <v>0</v>
      </c>
      <c r="X60" s="51">
        <f t="shared" si="9"/>
        <v>0</v>
      </c>
    </row>
    <row r="61" spans="1:24" ht="15.75" customHeight="1" x14ac:dyDescent="0.2">
      <c r="A61" s="10" t="s">
        <v>45</v>
      </c>
      <c r="B61" s="11" t="s">
        <v>46</v>
      </c>
      <c r="C61" s="12" t="s">
        <v>47</v>
      </c>
      <c r="D61" s="10" t="s">
        <v>48</v>
      </c>
      <c r="E61" s="11" t="s">
        <v>49</v>
      </c>
      <c r="F61" s="12" t="s">
        <v>50</v>
      </c>
      <c r="G61" s="15" t="s">
        <v>44</v>
      </c>
      <c r="H61" s="16" t="s">
        <v>65</v>
      </c>
      <c r="I61" s="17" t="s">
        <v>64</v>
      </c>
      <c r="J61" s="42">
        <v>1985</v>
      </c>
      <c r="K61" s="24">
        <v>0.75</v>
      </c>
      <c r="L61" s="159">
        <v>3</v>
      </c>
      <c r="M61" s="13">
        <v>-3.5</v>
      </c>
      <c r="N61" s="14"/>
      <c r="O61" s="18" t="s">
        <v>180</v>
      </c>
      <c r="P61" s="68" t="s">
        <v>183</v>
      </c>
      <c r="Q61" s="69" t="s">
        <v>186</v>
      </c>
      <c r="R61" s="100" t="s">
        <v>92</v>
      </c>
      <c r="S61" s="31">
        <v>82.5</v>
      </c>
      <c r="T61" s="75">
        <v>99</v>
      </c>
      <c r="U61" s="114"/>
      <c r="V61" s="55"/>
      <c r="W61" s="50">
        <f t="shared" si="8"/>
        <v>0</v>
      </c>
      <c r="X61" s="51">
        <f t="shared" si="9"/>
        <v>0</v>
      </c>
    </row>
    <row r="62" spans="1:24" ht="15.75" customHeight="1" x14ac:dyDescent="0.2">
      <c r="A62" s="10" t="s">
        <v>45</v>
      </c>
      <c r="B62" s="11" t="s">
        <v>46</v>
      </c>
      <c r="C62" s="12" t="s">
        <v>47</v>
      </c>
      <c r="D62" s="10" t="s">
        <v>48</v>
      </c>
      <c r="E62" s="11" t="s">
        <v>49</v>
      </c>
      <c r="F62" s="12" t="s">
        <v>50</v>
      </c>
      <c r="G62" s="15" t="s">
        <v>44</v>
      </c>
      <c r="H62" s="16" t="s">
        <v>65</v>
      </c>
      <c r="I62" s="17" t="s">
        <v>64</v>
      </c>
      <c r="J62" s="42">
        <v>1986</v>
      </c>
      <c r="K62" s="24">
        <v>0.75</v>
      </c>
      <c r="L62" s="159">
        <v>2</v>
      </c>
      <c r="M62" s="13">
        <v>-1</v>
      </c>
      <c r="N62" s="14"/>
      <c r="O62" s="18" t="s">
        <v>180</v>
      </c>
      <c r="P62" s="68" t="s">
        <v>183</v>
      </c>
      <c r="Q62" s="69" t="s">
        <v>187</v>
      </c>
      <c r="R62" s="100" t="s">
        <v>92</v>
      </c>
      <c r="S62" s="31">
        <v>82.5</v>
      </c>
      <c r="T62" s="75">
        <v>99</v>
      </c>
      <c r="U62" s="114"/>
      <c r="V62" s="55"/>
      <c r="W62" s="50">
        <f t="shared" si="8"/>
        <v>0</v>
      </c>
      <c r="X62" s="51">
        <f t="shared" si="9"/>
        <v>0</v>
      </c>
    </row>
    <row r="63" spans="1:24" ht="15.75" customHeight="1" x14ac:dyDescent="0.2">
      <c r="A63" s="10" t="s">
        <v>45</v>
      </c>
      <c r="B63" s="11" t="s">
        <v>46</v>
      </c>
      <c r="C63" s="12" t="s">
        <v>47</v>
      </c>
      <c r="D63" s="10" t="s">
        <v>48</v>
      </c>
      <c r="E63" s="11" t="s">
        <v>49</v>
      </c>
      <c r="F63" s="12" t="s">
        <v>50</v>
      </c>
      <c r="G63" s="15" t="s">
        <v>44</v>
      </c>
      <c r="H63" s="16" t="s">
        <v>65</v>
      </c>
      <c r="I63" s="17" t="s">
        <v>64</v>
      </c>
      <c r="J63" s="42">
        <v>1987</v>
      </c>
      <c r="K63" s="24">
        <v>0.75</v>
      </c>
      <c r="L63" s="159">
        <v>3</v>
      </c>
      <c r="M63" s="13">
        <v>-1</v>
      </c>
      <c r="N63" s="14"/>
      <c r="O63" s="18" t="s">
        <v>180</v>
      </c>
      <c r="P63" s="68" t="s">
        <v>181</v>
      </c>
      <c r="Q63" s="69" t="s">
        <v>190</v>
      </c>
      <c r="R63" s="100" t="s">
        <v>92</v>
      </c>
      <c r="S63" s="31">
        <v>74.166666666666671</v>
      </c>
      <c r="T63" s="75">
        <v>89</v>
      </c>
      <c r="U63" s="114"/>
      <c r="V63" s="55"/>
      <c r="W63" s="50">
        <f t="shared" si="8"/>
        <v>0</v>
      </c>
      <c r="X63" s="51">
        <f t="shared" si="9"/>
        <v>0</v>
      </c>
    </row>
    <row r="64" spans="1:24" ht="15.75" customHeight="1" x14ac:dyDescent="0.2">
      <c r="A64" s="10" t="s">
        <v>45</v>
      </c>
      <c r="B64" s="11" t="s">
        <v>46</v>
      </c>
      <c r="C64" s="12" t="s">
        <v>47</v>
      </c>
      <c r="D64" s="10" t="s">
        <v>48</v>
      </c>
      <c r="E64" s="11" t="s">
        <v>49</v>
      </c>
      <c r="F64" s="12" t="s">
        <v>50</v>
      </c>
      <c r="G64" s="15" t="s">
        <v>44</v>
      </c>
      <c r="H64" s="16" t="s">
        <v>66</v>
      </c>
      <c r="I64" s="17" t="s">
        <v>64</v>
      </c>
      <c r="J64" s="42">
        <v>1983</v>
      </c>
      <c r="K64" s="24">
        <v>0.75</v>
      </c>
      <c r="L64" s="159">
        <v>1</v>
      </c>
      <c r="M64" s="13">
        <v>-4</v>
      </c>
      <c r="N64" s="14"/>
      <c r="O64" s="18" t="s">
        <v>188</v>
      </c>
      <c r="P64" s="68" t="s">
        <v>189</v>
      </c>
      <c r="Q64" s="69" t="s">
        <v>191</v>
      </c>
      <c r="R64" s="100" t="s">
        <v>92</v>
      </c>
      <c r="S64" s="31">
        <v>65.833333333333343</v>
      </c>
      <c r="T64" s="75">
        <v>79</v>
      </c>
      <c r="U64" s="114"/>
      <c r="V64" s="55"/>
      <c r="W64" s="50">
        <f t="shared" si="8"/>
        <v>0</v>
      </c>
      <c r="X64" s="51">
        <f t="shared" si="9"/>
        <v>0</v>
      </c>
    </row>
    <row r="65" spans="1:24" ht="15.75" customHeight="1" x14ac:dyDescent="0.2">
      <c r="A65" s="10" t="s">
        <v>45</v>
      </c>
      <c r="B65" s="11" t="s">
        <v>46</v>
      </c>
      <c r="C65" s="12" t="s">
        <v>47</v>
      </c>
      <c r="D65" s="10" t="s">
        <v>48</v>
      </c>
      <c r="E65" s="11" t="s">
        <v>49</v>
      </c>
      <c r="F65" s="12" t="s">
        <v>50</v>
      </c>
      <c r="G65" s="15" t="s">
        <v>44</v>
      </c>
      <c r="H65" s="16" t="s">
        <v>67</v>
      </c>
      <c r="I65" s="17" t="s">
        <v>64</v>
      </c>
      <c r="J65" s="42">
        <v>1988</v>
      </c>
      <c r="K65" s="24">
        <v>0.75</v>
      </c>
      <c r="L65" s="159">
        <v>2</v>
      </c>
      <c r="M65" s="13" t="s">
        <v>119</v>
      </c>
      <c r="N65" s="14" t="s">
        <v>163</v>
      </c>
      <c r="O65" s="18" t="s">
        <v>180</v>
      </c>
      <c r="P65" s="68" t="s">
        <v>181</v>
      </c>
      <c r="Q65" s="69" t="s">
        <v>192</v>
      </c>
      <c r="R65" s="100" t="s">
        <v>92</v>
      </c>
      <c r="S65" s="31">
        <v>74.166666666666671</v>
      </c>
      <c r="T65" s="75">
        <v>89</v>
      </c>
      <c r="U65" s="114"/>
      <c r="V65" s="55"/>
      <c r="W65" s="50">
        <f t="shared" si="8"/>
        <v>0</v>
      </c>
      <c r="X65" s="51">
        <f t="shared" si="9"/>
        <v>0</v>
      </c>
    </row>
    <row r="66" spans="1:24" ht="15.75" customHeight="1" x14ac:dyDescent="0.2">
      <c r="A66" s="10" t="s">
        <v>45</v>
      </c>
      <c r="B66" s="11" t="s">
        <v>46</v>
      </c>
      <c r="C66" s="12" t="s">
        <v>47</v>
      </c>
      <c r="D66" s="10" t="s">
        <v>48</v>
      </c>
      <c r="E66" s="11" t="s">
        <v>49</v>
      </c>
      <c r="F66" s="12" t="s">
        <v>50</v>
      </c>
      <c r="G66" s="15" t="s">
        <v>44</v>
      </c>
      <c r="H66" s="16" t="s">
        <v>67</v>
      </c>
      <c r="I66" s="17" t="s">
        <v>64</v>
      </c>
      <c r="J66" s="42">
        <v>1989</v>
      </c>
      <c r="K66" s="24">
        <v>0.75</v>
      </c>
      <c r="L66" s="159">
        <v>1</v>
      </c>
      <c r="M66" s="13" t="s">
        <v>119</v>
      </c>
      <c r="N66" s="14" t="s">
        <v>163</v>
      </c>
      <c r="O66" s="18" t="s">
        <v>180</v>
      </c>
      <c r="P66" s="68" t="s">
        <v>181</v>
      </c>
      <c r="Q66" s="69" t="s">
        <v>193</v>
      </c>
      <c r="R66" s="100" t="s">
        <v>92</v>
      </c>
      <c r="S66" s="31">
        <v>74.166666666666671</v>
      </c>
      <c r="T66" s="75">
        <v>89</v>
      </c>
      <c r="U66" s="114"/>
      <c r="V66" s="55"/>
      <c r="W66" s="50">
        <f t="shared" si="8"/>
        <v>0</v>
      </c>
      <c r="X66" s="51">
        <f t="shared" si="9"/>
        <v>0</v>
      </c>
    </row>
    <row r="67" spans="1:24" ht="15.75" customHeight="1" x14ac:dyDescent="0.2">
      <c r="A67" s="10" t="s">
        <v>45</v>
      </c>
      <c r="B67" s="11" t="s">
        <v>46</v>
      </c>
      <c r="C67" s="12" t="s">
        <v>47</v>
      </c>
      <c r="D67" s="10" t="s">
        <v>48</v>
      </c>
      <c r="E67" s="11" t="s">
        <v>49</v>
      </c>
      <c r="F67" s="12" t="s">
        <v>50</v>
      </c>
      <c r="G67" s="15" t="s">
        <v>44</v>
      </c>
      <c r="H67" s="16" t="s">
        <v>67</v>
      </c>
      <c r="I67" s="17" t="s">
        <v>64</v>
      </c>
      <c r="J67" s="42">
        <v>1992</v>
      </c>
      <c r="K67" s="24">
        <v>0.75</v>
      </c>
      <c r="L67" s="159">
        <v>2</v>
      </c>
      <c r="M67" s="13">
        <v>-1</v>
      </c>
      <c r="N67" s="14"/>
      <c r="O67" s="18" t="s">
        <v>180</v>
      </c>
      <c r="P67" s="68" t="s">
        <v>195</v>
      </c>
      <c r="Q67" s="69" t="s">
        <v>196</v>
      </c>
      <c r="R67" s="100" t="s">
        <v>92</v>
      </c>
      <c r="S67" s="31">
        <v>74.166666666666671</v>
      </c>
      <c r="T67" s="75">
        <v>89</v>
      </c>
      <c r="U67" s="114"/>
      <c r="V67" s="55"/>
      <c r="W67" s="50">
        <f t="shared" si="8"/>
        <v>0</v>
      </c>
      <c r="X67" s="51">
        <f t="shared" si="9"/>
        <v>0</v>
      </c>
    </row>
    <row r="68" spans="1:24" ht="15.75" customHeight="1" x14ac:dyDescent="0.2">
      <c r="A68" s="10" t="s">
        <v>45</v>
      </c>
      <c r="B68" s="11" t="s">
        <v>46</v>
      </c>
      <c r="C68" s="12" t="s">
        <v>47</v>
      </c>
      <c r="D68" s="10" t="s">
        <v>48</v>
      </c>
      <c r="E68" s="11" t="s">
        <v>49</v>
      </c>
      <c r="F68" s="12" t="s">
        <v>50</v>
      </c>
      <c r="G68" s="15" t="s">
        <v>44</v>
      </c>
      <c r="H68" s="16" t="s">
        <v>67</v>
      </c>
      <c r="I68" s="17" t="s">
        <v>64</v>
      </c>
      <c r="J68" s="42">
        <v>1993</v>
      </c>
      <c r="K68" s="24">
        <v>0.75</v>
      </c>
      <c r="L68" s="159">
        <v>1</v>
      </c>
      <c r="M68" s="13">
        <v>-1</v>
      </c>
      <c r="N68" s="14" t="s">
        <v>194</v>
      </c>
      <c r="O68" s="18" t="s">
        <v>180</v>
      </c>
      <c r="P68" s="68" t="s">
        <v>195</v>
      </c>
      <c r="Q68" s="69" t="s">
        <v>197</v>
      </c>
      <c r="R68" s="100" t="s">
        <v>92</v>
      </c>
      <c r="S68" s="31">
        <v>65.833333333333343</v>
      </c>
      <c r="T68" s="75">
        <v>79</v>
      </c>
      <c r="U68" s="114"/>
      <c r="V68" s="55"/>
      <c r="W68" s="50">
        <f t="shared" si="8"/>
        <v>0</v>
      </c>
      <c r="X68" s="51">
        <f t="shared" si="9"/>
        <v>0</v>
      </c>
    </row>
    <row r="69" spans="1:24" ht="15.75" customHeight="1" x14ac:dyDescent="0.2">
      <c r="A69" s="10" t="s">
        <v>45</v>
      </c>
      <c r="B69" s="11" t="s">
        <v>46</v>
      </c>
      <c r="C69" s="12" t="s">
        <v>47</v>
      </c>
      <c r="D69" s="10" t="s">
        <v>48</v>
      </c>
      <c r="E69" s="11" t="s">
        <v>49</v>
      </c>
      <c r="F69" s="12" t="s">
        <v>50</v>
      </c>
      <c r="G69" s="15" t="s">
        <v>44</v>
      </c>
      <c r="H69" s="16" t="s">
        <v>67</v>
      </c>
      <c r="I69" s="17" t="s">
        <v>64</v>
      </c>
      <c r="J69" s="42">
        <v>1994</v>
      </c>
      <c r="K69" s="24">
        <v>0.75</v>
      </c>
      <c r="L69" s="159">
        <v>3</v>
      </c>
      <c r="M69" s="13">
        <v>-1</v>
      </c>
      <c r="N69" s="14"/>
      <c r="O69" s="18" t="s">
        <v>180</v>
      </c>
      <c r="P69" s="68" t="s">
        <v>195</v>
      </c>
      <c r="Q69" s="69" t="s">
        <v>198</v>
      </c>
      <c r="R69" s="100" t="s">
        <v>92</v>
      </c>
      <c r="S69" s="31">
        <v>65.833333333333343</v>
      </c>
      <c r="T69" s="75">
        <v>79</v>
      </c>
      <c r="U69" s="114"/>
      <c r="V69" s="55"/>
      <c r="W69" s="50">
        <f t="shared" si="8"/>
        <v>0</v>
      </c>
      <c r="X69" s="51">
        <f t="shared" si="9"/>
        <v>0</v>
      </c>
    </row>
    <row r="70" spans="1:24" ht="15.75" customHeight="1" x14ac:dyDescent="0.2">
      <c r="A70" s="10" t="s">
        <v>45</v>
      </c>
      <c r="B70" s="11" t="s">
        <v>46</v>
      </c>
      <c r="C70" s="12" t="s">
        <v>47</v>
      </c>
      <c r="D70" s="10" t="s">
        <v>48</v>
      </c>
      <c r="E70" s="11" t="s">
        <v>49</v>
      </c>
      <c r="F70" s="12" t="s">
        <v>50</v>
      </c>
      <c r="G70" s="15" t="s">
        <v>44</v>
      </c>
      <c r="H70" s="16" t="s">
        <v>67</v>
      </c>
      <c r="I70" s="17" t="s">
        <v>64</v>
      </c>
      <c r="J70" s="42">
        <v>1994</v>
      </c>
      <c r="K70" s="24">
        <v>0.75</v>
      </c>
      <c r="L70" s="159">
        <v>2</v>
      </c>
      <c r="M70" s="13">
        <v>-2</v>
      </c>
      <c r="N70" s="14"/>
      <c r="O70" s="18" t="s">
        <v>180</v>
      </c>
      <c r="P70" s="68" t="s">
        <v>109</v>
      </c>
      <c r="Q70" s="69" t="s">
        <v>199</v>
      </c>
      <c r="R70" s="100" t="s">
        <v>92</v>
      </c>
      <c r="S70" s="31">
        <v>65.833333333333343</v>
      </c>
      <c r="T70" s="75">
        <v>79</v>
      </c>
      <c r="U70" s="114"/>
      <c r="V70" s="55"/>
      <c r="W70" s="50">
        <f t="shared" si="8"/>
        <v>0</v>
      </c>
      <c r="X70" s="51">
        <f t="shared" si="9"/>
        <v>0</v>
      </c>
    </row>
    <row r="71" spans="1:24" ht="15.75" customHeight="1" x14ac:dyDescent="0.2">
      <c r="A71" s="10" t="s">
        <v>45</v>
      </c>
      <c r="B71" s="11" t="s">
        <v>46</v>
      </c>
      <c r="C71" s="12" t="s">
        <v>47</v>
      </c>
      <c r="D71" s="10" t="s">
        <v>48</v>
      </c>
      <c r="E71" s="11" t="s">
        <v>49</v>
      </c>
      <c r="F71" s="12" t="s">
        <v>50</v>
      </c>
      <c r="G71" s="15" t="s">
        <v>44</v>
      </c>
      <c r="H71" s="16" t="s">
        <v>68</v>
      </c>
      <c r="I71" s="17" t="s">
        <v>69</v>
      </c>
      <c r="J71" s="42">
        <v>1984</v>
      </c>
      <c r="K71" s="24">
        <v>0.75</v>
      </c>
      <c r="L71" s="159">
        <v>1</v>
      </c>
      <c r="M71" s="13">
        <v>-0.5</v>
      </c>
      <c r="N71" s="14"/>
      <c r="O71" s="18"/>
      <c r="P71" s="68" t="s">
        <v>200</v>
      </c>
      <c r="Q71" s="69" t="s">
        <v>201</v>
      </c>
      <c r="R71" s="100" t="s">
        <v>92</v>
      </c>
      <c r="S71" s="31">
        <v>115.83333333333334</v>
      </c>
      <c r="T71" s="75">
        <v>139</v>
      </c>
      <c r="U71" s="114"/>
      <c r="V71" s="55"/>
      <c r="W71" s="50">
        <f t="shared" si="8"/>
        <v>0</v>
      </c>
      <c r="X71" s="51">
        <f t="shared" si="9"/>
        <v>0</v>
      </c>
    </row>
    <row r="72" spans="1:24" ht="15.75" customHeight="1" x14ac:dyDescent="0.2">
      <c r="A72" s="10" t="s">
        <v>45</v>
      </c>
      <c r="B72" s="11" t="s">
        <v>46</v>
      </c>
      <c r="C72" s="12" t="s">
        <v>47</v>
      </c>
      <c r="D72" s="10" t="s">
        <v>48</v>
      </c>
      <c r="E72" s="11" t="s">
        <v>49</v>
      </c>
      <c r="F72" s="12" t="s">
        <v>50</v>
      </c>
      <c r="G72" s="15" t="s">
        <v>44</v>
      </c>
      <c r="H72" s="16" t="s">
        <v>68</v>
      </c>
      <c r="I72" s="17" t="s">
        <v>69</v>
      </c>
      <c r="J72" s="42">
        <v>1985</v>
      </c>
      <c r="K72" s="24">
        <v>0.75</v>
      </c>
      <c r="L72" s="159">
        <v>2</v>
      </c>
      <c r="M72" s="13">
        <v>-5.5</v>
      </c>
      <c r="N72" s="14" t="s">
        <v>163</v>
      </c>
      <c r="O72" s="18"/>
      <c r="P72" s="68" t="s">
        <v>200</v>
      </c>
      <c r="Q72" s="69" t="s">
        <v>202</v>
      </c>
      <c r="R72" s="100" t="s">
        <v>92</v>
      </c>
      <c r="S72" s="31">
        <v>140.83333333333334</v>
      </c>
      <c r="T72" s="75">
        <v>169</v>
      </c>
      <c r="U72" s="114"/>
      <c r="V72" s="55"/>
      <c r="W72" s="50">
        <f t="shared" si="8"/>
        <v>0</v>
      </c>
      <c r="X72" s="51">
        <f t="shared" si="9"/>
        <v>0</v>
      </c>
    </row>
    <row r="73" spans="1:24" ht="15.75" customHeight="1" x14ac:dyDescent="0.2">
      <c r="A73" s="10" t="s">
        <v>45</v>
      </c>
      <c r="B73" s="11" t="s">
        <v>46</v>
      </c>
      <c r="C73" s="12" t="s">
        <v>47</v>
      </c>
      <c r="D73" s="10" t="s">
        <v>48</v>
      </c>
      <c r="E73" s="11" t="s">
        <v>49</v>
      </c>
      <c r="F73" s="12" t="s">
        <v>50</v>
      </c>
      <c r="G73" s="15" t="s">
        <v>44</v>
      </c>
      <c r="H73" s="16" t="s">
        <v>70</v>
      </c>
      <c r="I73" s="17" t="s">
        <v>69</v>
      </c>
      <c r="J73" s="42">
        <v>1988</v>
      </c>
      <c r="K73" s="24">
        <v>0.75</v>
      </c>
      <c r="L73" s="159">
        <v>1</v>
      </c>
      <c r="M73" s="13">
        <v>-2</v>
      </c>
      <c r="N73" s="14" t="s">
        <v>163</v>
      </c>
      <c r="O73" s="18"/>
      <c r="P73" s="68" t="s">
        <v>200</v>
      </c>
      <c r="Q73" s="69" t="s">
        <v>203</v>
      </c>
      <c r="R73" s="100" t="s">
        <v>92</v>
      </c>
      <c r="S73" s="31">
        <v>115.83333333333334</v>
      </c>
      <c r="T73" s="75">
        <v>139</v>
      </c>
      <c r="U73" s="114"/>
      <c r="V73" s="55"/>
      <c r="W73" s="50">
        <f t="shared" si="8"/>
        <v>0</v>
      </c>
      <c r="X73" s="51">
        <f t="shared" si="9"/>
        <v>0</v>
      </c>
    </row>
    <row r="74" spans="1:24" ht="15.75" customHeight="1" x14ac:dyDescent="0.2">
      <c r="A74" s="10" t="s">
        <v>45</v>
      </c>
      <c r="B74" s="11" t="s">
        <v>46</v>
      </c>
      <c r="C74" s="12" t="s">
        <v>47</v>
      </c>
      <c r="D74" s="10" t="s">
        <v>48</v>
      </c>
      <c r="E74" s="11" t="s">
        <v>49</v>
      </c>
      <c r="F74" s="12" t="s">
        <v>50</v>
      </c>
      <c r="G74" s="15" t="s">
        <v>44</v>
      </c>
      <c r="H74" s="16" t="s">
        <v>70</v>
      </c>
      <c r="I74" s="17" t="s">
        <v>69</v>
      </c>
      <c r="J74" s="42">
        <v>1995</v>
      </c>
      <c r="K74" s="24">
        <v>0.75</v>
      </c>
      <c r="L74" s="159">
        <v>1</v>
      </c>
      <c r="M74" s="13">
        <v>-0.5</v>
      </c>
      <c r="N74" s="14"/>
      <c r="O74" s="18"/>
      <c r="P74" s="68" t="s">
        <v>204</v>
      </c>
      <c r="Q74" s="69" t="s">
        <v>205</v>
      </c>
      <c r="R74" s="100" t="s">
        <v>92</v>
      </c>
      <c r="S74" s="31">
        <v>82.5</v>
      </c>
      <c r="T74" s="75">
        <v>99</v>
      </c>
      <c r="U74" s="114"/>
      <c r="V74" s="55"/>
      <c r="W74" s="50">
        <f t="shared" si="8"/>
        <v>0</v>
      </c>
      <c r="X74" s="51">
        <f t="shared" si="9"/>
        <v>0</v>
      </c>
    </row>
    <row r="75" spans="1:24" ht="15.75" customHeight="1" x14ac:dyDescent="0.2">
      <c r="A75" s="10" t="s">
        <v>45</v>
      </c>
      <c r="B75" s="11" t="s">
        <v>46</v>
      </c>
      <c r="C75" s="12" t="s">
        <v>47</v>
      </c>
      <c r="D75" s="10" t="s">
        <v>48</v>
      </c>
      <c r="E75" s="11" t="s">
        <v>49</v>
      </c>
      <c r="F75" s="12" t="s">
        <v>50</v>
      </c>
      <c r="G75" s="15" t="s">
        <v>44</v>
      </c>
      <c r="H75" s="16" t="s">
        <v>70</v>
      </c>
      <c r="I75" s="17" t="s">
        <v>69</v>
      </c>
      <c r="J75" s="42">
        <v>1995</v>
      </c>
      <c r="K75" s="24">
        <v>0.75</v>
      </c>
      <c r="L75" s="159">
        <v>1</v>
      </c>
      <c r="M75" s="13">
        <v>-1.5</v>
      </c>
      <c r="N75" s="14"/>
      <c r="O75" s="18"/>
      <c r="P75" s="68" t="s">
        <v>206</v>
      </c>
      <c r="Q75" s="69" t="s">
        <v>207</v>
      </c>
      <c r="R75" s="100" t="s">
        <v>92</v>
      </c>
      <c r="S75" s="31">
        <v>99.166666666666671</v>
      </c>
      <c r="T75" s="75">
        <v>119</v>
      </c>
      <c r="U75" s="114"/>
      <c r="V75" s="55"/>
      <c r="W75" s="50">
        <f t="shared" si="8"/>
        <v>0</v>
      </c>
      <c r="X75" s="51">
        <f t="shared" si="9"/>
        <v>0</v>
      </c>
    </row>
    <row r="76" spans="1:24" ht="15.75" customHeight="1" x14ac:dyDescent="0.2">
      <c r="A76" s="10" t="s">
        <v>45</v>
      </c>
      <c r="B76" s="11" t="s">
        <v>46</v>
      </c>
      <c r="C76" s="12" t="s">
        <v>47</v>
      </c>
      <c r="D76" s="10" t="s">
        <v>48</v>
      </c>
      <c r="E76" s="11" t="s">
        <v>49</v>
      </c>
      <c r="F76" s="12" t="s">
        <v>50</v>
      </c>
      <c r="G76" s="15" t="s">
        <v>44</v>
      </c>
      <c r="H76" s="16" t="s">
        <v>70</v>
      </c>
      <c r="I76" s="17" t="s">
        <v>69</v>
      </c>
      <c r="J76" s="42">
        <v>1996</v>
      </c>
      <c r="K76" s="24">
        <v>0.75</v>
      </c>
      <c r="L76" s="159">
        <v>1</v>
      </c>
      <c r="M76" s="13">
        <v>-1.5</v>
      </c>
      <c r="N76" s="14"/>
      <c r="O76" s="18"/>
      <c r="P76" s="68" t="s">
        <v>109</v>
      </c>
      <c r="Q76" s="69" t="s">
        <v>208</v>
      </c>
      <c r="R76" s="100" t="s">
        <v>92</v>
      </c>
      <c r="S76" s="31">
        <v>65.833333333333343</v>
      </c>
      <c r="T76" s="75">
        <v>79</v>
      </c>
      <c r="U76" s="114"/>
      <c r="V76" s="55"/>
      <c r="W76" s="50">
        <f t="shared" si="8"/>
        <v>0</v>
      </c>
      <c r="X76" s="51">
        <f t="shared" si="9"/>
        <v>0</v>
      </c>
    </row>
    <row r="77" spans="1:24" ht="15.75" customHeight="1" x14ac:dyDescent="0.2">
      <c r="A77" s="10" t="s">
        <v>45</v>
      </c>
      <c r="B77" s="11" t="s">
        <v>46</v>
      </c>
      <c r="C77" s="12" t="s">
        <v>47</v>
      </c>
      <c r="D77" s="10" t="s">
        <v>48</v>
      </c>
      <c r="E77" s="11" t="s">
        <v>49</v>
      </c>
      <c r="F77" s="12" t="s">
        <v>50</v>
      </c>
      <c r="G77" s="15" t="s">
        <v>44</v>
      </c>
      <c r="H77" s="16" t="s">
        <v>70</v>
      </c>
      <c r="I77" s="17" t="s">
        <v>69</v>
      </c>
      <c r="J77" s="42">
        <v>2000</v>
      </c>
      <c r="K77" s="24">
        <v>0.75</v>
      </c>
      <c r="L77" s="159">
        <v>6</v>
      </c>
      <c r="M77" s="13"/>
      <c r="N77" s="14"/>
      <c r="O77" s="18"/>
      <c r="P77" s="68" t="s">
        <v>209</v>
      </c>
      <c r="Q77" s="69" t="s">
        <v>210</v>
      </c>
      <c r="R77" s="100" t="s">
        <v>92</v>
      </c>
      <c r="S77" s="31">
        <v>90.833333333333343</v>
      </c>
      <c r="T77" s="75">
        <v>109</v>
      </c>
      <c r="U77" s="114"/>
      <c r="V77" s="55"/>
      <c r="W77" s="50">
        <f t="shared" si="8"/>
        <v>0</v>
      </c>
      <c r="X77" s="51">
        <f t="shared" si="9"/>
        <v>0</v>
      </c>
    </row>
    <row r="78" spans="1:24" ht="15.75" customHeight="1" x14ac:dyDescent="0.2">
      <c r="A78" s="10" t="s">
        <v>45</v>
      </c>
      <c r="B78" s="11" t="s">
        <v>46</v>
      </c>
      <c r="C78" s="12" t="s">
        <v>47</v>
      </c>
      <c r="D78" s="10" t="s">
        <v>48</v>
      </c>
      <c r="E78" s="11" t="s">
        <v>49</v>
      </c>
      <c r="F78" s="12" t="s">
        <v>50</v>
      </c>
      <c r="G78" s="15" t="s">
        <v>44</v>
      </c>
      <c r="H78" s="16" t="s">
        <v>70</v>
      </c>
      <c r="I78" s="17" t="s">
        <v>69</v>
      </c>
      <c r="J78" s="42">
        <v>2000</v>
      </c>
      <c r="K78" s="24">
        <v>0.75</v>
      </c>
      <c r="L78" s="159">
        <v>9</v>
      </c>
      <c r="M78" s="13"/>
      <c r="N78" s="14"/>
      <c r="O78" s="18"/>
      <c r="P78" s="68" t="s">
        <v>211</v>
      </c>
      <c r="Q78" s="69" t="s">
        <v>212</v>
      </c>
      <c r="R78" s="100" t="s">
        <v>92</v>
      </c>
      <c r="S78" s="31">
        <v>90.833333333333343</v>
      </c>
      <c r="T78" s="75">
        <v>109</v>
      </c>
      <c r="U78" s="114"/>
      <c r="V78" s="55"/>
      <c r="W78" s="50">
        <f t="shared" si="8"/>
        <v>0</v>
      </c>
      <c r="X78" s="51">
        <f t="shared" si="9"/>
        <v>0</v>
      </c>
    </row>
    <row r="79" spans="1:24" ht="15.75" customHeight="1" x14ac:dyDescent="0.2">
      <c r="A79" s="10" t="s">
        <v>45</v>
      </c>
      <c r="B79" s="11" t="s">
        <v>46</v>
      </c>
      <c r="C79" s="12" t="s">
        <v>47</v>
      </c>
      <c r="D79" s="10" t="s">
        <v>48</v>
      </c>
      <c r="E79" s="11" t="s">
        <v>49</v>
      </c>
      <c r="F79" s="12" t="s">
        <v>50</v>
      </c>
      <c r="G79" s="15" t="s">
        <v>44</v>
      </c>
      <c r="H79" s="16" t="s">
        <v>70</v>
      </c>
      <c r="I79" s="17" t="s">
        <v>69</v>
      </c>
      <c r="J79" s="42">
        <v>2000</v>
      </c>
      <c r="K79" s="24">
        <v>0.75</v>
      </c>
      <c r="L79" s="159">
        <v>5</v>
      </c>
      <c r="M79" s="13" t="s">
        <v>119</v>
      </c>
      <c r="N79" s="14"/>
      <c r="O79" s="18" t="s">
        <v>213</v>
      </c>
      <c r="P79" s="68" t="s">
        <v>131</v>
      </c>
      <c r="Q79" s="69" t="s">
        <v>214</v>
      </c>
      <c r="R79" s="100" t="s">
        <v>92</v>
      </c>
      <c r="S79" s="31">
        <v>90.833333333333343</v>
      </c>
      <c r="T79" s="75">
        <v>109</v>
      </c>
      <c r="U79" s="114"/>
      <c r="V79" s="55"/>
      <c r="W79" s="50">
        <f t="shared" si="8"/>
        <v>0</v>
      </c>
      <c r="X79" s="51">
        <f t="shared" si="9"/>
        <v>0</v>
      </c>
    </row>
    <row r="80" spans="1:24" ht="15.75" customHeight="1" x14ac:dyDescent="0.2">
      <c r="A80" s="10" t="s">
        <v>45</v>
      </c>
      <c r="B80" s="11" t="s">
        <v>46</v>
      </c>
      <c r="C80" s="12" t="s">
        <v>47</v>
      </c>
      <c r="D80" s="10" t="s">
        <v>48</v>
      </c>
      <c r="E80" s="11" t="s">
        <v>49</v>
      </c>
      <c r="F80" s="12" t="s">
        <v>50</v>
      </c>
      <c r="G80" s="15" t="s">
        <v>44</v>
      </c>
      <c r="H80" s="16" t="s">
        <v>70</v>
      </c>
      <c r="I80" s="17" t="s">
        <v>69</v>
      </c>
      <c r="J80" s="42">
        <v>2000</v>
      </c>
      <c r="K80" s="24">
        <v>0.75</v>
      </c>
      <c r="L80" s="159">
        <v>3</v>
      </c>
      <c r="M80" s="13" t="s">
        <v>119</v>
      </c>
      <c r="N80" s="14"/>
      <c r="O80" s="18"/>
      <c r="P80" s="68" t="s">
        <v>90</v>
      </c>
      <c r="Q80" s="69" t="s">
        <v>218</v>
      </c>
      <c r="R80" s="100" t="s">
        <v>92</v>
      </c>
      <c r="S80" s="31">
        <v>90.833333333333343</v>
      </c>
      <c r="T80" s="75">
        <v>109</v>
      </c>
      <c r="U80" s="114"/>
      <c r="V80" s="55"/>
      <c r="W80" s="50">
        <f t="shared" si="8"/>
        <v>0</v>
      </c>
      <c r="X80" s="51">
        <f t="shared" si="9"/>
        <v>0</v>
      </c>
    </row>
    <row r="81" spans="1:24" ht="15.75" customHeight="1" x14ac:dyDescent="0.2">
      <c r="A81" s="10" t="s">
        <v>45</v>
      </c>
      <c r="B81" s="11" t="s">
        <v>46</v>
      </c>
      <c r="C81" s="12" t="s">
        <v>47</v>
      </c>
      <c r="D81" s="10" t="s">
        <v>48</v>
      </c>
      <c r="E81" s="11" t="s">
        <v>49</v>
      </c>
      <c r="F81" s="12" t="s">
        <v>50</v>
      </c>
      <c r="G81" s="15" t="s">
        <v>44</v>
      </c>
      <c r="H81" s="16" t="s">
        <v>70</v>
      </c>
      <c r="I81" s="17" t="s">
        <v>69</v>
      </c>
      <c r="J81" s="42">
        <v>2000</v>
      </c>
      <c r="K81" s="24">
        <v>0.75</v>
      </c>
      <c r="L81" s="159">
        <v>1</v>
      </c>
      <c r="M81" s="13">
        <v>-1</v>
      </c>
      <c r="N81" s="14"/>
      <c r="O81" s="18" t="s">
        <v>137</v>
      </c>
      <c r="P81" s="68" t="s">
        <v>215</v>
      </c>
      <c r="Q81" s="69" t="s">
        <v>219</v>
      </c>
      <c r="R81" s="100" t="s">
        <v>92</v>
      </c>
      <c r="S81" s="31">
        <v>99.166666666666671</v>
      </c>
      <c r="T81" s="75">
        <v>119</v>
      </c>
      <c r="U81" s="114"/>
      <c r="V81" s="55"/>
      <c r="W81" s="50">
        <f t="shared" si="8"/>
        <v>0</v>
      </c>
      <c r="X81" s="51">
        <f t="shared" si="9"/>
        <v>0</v>
      </c>
    </row>
    <row r="82" spans="1:24" ht="15.75" customHeight="1" x14ac:dyDescent="0.2">
      <c r="A82" s="10" t="s">
        <v>45</v>
      </c>
      <c r="B82" s="11" t="s">
        <v>46</v>
      </c>
      <c r="C82" s="12" t="s">
        <v>47</v>
      </c>
      <c r="D82" s="10" t="s">
        <v>48</v>
      </c>
      <c r="E82" s="11" t="s">
        <v>49</v>
      </c>
      <c r="F82" s="12" t="s">
        <v>50</v>
      </c>
      <c r="G82" s="15" t="s">
        <v>44</v>
      </c>
      <c r="H82" s="16" t="s">
        <v>70</v>
      </c>
      <c r="I82" s="17" t="s">
        <v>69</v>
      </c>
      <c r="J82" s="42">
        <v>2002</v>
      </c>
      <c r="K82" s="24">
        <v>0.75</v>
      </c>
      <c r="L82" s="159">
        <v>2</v>
      </c>
      <c r="M82" s="13">
        <v>-1</v>
      </c>
      <c r="N82" s="14"/>
      <c r="O82" s="18"/>
      <c r="P82" s="68" t="s">
        <v>195</v>
      </c>
      <c r="Q82" s="69" t="s">
        <v>220</v>
      </c>
      <c r="R82" s="100" t="s">
        <v>92</v>
      </c>
      <c r="S82" s="31">
        <v>61.666666666666671</v>
      </c>
      <c r="T82" s="75">
        <v>74</v>
      </c>
      <c r="U82" s="114"/>
      <c r="V82" s="55"/>
      <c r="W82" s="50">
        <f t="shared" si="8"/>
        <v>0</v>
      </c>
      <c r="X82" s="51">
        <f t="shared" si="9"/>
        <v>0</v>
      </c>
    </row>
    <row r="83" spans="1:24" ht="15.75" customHeight="1" x14ac:dyDescent="0.2">
      <c r="A83" s="10" t="s">
        <v>45</v>
      </c>
      <c r="B83" s="11" t="s">
        <v>46</v>
      </c>
      <c r="C83" s="12" t="s">
        <v>47</v>
      </c>
      <c r="D83" s="10" t="s">
        <v>48</v>
      </c>
      <c r="E83" s="11" t="s">
        <v>49</v>
      </c>
      <c r="F83" s="12" t="s">
        <v>50</v>
      </c>
      <c r="G83" s="15" t="s">
        <v>44</v>
      </c>
      <c r="H83" s="16" t="s">
        <v>70</v>
      </c>
      <c r="I83" s="17" t="s">
        <v>69</v>
      </c>
      <c r="J83" s="42">
        <v>2003</v>
      </c>
      <c r="K83" s="24">
        <v>0.75</v>
      </c>
      <c r="L83" s="159">
        <v>1</v>
      </c>
      <c r="M83" s="13">
        <v>-0.5</v>
      </c>
      <c r="N83" s="14"/>
      <c r="O83" s="18"/>
      <c r="P83" s="68" t="s">
        <v>216</v>
      </c>
      <c r="Q83" s="69" t="s">
        <v>221</v>
      </c>
      <c r="R83" s="100" t="s">
        <v>92</v>
      </c>
      <c r="S83" s="31">
        <v>61.666666666666671</v>
      </c>
      <c r="T83" s="75">
        <v>74</v>
      </c>
      <c r="U83" s="114"/>
      <c r="V83" s="55"/>
      <c r="W83" s="50">
        <f t="shared" si="8"/>
        <v>0</v>
      </c>
      <c r="X83" s="51">
        <f t="shared" si="9"/>
        <v>0</v>
      </c>
    </row>
    <row r="84" spans="1:24" ht="15.75" customHeight="1" x14ac:dyDescent="0.2">
      <c r="A84" s="10" t="s">
        <v>45</v>
      </c>
      <c r="B84" s="11" t="s">
        <v>46</v>
      </c>
      <c r="C84" s="12" t="s">
        <v>47</v>
      </c>
      <c r="D84" s="10" t="s">
        <v>48</v>
      </c>
      <c r="E84" s="11" t="s">
        <v>49</v>
      </c>
      <c r="F84" s="12" t="s">
        <v>50</v>
      </c>
      <c r="G84" s="15" t="s">
        <v>44</v>
      </c>
      <c r="H84" s="16" t="s">
        <v>70</v>
      </c>
      <c r="I84" s="17" t="s">
        <v>69</v>
      </c>
      <c r="J84" s="42">
        <v>2003</v>
      </c>
      <c r="K84" s="24">
        <v>0.75</v>
      </c>
      <c r="L84" s="159">
        <v>10</v>
      </c>
      <c r="M84" s="13"/>
      <c r="N84" s="14"/>
      <c r="O84" s="18"/>
      <c r="P84" s="68" t="s">
        <v>217</v>
      </c>
      <c r="Q84" s="69" t="s">
        <v>222</v>
      </c>
      <c r="R84" s="100" t="s">
        <v>124</v>
      </c>
      <c r="S84" s="31">
        <v>61.666666666666671</v>
      </c>
      <c r="T84" s="75">
        <v>74</v>
      </c>
      <c r="U84" s="114"/>
      <c r="V84" s="55"/>
      <c r="W84" s="50">
        <f t="shared" si="8"/>
        <v>0</v>
      </c>
      <c r="X84" s="51">
        <f t="shared" si="9"/>
        <v>0</v>
      </c>
    </row>
    <row r="85" spans="1:24" ht="15.75" customHeight="1" x14ac:dyDescent="0.2">
      <c r="A85" s="10" t="s">
        <v>45</v>
      </c>
      <c r="B85" s="11" t="s">
        <v>46</v>
      </c>
      <c r="C85" s="12" t="s">
        <v>47</v>
      </c>
      <c r="D85" s="10" t="s">
        <v>48</v>
      </c>
      <c r="E85" s="11" t="s">
        <v>49</v>
      </c>
      <c r="F85" s="12" t="s">
        <v>50</v>
      </c>
      <c r="G85" s="15" t="s">
        <v>44</v>
      </c>
      <c r="H85" s="16" t="s">
        <v>70</v>
      </c>
      <c r="I85" s="17" t="s">
        <v>69</v>
      </c>
      <c r="J85" s="42">
        <v>2003</v>
      </c>
      <c r="K85" s="24">
        <v>0.75</v>
      </c>
      <c r="L85" s="159">
        <v>12</v>
      </c>
      <c r="M85" s="13"/>
      <c r="N85" s="14"/>
      <c r="O85" s="18"/>
      <c r="P85" s="68" t="s">
        <v>223</v>
      </c>
      <c r="Q85" s="69" t="s">
        <v>225</v>
      </c>
      <c r="R85" s="100" t="s">
        <v>92</v>
      </c>
      <c r="S85" s="31">
        <v>64.166666666666671</v>
      </c>
      <c r="T85" s="75">
        <v>77</v>
      </c>
      <c r="U85" s="114"/>
      <c r="V85" s="55"/>
      <c r="W85" s="50">
        <f t="shared" si="8"/>
        <v>0</v>
      </c>
      <c r="X85" s="51">
        <f t="shared" si="9"/>
        <v>0</v>
      </c>
    </row>
    <row r="86" spans="1:24" ht="15.75" customHeight="1" x14ac:dyDescent="0.2">
      <c r="A86" s="10" t="s">
        <v>45</v>
      </c>
      <c r="B86" s="11" t="s">
        <v>46</v>
      </c>
      <c r="C86" s="12" t="s">
        <v>47</v>
      </c>
      <c r="D86" s="10" t="s">
        <v>48</v>
      </c>
      <c r="E86" s="11" t="s">
        <v>49</v>
      </c>
      <c r="F86" s="12" t="s">
        <v>50</v>
      </c>
      <c r="G86" s="15" t="s">
        <v>44</v>
      </c>
      <c r="H86" s="16" t="s">
        <v>70</v>
      </c>
      <c r="I86" s="17" t="s">
        <v>69</v>
      </c>
      <c r="J86" s="42">
        <v>2003</v>
      </c>
      <c r="K86" s="24">
        <v>0.75</v>
      </c>
      <c r="L86" s="159">
        <v>2</v>
      </c>
      <c r="M86" s="13">
        <v>-1</v>
      </c>
      <c r="N86" s="14"/>
      <c r="O86" s="18"/>
      <c r="P86" s="68" t="s">
        <v>224</v>
      </c>
      <c r="Q86" s="69" t="s">
        <v>226</v>
      </c>
      <c r="R86" s="100" t="s">
        <v>92</v>
      </c>
      <c r="S86" s="31">
        <v>64.166666666666671</v>
      </c>
      <c r="T86" s="75">
        <v>77</v>
      </c>
      <c r="U86" s="114"/>
      <c r="V86" s="55"/>
      <c r="W86" s="50">
        <f t="shared" si="8"/>
        <v>0</v>
      </c>
      <c r="X86" s="51">
        <f t="shared" si="9"/>
        <v>0</v>
      </c>
    </row>
    <row r="87" spans="1:24" ht="15.75" customHeight="1" x14ac:dyDescent="0.2">
      <c r="A87" s="10" t="s">
        <v>45</v>
      </c>
      <c r="B87" s="11" t="s">
        <v>46</v>
      </c>
      <c r="C87" s="12" t="s">
        <v>47</v>
      </c>
      <c r="D87" s="10" t="s">
        <v>48</v>
      </c>
      <c r="E87" s="11" t="s">
        <v>49</v>
      </c>
      <c r="F87" s="12" t="s">
        <v>50</v>
      </c>
      <c r="G87" s="15" t="s">
        <v>44</v>
      </c>
      <c r="H87" s="16" t="s">
        <v>70</v>
      </c>
      <c r="I87" s="17" t="s">
        <v>69</v>
      </c>
      <c r="J87" s="42">
        <v>2003</v>
      </c>
      <c r="K87" s="24">
        <v>0.75</v>
      </c>
      <c r="L87" s="159">
        <v>5</v>
      </c>
      <c r="M87" s="13"/>
      <c r="N87" s="14"/>
      <c r="O87" s="18"/>
      <c r="P87" s="68" t="s">
        <v>227</v>
      </c>
      <c r="Q87" s="69" t="s">
        <v>228</v>
      </c>
      <c r="R87" s="100" t="s">
        <v>92</v>
      </c>
      <c r="S87" s="31">
        <v>64.166666666666671</v>
      </c>
      <c r="T87" s="75">
        <v>77</v>
      </c>
      <c r="U87" s="114"/>
      <c r="V87" s="55"/>
      <c r="W87" s="50">
        <f t="shared" si="8"/>
        <v>0</v>
      </c>
      <c r="X87" s="51">
        <f t="shared" si="9"/>
        <v>0</v>
      </c>
    </row>
    <row r="88" spans="1:24" ht="15.75" customHeight="1" x14ac:dyDescent="0.2">
      <c r="A88" s="10" t="s">
        <v>45</v>
      </c>
      <c r="B88" s="11" t="s">
        <v>46</v>
      </c>
      <c r="C88" s="12" t="s">
        <v>47</v>
      </c>
      <c r="D88" s="10" t="s">
        <v>48</v>
      </c>
      <c r="E88" s="11" t="s">
        <v>49</v>
      </c>
      <c r="F88" s="12" t="s">
        <v>50</v>
      </c>
      <c r="G88" s="15" t="s">
        <v>44</v>
      </c>
      <c r="H88" s="16" t="s">
        <v>70</v>
      </c>
      <c r="I88" s="17" t="s">
        <v>69</v>
      </c>
      <c r="J88" s="42">
        <v>2004</v>
      </c>
      <c r="K88" s="24">
        <v>0.75</v>
      </c>
      <c r="L88" s="159">
        <v>5</v>
      </c>
      <c r="M88" s="13"/>
      <c r="N88" s="14"/>
      <c r="O88" s="18"/>
      <c r="P88" s="68" t="s">
        <v>229</v>
      </c>
      <c r="Q88" s="69" t="s">
        <v>230</v>
      </c>
      <c r="R88" s="100" t="s">
        <v>92</v>
      </c>
      <c r="S88" s="31">
        <v>64.166666666666671</v>
      </c>
      <c r="T88" s="75">
        <v>77</v>
      </c>
      <c r="U88" s="114"/>
      <c r="V88" s="55"/>
      <c r="W88" s="50">
        <f t="shared" si="8"/>
        <v>0</v>
      </c>
      <c r="X88" s="51">
        <f t="shared" si="9"/>
        <v>0</v>
      </c>
    </row>
    <row r="89" spans="1:24" ht="15.75" customHeight="1" x14ac:dyDescent="0.2">
      <c r="A89" s="10" t="s">
        <v>45</v>
      </c>
      <c r="B89" s="11" t="s">
        <v>46</v>
      </c>
      <c r="C89" s="12" t="s">
        <v>47</v>
      </c>
      <c r="D89" s="10" t="s">
        <v>48</v>
      </c>
      <c r="E89" s="11" t="s">
        <v>49</v>
      </c>
      <c r="F89" s="12" t="s">
        <v>50</v>
      </c>
      <c r="G89" s="15" t="s">
        <v>44</v>
      </c>
      <c r="H89" s="16" t="s">
        <v>70</v>
      </c>
      <c r="I89" s="17" t="s">
        <v>69</v>
      </c>
      <c r="J89" s="42">
        <v>2004</v>
      </c>
      <c r="K89" s="24">
        <v>0.75</v>
      </c>
      <c r="L89" s="159">
        <v>7</v>
      </c>
      <c r="M89" s="13"/>
      <c r="N89" s="14"/>
      <c r="O89" s="18"/>
      <c r="P89" s="68" t="s">
        <v>95</v>
      </c>
      <c r="Q89" s="69" t="s">
        <v>231</v>
      </c>
      <c r="R89" s="100" t="s">
        <v>92</v>
      </c>
      <c r="S89" s="31">
        <v>64.166666666666671</v>
      </c>
      <c r="T89" s="75">
        <v>77</v>
      </c>
      <c r="U89" s="114"/>
      <c r="V89" s="55"/>
      <c r="W89" s="50">
        <f t="shared" si="8"/>
        <v>0</v>
      </c>
      <c r="X89" s="51">
        <f t="shared" si="9"/>
        <v>0</v>
      </c>
    </row>
    <row r="90" spans="1:24" ht="15.75" customHeight="1" x14ac:dyDescent="0.2">
      <c r="A90" s="10" t="s">
        <v>45</v>
      </c>
      <c r="B90" s="11" t="s">
        <v>46</v>
      </c>
      <c r="C90" s="12" t="s">
        <v>47</v>
      </c>
      <c r="D90" s="10" t="s">
        <v>48</v>
      </c>
      <c r="E90" s="11" t="s">
        <v>49</v>
      </c>
      <c r="F90" s="12" t="s">
        <v>50</v>
      </c>
      <c r="G90" s="15" t="s">
        <v>44</v>
      </c>
      <c r="H90" s="16" t="s">
        <v>70</v>
      </c>
      <c r="I90" s="17" t="s">
        <v>69</v>
      </c>
      <c r="J90" s="42">
        <v>2004</v>
      </c>
      <c r="K90" s="24">
        <v>0.75</v>
      </c>
      <c r="L90" s="159">
        <v>2</v>
      </c>
      <c r="M90" s="13">
        <v>-0.5</v>
      </c>
      <c r="N90" s="14"/>
      <c r="O90" s="18"/>
      <c r="P90" s="68" t="s">
        <v>112</v>
      </c>
      <c r="Q90" s="69" t="s">
        <v>232</v>
      </c>
      <c r="R90" s="100" t="s">
        <v>92</v>
      </c>
      <c r="S90" s="31">
        <v>61.666666666666671</v>
      </c>
      <c r="T90" s="75">
        <v>74</v>
      </c>
      <c r="U90" s="114"/>
      <c r="V90" s="55"/>
      <c r="W90" s="50">
        <f t="shared" si="8"/>
        <v>0</v>
      </c>
      <c r="X90" s="51">
        <f t="shared" si="9"/>
        <v>0</v>
      </c>
    </row>
    <row r="91" spans="1:24" ht="15.75" customHeight="1" x14ac:dyDescent="0.2">
      <c r="A91" s="10" t="s">
        <v>45</v>
      </c>
      <c r="B91" s="11" t="s">
        <v>46</v>
      </c>
      <c r="C91" s="12" t="s">
        <v>47</v>
      </c>
      <c r="D91" s="10" t="s">
        <v>48</v>
      </c>
      <c r="E91" s="11" t="s">
        <v>49</v>
      </c>
      <c r="F91" s="12" t="s">
        <v>50</v>
      </c>
      <c r="G91" s="15" t="s">
        <v>44</v>
      </c>
      <c r="H91" s="16" t="s">
        <v>70</v>
      </c>
      <c r="I91" s="17" t="s">
        <v>69</v>
      </c>
      <c r="J91" s="42">
        <v>2005</v>
      </c>
      <c r="K91" s="24">
        <v>0.75</v>
      </c>
      <c r="L91" s="159">
        <v>1</v>
      </c>
      <c r="M91" s="13">
        <v>-0.5</v>
      </c>
      <c r="N91" s="14"/>
      <c r="O91" s="18"/>
      <c r="P91" s="68" t="s">
        <v>233</v>
      </c>
      <c r="Q91" s="69" t="s">
        <v>234</v>
      </c>
      <c r="R91" s="100" t="s">
        <v>92</v>
      </c>
      <c r="S91" s="31">
        <v>61.666666666666671</v>
      </c>
      <c r="T91" s="75">
        <v>74</v>
      </c>
      <c r="U91" s="114"/>
      <c r="V91" s="55"/>
      <c r="W91" s="50">
        <f t="shared" si="8"/>
        <v>0</v>
      </c>
      <c r="X91" s="51">
        <f t="shared" si="9"/>
        <v>0</v>
      </c>
    </row>
    <row r="92" spans="1:24" ht="15.75" customHeight="1" x14ac:dyDescent="0.2">
      <c r="A92" s="10" t="s">
        <v>45</v>
      </c>
      <c r="B92" s="11" t="s">
        <v>46</v>
      </c>
      <c r="C92" s="12" t="s">
        <v>47</v>
      </c>
      <c r="D92" s="10" t="s">
        <v>48</v>
      </c>
      <c r="E92" s="11" t="s">
        <v>49</v>
      </c>
      <c r="F92" s="12" t="s">
        <v>50</v>
      </c>
      <c r="G92" s="15" t="s">
        <v>44</v>
      </c>
      <c r="H92" s="16" t="s">
        <v>70</v>
      </c>
      <c r="I92" s="17" t="s">
        <v>69</v>
      </c>
      <c r="J92" s="42">
        <v>2005</v>
      </c>
      <c r="K92" s="24">
        <v>0.75</v>
      </c>
      <c r="L92" s="159">
        <v>2</v>
      </c>
      <c r="M92" s="13">
        <v>-1</v>
      </c>
      <c r="N92" s="14"/>
      <c r="O92" s="18"/>
      <c r="P92" s="68" t="s">
        <v>109</v>
      </c>
      <c r="Q92" s="69" t="s">
        <v>236</v>
      </c>
      <c r="R92" s="100" t="s">
        <v>92</v>
      </c>
      <c r="S92" s="31">
        <v>61.666666666666671</v>
      </c>
      <c r="T92" s="75">
        <v>74</v>
      </c>
      <c r="U92" s="114"/>
      <c r="V92" s="55"/>
      <c r="W92" s="50">
        <f t="shared" si="8"/>
        <v>0</v>
      </c>
      <c r="X92" s="51">
        <f t="shared" si="9"/>
        <v>0</v>
      </c>
    </row>
    <row r="93" spans="1:24" ht="15.75" customHeight="1" x14ac:dyDescent="0.2">
      <c r="A93" s="10" t="s">
        <v>45</v>
      </c>
      <c r="B93" s="11" t="s">
        <v>46</v>
      </c>
      <c r="C93" s="12" t="s">
        <v>47</v>
      </c>
      <c r="D93" s="10" t="s">
        <v>48</v>
      </c>
      <c r="E93" s="11" t="s">
        <v>49</v>
      </c>
      <c r="F93" s="12" t="s">
        <v>50</v>
      </c>
      <c r="G93" s="15" t="s">
        <v>44</v>
      </c>
      <c r="H93" s="16" t="s">
        <v>70</v>
      </c>
      <c r="I93" s="17" t="s">
        <v>69</v>
      </c>
      <c r="J93" s="42">
        <v>2008</v>
      </c>
      <c r="K93" s="24">
        <v>0.75</v>
      </c>
      <c r="L93" s="159">
        <v>1</v>
      </c>
      <c r="M93" s="13">
        <v>-0.5</v>
      </c>
      <c r="N93" s="14"/>
      <c r="O93" s="18"/>
      <c r="P93" s="68" t="s">
        <v>235</v>
      </c>
      <c r="Q93" s="69" t="s">
        <v>237</v>
      </c>
      <c r="R93" s="100" t="s">
        <v>92</v>
      </c>
      <c r="S93" s="31">
        <v>74.166666666666671</v>
      </c>
      <c r="T93" s="75">
        <v>89</v>
      </c>
      <c r="U93" s="114"/>
      <c r="V93" s="55"/>
      <c r="W93" s="50">
        <f t="shared" si="8"/>
        <v>0</v>
      </c>
      <c r="X93" s="51">
        <f t="shared" si="9"/>
        <v>0</v>
      </c>
    </row>
    <row r="94" spans="1:24" ht="15.75" customHeight="1" x14ac:dyDescent="0.2">
      <c r="A94" s="10" t="s">
        <v>45</v>
      </c>
      <c r="B94" s="11" t="s">
        <v>46</v>
      </c>
      <c r="C94" s="12" t="s">
        <v>47</v>
      </c>
      <c r="D94" s="10" t="s">
        <v>48</v>
      </c>
      <c r="E94" s="11" t="s">
        <v>49</v>
      </c>
      <c r="F94" s="12" t="s">
        <v>50</v>
      </c>
      <c r="G94" s="15" t="s">
        <v>44</v>
      </c>
      <c r="H94" s="16" t="s">
        <v>70</v>
      </c>
      <c r="I94" s="17" t="s">
        <v>69</v>
      </c>
      <c r="J94" s="42">
        <v>2008</v>
      </c>
      <c r="K94" s="24">
        <v>0.75</v>
      </c>
      <c r="L94" s="159">
        <v>1</v>
      </c>
      <c r="M94" s="13" t="s">
        <v>119</v>
      </c>
      <c r="N94" s="14"/>
      <c r="O94" s="18" t="s">
        <v>137</v>
      </c>
      <c r="P94" s="68" t="s">
        <v>147</v>
      </c>
      <c r="Q94" s="69" t="s">
        <v>238</v>
      </c>
      <c r="R94" s="100" t="s">
        <v>92</v>
      </c>
      <c r="S94" s="31">
        <v>74.166666666666671</v>
      </c>
      <c r="T94" s="75">
        <v>89</v>
      </c>
      <c r="U94" s="114"/>
      <c r="V94" s="55"/>
      <c r="W94" s="50">
        <f t="shared" si="8"/>
        <v>0</v>
      </c>
      <c r="X94" s="51">
        <f t="shared" si="9"/>
        <v>0</v>
      </c>
    </row>
    <row r="95" spans="1:24" ht="15.75" customHeight="1" x14ac:dyDescent="0.2">
      <c r="A95" s="10" t="s">
        <v>45</v>
      </c>
      <c r="B95" s="11" t="s">
        <v>46</v>
      </c>
      <c r="C95" s="12" t="s">
        <v>47</v>
      </c>
      <c r="D95" s="10" t="s">
        <v>48</v>
      </c>
      <c r="E95" s="11" t="s">
        <v>49</v>
      </c>
      <c r="F95" s="12" t="s">
        <v>50</v>
      </c>
      <c r="G95" s="15" t="s">
        <v>44</v>
      </c>
      <c r="H95" s="16" t="s">
        <v>70</v>
      </c>
      <c r="I95" s="17" t="s">
        <v>69</v>
      </c>
      <c r="J95" s="42">
        <v>2010</v>
      </c>
      <c r="K95" s="24">
        <v>0.75</v>
      </c>
      <c r="L95" s="159">
        <v>1</v>
      </c>
      <c r="M95" s="13">
        <v>-0.5</v>
      </c>
      <c r="N95" s="14"/>
      <c r="O95" s="18"/>
      <c r="P95" s="68" t="s">
        <v>239</v>
      </c>
      <c r="Q95" s="69" t="s">
        <v>240</v>
      </c>
      <c r="R95" s="100" t="s">
        <v>92</v>
      </c>
      <c r="S95" s="31">
        <v>57.5</v>
      </c>
      <c r="T95" s="75">
        <v>69</v>
      </c>
      <c r="U95" s="114"/>
      <c r="V95" s="55"/>
      <c r="W95" s="50">
        <f t="shared" si="8"/>
        <v>0</v>
      </c>
      <c r="X95" s="51">
        <f t="shared" si="9"/>
        <v>0</v>
      </c>
    </row>
    <row r="96" spans="1:24" ht="15.75" customHeight="1" x14ac:dyDescent="0.2">
      <c r="A96" s="10" t="s">
        <v>45</v>
      </c>
      <c r="B96" s="11" t="s">
        <v>46</v>
      </c>
      <c r="C96" s="12" t="s">
        <v>47</v>
      </c>
      <c r="D96" s="10" t="s">
        <v>48</v>
      </c>
      <c r="E96" s="11" t="s">
        <v>49</v>
      </c>
      <c r="F96" s="12" t="s">
        <v>50</v>
      </c>
      <c r="G96" s="15" t="s">
        <v>44</v>
      </c>
      <c r="H96" s="16" t="s">
        <v>70</v>
      </c>
      <c r="I96" s="17" t="s">
        <v>69</v>
      </c>
      <c r="J96" s="42">
        <v>2010</v>
      </c>
      <c r="K96" s="24">
        <v>0.75</v>
      </c>
      <c r="L96" s="159">
        <v>1</v>
      </c>
      <c r="M96" s="13" t="s">
        <v>119</v>
      </c>
      <c r="N96" s="14"/>
      <c r="O96" s="18" t="s">
        <v>137</v>
      </c>
      <c r="P96" s="68" t="s">
        <v>215</v>
      </c>
      <c r="Q96" s="69" t="s">
        <v>241</v>
      </c>
      <c r="R96" s="100" t="s">
        <v>92</v>
      </c>
      <c r="S96" s="31">
        <v>57.5</v>
      </c>
      <c r="T96" s="75">
        <v>69</v>
      </c>
      <c r="U96" s="114"/>
      <c r="V96" s="55"/>
      <c r="W96" s="50">
        <f t="shared" si="8"/>
        <v>0</v>
      </c>
      <c r="X96" s="51">
        <f t="shared" si="9"/>
        <v>0</v>
      </c>
    </row>
    <row r="97" spans="1:24" ht="15.75" customHeight="1" x14ac:dyDescent="0.2">
      <c r="A97" s="10" t="s">
        <v>45</v>
      </c>
      <c r="B97" s="11" t="s">
        <v>46</v>
      </c>
      <c r="C97" s="12" t="s">
        <v>47</v>
      </c>
      <c r="D97" s="10" t="s">
        <v>48</v>
      </c>
      <c r="E97" s="11" t="s">
        <v>49</v>
      </c>
      <c r="F97" s="12" t="s">
        <v>50</v>
      </c>
      <c r="G97" s="15" t="s">
        <v>44</v>
      </c>
      <c r="H97" s="16" t="s">
        <v>70</v>
      </c>
      <c r="I97" s="17" t="s">
        <v>69</v>
      </c>
      <c r="J97" s="42">
        <v>2010</v>
      </c>
      <c r="K97" s="24">
        <v>0.75</v>
      </c>
      <c r="L97" s="159">
        <v>2</v>
      </c>
      <c r="M97" s="13">
        <v>-0.5</v>
      </c>
      <c r="N97" s="14"/>
      <c r="O97" s="18"/>
      <c r="P97" s="68" t="s">
        <v>112</v>
      </c>
      <c r="Q97" s="69" t="s">
        <v>243</v>
      </c>
      <c r="R97" s="100" t="s">
        <v>92</v>
      </c>
      <c r="S97" s="31">
        <v>57.5</v>
      </c>
      <c r="T97" s="75">
        <v>69</v>
      </c>
      <c r="U97" s="114"/>
      <c r="V97" s="55"/>
      <c r="W97" s="50">
        <f t="shared" si="8"/>
        <v>0</v>
      </c>
      <c r="X97" s="51">
        <f t="shared" si="9"/>
        <v>0</v>
      </c>
    </row>
    <row r="98" spans="1:24" ht="15.75" customHeight="1" x14ac:dyDescent="0.2">
      <c r="A98" s="10" t="s">
        <v>45</v>
      </c>
      <c r="B98" s="11" t="s">
        <v>46</v>
      </c>
      <c r="C98" s="12" t="s">
        <v>47</v>
      </c>
      <c r="D98" s="10" t="s">
        <v>48</v>
      </c>
      <c r="E98" s="11" t="s">
        <v>49</v>
      </c>
      <c r="F98" s="12" t="s">
        <v>50</v>
      </c>
      <c r="G98" s="15" t="s">
        <v>44</v>
      </c>
      <c r="H98" s="16" t="s">
        <v>70</v>
      </c>
      <c r="I98" s="17" t="s">
        <v>69</v>
      </c>
      <c r="J98" s="42">
        <v>2011</v>
      </c>
      <c r="K98" s="24">
        <v>0.75</v>
      </c>
      <c r="L98" s="159">
        <v>3</v>
      </c>
      <c r="M98" s="13">
        <v>-0.5</v>
      </c>
      <c r="N98" s="14"/>
      <c r="O98" s="18"/>
      <c r="P98" s="68" t="s">
        <v>242</v>
      </c>
      <c r="Q98" s="69" t="s">
        <v>244</v>
      </c>
      <c r="R98" s="100" t="s">
        <v>92</v>
      </c>
      <c r="S98" s="31">
        <v>49.166666666666671</v>
      </c>
      <c r="T98" s="75">
        <v>59</v>
      </c>
      <c r="U98" s="114"/>
      <c r="V98" s="55"/>
      <c r="W98" s="50">
        <f t="shared" si="8"/>
        <v>0</v>
      </c>
      <c r="X98" s="51">
        <f t="shared" si="9"/>
        <v>0</v>
      </c>
    </row>
    <row r="99" spans="1:24" ht="15.75" customHeight="1" x14ac:dyDescent="0.2">
      <c r="A99" s="10" t="s">
        <v>45</v>
      </c>
      <c r="B99" s="11" t="s">
        <v>46</v>
      </c>
      <c r="C99" s="12" t="s">
        <v>47</v>
      </c>
      <c r="D99" s="10" t="s">
        <v>48</v>
      </c>
      <c r="E99" s="11" t="s">
        <v>49</v>
      </c>
      <c r="F99" s="12" t="s">
        <v>50</v>
      </c>
      <c r="G99" s="15" t="s">
        <v>44</v>
      </c>
      <c r="H99" s="16" t="s">
        <v>70</v>
      </c>
      <c r="I99" s="17" t="s">
        <v>69</v>
      </c>
      <c r="J99" s="42">
        <v>2011</v>
      </c>
      <c r="K99" s="24">
        <v>0.75</v>
      </c>
      <c r="L99" s="159">
        <v>2</v>
      </c>
      <c r="M99" s="13"/>
      <c r="N99" s="14"/>
      <c r="O99" s="18"/>
      <c r="P99" s="68" t="s">
        <v>245</v>
      </c>
      <c r="Q99" s="69" t="s">
        <v>246</v>
      </c>
      <c r="R99" s="100" t="s">
        <v>92</v>
      </c>
      <c r="S99" s="31">
        <v>53.333333333333336</v>
      </c>
      <c r="T99" s="75">
        <v>64</v>
      </c>
      <c r="U99" s="114"/>
      <c r="V99" s="55"/>
      <c r="W99" s="50">
        <f t="shared" si="8"/>
        <v>0</v>
      </c>
      <c r="X99" s="51">
        <f t="shared" si="9"/>
        <v>0</v>
      </c>
    </row>
    <row r="100" spans="1:24" ht="15.75" customHeight="1" x14ac:dyDescent="0.2">
      <c r="A100" s="10" t="s">
        <v>45</v>
      </c>
      <c r="B100" s="11" t="s">
        <v>46</v>
      </c>
      <c r="C100" s="12" t="s">
        <v>47</v>
      </c>
      <c r="D100" s="10" t="s">
        <v>48</v>
      </c>
      <c r="E100" s="11" t="s">
        <v>49</v>
      </c>
      <c r="F100" s="12" t="s">
        <v>50</v>
      </c>
      <c r="G100" s="15" t="s">
        <v>44</v>
      </c>
      <c r="H100" s="16" t="s">
        <v>70</v>
      </c>
      <c r="I100" s="17" t="s">
        <v>69</v>
      </c>
      <c r="J100" s="42">
        <v>2011</v>
      </c>
      <c r="K100" s="24">
        <v>0.75</v>
      </c>
      <c r="L100" s="159">
        <v>2</v>
      </c>
      <c r="M100" s="13" t="s">
        <v>119</v>
      </c>
      <c r="N100" s="14"/>
      <c r="O100" s="18"/>
      <c r="P100" s="68" t="s">
        <v>247</v>
      </c>
      <c r="Q100" s="69" t="s">
        <v>248</v>
      </c>
      <c r="R100" s="100" t="s">
        <v>92</v>
      </c>
      <c r="S100" s="31">
        <v>53.333333333333336</v>
      </c>
      <c r="T100" s="75">
        <v>64</v>
      </c>
      <c r="U100" s="114"/>
      <c r="V100" s="55"/>
      <c r="W100" s="50">
        <f t="shared" si="8"/>
        <v>0</v>
      </c>
      <c r="X100" s="51">
        <f t="shared" si="9"/>
        <v>0</v>
      </c>
    </row>
    <row r="101" spans="1:24" ht="15.75" customHeight="1" x14ac:dyDescent="0.2">
      <c r="A101" s="10" t="s">
        <v>45</v>
      </c>
      <c r="B101" s="11" t="s">
        <v>46</v>
      </c>
      <c r="C101" s="12" t="s">
        <v>47</v>
      </c>
      <c r="D101" s="10" t="s">
        <v>48</v>
      </c>
      <c r="E101" s="11" t="s">
        <v>49</v>
      </c>
      <c r="F101" s="12" t="s">
        <v>50</v>
      </c>
      <c r="G101" s="15" t="s">
        <v>44</v>
      </c>
      <c r="H101" s="16" t="s">
        <v>70</v>
      </c>
      <c r="I101" s="17" t="s">
        <v>69</v>
      </c>
      <c r="J101" s="42">
        <v>2011</v>
      </c>
      <c r="K101" s="24">
        <v>0.75</v>
      </c>
      <c r="L101" s="159">
        <v>2</v>
      </c>
      <c r="M101" s="13" t="s">
        <v>119</v>
      </c>
      <c r="N101" s="14"/>
      <c r="O101" s="18"/>
      <c r="P101" s="68" t="s">
        <v>249</v>
      </c>
      <c r="Q101" s="69" t="s">
        <v>250</v>
      </c>
      <c r="R101" s="100" t="s">
        <v>92</v>
      </c>
      <c r="S101" s="31">
        <v>57.5</v>
      </c>
      <c r="T101" s="75">
        <v>69</v>
      </c>
      <c r="U101" s="114"/>
      <c r="V101" s="55"/>
      <c r="W101" s="50">
        <f t="shared" si="8"/>
        <v>0</v>
      </c>
      <c r="X101" s="51">
        <f t="shared" si="9"/>
        <v>0</v>
      </c>
    </row>
    <row r="102" spans="1:24" ht="15.75" customHeight="1" x14ac:dyDescent="0.2">
      <c r="A102" s="10" t="s">
        <v>45</v>
      </c>
      <c r="B102" s="11" t="s">
        <v>46</v>
      </c>
      <c r="C102" s="12" t="s">
        <v>47</v>
      </c>
      <c r="D102" s="10" t="s">
        <v>48</v>
      </c>
      <c r="E102" s="11" t="s">
        <v>49</v>
      </c>
      <c r="F102" s="12" t="s">
        <v>50</v>
      </c>
      <c r="G102" s="15" t="s">
        <v>44</v>
      </c>
      <c r="H102" s="16" t="s">
        <v>70</v>
      </c>
      <c r="I102" s="17" t="s">
        <v>69</v>
      </c>
      <c r="J102" s="42">
        <v>2012</v>
      </c>
      <c r="K102" s="24">
        <v>1.5</v>
      </c>
      <c r="L102" s="159">
        <v>3</v>
      </c>
      <c r="M102" s="13"/>
      <c r="N102" s="14"/>
      <c r="O102" s="18"/>
      <c r="P102" s="68" t="s">
        <v>251</v>
      </c>
      <c r="Q102" s="69" t="s">
        <v>252</v>
      </c>
      <c r="R102" s="100" t="s">
        <v>92</v>
      </c>
      <c r="S102" s="31">
        <v>115.83333333333334</v>
      </c>
      <c r="T102" s="75">
        <v>139</v>
      </c>
      <c r="U102" s="114"/>
      <c r="V102" s="55"/>
      <c r="W102" s="50">
        <f t="shared" si="8"/>
        <v>0</v>
      </c>
      <c r="X102" s="51">
        <f t="shared" si="9"/>
        <v>0</v>
      </c>
    </row>
    <row r="103" spans="1:24" ht="15.75" customHeight="1" x14ac:dyDescent="0.2">
      <c r="A103" s="10" t="s">
        <v>45</v>
      </c>
      <c r="B103" s="11" t="s">
        <v>46</v>
      </c>
      <c r="C103" s="12" t="s">
        <v>47</v>
      </c>
      <c r="D103" s="10" t="s">
        <v>48</v>
      </c>
      <c r="E103" s="11" t="s">
        <v>49</v>
      </c>
      <c r="F103" s="12" t="s">
        <v>50</v>
      </c>
      <c r="G103" s="15" t="s">
        <v>44</v>
      </c>
      <c r="H103" s="16" t="s">
        <v>70</v>
      </c>
      <c r="I103" s="17" t="s">
        <v>69</v>
      </c>
      <c r="J103" s="42">
        <v>2012</v>
      </c>
      <c r="K103" s="24">
        <v>0.75</v>
      </c>
      <c r="L103" s="159">
        <v>1</v>
      </c>
      <c r="M103" s="13"/>
      <c r="N103" s="14"/>
      <c r="O103" s="18"/>
      <c r="P103" s="68" t="s">
        <v>141</v>
      </c>
      <c r="Q103" s="69" t="s">
        <v>254</v>
      </c>
      <c r="R103" s="100" t="s">
        <v>92</v>
      </c>
      <c r="S103" s="31">
        <v>51.666666666666671</v>
      </c>
      <c r="T103" s="75">
        <v>62</v>
      </c>
      <c r="U103" s="114"/>
      <c r="V103" s="55"/>
      <c r="W103" s="50">
        <f t="shared" si="8"/>
        <v>0</v>
      </c>
      <c r="X103" s="51">
        <f t="shared" si="9"/>
        <v>0</v>
      </c>
    </row>
    <row r="104" spans="1:24" ht="15.75" customHeight="1" x14ac:dyDescent="0.2">
      <c r="A104" s="10" t="s">
        <v>45</v>
      </c>
      <c r="B104" s="11" t="s">
        <v>46</v>
      </c>
      <c r="C104" s="12" t="s">
        <v>47</v>
      </c>
      <c r="D104" s="10" t="s">
        <v>48</v>
      </c>
      <c r="E104" s="11" t="s">
        <v>49</v>
      </c>
      <c r="F104" s="12" t="s">
        <v>50</v>
      </c>
      <c r="G104" s="15" t="s">
        <v>44</v>
      </c>
      <c r="H104" s="16" t="s">
        <v>70</v>
      </c>
      <c r="I104" s="17" t="s">
        <v>69</v>
      </c>
      <c r="J104" s="42">
        <v>2012</v>
      </c>
      <c r="K104" s="24">
        <v>0.75</v>
      </c>
      <c r="L104" s="159">
        <v>1</v>
      </c>
      <c r="M104" s="13" t="s">
        <v>119</v>
      </c>
      <c r="N104" s="14"/>
      <c r="O104" s="18"/>
      <c r="P104" s="68" t="s">
        <v>253</v>
      </c>
      <c r="Q104" s="69" t="s">
        <v>255</v>
      </c>
      <c r="R104" s="100" t="s">
        <v>92</v>
      </c>
      <c r="S104" s="31">
        <v>53.333333333333336</v>
      </c>
      <c r="T104" s="75">
        <v>64</v>
      </c>
      <c r="U104" s="114"/>
      <c r="V104" s="55"/>
      <c r="W104" s="50">
        <f t="shared" si="8"/>
        <v>0</v>
      </c>
      <c r="X104" s="51">
        <f t="shared" si="9"/>
        <v>0</v>
      </c>
    </row>
    <row r="105" spans="1:24" ht="15.75" customHeight="1" x14ac:dyDescent="0.2">
      <c r="A105" s="10" t="s">
        <v>45</v>
      </c>
      <c r="B105" s="11" t="s">
        <v>46</v>
      </c>
      <c r="C105" s="12" t="s">
        <v>47</v>
      </c>
      <c r="D105" s="10" t="s">
        <v>48</v>
      </c>
      <c r="E105" s="11" t="s">
        <v>49</v>
      </c>
      <c r="F105" s="12" t="s">
        <v>50</v>
      </c>
      <c r="G105" s="15" t="s">
        <v>44</v>
      </c>
      <c r="H105" s="16" t="s">
        <v>70</v>
      </c>
      <c r="I105" s="17" t="s">
        <v>69</v>
      </c>
      <c r="J105" s="42">
        <v>2014</v>
      </c>
      <c r="K105" s="24">
        <v>0.75</v>
      </c>
      <c r="L105" s="159">
        <v>2</v>
      </c>
      <c r="M105" s="13">
        <v>-0.5</v>
      </c>
      <c r="N105" s="14"/>
      <c r="O105" s="18"/>
      <c r="P105" s="68" t="s">
        <v>235</v>
      </c>
      <c r="Q105" s="69" t="s">
        <v>257</v>
      </c>
      <c r="R105" s="100" t="s">
        <v>92</v>
      </c>
      <c r="S105" s="31">
        <v>49.166666666666671</v>
      </c>
      <c r="T105" s="75">
        <v>59</v>
      </c>
      <c r="U105" s="114"/>
      <c r="V105" s="55"/>
      <c r="W105" s="50">
        <f t="shared" si="8"/>
        <v>0</v>
      </c>
      <c r="X105" s="51">
        <f t="shared" si="9"/>
        <v>0</v>
      </c>
    </row>
    <row r="106" spans="1:24" ht="15.75" customHeight="1" x14ac:dyDescent="0.2">
      <c r="A106" s="10" t="s">
        <v>45</v>
      </c>
      <c r="B106" s="11" t="s">
        <v>46</v>
      </c>
      <c r="C106" s="12" t="s">
        <v>47</v>
      </c>
      <c r="D106" s="10" t="s">
        <v>48</v>
      </c>
      <c r="E106" s="11" t="s">
        <v>49</v>
      </c>
      <c r="F106" s="12" t="s">
        <v>50</v>
      </c>
      <c r="G106" s="15" t="s">
        <v>44</v>
      </c>
      <c r="H106" s="16" t="s">
        <v>70</v>
      </c>
      <c r="I106" s="17" t="s">
        <v>69</v>
      </c>
      <c r="J106" s="42">
        <v>2015</v>
      </c>
      <c r="K106" s="24">
        <v>1.5</v>
      </c>
      <c r="L106" s="159">
        <v>2</v>
      </c>
      <c r="M106" s="13"/>
      <c r="N106" s="14"/>
      <c r="O106" s="18"/>
      <c r="P106" s="68" t="s">
        <v>256</v>
      </c>
      <c r="Q106" s="69" t="s">
        <v>258</v>
      </c>
      <c r="R106" s="100" t="s">
        <v>92</v>
      </c>
      <c r="S106" s="31">
        <v>120.83333333333334</v>
      </c>
      <c r="T106" s="75">
        <v>145</v>
      </c>
      <c r="U106" s="114"/>
      <c r="V106" s="55"/>
      <c r="W106" s="50">
        <f t="shared" si="8"/>
        <v>0</v>
      </c>
      <c r="X106" s="51">
        <f t="shared" si="9"/>
        <v>0</v>
      </c>
    </row>
    <row r="107" spans="1:24" ht="15.75" customHeight="1" x14ac:dyDescent="0.2">
      <c r="A107" s="10" t="s">
        <v>45</v>
      </c>
      <c r="B107" s="11" t="s">
        <v>46</v>
      </c>
      <c r="C107" s="12" t="s">
        <v>47</v>
      </c>
      <c r="D107" s="10" t="s">
        <v>48</v>
      </c>
      <c r="E107" s="11" t="s">
        <v>49</v>
      </c>
      <c r="F107" s="12" t="s">
        <v>50</v>
      </c>
      <c r="G107" s="15" t="s">
        <v>44</v>
      </c>
      <c r="H107" s="16" t="s">
        <v>70</v>
      </c>
      <c r="I107" s="17" t="s">
        <v>69</v>
      </c>
      <c r="J107" s="42">
        <v>2015</v>
      </c>
      <c r="K107" s="24">
        <v>0.75</v>
      </c>
      <c r="L107" s="159">
        <v>12</v>
      </c>
      <c r="M107" s="13" t="s">
        <v>119</v>
      </c>
      <c r="N107" s="14"/>
      <c r="O107" s="18"/>
      <c r="P107" s="68" t="s">
        <v>259</v>
      </c>
      <c r="Q107" s="69" t="s">
        <v>260</v>
      </c>
      <c r="R107" s="100" t="s">
        <v>124</v>
      </c>
      <c r="S107" s="31">
        <v>57.5</v>
      </c>
      <c r="T107" s="75">
        <v>69</v>
      </c>
      <c r="U107" s="114"/>
      <c r="V107" s="55"/>
      <c r="W107" s="50">
        <f t="shared" si="8"/>
        <v>0</v>
      </c>
      <c r="X107" s="51">
        <f t="shared" si="9"/>
        <v>0</v>
      </c>
    </row>
    <row r="108" spans="1:24" ht="15.75" customHeight="1" x14ac:dyDescent="0.2">
      <c r="A108" s="10" t="s">
        <v>45</v>
      </c>
      <c r="B108" s="11" t="s">
        <v>46</v>
      </c>
      <c r="C108" s="12" t="s">
        <v>47</v>
      </c>
      <c r="D108" s="10" t="s">
        <v>48</v>
      </c>
      <c r="E108" s="11" t="s">
        <v>49</v>
      </c>
      <c r="F108" s="12" t="s">
        <v>50</v>
      </c>
      <c r="G108" s="15" t="s">
        <v>44</v>
      </c>
      <c r="H108" s="16" t="s">
        <v>71</v>
      </c>
      <c r="I108" s="17" t="s">
        <v>69</v>
      </c>
      <c r="J108" s="42">
        <v>1995</v>
      </c>
      <c r="K108" s="24">
        <v>0.75</v>
      </c>
      <c r="L108" s="159">
        <v>1</v>
      </c>
      <c r="M108" s="13">
        <v>-2.5</v>
      </c>
      <c r="N108" s="14"/>
      <c r="O108" s="18"/>
      <c r="P108" s="68" t="s">
        <v>261</v>
      </c>
      <c r="Q108" s="69" t="s">
        <v>262</v>
      </c>
      <c r="R108" s="100" t="s">
        <v>92</v>
      </c>
      <c r="S108" s="31">
        <v>90.833333333333343</v>
      </c>
      <c r="T108" s="75">
        <v>109</v>
      </c>
      <c r="U108" s="114"/>
      <c r="V108" s="55"/>
      <c r="W108" s="50">
        <f t="shared" si="8"/>
        <v>0</v>
      </c>
      <c r="X108" s="51">
        <f t="shared" si="9"/>
        <v>0</v>
      </c>
    </row>
    <row r="109" spans="1:24" ht="15.75" customHeight="1" x14ac:dyDescent="0.2">
      <c r="A109" s="10" t="s">
        <v>45</v>
      </c>
      <c r="B109" s="11" t="s">
        <v>46</v>
      </c>
      <c r="C109" s="12" t="s">
        <v>47</v>
      </c>
      <c r="D109" s="10" t="s">
        <v>48</v>
      </c>
      <c r="E109" s="11" t="s">
        <v>49</v>
      </c>
      <c r="F109" s="12" t="s">
        <v>50</v>
      </c>
      <c r="G109" s="15" t="s">
        <v>44</v>
      </c>
      <c r="H109" s="16" t="s">
        <v>72</v>
      </c>
      <c r="I109" s="17" t="s">
        <v>69</v>
      </c>
      <c r="J109" s="42">
        <v>1995</v>
      </c>
      <c r="K109" s="24">
        <v>0.75</v>
      </c>
      <c r="L109" s="159">
        <v>2</v>
      </c>
      <c r="M109" s="13">
        <v>-1.5</v>
      </c>
      <c r="N109" s="14"/>
      <c r="O109" s="18"/>
      <c r="P109" s="68" t="s">
        <v>107</v>
      </c>
      <c r="Q109" s="69" t="s">
        <v>263</v>
      </c>
      <c r="R109" s="100" t="s">
        <v>92</v>
      </c>
      <c r="S109" s="31">
        <v>53.333333333333336</v>
      </c>
      <c r="T109" s="75">
        <v>64</v>
      </c>
      <c r="U109" s="114"/>
      <c r="V109" s="55"/>
      <c r="W109" s="50">
        <f t="shared" si="8"/>
        <v>0</v>
      </c>
      <c r="X109" s="51">
        <f t="shared" si="9"/>
        <v>0</v>
      </c>
    </row>
    <row r="110" spans="1:24" ht="15.75" customHeight="1" x14ac:dyDescent="0.2">
      <c r="A110" s="10" t="s">
        <v>45</v>
      </c>
      <c r="B110" s="11" t="s">
        <v>46</v>
      </c>
      <c r="C110" s="12" t="s">
        <v>47</v>
      </c>
      <c r="D110" s="10" t="s">
        <v>48</v>
      </c>
      <c r="E110" s="11" t="s">
        <v>49</v>
      </c>
      <c r="F110" s="12" t="s">
        <v>50</v>
      </c>
      <c r="G110" s="15" t="s">
        <v>44</v>
      </c>
      <c r="H110" s="16" t="s">
        <v>72</v>
      </c>
      <c r="I110" s="17" t="s">
        <v>69</v>
      </c>
      <c r="J110" s="42">
        <v>2000</v>
      </c>
      <c r="K110" s="24">
        <v>0.75</v>
      </c>
      <c r="L110" s="159">
        <v>6</v>
      </c>
      <c r="M110" s="13"/>
      <c r="N110" s="14"/>
      <c r="O110" s="18"/>
      <c r="P110" s="68" t="s">
        <v>167</v>
      </c>
      <c r="Q110" s="69" t="s">
        <v>264</v>
      </c>
      <c r="R110" s="100" t="s">
        <v>92</v>
      </c>
      <c r="S110" s="31">
        <v>49.166666666666671</v>
      </c>
      <c r="T110" s="75">
        <v>59</v>
      </c>
      <c r="U110" s="114"/>
      <c r="V110" s="55"/>
      <c r="W110" s="50">
        <f t="shared" si="8"/>
        <v>0</v>
      </c>
      <c r="X110" s="51">
        <f t="shared" si="9"/>
        <v>0</v>
      </c>
    </row>
    <row r="111" spans="1:24" ht="15.75" customHeight="1" x14ac:dyDescent="0.2">
      <c r="A111" s="10" t="s">
        <v>45</v>
      </c>
      <c r="B111" s="11" t="s">
        <v>46</v>
      </c>
      <c r="C111" s="12" t="s">
        <v>47</v>
      </c>
      <c r="D111" s="10" t="s">
        <v>48</v>
      </c>
      <c r="E111" s="11" t="s">
        <v>49</v>
      </c>
      <c r="F111" s="12" t="s">
        <v>50</v>
      </c>
      <c r="G111" s="15" t="s">
        <v>44</v>
      </c>
      <c r="H111" s="16" t="s">
        <v>72</v>
      </c>
      <c r="I111" s="17" t="s">
        <v>69</v>
      </c>
      <c r="J111" s="42">
        <v>2000</v>
      </c>
      <c r="K111" s="24">
        <v>0.75</v>
      </c>
      <c r="L111" s="159">
        <v>11</v>
      </c>
      <c r="M111" s="13"/>
      <c r="N111" s="14"/>
      <c r="O111" s="18"/>
      <c r="P111" s="68" t="s">
        <v>265</v>
      </c>
      <c r="Q111" s="69" t="s">
        <v>267</v>
      </c>
      <c r="R111" s="100" t="s">
        <v>92</v>
      </c>
      <c r="S111" s="31">
        <v>49.166666666666671</v>
      </c>
      <c r="T111" s="75">
        <v>59</v>
      </c>
      <c r="U111" s="114"/>
      <c r="V111" s="55"/>
      <c r="W111" s="50">
        <f t="shared" si="8"/>
        <v>0</v>
      </c>
      <c r="X111" s="51">
        <f t="shared" si="9"/>
        <v>0</v>
      </c>
    </row>
    <row r="112" spans="1:24" ht="15.75" customHeight="1" x14ac:dyDescent="0.2">
      <c r="A112" s="10" t="s">
        <v>45</v>
      </c>
      <c r="B112" s="11" t="s">
        <v>46</v>
      </c>
      <c r="C112" s="12" t="s">
        <v>47</v>
      </c>
      <c r="D112" s="10" t="s">
        <v>48</v>
      </c>
      <c r="E112" s="11" t="s">
        <v>49</v>
      </c>
      <c r="F112" s="12" t="s">
        <v>50</v>
      </c>
      <c r="G112" s="15" t="s">
        <v>44</v>
      </c>
      <c r="H112" s="16" t="s">
        <v>72</v>
      </c>
      <c r="I112" s="17" t="s">
        <v>69</v>
      </c>
      <c r="J112" s="42">
        <v>2000</v>
      </c>
      <c r="K112" s="24">
        <v>0.75</v>
      </c>
      <c r="L112" s="159">
        <v>11</v>
      </c>
      <c r="M112" s="13"/>
      <c r="N112" s="14"/>
      <c r="O112" s="18"/>
      <c r="P112" s="68" t="s">
        <v>266</v>
      </c>
      <c r="Q112" s="69" t="s">
        <v>268</v>
      </c>
      <c r="R112" s="100" t="s">
        <v>92</v>
      </c>
      <c r="S112" s="31">
        <v>49.166666666666671</v>
      </c>
      <c r="T112" s="75">
        <v>59</v>
      </c>
      <c r="U112" s="114"/>
      <c r="V112" s="55"/>
      <c r="W112" s="50">
        <f t="shared" si="8"/>
        <v>0</v>
      </c>
      <c r="X112" s="51">
        <f t="shared" si="9"/>
        <v>0</v>
      </c>
    </row>
    <row r="113" spans="1:24" ht="15.75" customHeight="1" x14ac:dyDescent="0.2">
      <c r="A113" s="10" t="s">
        <v>45</v>
      </c>
      <c r="B113" s="11" t="s">
        <v>46</v>
      </c>
      <c r="C113" s="12" t="s">
        <v>47</v>
      </c>
      <c r="D113" s="10" t="s">
        <v>48</v>
      </c>
      <c r="E113" s="11" t="s">
        <v>49</v>
      </c>
      <c r="F113" s="12" t="s">
        <v>50</v>
      </c>
      <c r="G113" s="15" t="s">
        <v>44</v>
      </c>
      <c r="H113" s="16" t="s">
        <v>72</v>
      </c>
      <c r="I113" s="17" t="s">
        <v>69</v>
      </c>
      <c r="J113" s="42">
        <v>2000</v>
      </c>
      <c r="K113" s="24">
        <v>0.75</v>
      </c>
      <c r="L113" s="159">
        <v>12</v>
      </c>
      <c r="M113" s="13"/>
      <c r="N113" s="14"/>
      <c r="O113" s="18"/>
      <c r="P113" s="68" t="s">
        <v>269</v>
      </c>
      <c r="Q113" s="69" t="s">
        <v>270</v>
      </c>
      <c r="R113" s="100" t="s">
        <v>92</v>
      </c>
      <c r="S113" s="31">
        <v>49.166666666666671</v>
      </c>
      <c r="T113" s="75">
        <v>59</v>
      </c>
      <c r="U113" s="114"/>
      <c r="V113" s="55"/>
      <c r="W113" s="50">
        <f t="shared" si="8"/>
        <v>0</v>
      </c>
      <c r="X113" s="51">
        <f t="shared" si="9"/>
        <v>0</v>
      </c>
    </row>
    <row r="114" spans="1:24" ht="15.75" customHeight="1" x14ac:dyDescent="0.2">
      <c r="A114" s="10" t="s">
        <v>45</v>
      </c>
      <c r="B114" s="11" t="s">
        <v>46</v>
      </c>
      <c r="C114" s="12" t="s">
        <v>47</v>
      </c>
      <c r="D114" s="10" t="s">
        <v>48</v>
      </c>
      <c r="E114" s="11" t="s">
        <v>49</v>
      </c>
      <c r="F114" s="12" t="s">
        <v>50</v>
      </c>
      <c r="G114" s="15" t="s">
        <v>44</v>
      </c>
      <c r="H114" s="16" t="s">
        <v>72</v>
      </c>
      <c r="I114" s="17" t="s">
        <v>69</v>
      </c>
      <c r="J114" s="42">
        <v>2000</v>
      </c>
      <c r="K114" s="24">
        <v>0.75</v>
      </c>
      <c r="L114" s="159">
        <v>2</v>
      </c>
      <c r="M114" s="13" t="s">
        <v>119</v>
      </c>
      <c r="N114" s="14"/>
      <c r="O114" s="18" t="s">
        <v>213</v>
      </c>
      <c r="P114" s="68" t="s">
        <v>138</v>
      </c>
      <c r="Q114" s="69" t="s">
        <v>271</v>
      </c>
      <c r="R114" s="100" t="s">
        <v>92</v>
      </c>
      <c r="S114" s="31">
        <v>49.166666666666671</v>
      </c>
      <c r="T114" s="75">
        <v>59</v>
      </c>
      <c r="U114" s="114"/>
      <c r="V114" s="55"/>
      <c r="W114" s="50">
        <f t="shared" ref="W114:W177" si="10">V114*S114</f>
        <v>0</v>
      </c>
      <c r="X114" s="51">
        <f t="shared" ref="X114:X177" si="11">V114*T114</f>
        <v>0</v>
      </c>
    </row>
    <row r="115" spans="1:24" ht="15.75" customHeight="1" x14ac:dyDescent="0.2">
      <c r="A115" s="10" t="s">
        <v>45</v>
      </c>
      <c r="B115" s="11" t="s">
        <v>46</v>
      </c>
      <c r="C115" s="12" t="s">
        <v>47</v>
      </c>
      <c r="D115" s="10" t="s">
        <v>48</v>
      </c>
      <c r="E115" s="11" t="s">
        <v>49</v>
      </c>
      <c r="F115" s="12" t="s">
        <v>50</v>
      </c>
      <c r="G115" s="15" t="s">
        <v>44</v>
      </c>
      <c r="H115" s="16" t="s">
        <v>72</v>
      </c>
      <c r="I115" s="17" t="s">
        <v>69</v>
      </c>
      <c r="J115" s="42">
        <v>2001</v>
      </c>
      <c r="K115" s="24">
        <v>0.75</v>
      </c>
      <c r="L115" s="159">
        <v>1</v>
      </c>
      <c r="M115" s="13">
        <v>-2</v>
      </c>
      <c r="N115" s="14"/>
      <c r="O115" s="18" t="s">
        <v>137</v>
      </c>
      <c r="P115" s="68" t="s">
        <v>272</v>
      </c>
      <c r="Q115" s="69" t="s">
        <v>273</v>
      </c>
      <c r="R115" s="100" t="s">
        <v>124</v>
      </c>
      <c r="S115" s="31">
        <v>40.833333333333336</v>
      </c>
      <c r="T115" s="75">
        <v>49</v>
      </c>
      <c r="U115" s="114"/>
      <c r="V115" s="55"/>
      <c r="W115" s="50">
        <f t="shared" si="10"/>
        <v>0</v>
      </c>
      <c r="X115" s="51">
        <f t="shared" si="11"/>
        <v>0</v>
      </c>
    </row>
    <row r="116" spans="1:24" ht="15.75" customHeight="1" x14ac:dyDescent="0.2">
      <c r="A116" s="10" t="s">
        <v>45</v>
      </c>
      <c r="B116" s="11" t="s">
        <v>46</v>
      </c>
      <c r="C116" s="12" t="s">
        <v>47</v>
      </c>
      <c r="D116" s="10" t="s">
        <v>48</v>
      </c>
      <c r="E116" s="11" t="s">
        <v>49</v>
      </c>
      <c r="F116" s="12" t="s">
        <v>50</v>
      </c>
      <c r="G116" s="15" t="s">
        <v>44</v>
      </c>
      <c r="H116" s="16" t="s">
        <v>72</v>
      </c>
      <c r="I116" s="17" t="s">
        <v>69</v>
      </c>
      <c r="J116" s="42">
        <v>2001</v>
      </c>
      <c r="K116" s="24">
        <v>0.75</v>
      </c>
      <c r="L116" s="159">
        <v>1</v>
      </c>
      <c r="M116" s="13">
        <v>-1</v>
      </c>
      <c r="N116" s="14"/>
      <c r="O116" s="18"/>
      <c r="P116" s="68" t="s">
        <v>274</v>
      </c>
      <c r="Q116" s="69" t="s">
        <v>275</v>
      </c>
      <c r="R116" s="100" t="s">
        <v>92</v>
      </c>
      <c r="S116" s="31">
        <v>45</v>
      </c>
      <c r="T116" s="75">
        <v>54</v>
      </c>
      <c r="U116" s="114"/>
      <c r="V116" s="55"/>
      <c r="W116" s="50">
        <f t="shared" si="10"/>
        <v>0</v>
      </c>
      <c r="X116" s="51">
        <f t="shared" si="11"/>
        <v>0</v>
      </c>
    </row>
    <row r="117" spans="1:24" ht="15.75" customHeight="1" x14ac:dyDescent="0.2">
      <c r="A117" s="10" t="s">
        <v>45</v>
      </c>
      <c r="B117" s="11" t="s">
        <v>46</v>
      </c>
      <c r="C117" s="12" t="s">
        <v>47</v>
      </c>
      <c r="D117" s="10" t="s">
        <v>48</v>
      </c>
      <c r="E117" s="11" t="s">
        <v>49</v>
      </c>
      <c r="F117" s="12" t="s">
        <v>50</v>
      </c>
      <c r="G117" s="15" t="s">
        <v>44</v>
      </c>
      <c r="H117" s="16" t="s">
        <v>72</v>
      </c>
      <c r="I117" s="17" t="s">
        <v>69</v>
      </c>
      <c r="J117" s="42">
        <v>2002</v>
      </c>
      <c r="K117" s="24">
        <v>0.75</v>
      </c>
      <c r="L117" s="159">
        <v>5</v>
      </c>
      <c r="M117" s="13"/>
      <c r="N117" s="14"/>
      <c r="O117" s="18"/>
      <c r="P117" s="68" t="s">
        <v>276</v>
      </c>
      <c r="Q117" s="69" t="s">
        <v>277</v>
      </c>
      <c r="R117" s="100" t="s">
        <v>92</v>
      </c>
      <c r="S117" s="31">
        <v>40.833333333333336</v>
      </c>
      <c r="T117" s="75">
        <v>49</v>
      </c>
      <c r="U117" s="114"/>
      <c r="V117" s="55"/>
      <c r="W117" s="50">
        <f t="shared" si="10"/>
        <v>0</v>
      </c>
      <c r="X117" s="51">
        <f t="shared" si="11"/>
        <v>0</v>
      </c>
    </row>
    <row r="118" spans="1:24" ht="15.75" customHeight="1" x14ac:dyDescent="0.2">
      <c r="A118" s="10" t="s">
        <v>45</v>
      </c>
      <c r="B118" s="11" t="s">
        <v>46</v>
      </c>
      <c r="C118" s="12" t="s">
        <v>47</v>
      </c>
      <c r="D118" s="10" t="s">
        <v>48</v>
      </c>
      <c r="E118" s="11" t="s">
        <v>49</v>
      </c>
      <c r="F118" s="12" t="s">
        <v>50</v>
      </c>
      <c r="G118" s="15" t="s">
        <v>44</v>
      </c>
      <c r="H118" s="16" t="s">
        <v>72</v>
      </c>
      <c r="I118" s="17" t="s">
        <v>69</v>
      </c>
      <c r="J118" s="42">
        <v>2002</v>
      </c>
      <c r="K118" s="24">
        <v>0.75</v>
      </c>
      <c r="L118" s="159">
        <v>2</v>
      </c>
      <c r="M118" s="13"/>
      <c r="N118" s="14"/>
      <c r="O118" s="18"/>
      <c r="P118" s="68" t="s">
        <v>105</v>
      </c>
      <c r="Q118" s="69" t="s">
        <v>278</v>
      </c>
      <c r="R118" s="100" t="s">
        <v>92</v>
      </c>
      <c r="S118" s="31">
        <v>40.833333333333336</v>
      </c>
      <c r="T118" s="75">
        <v>49</v>
      </c>
      <c r="U118" s="114"/>
      <c r="V118" s="55"/>
      <c r="W118" s="50">
        <f t="shared" si="10"/>
        <v>0</v>
      </c>
      <c r="X118" s="51">
        <f t="shared" si="11"/>
        <v>0</v>
      </c>
    </row>
    <row r="119" spans="1:24" ht="15.75" customHeight="1" x14ac:dyDescent="0.2">
      <c r="A119" s="10" t="s">
        <v>45</v>
      </c>
      <c r="B119" s="11" t="s">
        <v>46</v>
      </c>
      <c r="C119" s="12" t="s">
        <v>47</v>
      </c>
      <c r="D119" s="10" t="s">
        <v>48</v>
      </c>
      <c r="E119" s="11" t="s">
        <v>49</v>
      </c>
      <c r="F119" s="12" t="s">
        <v>50</v>
      </c>
      <c r="G119" s="15" t="s">
        <v>44</v>
      </c>
      <c r="H119" s="16" t="s">
        <v>72</v>
      </c>
      <c r="I119" s="17" t="s">
        <v>69</v>
      </c>
      <c r="J119" s="42">
        <v>2002</v>
      </c>
      <c r="K119" s="24">
        <v>0.75</v>
      </c>
      <c r="L119" s="159">
        <v>6</v>
      </c>
      <c r="M119" s="13">
        <v>-1</v>
      </c>
      <c r="N119" s="14"/>
      <c r="O119" s="18"/>
      <c r="P119" s="68" t="s">
        <v>274</v>
      </c>
      <c r="Q119" s="69" t="s">
        <v>279</v>
      </c>
      <c r="R119" s="100" t="s">
        <v>92</v>
      </c>
      <c r="S119" s="31">
        <v>40.833333333333336</v>
      </c>
      <c r="T119" s="75">
        <v>49</v>
      </c>
      <c r="U119" s="114"/>
      <c r="V119" s="55"/>
      <c r="W119" s="50">
        <f t="shared" si="10"/>
        <v>0</v>
      </c>
      <c r="X119" s="51">
        <f t="shared" si="11"/>
        <v>0</v>
      </c>
    </row>
    <row r="120" spans="1:24" ht="15.75" customHeight="1" x14ac:dyDescent="0.2">
      <c r="A120" s="10" t="s">
        <v>45</v>
      </c>
      <c r="B120" s="11" t="s">
        <v>46</v>
      </c>
      <c r="C120" s="12" t="s">
        <v>47</v>
      </c>
      <c r="D120" s="10" t="s">
        <v>48</v>
      </c>
      <c r="E120" s="11" t="s">
        <v>49</v>
      </c>
      <c r="F120" s="12" t="s">
        <v>50</v>
      </c>
      <c r="G120" s="15" t="s">
        <v>44</v>
      </c>
      <c r="H120" s="16" t="s">
        <v>72</v>
      </c>
      <c r="I120" s="17" t="s">
        <v>69</v>
      </c>
      <c r="J120" s="42">
        <v>2003</v>
      </c>
      <c r="K120" s="24">
        <v>0.75</v>
      </c>
      <c r="L120" s="159">
        <v>2</v>
      </c>
      <c r="M120" s="13">
        <v>-0.5</v>
      </c>
      <c r="N120" s="14"/>
      <c r="O120" s="18"/>
      <c r="P120" s="68" t="s">
        <v>216</v>
      </c>
      <c r="Q120" s="69" t="s">
        <v>280</v>
      </c>
      <c r="R120" s="100" t="s">
        <v>92</v>
      </c>
      <c r="S120" s="31">
        <v>40.833333333333336</v>
      </c>
      <c r="T120" s="75">
        <v>49</v>
      </c>
      <c r="U120" s="114"/>
      <c r="V120" s="55"/>
      <c r="W120" s="50">
        <f t="shared" si="10"/>
        <v>0</v>
      </c>
      <c r="X120" s="51">
        <f t="shared" si="11"/>
        <v>0</v>
      </c>
    </row>
    <row r="121" spans="1:24" ht="15.75" customHeight="1" x14ac:dyDescent="0.2">
      <c r="A121" s="10" t="s">
        <v>45</v>
      </c>
      <c r="B121" s="11" t="s">
        <v>46</v>
      </c>
      <c r="C121" s="12" t="s">
        <v>47</v>
      </c>
      <c r="D121" s="10" t="s">
        <v>48</v>
      </c>
      <c r="E121" s="11" t="s">
        <v>49</v>
      </c>
      <c r="F121" s="12" t="s">
        <v>50</v>
      </c>
      <c r="G121" s="15" t="s">
        <v>44</v>
      </c>
      <c r="H121" s="16" t="s">
        <v>72</v>
      </c>
      <c r="I121" s="17" t="s">
        <v>69</v>
      </c>
      <c r="J121" s="42">
        <v>2003</v>
      </c>
      <c r="K121" s="24">
        <v>0.75</v>
      </c>
      <c r="L121" s="159">
        <v>12</v>
      </c>
      <c r="M121" s="13"/>
      <c r="N121" s="14"/>
      <c r="O121" s="18"/>
      <c r="P121" s="68" t="s">
        <v>281</v>
      </c>
      <c r="Q121" s="69" t="s">
        <v>282</v>
      </c>
      <c r="R121" s="100" t="s">
        <v>92</v>
      </c>
      <c r="S121" s="31">
        <v>40.833333333333336</v>
      </c>
      <c r="T121" s="75">
        <v>49</v>
      </c>
      <c r="U121" s="114"/>
      <c r="V121" s="55"/>
      <c r="W121" s="50">
        <f t="shared" si="10"/>
        <v>0</v>
      </c>
      <c r="X121" s="51">
        <f t="shared" si="11"/>
        <v>0</v>
      </c>
    </row>
    <row r="122" spans="1:24" ht="15.75" customHeight="1" x14ac:dyDescent="0.2">
      <c r="A122" s="10" t="s">
        <v>45</v>
      </c>
      <c r="B122" s="11" t="s">
        <v>46</v>
      </c>
      <c r="C122" s="12" t="s">
        <v>47</v>
      </c>
      <c r="D122" s="10" t="s">
        <v>48</v>
      </c>
      <c r="E122" s="11" t="s">
        <v>49</v>
      </c>
      <c r="F122" s="12" t="s">
        <v>50</v>
      </c>
      <c r="G122" s="15" t="s">
        <v>44</v>
      </c>
      <c r="H122" s="16" t="s">
        <v>72</v>
      </c>
      <c r="I122" s="17" t="s">
        <v>69</v>
      </c>
      <c r="J122" s="42">
        <v>2003</v>
      </c>
      <c r="K122" s="24">
        <v>0.75</v>
      </c>
      <c r="L122" s="159">
        <v>12</v>
      </c>
      <c r="M122" s="13"/>
      <c r="N122" s="14"/>
      <c r="O122" s="18"/>
      <c r="P122" s="68" t="s">
        <v>284</v>
      </c>
      <c r="Q122" s="69" t="s">
        <v>287</v>
      </c>
      <c r="R122" s="100" t="s">
        <v>92</v>
      </c>
      <c r="S122" s="31">
        <v>40.833333333333336</v>
      </c>
      <c r="T122" s="75">
        <v>49</v>
      </c>
      <c r="U122" s="114"/>
      <c r="V122" s="55"/>
      <c r="W122" s="50">
        <f t="shared" si="10"/>
        <v>0</v>
      </c>
      <c r="X122" s="51">
        <f t="shared" si="11"/>
        <v>0</v>
      </c>
    </row>
    <row r="123" spans="1:24" ht="15.75" customHeight="1" x14ac:dyDescent="0.2">
      <c r="A123" s="10" t="s">
        <v>45</v>
      </c>
      <c r="B123" s="11" t="s">
        <v>46</v>
      </c>
      <c r="C123" s="12" t="s">
        <v>47</v>
      </c>
      <c r="D123" s="10" t="s">
        <v>48</v>
      </c>
      <c r="E123" s="11" t="s">
        <v>49</v>
      </c>
      <c r="F123" s="12" t="s">
        <v>50</v>
      </c>
      <c r="G123" s="15" t="s">
        <v>44</v>
      </c>
      <c r="H123" s="16" t="s">
        <v>72</v>
      </c>
      <c r="I123" s="17" t="s">
        <v>69</v>
      </c>
      <c r="J123" s="42">
        <v>2003</v>
      </c>
      <c r="K123" s="24">
        <v>0.75</v>
      </c>
      <c r="L123" s="159">
        <v>5</v>
      </c>
      <c r="M123" s="13"/>
      <c r="N123" s="14"/>
      <c r="O123" s="18"/>
      <c r="P123" s="68" t="s">
        <v>285</v>
      </c>
      <c r="Q123" s="69" t="s">
        <v>288</v>
      </c>
      <c r="R123" s="100" t="s">
        <v>92</v>
      </c>
      <c r="S123" s="31">
        <v>40.833333333333336</v>
      </c>
      <c r="T123" s="75">
        <v>49</v>
      </c>
      <c r="U123" s="114"/>
      <c r="V123" s="55"/>
      <c r="W123" s="50">
        <f t="shared" si="10"/>
        <v>0</v>
      </c>
      <c r="X123" s="51">
        <f t="shared" si="11"/>
        <v>0</v>
      </c>
    </row>
    <row r="124" spans="1:24" ht="15.75" customHeight="1" x14ac:dyDescent="0.2">
      <c r="A124" s="10" t="s">
        <v>45</v>
      </c>
      <c r="B124" s="11" t="s">
        <v>46</v>
      </c>
      <c r="C124" s="12" t="s">
        <v>47</v>
      </c>
      <c r="D124" s="10" t="s">
        <v>48</v>
      </c>
      <c r="E124" s="11" t="s">
        <v>49</v>
      </c>
      <c r="F124" s="12" t="s">
        <v>50</v>
      </c>
      <c r="G124" s="15" t="s">
        <v>44</v>
      </c>
      <c r="H124" s="16" t="s">
        <v>72</v>
      </c>
      <c r="I124" s="17" t="s">
        <v>69</v>
      </c>
      <c r="J124" s="42">
        <v>2003</v>
      </c>
      <c r="K124" s="24">
        <v>0.75</v>
      </c>
      <c r="L124" s="159">
        <v>3</v>
      </c>
      <c r="M124" s="13">
        <v>-1</v>
      </c>
      <c r="N124" s="14"/>
      <c r="O124" s="18" t="s">
        <v>283</v>
      </c>
      <c r="P124" s="68" t="s">
        <v>286</v>
      </c>
      <c r="Q124" s="69" t="s">
        <v>289</v>
      </c>
      <c r="R124" s="100" t="s">
        <v>92</v>
      </c>
      <c r="S124" s="31">
        <v>40.833333333333336</v>
      </c>
      <c r="T124" s="75">
        <v>49</v>
      </c>
      <c r="U124" s="114"/>
      <c r="V124" s="55"/>
      <c r="W124" s="50">
        <f t="shared" si="10"/>
        <v>0</v>
      </c>
      <c r="X124" s="51">
        <f t="shared" si="11"/>
        <v>0</v>
      </c>
    </row>
    <row r="125" spans="1:24" ht="15.75" customHeight="1" x14ac:dyDescent="0.2">
      <c r="A125" s="10" t="s">
        <v>45</v>
      </c>
      <c r="B125" s="11" t="s">
        <v>46</v>
      </c>
      <c r="C125" s="12" t="s">
        <v>47</v>
      </c>
      <c r="D125" s="10" t="s">
        <v>48</v>
      </c>
      <c r="E125" s="11" t="s">
        <v>49</v>
      </c>
      <c r="F125" s="12" t="s">
        <v>50</v>
      </c>
      <c r="G125" s="15" t="s">
        <v>44</v>
      </c>
      <c r="H125" s="16" t="s">
        <v>72</v>
      </c>
      <c r="I125" s="17" t="s">
        <v>69</v>
      </c>
      <c r="J125" s="42">
        <v>2003</v>
      </c>
      <c r="K125" s="24">
        <v>5</v>
      </c>
      <c r="L125" s="159">
        <v>1</v>
      </c>
      <c r="M125" s="13" t="s">
        <v>290</v>
      </c>
      <c r="N125" s="14"/>
      <c r="O125" s="18"/>
      <c r="P125" s="68" t="s">
        <v>291</v>
      </c>
      <c r="Q125" s="69" t="s">
        <v>292</v>
      </c>
      <c r="R125" s="100" t="s">
        <v>92</v>
      </c>
      <c r="S125" s="31">
        <v>299.16666666666669</v>
      </c>
      <c r="T125" s="75">
        <v>359</v>
      </c>
      <c r="U125" s="114"/>
      <c r="V125" s="55"/>
      <c r="W125" s="50">
        <f t="shared" si="10"/>
        <v>0</v>
      </c>
      <c r="X125" s="51">
        <f t="shared" si="11"/>
        <v>0</v>
      </c>
    </row>
    <row r="126" spans="1:24" ht="15.75" customHeight="1" x14ac:dyDescent="0.2">
      <c r="A126" s="10" t="s">
        <v>45</v>
      </c>
      <c r="B126" s="11" t="s">
        <v>46</v>
      </c>
      <c r="C126" s="12" t="s">
        <v>47</v>
      </c>
      <c r="D126" s="10" t="s">
        <v>48</v>
      </c>
      <c r="E126" s="11" t="s">
        <v>49</v>
      </c>
      <c r="F126" s="12" t="s">
        <v>50</v>
      </c>
      <c r="G126" s="15" t="s">
        <v>44</v>
      </c>
      <c r="H126" s="16" t="s">
        <v>72</v>
      </c>
      <c r="I126" s="17" t="s">
        <v>69</v>
      </c>
      <c r="J126" s="42">
        <v>2004</v>
      </c>
      <c r="K126" s="24">
        <v>0.75</v>
      </c>
      <c r="L126" s="159">
        <v>1</v>
      </c>
      <c r="M126" s="13">
        <v>-1</v>
      </c>
      <c r="N126" s="14"/>
      <c r="O126" s="18" t="s">
        <v>140</v>
      </c>
      <c r="P126" s="68" t="s">
        <v>229</v>
      </c>
      <c r="Q126" s="69" t="s">
        <v>293</v>
      </c>
      <c r="R126" s="100" t="s">
        <v>124</v>
      </c>
      <c r="S126" s="31">
        <v>38.333333333333336</v>
      </c>
      <c r="T126" s="75">
        <v>46</v>
      </c>
      <c r="U126" s="114"/>
      <c r="V126" s="55"/>
      <c r="W126" s="50">
        <f t="shared" si="10"/>
        <v>0</v>
      </c>
      <c r="X126" s="51">
        <f t="shared" si="11"/>
        <v>0</v>
      </c>
    </row>
    <row r="127" spans="1:24" ht="15.75" customHeight="1" x14ac:dyDescent="0.2">
      <c r="A127" s="10" t="s">
        <v>45</v>
      </c>
      <c r="B127" s="11" t="s">
        <v>46</v>
      </c>
      <c r="C127" s="12" t="s">
        <v>47</v>
      </c>
      <c r="D127" s="10" t="s">
        <v>48</v>
      </c>
      <c r="E127" s="11" t="s">
        <v>49</v>
      </c>
      <c r="F127" s="12" t="s">
        <v>50</v>
      </c>
      <c r="G127" s="15" t="s">
        <v>44</v>
      </c>
      <c r="H127" s="16" t="s">
        <v>72</v>
      </c>
      <c r="I127" s="17" t="s">
        <v>69</v>
      </c>
      <c r="J127" s="42">
        <v>2004</v>
      </c>
      <c r="K127" s="24">
        <v>0.75</v>
      </c>
      <c r="L127" s="159">
        <v>1</v>
      </c>
      <c r="M127" s="13"/>
      <c r="N127" s="14"/>
      <c r="O127" s="18"/>
      <c r="P127" s="68" t="s">
        <v>105</v>
      </c>
      <c r="Q127" s="69" t="s">
        <v>294</v>
      </c>
      <c r="R127" s="100" t="s">
        <v>92</v>
      </c>
      <c r="S127" s="31">
        <v>40.833333333333336</v>
      </c>
      <c r="T127" s="75">
        <v>49</v>
      </c>
      <c r="U127" s="114"/>
      <c r="V127" s="55"/>
      <c r="W127" s="50">
        <f t="shared" si="10"/>
        <v>0</v>
      </c>
      <c r="X127" s="51">
        <f t="shared" si="11"/>
        <v>0</v>
      </c>
    </row>
    <row r="128" spans="1:24" ht="15.75" customHeight="1" x14ac:dyDescent="0.2">
      <c r="A128" s="10" t="s">
        <v>45</v>
      </c>
      <c r="B128" s="11" t="s">
        <v>46</v>
      </c>
      <c r="C128" s="12" t="s">
        <v>47</v>
      </c>
      <c r="D128" s="10" t="s">
        <v>48</v>
      </c>
      <c r="E128" s="11" t="s">
        <v>49</v>
      </c>
      <c r="F128" s="12" t="s">
        <v>50</v>
      </c>
      <c r="G128" s="15" t="s">
        <v>44</v>
      </c>
      <c r="H128" s="16" t="s">
        <v>72</v>
      </c>
      <c r="I128" s="17" t="s">
        <v>69</v>
      </c>
      <c r="J128" s="42">
        <v>2004</v>
      </c>
      <c r="K128" s="24">
        <v>0.75</v>
      </c>
      <c r="L128" s="159">
        <v>2</v>
      </c>
      <c r="M128" s="13">
        <v>-0.5</v>
      </c>
      <c r="N128" s="14"/>
      <c r="O128" s="18"/>
      <c r="P128" s="68" t="s">
        <v>242</v>
      </c>
      <c r="Q128" s="69" t="s">
        <v>295</v>
      </c>
      <c r="R128" s="100" t="s">
        <v>92</v>
      </c>
      <c r="S128" s="31">
        <v>40.833333333333336</v>
      </c>
      <c r="T128" s="75">
        <v>49</v>
      </c>
      <c r="U128" s="114"/>
      <c r="V128" s="55"/>
      <c r="W128" s="50">
        <f t="shared" si="10"/>
        <v>0</v>
      </c>
      <c r="X128" s="51">
        <f t="shared" si="11"/>
        <v>0</v>
      </c>
    </row>
    <row r="129" spans="1:24" ht="15.75" customHeight="1" x14ac:dyDescent="0.2">
      <c r="A129" s="10" t="s">
        <v>45</v>
      </c>
      <c r="B129" s="11" t="s">
        <v>46</v>
      </c>
      <c r="C129" s="12" t="s">
        <v>47</v>
      </c>
      <c r="D129" s="10" t="s">
        <v>48</v>
      </c>
      <c r="E129" s="11" t="s">
        <v>49</v>
      </c>
      <c r="F129" s="12" t="s">
        <v>50</v>
      </c>
      <c r="G129" s="15" t="s">
        <v>44</v>
      </c>
      <c r="H129" s="16" t="s">
        <v>72</v>
      </c>
      <c r="I129" s="17" t="s">
        <v>69</v>
      </c>
      <c r="J129" s="42">
        <v>2004</v>
      </c>
      <c r="K129" s="24">
        <v>0.75</v>
      </c>
      <c r="L129" s="159">
        <v>3</v>
      </c>
      <c r="M129" s="13">
        <v>-1</v>
      </c>
      <c r="N129" s="14"/>
      <c r="O129" s="18"/>
      <c r="P129" s="68" t="s">
        <v>247</v>
      </c>
      <c r="Q129" s="69" t="s">
        <v>297</v>
      </c>
      <c r="R129" s="100" t="s">
        <v>124</v>
      </c>
      <c r="S129" s="31">
        <v>38.333333333333336</v>
      </c>
      <c r="T129" s="75">
        <v>46</v>
      </c>
      <c r="U129" s="114"/>
      <c r="V129" s="55"/>
      <c r="W129" s="50">
        <f t="shared" si="10"/>
        <v>0</v>
      </c>
      <c r="X129" s="51">
        <f t="shared" si="11"/>
        <v>0</v>
      </c>
    </row>
    <row r="130" spans="1:24" ht="15.75" customHeight="1" x14ac:dyDescent="0.2">
      <c r="A130" s="10" t="s">
        <v>45</v>
      </c>
      <c r="B130" s="11" t="s">
        <v>46</v>
      </c>
      <c r="C130" s="12" t="s">
        <v>47</v>
      </c>
      <c r="D130" s="10" t="s">
        <v>48</v>
      </c>
      <c r="E130" s="11" t="s">
        <v>49</v>
      </c>
      <c r="F130" s="12" t="s">
        <v>50</v>
      </c>
      <c r="G130" s="15" t="s">
        <v>44</v>
      </c>
      <c r="H130" s="16" t="s">
        <v>72</v>
      </c>
      <c r="I130" s="17" t="s">
        <v>69</v>
      </c>
      <c r="J130" s="42">
        <v>2004</v>
      </c>
      <c r="K130" s="24">
        <v>0.75</v>
      </c>
      <c r="L130" s="159">
        <v>6</v>
      </c>
      <c r="M130" s="13"/>
      <c r="N130" s="14"/>
      <c r="O130" s="18"/>
      <c r="P130" s="68" t="s">
        <v>296</v>
      </c>
      <c r="Q130" s="69" t="s">
        <v>298</v>
      </c>
      <c r="R130" s="100" t="s">
        <v>92</v>
      </c>
      <c r="S130" s="31">
        <v>40.833333333333336</v>
      </c>
      <c r="T130" s="75">
        <v>49</v>
      </c>
      <c r="U130" s="114"/>
      <c r="V130" s="55"/>
      <c r="W130" s="50">
        <f t="shared" si="10"/>
        <v>0</v>
      </c>
      <c r="X130" s="51">
        <f t="shared" si="11"/>
        <v>0</v>
      </c>
    </row>
    <row r="131" spans="1:24" ht="15.75" customHeight="1" x14ac:dyDescent="0.2">
      <c r="A131" s="10" t="s">
        <v>45</v>
      </c>
      <c r="B131" s="11" t="s">
        <v>46</v>
      </c>
      <c r="C131" s="12" t="s">
        <v>47</v>
      </c>
      <c r="D131" s="10" t="s">
        <v>48</v>
      </c>
      <c r="E131" s="11" t="s">
        <v>49</v>
      </c>
      <c r="F131" s="12" t="s">
        <v>50</v>
      </c>
      <c r="G131" s="15" t="s">
        <v>44</v>
      </c>
      <c r="H131" s="16" t="s">
        <v>72</v>
      </c>
      <c r="I131" s="17" t="s">
        <v>69</v>
      </c>
      <c r="J131" s="42">
        <v>2005</v>
      </c>
      <c r="K131" s="24">
        <v>0.75</v>
      </c>
      <c r="L131" s="159">
        <v>1</v>
      </c>
      <c r="M131" s="13">
        <v>-1</v>
      </c>
      <c r="N131" s="14"/>
      <c r="O131" s="18" t="s">
        <v>140</v>
      </c>
      <c r="P131" s="68" t="s">
        <v>299</v>
      </c>
      <c r="Q131" s="69" t="s">
        <v>300</v>
      </c>
      <c r="R131" s="100" t="s">
        <v>124</v>
      </c>
      <c r="S131" s="31">
        <v>38.333333333333336</v>
      </c>
      <c r="T131" s="75">
        <v>46</v>
      </c>
      <c r="U131" s="114"/>
      <c r="V131" s="55"/>
      <c r="W131" s="50">
        <f t="shared" si="10"/>
        <v>0</v>
      </c>
      <c r="X131" s="51">
        <f t="shared" si="11"/>
        <v>0</v>
      </c>
    </row>
    <row r="132" spans="1:24" ht="15.75" customHeight="1" x14ac:dyDescent="0.2">
      <c r="A132" s="10" t="s">
        <v>45</v>
      </c>
      <c r="B132" s="11" t="s">
        <v>46</v>
      </c>
      <c r="C132" s="12" t="s">
        <v>47</v>
      </c>
      <c r="D132" s="10" t="s">
        <v>48</v>
      </c>
      <c r="E132" s="11" t="s">
        <v>49</v>
      </c>
      <c r="F132" s="12" t="s">
        <v>50</v>
      </c>
      <c r="G132" s="15" t="s">
        <v>44</v>
      </c>
      <c r="H132" s="16" t="s">
        <v>72</v>
      </c>
      <c r="I132" s="17" t="s">
        <v>69</v>
      </c>
      <c r="J132" s="42">
        <v>2005</v>
      </c>
      <c r="K132" s="24">
        <v>0.75</v>
      </c>
      <c r="L132" s="159">
        <v>2</v>
      </c>
      <c r="M132" s="13"/>
      <c r="N132" s="14"/>
      <c r="O132" s="18"/>
      <c r="P132" s="68" t="s">
        <v>105</v>
      </c>
      <c r="Q132" s="69" t="s">
        <v>301</v>
      </c>
      <c r="R132" s="100" t="s">
        <v>92</v>
      </c>
      <c r="S132" s="31">
        <v>38.333333333333336</v>
      </c>
      <c r="T132" s="75">
        <v>46</v>
      </c>
      <c r="U132" s="114"/>
      <c r="V132" s="55"/>
      <c r="W132" s="50">
        <f t="shared" si="10"/>
        <v>0</v>
      </c>
      <c r="X132" s="51">
        <f t="shared" si="11"/>
        <v>0</v>
      </c>
    </row>
    <row r="133" spans="1:24" ht="15.75" customHeight="1" x14ac:dyDescent="0.2">
      <c r="A133" s="10" t="s">
        <v>45</v>
      </c>
      <c r="B133" s="11" t="s">
        <v>46</v>
      </c>
      <c r="C133" s="12" t="s">
        <v>47</v>
      </c>
      <c r="D133" s="10" t="s">
        <v>48</v>
      </c>
      <c r="E133" s="11" t="s">
        <v>49</v>
      </c>
      <c r="F133" s="12" t="s">
        <v>50</v>
      </c>
      <c r="G133" s="15" t="s">
        <v>44</v>
      </c>
      <c r="H133" s="16" t="s">
        <v>72</v>
      </c>
      <c r="I133" s="17" t="s">
        <v>69</v>
      </c>
      <c r="J133" s="42">
        <v>2006</v>
      </c>
      <c r="K133" s="24">
        <v>0.75</v>
      </c>
      <c r="L133" s="159">
        <v>1</v>
      </c>
      <c r="M133" s="13">
        <v>-0.5</v>
      </c>
      <c r="N133" s="14"/>
      <c r="O133" s="18"/>
      <c r="P133" s="68" t="s">
        <v>216</v>
      </c>
      <c r="Q133" s="69" t="s">
        <v>302</v>
      </c>
      <c r="R133" s="100" t="s">
        <v>92</v>
      </c>
      <c r="S133" s="31">
        <v>40.833333333333336</v>
      </c>
      <c r="T133" s="75">
        <v>49</v>
      </c>
      <c r="U133" s="114"/>
      <c r="V133" s="55"/>
      <c r="W133" s="50">
        <f t="shared" si="10"/>
        <v>0</v>
      </c>
      <c r="X133" s="51">
        <f t="shared" si="11"/>
        <v>0</v>
      </c>
    </row>
    <row r="134" spans="1:24" ht="15.75" customHeight="1" x14ac:dyDescent="0.2">
      <c r="A134" s="10" t="s">
        <v>45</v>
      </c>
      <c r="B134" s="11" t="s">
        <v>46</v>
      </c>
      <c r="C134" s="12" t="s">
        <v>47</v>
      </c>
      <c r="D134" s="10" t="s">
        <v>48</v>
      </c>
      <c r="E134" s="11" t="s">
        <v>49</v>
      </c>
      <c r="F134" s="12" t="s">
        <v>50</v>
      </c>
      <c r="G134" s="15" t="s">
        <v>44</v>
      </c>
      <c r="H134" s="16" t="s">
        <v>72</v>
      </c>
      <c r="I134" s="17" t="s">
        <v>69</v>
      </c>
      <c r="J134" s="42">
        <v>2008</v>
      </c>
      <c r="K134" s="24">
        <v>0.75</v>
      </c>
      <c r="L134" s="159">
        <v>1</v>
      </c>
      <c r="M134" s="13" t="s">
        <v>119</v>
      </c>
      <c r="N134" s="14"/>
      <c r="O134" s="18"/>
      <c r="P134" s="68" t="s">
        <v>242</v>
      </c>
      <c r="Q134" s="69" t="s">
        <v>303</v>
      </c>
      <c r="R134" s="100" t="s">
        <v>124</v>
      </c>
      <c r="S134" s="31">
        <v>39.166666666666671</v>
      </c>
      <c r="T134" s="75">
        <v>47</v>
      </c>
      <c r="U134" s="114"/>
      <c r="V134" s="55"/>
      <c r="W134" s="50">
        <f t="shared" si="10"/>
        <v>0</v>
      </c>
      <c r="X134" s="51">
        <f t="shared" si="11"/>
        <v>0</v>
      </c>
    </row>
    <row r="135" spans="1:24" ht="15.75" customHeight="1" x14ac:dyDescent="0.2">
      <c r="A135" s="10" t="s">
        <v>45</v>
      </c>
      <c r="B135" s="11" t="s">
        <v>46</v>
      </c>
      <c r="C135" s="12" t="s">
        <v>47</v>
      </c>
      <c r="D135" s="10" t="s">
        <v>48</v>
      </c>
      <c r="E135" s="11" t="s">
        <v>49</v>
      </c>
      <c r="F135" s="12" t="s">
        <v>50</v>
      </c>
      <c r="G135" s="15" t="s">
        <v>44</v>
      </c>
      <c r="H135" s="16" t="s">
        <v>72</v>
      </c>
      <c r="I135" s="17" t="s">
        <v>69</v>
      </c>
      <c r="J135" s="42">
        <v>2008</v>
      </c>
      <c r="K135" s="24">
        <v>0.75</v>
      </c>
      <c r="L135" s="159">
        <v>4</v>
      </c>
      <c r="M135" s="13"/>
      <c r="N135" s="14"/>
      <c r="O135" s="18"/>
      <c r="P135" s="68" t="s">
        <v>296</v>
      </c>
      <c r="Q135" s="69" t="s">
        <v>304</v>
      </c>
      <c r="R135" s="100" t="s">
        <v>92</v>
      </c>
      <c r="S135" s="31">
        <v>39.166666666666671</v>
      </c>
      <c r="T135" s="75">
        <v>47</v>
      </c>
      <c r="U135" s="114"/>
      <c r="V135" s="55"/>
      <c r="W135" s="50">
        <f t="shared" si="10"/>
        <v>0</v>
      </c>
      <c r="X135" s="51">
        <f t="shared" si="11"/>
        <v>0</v>
      </c>
    </row>
    <row r="136" spans="1:24" ht="15.75" customHeight="1" x14ac:dyDescent="0.2">
      <c r="A136" s="10" t="s">
        <v>45</v>
      </c>
      <c r="B136" s="11" t="s">
        <v>46</v>
      </c>
      <c r="C136" s="12" t="s">
        <v>47</v>
      </c>
      <c r="D136" s="10" t="s">
        <v>48</v>
      </c>
      <c r="E136" s="11" t="s">
        <v>49</v>
      </c>
      <c r="F136" s="12" t="s">
        <v>50</v>
      </c>
      <c r="G136" s="15" t="s">
        <v>44</v>
      </c>
      <c r="H136" s="16" t="s">
        <v>72</v>
      </c>
      <c r="I136" s="17" t="s">
        <v>69</v>
      </c>
      <c r="J136" s="42">
        <v>2008</v>
      </c>
      <c r="K136" s="24">
        <v>0.75</v>
      </c>
      <c r="L136" s="159">
        <v>6</v>
      </c>
      <c r="M136" s="13">
        <v>-0.5</v>
      </c>
      <c r="N136" s="14"/>
      <c r="O136" s="18"/>
      <c r="P136" s="68" t="s">
        <v>178</v>
      </c>
      <c r="Q136" s="69" t="s">
        <v>305</v>
      </c>
      <c r="R136" s="100" t="s">
        <v>92</v>
      </c>
      <c r="S136" s="31">
        <v>39.166666666666671</v>
      </c>
      <c r="T136" s="75">
        <v>47</v>
      </c>
      <c r="U136" s="114"/>
      <c r="V136" s="55"/>
      <c r="W136" s="50">
        <f t="shared" si="10"/>
        <v>0</v>
      </c>
      <c r="X136" s="51">
        <f t="shared" si="11"/>
        <v>0</v>
      </c>
    </row>
    <row r="137" spans="1:24" ht="15.75" customHeight="1" x14ac:dyDescent="0.2">
      <c r="A137" s="10" t="s">
        <v>45</v>
      </c>
      <c r="B137" s="11" t="s">
        <v>46</v>
      </c>
      <c r="C137" s="12" t="s">
        <v>47</v>
      </c>
      <c r="D137" s="10" t="s">
        <v>48</v>
      </c>
      <c r="E137" s="11" t="s">
        <v>49</v>
      </c>
      <c r="F137" s="12" t="s">
        <v>50</v>
      </c>
      <c r="G137" s="15" t="s">
        <v>44</v>
      </c>
      <c r="H137" s="16" t="s">
        <v>72</v>
      </c>
      <c r="I137" s="17" t="s">
        <v>69</v>
      </c>
      <c r="J137" s="42">
        <v>2008</v>
      </c>
      <c r="K137" s="24">
        <v>1.5</v>
      </c>
      <c r="L137" s="159">
        <v>3</v>
      </c>
      <c r="M137" s="13">
        <v>-0.5</v>
      </c>
      <c r="N137" s="14"/>
      <c r="O137" s="18"/>
      <c r="P137" s="68" t="s">
        <v>306</v>
      </c>
      <c r="Q137" s="69" t="s">
        <v>307</v>
      </c>
      <c r="R137" s="100" t="s">
        <v>92</v>
      </c>
      <c r="S137" s="31">
        <v>82.5</v>
      </c>
      <c r="T137" s="75">
        <v>99</v>
      </c>
      <c r="U137" s="114"/>
      <c r="V137" s="55"/>
      <c r="W137" s="50">
        <f t="shared" si="10"/>
        <v>0</v>
      </c>
      <c r="X137" s="51">
        <f t="shared" si="11"/>
        <v>0</v>
      </c>
    </row>
    <row r="138" spans="1:24" ht="15.75" customHeight="1" x14ac:dyDescent="0.2">
      <c r="A138" s="10" t="s">
        <v>45</v>
      </c>
      <c r="B138" s="11" t="s">
        <v>46</v>
      </c>
      <c r="C138" s="12" t="s">
        <v>47</v>
      </c>
      <c r="D138" s="10" t="s">
        <v>48</v>
      </c>
      <c r="E138" s="11" t="s">
        <v>49</v>
      </c>
      <c r="F138" s="12" t="s">
        <v>50</v>
      </c>
      <c r="G138" s="15" t="s">
        <v>44</v>
      </c>
      <c r="H138" s="16" t="s">
        <v>72</v>
      </c>
      <c r="I138" s="17" t="s">
        <v>69</v>
      </c>
      <c r="J138" s="42">
        <v>2008</v>
      </c>
      <c r="K138" s="24">
        <v>1.5</v>
      </c>
      <c r="L138" s="159">
        <v>3</v>
      </c>
      <c r="M138" s="13">
        <v>-0.5</v>
      </c>
      <c r="N138" s="14"/>
      <c r="O138" s="18"/>
      <c r="P138" s="68" t="s">
        <v>308</v>
      </c>
      <c r="Q138" s="69" t="s">
        <v>310</v>
      </c>
      <c r="R138" s="100" t="s">
        <v>92</v>
      </c>
      <c r="S138" s="31">
        <v>82.5</v>
      </c>
      <c r="T138" s="75">
        <v>99</v>
      </c>
      <c r="U138" s="114"/>
      <c r="V138" s="55"/>
      <c r="W138" s="50">
        <f t="shared" si="10"/>
        <v>0</v>
      </c>
      <c r="X138" s="51">
        <f t="shared" si="11"/>
        <v>0</v>
      </c>
    </row>
    <row r="139" spans="1:24" ht="15.75" customHeight="1" x14ac:dyDescent="0.2">
      <c r="A139" s="10" t="s">
        <v>45</v>
      </c>
      <c r="B139" s="11" t="s">
        <v>46</v>
      </c>
      <c r="C139" s="12" t="s">
        <v>47</v>
      </c>
      <c r="D139" s="10" t="s">
        <v>48</v>
      </c>
      <c r="E139" s="11" t="s">
        <v>49</v>
      </c>
      <c r="F139" s="12" t="s">
        <v>50</v>
      </c>
      <c r="G139" s="15" t="s">
        <v>44</v>
      </c>
      <c r="H139" s="16" t="s">
        <v>72</v>
      </c>
      <c r="I139" s="17" t="s">
        <v>69</v>
      </c>
      <c r="J139" s="42">
        <v>2008</v>
      </c>
      <c r="K139" s="24">
        <v>1.5</v>
      </c>
      <c r="L139" s="159">
        <v>1</v>
      </c>
      <c r="M139" s="13"/>
      <c r="N139" s="14"/>
      <c r="O139" s="18"/>
      <c r="P139" s="68" t="s">
        <v>309</v>
      </c>
      <c r="Q139" s="69" t="s">
        <v>311</v>
      </c>
      <c r="R139" s="100" t="s">
        <v>92</v>
      </c>
      <c r="S139" s="31">
        <v>82.5</v>
      </c>
      <c r="T139" s="75">
        <v>99</v>
      </c>
      <c r="U139" s="114"/>
      <c r="V139" s="55"/>
      <c r="W139" s="50">
        <f t="shared" si="10"/>
        <v>0</v>
      </c>
      <c r="X139" s="51">
        <f t="shared" si="11"/>
        <v>0</v>
      </c>
    </row>
    <row r="140" spans="1:24" ht="15.75" customHeight="1" x14ac:dyDescent="0.2">
      <c r="A140" s="10" t="s">
        <v>45</v>
      </c>
      <c r="B140" s="11" t="s">
        <v>46</v>
      </c>
      <c r="C140" s="12" t="s">
        <v>47</v>
      </c>
      <c r="D140" s="10" t="s">
        <v>48</v>
      </c>
      <c r="E140" s="11" t="s">
        <v>49</v>
      </c>
      <c r="F140" s="12" t="s">
        <v>50</v>
      </c>
      <c r="G140" s="15" t="s">
        <v>44</v>
      </c>
      <c r="H140" s="16" t="s">
        <v>72</v>
      </c>
      <c r="I140" s="17" t="s">
        <v>69</v>
      </c>
      <c r="J140" s="42">
        <v>2010</v>
      </c>
      <c r="K140" s="24">
        <v>0.75</v>
      </c>
      <c r="L140" s="159">
        <v>1</v>
      </c>
      <c r="M140" s="13" t="s">
        <v>119</v>
      </c>
      <c r="N140" s="14"/>
      <c r="O140" s="18"/>
      <c r="P140" s="68" t="s">
        <v>312</v>
      </c>
      <c r="Q140" s="69" t="s">
        <v>313</v>
      </c>
      <c r="R140" s="100" t="s">
        <v>124</v>
      </c>
      <c r="S140" s="31">
        <v>40.833333333333336</v>
      </c>
      <c r="T140" s="75">
        <v>49</v>
      </c>
      <c r="U140" s="114"/>
      <c r="V140" s="55"/>
      <c r="W140" s="50">
        <f t="shared" si="10"/>
        <v>0</v>
      </c>
      <c r="X140" s="51">
        <f t="shared" si="11"/>
        <v>0</v>
      </c>
    </row>
    <row r="141" spans="1:24" ht="15.75" customHeight="1" x14ac:dyDescent="0.2">
      <c r="A141" s="10" t="s">
        <v>45</v>
      </c>
      <c r="B141" s="11" t="s">
        <v>46</v>
      </c>
      <c r="C141" s="12" t="s">
        <v>47</v>
      </c>
      <c r="D141" s="10" t="s">
        <v>48</v>
      </c>
      <c r="E141" s="11" t="s">
        <v>49</v>
      </c>
      <c r="F141" s="12" t="s">
        <v>50</v>
      </c>
      <c r="G141" s="15" t="s">
        <v>44</v>
      </c>
      <c r="H141" s="16" t="s">
        <v>72</v>
      </c>
      <c r="I141" s="17" t="s">
        <v>69</v>
      </c>
      <c r="J141" s="42">
        <v>2010</v>
      </c>
      <c r="K141" s="24">
        <v>0.75</v>
      </c>
      <c r="L141" s="159">
        <v>8</v>
      </c>
      <c r="M141" s="13"/>
      <c r="N141" s="14"/>
      <c r="O141" s="18"/>
      <c r="P141" s="68" t="s">
        <v>314</v>
      </c>
      <c r="Q141" s="69" t="s">
        <v>315</v>
      </c>
      <c r="R141" s="100" t="s">
        <v>92</v>
      </c>
      <c r="S141" s="31">
        <v>40.833333333333336</v>
      </c>
      <c r="T141" s="75">
        <v>49</v>
      </c>
      <c r="U141" s="114"/>
      <c r="V141" s="55"/>
      <c r="W141" s="50">
        <f t="shared" si="10"/>
        <v>0</v>
      </c>
      <c r="X141" s="51">
        <f t="shared" si="11"/>
        <v>0</v>
      </c>
    </row>
    <row r="142" spans="1:24" ht="15.75" customHeight="1" x14ac:dyDescent="0.2">
      <c r="A142" s="10" t="s">
        <v>45</v>
      </c>
      <c r="B142" s="11" t="s">
        <v>46</v>
      </c>
      <c r="C142" s="12" t="s">
        <v>47</v>
      </c>
      <c r="D142" s="10" t="s">
        <v>48</v>
      </c>
      <c r="E142" s="11" t="s">
        <v>49</v>
      </c>
      <c r="F142" s="12" t="s">
        <v>50</v>
      </c>
      <c r="G142" s="15" t="s">
        <v>44</v>
      </c>
      <c r="H142" s="16" t="s">
        <v>72</v>
      </c>
      <c r="I142" s="17" t="s">
        <v>69</v>
      </c>
      <c r="J142" s="42">
        <v>2011</v>
      </c>
      <c r="K142" s="24">
        <v>0.75</v>
      </c>
      <c r="L142" s="159">
        <v>2</v>
      </c>
      <c r="M142" s="13">
        <v>-0.5</v>
      </c>
      <c r="N142" s="14"/>
      <c r="O142" s="18"/>
      <c r="P142" s="68" t="s">
        <v>242</v>
      </c>
      <c r="Q142" s="69" t="s">
        <v>316</v>
      </c>
      <c r="R142" s="100" t="s">
        <v>92</v>
      </c>
      <c r="S142" s="31">
        <v>38.333333333333336</v>
      </c>
      <c r="T142" s="75">
        <v>46</v>
      </c>
      <c r="U142" s="114"/>
      <c r="V142" s="55"/>
      <c r="W142" s="50">
        <f t="shared" si="10"/>
        <v>0</v>
      </c>
      <c r="X142" s="51">
        <f t="shared" si="11"/>
        <v>0</v>
      </c>
    </row>
    <row r="143" spans="1:24" ht="15.75" customHeight="1" x14ac:dyDescent="0.2">
      <c r="A143" s="10" t="s">
        <v>45</v>
      </c>
      <c r="B143" s="11" t="s">
        <v>46</v>
      </c>
      <c r="C143" s="12" t="s">
        <v>47</v>
      </c>
      <c r="D143" s="10" t="s">
        <v>48</v>
      </c>
      <c r="E143" s="11" t="s">
        <v>49</v>
      </c>
      <c r="F143" s="12" t="s">
        <v>50</v>
      </c>
      <c r="G143" s="15" t="s">
        <v>44</v>
      </c>
      <c r="H143" s="16" t="s">
        <v>72</v>
      </c>
      <c r="I143" s="17" t="s">
        <v>69</v>
      </c>
      <c r="J143" s="42">
        <v>2011</v>
      </c>
      <c r="K143" s="24">
        <v>0.75</v>
      </c>
      <c r="L143" s="159">
        <v>6</v>
      </c>
      <c r="M143" s="13">
        <v>-0.5</v>
      </c>
      <c r="N143" s="14"/>
      <c r="O143" s="18"/>
      <c r="P143" s="68" t="s">
        <v>115</v>
      </c>
      <c r="Q143" s="69" t="s">
        <v>317</v>
      </c>
      <c r="R143" s="100" t="s">
        <v>92</v>
      </c>
      <c r="S143" s="31">
        <v>32.5</v>
      </c>
      <c r="T143" s="75">
        <v>39</v>
      </c>
      <c r="U143" s="114"/>
      <c r="V143" s="55"/>
      <c r="W143" s="50">
        <f t="shared" si="10"/>
        <v>0</v>
      </c>
      <c r="X143" s="51">
        <f t="shared" si="11"/>
        <v>0</v>
      </c>
    </row>
    <row r="144" spans="1:24" ht="15.75" customHeight="1" x14ac:dyDescent="0.2">
      <c r="A144" s="10" t="s">
        <v>45</v>
      </c>
      <c r="B144" s="11" t="s">
        <v>46</v>
      </c>
      <c r="C144" s="12" t="s">
        <v>47</v>
      </c>
      <c r="D144" s="10" t="s">
        <v>48</v>
      </c>
      <c r="E144" s="11" t="s">
        <v>49</v>
      </c>
      <c r="F144" s="12" t="s">
        <v>50</v>
      </c>
      <c r="G144" s="15" t="s">
        <v>44</v>
      </c>
      <c r="H144" s="16" t="s">
        <v>72</v>
      </c>
      <c r="I144" s="17" t="s">
        <v>69</v>
      </c>
      <c r="J144" s="42">
        <v>2012</v>
      </c>
      <c r="K144" s="24">
        <v>0.75</v>
      </c>
      <c r="L144" s="159">
        <v>3</v>
      </c>
      <c r="M144" s="13">
        <v>-0.5</v>
      </c>
      <c r="N144" s="14"/>
      <c r="O144" s="18"/>
      <c r="P144" s="68" t="s">
        <v>318</v>
      </c>
      <c r="Q144" s="69" t="s">
        <v>319</v>
      </c>
      <c r="R144" s="100" t="s">
        <v>92</v>
      </c>
      <c r="S144" s="31">
        <v>38.333333333333336</v>
      </c>
      <c r="T144" s="75">
        <v>46</v>
      </c>
      <c r="U144" s="114"/>
      <c r="V144" s="55"/>
      <c r="W144" s="50">
        <f t="shared" si="10"/>
        <v>0</v>
      </c>
      <c r="X144" s="51">
        <f t="shared" si="11"/>
        <v>0</v>
      </c>
    </row>
    <row r="145" spans="1:24" ht="15.75" customHeight="1" x14ac:dyDescent="0.2">
      <c r="A145" s="10" t="s">
        <v>45</v>
      </c>
      <c r="B145" s="11" t="s">
        <v>46</v>
      </c>
      <c r="C145" s="12" t="s">
        <v>47</v>
      </c>
      <c r="D145" s="10" t="s">
        <v>48</v>
      </c>
      <c r="E145" s="11" t="s">
        <v>49</v>
      </c>
      <c r="F145" s="12" t="s">
        <v>50</v>
      </c>
      <c r="G145" s="15" t="s">
        <v>44</v>
      </c>
      <c r="H145" s="16" t="s">
        <v>72</v>
      </c>
      <c r="I145" s="17" t="s">
        <v>69</v>
      </c>
      <c r="J145" s="42">
        <v>2013</v>
      </c>
      <c r="K145" s="24">
        <v>0.75</v>
      </c>
      <c r="L145" s="159">
        <v>2</v>
      </c>
      <c r="M145" s="13">
        <v>-0.5</v>
      </c>
      <c r="N145" s="14"/>
      <c r="O145" s="18"/>
      <c r="P145" s="68" t="s">
        <v>320</v>
      </c>
      <c r="Q145" s="69" t="s">
        <v>321</v>
      </c>
      <c r="R145" s="100" t="s">
        <v>92</v>
      </c>
      <c r="S145" s="31">
        <v>38.333333333333336</v>
      </c>
      <c r="T145" s="75">
        <v>46</v>
      </c>
      <c r="U145" s="114"/>
      <c r="V145" s="55"/>
      <c r="W145" s="50">
        <f t="shared" si="10"/>
        <v>0</v>
      </c>
      <c r="X145" s="51">
        <f t="shared" si="11"/>
        <v>0</v>
      </c>
    </row>
    <row r="146" spans="1:24" ht="15.75" customHeight="1" x14ac:dyDescent="0.2">
      <c r="A146" s="10" t="s">
        <v>45</v>
      </c>
      <c r="B146" s="11" t="s">
        <v>46</v>
      </c>
      <c r="C146" s="12" t="s">
        <v>47</v>
      </c>
      <c r="D146" s="10" t="s">
        <v>48</v>
      </c>
      <c r="E146" s="11" t="s">
        <v>49</v>
      </c>
      <c r="F146" s="12" t="s">
        <v>50</v>
      </c>
      <c r="G146" s="15" t="s">
        <v>44</v>
      </c>
      <c r="H146" s="16" t="s">
        <v>72</v>
      </c>
      <c r="I146" s="17" t="s">
        <v>69</v>
      </c>
      <c r="J146" s="42">
        <v>2014</v>
      </c>
      <c r="K146" s="24">
        <v>0.75</v>
      </c>
      <c r="L146" s="159">
        <v>2</v>
      </c>
      <c r="M146" s="13">
        <v>-0.5</v>
      </c>
      <c r="N146" s="14"/>
      <c r="O146" s="18"/>
      <c r="P146" s="68" t="s">
        <v>235</v>
      </c>
      <c r="Q146" s="69" t="s">
        <v>323</v>
      </c>
      <c r="R146" s="100" t="s">
        <v>92</v>
      </c>
      <c r="S146" s="31">
        <v>38.333333333333336</v>
      </c>
      <c r="T146" s="75">
        <v>46</v>
      </c>
      <c r="U146" s="114"/>
      <c r="V146" s="55"/>
      <c r="W146" s="50">
        <f t="shared" si="10"/>
        <v>0</v>
      </c>
      <c r="X146" s="51">
        <f t="shared" si="11"/>
        <v>0</v>
      </c>
    </row>
    <row r="147" spans="1:24" ht="15.75" customHeight="1" x14ac:dyDescent="0.2">
      <c r="A147" s="10" t="s">
        <v>45</v>
      </c>
      <c r="B147" s="11" t="s">
        <v>46</v>
      </c>
      <c r="C147" s="12" t="s">
        <v>47</v>
      </c>
      <c r="D147" s="10" t="s">
        <v>48</v>
      </c>
      <c r="E147" s="11" t="s">
        <v>49</v>
      </c>
      <c r="F147" s="12" t="s">
        <v>50</v>
      </c>
      <c r="G147" s="15" t="s">
        <v>44</v>
      </c>
      <c r="H147" s="16" t="s">
        <v>72</v>
      </c>
      <c r="I147" s="17" t="s">
        <v>69</v>
      </c>
      <c r="J147" s="42">
        <v>2014</v>
      </c>
      <c r="K147" s="24">
        <v>0.75</v>
      </c>
      <c r="L147" s="159">
        <v>1</v>
      </c>
      <c r="M147" s="13" t="s">
        <v>119</v>
      </c>
      <c r="N147" s="14"/>
      <c r="O147" s="18"/>
      <c r="P147" s="68" t="s">
        <v>322</v>
      </c>
      <c r="Q147" s="69" t="s">
        <v>324</v>
      </c>
      <c r="R147" s="100" t="s">
        <v>92</v>
      </c>
      <c r="S147" s="31">
        <v>32.5</v>
      </c>
      <c r="T147" s="75">
        <v>39</v>
      </c>
      <c r="U147" s="114"/>
      <c r="V147" s="55"/>
      <c r="W147" s="50">
        <f t="shared" si="10"/>
        <v>0</v>
      </c>
      <c r="X147" s="51">
        <f t="shared" si="11"/>
        <v>0</v>
      </c>
    </row>
    <row r="148" spans="1:24" ht="15.75" customHeight="1" x14ac:dyDescent="0.2">
      <c r="A148" s="10" t="s">
        <v>45</v>
      </c>
      <c r="B148" s="11" t="s">
        <v>46</v>
      </c>
      <c r="C148" s="12" t="s">
        <v>47</v>
      </c>
      <c r="D148" s="10" t="s">
        <v>48</v>
      </c>
      <c r="E148" s="11" t="s">
        <v>49</v>
      </c>
      <c r="F148" s="12" t="s">
        <v>50</v>
      </c>
      <c r="G148" s="15" t="s">
        <v>44</v>
      </c>
      <c r="H148" s="16" t="s">
        <v>72</v>
      </c>
      <c r="I148" s="17" t="s">
        <v>69</v>
      </c>
      <c r="J148" s="42">
        <v>2015</v>
      </c>
      <c r="K148" s="24">
        <v>0.75</v>
      </c>
      <c r="L148" s="159">
        <v>40</v>
      </c>
      <c r="M148" s="13" t="s">
        <v>119</v>
      </c>
      <c r="N148" s="14"/>
      <c r="O148" s="18"/>
      <c r="P148" s="68" t="s">
        <v>259</v>
      </c>
      <c r="Q148" s="69" t="s">
        <v>325</v>
      </c>
      <c r="R148" s="100" t="s">
        <v>124</v>
      </c>
      <c r="S148" s="31">
        <v>37.5</v>
      </c>
      <c r="T148" s="75">
        <v>45</v>
      </c>
      <c r="U148" s="114"/>
      <c r="V148" s="55"/>
      <c r="W148" s="50">
        <f t="shared" si="10"/>
        <v>0</v>
      </c>
      <c r="X148" s="51">
        <f t="shared" si="11"/>
        <v>0</v>
      </c>
    </row>
    <row r="149" spans="1:24" ht="15.75" customHeight="1" x14ac:dyDescent="0.2">
      <c r="A149" s="10" t="s">
        <v>45</v>
      </c>
      <c r="B149" s="11" t="s">
        <v>46</v>
      </c>
      <c r="C149" s="12" t="s">
        <v>47</v>
      </c>
      <c r="D149" s="10" t="s">
        <v>48</v>
      </c>
      <c r="E149" s="11" t="s">
        <v>49</v>
      </c>
      <c r="F149" s="12" t="s">
        <v>50</v>
      </c>
      <c r="G149" s="15" t="s">
        <v>44</v>
      </c>
      <c r="H149" s="16" t="s">
        <v>73</v>
      </c>
      <c r="I149" s="17" t="s">
        <v>69</v>
      </c>
      <c r="J149" s="42">
        <v>1992</v>
      </c>
      <c r="K149" s="24">
        <v>0.75</v>
      </c>
      <c r="L149" s="159">
        <v>5</v>
      </c>
      <c r="M149" s="13">
        <v>-1.5</v>
      </c>
      <c r="N149" s="14"/>
      <c r="O149" s="18" t="s">
        <v>326</v>
      </c>
      <c r="P149" s="68" t="s">
        <v>107</v>
      </c>
      <c r="Q149" s="69" t="s">
        <v>327</v>
      </c>
      <c r="R149" s="100" t="s">
        <v>92</v>
      </c>
      <c r="S149" s="31">
        <v>65.833333333333343</v>
      </c>
      <c r="T149" s="75">
        <v>79</v>
      </c>
      <c r="U149" s="114"/>
      <c r="V149" s="55"/>
      <c r="W149" s="50">
        <f t="shared" si="10"/>
        <v>0</v>
      </c>
      <c r="X149" s="51">
        <f t="shared" si="11"/>
        <v>0</v>
      </c>
    </row>
    <row r="150" spans="1:24" ht="15.75" customHeight="1" x14ac:dyDescent="0.2">
      <c r="A150" s="10" t="s">
        <v>45</v>
      </c>
      <c r="B150" s="11" t="s">
        <v>46</v>
      </c>
      <c r="C150" s="12" t="s">
        <v>47</v>
      </c>
      <c r="D150" s="10" t="s">
        <v>48</v>
      </c>
      <c r="E150" s="11" t="s">
        <v>49</v>
      </c>
      <c r="F150" s="12" t="s">
        <v>50</v>
      </c>
      <c r="G150" s="15" t="s">
        <v>44</v>
      </c>
      <c r="H150" s="16" t="s">
        <v>74</v>
      </c>
      <c r="I150" s="17" t="s">
        <v>69</v>
      </c>
      <c r="J150" s="42">
        <v>2001</v>
      </c>
      <c r="K150" s="24">
        <v>0.75</v>
      </c>
      <c r="L150" s="159">
        <v>1</v>
      </c>
      <c r="M150" s="13">
        <v>-1</v>
      </c>
      <c r="N150" s="14" t="s">
        <v>93</v>
      </c>
      <c r="O150" s="18"/>
      <c r="P150" s="68" t="s">
        <v>143</v>
      </c>
      <c r="Q150" s="69" t="s">
        <v>328</v>
      </c>
      <c r="R150" s="100" t="s">
        <v>92</v>
      </c>
      <c r="S150" s="31">
        <v>65.833333333333343</v>
      </c>
      <c r="T150" s="75">
        <v>79</v>
      </c>
      <c r="U150" s="114"/>
      <c r="V150" s="55"/>
      <c r="W150" s="50">
        <f t="shared" si="10"/>
        <v>0</v>
      </c>
      <c r="X150" s="51">
        <f t="shared" si="11"/>
        <v>0</v>
      </c>
    </row>
    <row r="151" spans="1:24" ht="15.75" customHeight="1" x14ac:dyDescent="0.2">
      <c r="A151" s="10" t="s">
        <v>45</v>
      </c>
      <c r="B151" s="11" t="s">
        <v>46</v>
      </c>
      <c r="C151" s="12" t="s">
        <v>47</v>
      </c>
      <c r="D151" s="10" t="s">
        <v>48</v>
      </c>
      <c r="E151" s="11" t="s">
        <v>49</v>
      </c>
      <c r="F151" s="12" t="s">
        <v>50</v>
      </c>
      <c r="G151" s="15" t="s">
        <v>44</v>
      </c>
      <c r="H151" s="16" t="s">
        <v>74</v>
      </c>
      <c r="I151" s="17" t="s">
        <v>69</v>
      </c>
      <c r="J151" s="42">
        <v>2010</v>
      </c>
      <c r="K151" s="24">
        <v>0.75</v>
      </c>
      <c r="L151" s="159">
        <v>2</v>
      </c>
      <c r="M151" s="13" t="s">
        <v>119</v>
      </c>
      <c r="N151" s="14"/>
      <c r="O151" s="18"/>
      <c r="P151" s="68" t="s">
        <v>322</v>
      </c>
      <c r="Q151" s="69" t="s">
        <v>329</v>
      </c>
      <c r="R151" s="100" t="s">
        <v>92</v>
      </c>
      <c r="S151" s="31">
        <v>54.166666666666671</v>
      </c>
      <c r="T151" s="75">
        <v>65</v>
      </c>
      <c r="U151" s="114"/>
      <c r="V151" s="55"/>
      <c r="W151" s="50">
        <f t="shared" si="10"/>
        <v>0</v>
      </c>
      <c r="X151" s="51">
        <f t="shared" si="11"/>
        <v>0</v>
      </c>
    </row>
    <row r="152" spans="1:24" ht="15.75" customHeight="1" x14ac:dyDescent="0.2">
      <c r="A152" s="10" t="s">
        <v>45</v>
      </c>
      <c r="B152" s="11" t="s">
        <v>46</v>
      </c>
      <c r="C152" s="12" t="s">
        <v>47</v>
      </c>
      <c r="D152" s="10" t="s">
        <v>48</v>
      </c>
      <c r="E152" s="11" t="s">
        <v>49</v>
      </c>
      <c r="F152" s="12" t="s">
        <v>50</v>
      </c>
      <c r="G152" s="15" t="s">
        <v>44</v>
      </c>
      <c r="H152" s="16" t="s">
        <v>75</v>
      </c>
      <c r="I152" s="17" t="s">
        <v>69</v>
      </c>
      <c r="J152" s="42">
        <v>2002</v>
      </c>
      <c r="K152" s="24">
        <v>1.5</v>
      </c>
      <c r="L152" s="159">
        <v>2</v>
      </c>
      <c r="M152" s="13" t="s">
        <v>290</v>
      </c>
      <c r="N152" s="14" t="s">
        <v>163</v>
      </c>
      <c r="O152" s="18"/>
      <c r="P152" s="68" t="s">
        <v>309</v>
      </c>
      <c r="Q152" s="69" t="s">
        <v>331</v>
      </c>
      <c r="R152" s="100" t="s">
        <v>92</v>
      </c>
      <c r="S152" s="31">
        <v>165.83333333333334</v>
      </c>
      <c r="T152" s="75">
        <v>199</v>
      </c>
      <c r="U152" s="114"/>
      <c r="V152" s="55"/>
      <c r="W152" s="50">
        <f t="shared" si="10"/>
        <v>0</v>
      </c>
      <c r="X152" s="51">
        <f t="shared" si="11"/>
        <v>0</v>
      </c>
    </row>
    <row r="153" spans="1:24" ht="15.75" customHeight="1" x14ac:dyDescent="0.2">
      <c r="A153" s="10" t="s">
        <v>45</v>
      </c>
      <c r="B153" s="11" t="s">
        <v>46</v>
      </c>
      <c r="C153" s="12" t="s">
        <v>47</v>
      </c>
      <c r="D153" s="10" t="s">
        <v>48</v>
      </c>
      <c r="E153" s="11" t="s">
        <v>49</v>
      </c>
      <c r="F153" s="12" t="s">
        <v>50</v>
      </c>
      <c r="G153" s="15" t="s">
        <v>44</v>
      </c>
      <c r="H153" s="16" t="s">
        <v>75</v>
      </c>
      <c r="I153" s="17" t="s">
        <v>69</v>
      </c>
      <c r="J153" s="42">
        <v>2002</v>
      </c>
      <c r="K153" s="24">
        <v>1.5</v>
      </c>
      <c r="L153" s="159">
        <v>4</v>
      </c>
      <c r="M153" s="13">
        <v>-0.5</v>
      </c>
      <c r="N153" s="14"/>
      <c r="O153" s="18"/>
      <c r="P153" s="68" t="s">
        <v>330</v>
      </c>
      <c r="Q153" s="69" t="s">
        <v>332</v>
      </c>
      <c r="R153" s="100" t="s">
        <v>92</v>
      </c>
      <c r="S153" s="31">
        <v>124.16666666666667</v>
      </c>
      <c r="T153" s="75">
        <v>149</v>
      </c>
      <c r="U153" s="114"/>
      <c r="V153" s="55"/>
      <c r="W153" s="50">
        <f t="shared" si="10"/>
        <v>0</v>
      </c>
      <c r="X153" s="51">
        <f t="shared" si="11"/>
        <v>0</v>
      </c>
    </row>
    <row r="154" spans="1:24" ht="15.75" customHeight="1" x14ac:dyDescent="0.2">
      <c r="A154" s="10" t="s">
        <v>45</v>
      </c>
      <c r="B154" s="11" t="s">
        <v>46</v>
      </c>
      <c r="C154" s="12" t="s">
        <v>47</v>
      </c>
      <c r="D154" s="10" t="s">
        <v>48</v>
      </c>
      <c r="E154" s="11" t="s">
        <v>49</v>
      </c>
      <c r="F154" s="12" t="s">
        <v>50</v>
      </c>
      <c r="G154" s="15" t="s">
        <v>44</v>
      </c>
      <c r="H154" s="16" t="s">
        <v>75</v>
      </c>
      <c r="I154" s="17" t="s">
        <v>69</v>
      </c>
      <c r="J154" s="42">
        <v>2002</v>
      </c>
      <c r="K154" s="24">
        <v>0.75</v>
      </c>
      <c r="L154" s="159">
        <v>3</v>
      </c>
      <c r="M154" s="13">
        <v>-2</v>
      </c>
      <c r="N154" s="14"/>
      <c r="O154" s="18"/>
      <c r="P154" s="68" t="s">
        <v>117</v>
      </c>
      <c r="Q154" s="69" t="s">
        <v>333</v>
      </c>
      <c r="R154" s="100" t="s">
        <v>92</v>
      </c>
      <c r="S154" s="31">
        <v>61.666666666666671</v>
      </c>
      <c r="T154" s="75">
        <v>74</v>
      </c>
      <c r="U154" s="114"/>
      <c r="V154" s="55"/>
      <c r="W154" s="50">
        <f t="shared" si="10"/>
        <v>0</v>
      </c>
      <c r="X154" s="51">
        <f t="shared" si="11"/>
        <v>0</v>
      </c>
    </row>
    <row r="155" spans="1:24" ht="15.75" customHeight="1" x14ac:dyDescent="0.2">
      <c r="A155" s="10" t="s">
        <v>45</v>
      </c>
      <c r="B155" s="11" t="s">
        <v>46</v>
      </c>
      <c r="C155" s="12" t="s">
        <v>47</v>
      </c>
      <c r="D155" s="10" t="s">
        <v>48</v>
      </c>
      <c r="E155" s="11" t="s">
        <v>49</v>
      </c>
      <c r="F155" s="12" t="s">
        <v>50</v>
      </c>
      <c r="G155" s="15" t="s">
        <v>44</v>
      </c>
      <c r="H155" s="16" t="s">
        <v>75</v>
      </c>
      <c r="I155" s="17" t="s">
        <v>69</v>
      </c>
      <c r="J155" s="42">
        <v>2002</v>
      </c>
      <c r="K155" s="24">
        <v>0.75</v>
      </c>
      <c r="L155" s="159">
        <v>2</v>
      </c>
      <c r="M155" s="13">
        <v>-1</v>
      </c>
      <c r="N155" s="14"/>
      <c r="O155" s="18"/>
      <c r="P155" s="68" t="s">
        <v>335</v>
      </c>
      <c r="Q155" s="69" t="s">
        <v>336</v>
      </c>
      <c r="R155" s="100" t="s">
        <v>92</v>
      </c>
      <c r="S155" s="31">
        <v>61.666666666666671</v>
      </c>
      <c r="T155" s="75">
        <v>74</v>
      </c>
      <c r="U155" s="114"/>
      <c r="V155" s="55"/>
      <c r="W155" s="50">
        <f t="shared" si="10"/>
        <v>0</v>
      </c>
      <c r="X155" s="51">
        <f t="shared" si="11"/>
        <v>0</v>
      </c>
    </row>
    <row r="156" spans="1:24" ht="15.75" customHeight="1" x14ac:dyDescent="0.2">
      <c r="A156" s="10" t="s">
        <v>45</v>
      </c>
      <c r="B156" s="11" t="s">
        <v>46</v>
      </c>
      <c r="C156" s="12" t="s">
        <v>57</v>
      </c>
      <c r="D156" s="10" t="s">
        <v>48</v>
      </c>
      <c r="E156" s="11" t="s">
        <v>49</v>
      </c>
      <c r="F156" s="12" t="s">
        <v>50</v>
      </c>
      <c r="G156" s="15" t="s">
        <v>44</v>
      </c>
      <c r="H156" s="16" t="s">
        <v>76</v>
      </c>
      <c r="I156" s="17" t="s">
        <v>69</v>
      </c>
      <c r="J156" s="42">
        <v>1988</v>
      </c>
      <c r="K156" s="24">
        <v>0.75</v>
      </c>
      <c r="L156" s="159">
        <v>3</v>
      </c>
      <c r="M156" s="13">
        <v>-4.5</v>
      </c>
      <c r="N156" s="14" t="s">
        <v>163</v>
      </c>
      <c r="O156" s="18" t="s">
        <v>334</v>
      </c>
      <c r="P156" s="68" t="s">
        <v>286</v>
      </c>
      <c r="Q156" s="69" t="s">
        <v>337</v>
      </c>
      <c r="R156" s="100" t="s">
        <v>92</v>
      </c>
      <c r="S156" s="31">
        <v>49.166666666666671</v>
      </c>
      <c r="T156" s="75">
        <v>59</v>
      </c>
      <c r="U156" s="114"/>
      <c r="V156" s="55"/>
      <c r="W156" s="50">
        <f t="shared" si="10"/>
        <v>0</v>
      </c>
      <c r="X156" s="51">
        <f t="shared" si="11"/>
        <v>0</v>
      </c>
    </row>
    <row r="157" spans="1:24" ht="15.75" customHeight="1" x14ac:dyDescent="0.2">
      <c r="A157" s="10" t="s">
        <v>45</v>
      </c>
      <c r="B157" s="11" t="s">
        <v>46</v>
      </c>
      <c r="C157" s="12" t="s">
        <v>47</v>
      </c>
      <c r="D157" s="10" t="s">
        <v>48</v>
      </c>
      <c r="E157" s="11" t="s">
        <v>49</v>
      </c>
      <c r="F157" s="12" t="s">
        <v>50</v>
      </c>
      <c r="G157" s="15" t="s">
        <v>44</v>
      </c>
      <c r="H157" s="16" t="s">
        <v>77</v>
      </c>
      <c r="I157" s="17" t="s">
        <v>69</v>
      </c>
      <c r="J157" s="42">
        <v>1987</v>
      </c>
      <c r="K157" s="24">
        <v>0.75</v>
      </c>
      <c r="L157" s="159">
        <v>2</v>
      </c>
      <c r="M157" s="13">
        <v>-4</v>
      </c>
      <c r="N157" s="14"/>
      <c r="O157" s="18"/>
      <c r="P157" s="68" t="s">
        <v>90</v>
      </c>
      <c r="Q157" s="69" t="s">
        <v>338</v>
      </c>
      <c r="R157" s="100" t="s">
        <v>92</v>
      </c>
      <c r="S157" s="31">
        <v>48.333333333333336</v>
      </c>
      <c r="T157" s="75">
        <v>58</v>
      </c>
      <c r="U157" s="114"/>
      <c r="V157" s="55"/>
      <c r="W157" s="50">
        <f t="shared" si="10"/>
        <v>0</v>
      </c>
      <c r="X157" s="51">
        <f t="shared" si="11"/>
        <v>0</v>
      </c>
    </row>
    <row r="158" spans="1:24" ht="15.75" customHeight="1" x14ac:dyDescent="0.2">
      <c r="A158" s="10" t="s">
        <v>45</v>
      </c>
      <c r="B158" s="11" t="s">
        <v>46</v>
      </c>
      <c r="C158" s="12" t="s">
        <v>47</v>
      </c>
      <c r="D158" s="10" t="s">
        <v>48</v>
      </c>
      <c r="E158" s="11" t="s">
        <v>49</v>
      </c>
      <c r="F158" s="12" t="s">
        <v>50</v>
      </c>
      <c r="G158" s="15" t="s">
        <v>44</v>
      </c>
      <c r="H158" s="16" t="s">
        <v>78</v>
      </c>
      <c r="I158" s="17" t="s">
        <v>69</v>
      </c>
      <c r="J158" s="42">
        <v>1994</v>
      </c>
      <c r="K158" s="24">
        <v>0.75</v>
      </c>
      <c r="L158" s="159">
        <v>4</v>
      </c>
      <c r="M158" s="13">
        <v>-3</v>
      </c>
      <c r="N158" s="14"/>
      <c r="O158" s="18"/>
      <c r="P158" s="68" t="s">
        <v>335</v>
      </c>
      <c r="Q158" s="69" t="s">
        <v>339</v>
      </c>
      <c r="R158" s="100" t="s">
        <v>92</v>
      </c>
      <c r="S158" s="31">
        <v>45</v>
      </c>
      <c r="T158" s="75">
        <v>54</v>
      </c>
      <c r="U158" s="114"/>
      <c r="V158" s="55"/>
      <c r="W158" s="50">
        <f t="shared" si="10"/>
        <v>0</v>
      </c>
      <c r="X158" s="51">
        <f t="shared" si="11"/>
        <v>0</v>
      </c>
    </row>
    <row r="159" spans="1:24" ht="15.75" customHeight="1" x14ac:dyDescent="0.2">
      <c r="A159" s="10" t="s">
        <v>45</v>
      </c>
      <c r="B159" s="11" t="s">
        <v>46</v>
      </c>
      <c r="C159" s="12" t="s">
        <v>47</v>
      </c>
      <c r="D159" s="10" t="s">
        <v>48</v>
      </c>
      <c r="E159" s="11" t="s">
        <v>49</v>
      </c>
      <c r="F159" s="12" t="s">
        <v>50</v>
      </c>
      <c r="G159" s="15" t="s">
        <v>44</v>
      </c>
      <c r="H159" s="16" t="s">
        <v>78</v>
      </c>
      <c r="I159" s="17" t="s">
        <v>69</v>
      </c>
      <c r="J159" s="42">
        <v>1995</v>
      </c>
      <c r="K159" s="24">
        <v>0.75</v>
      </c>
      <c r="L159" s="159">
        <v>2</v>
      </c>
      <c r="M159" s="13">
        <v>-2</v>
      </c>
      <c r="N159" s="14"/>
      <c r="O159" s="18" t="s">
        <v>334</v>
      </c>
      <c r="P159" s="68" t="s">
        <v>340</v>
      </c>
      <c r="Q159" s="69" t="s">
        <v>341</v>
      </c>
      <c r="R159" s="100" t="s">
        <v>92</v>
      </c>
      <c r="S159" s="31">
        <v>45</v>
      </c>
      <c r="T159" s="75">
        <v>54</v>
      </c>
      <c r="U159" s="114"/>
      <c r="V159" s="55"/>
      <c r="W159" s="50">
        <f t="shared" si="10"/>
        <v>0</v>
      </c>
      <c r="X159" s="51">
        <f t="shared" si="11"/>
        <v>0</v>
      </c>
    </row>
    <row r="160" spans="1:24" ht="15.75" customHeight="1" x14ac:dyDescent="0.2">
      <c r="A160" s="10" t="s">
        <v>45</v>
      </c>
      <c r="B160" s="11" t="s">
        <v>46</v>
      </c>
      <c r="C160" s="12" t="s">
        <v>57</v>
      </c>
      <c r="D160" s="10" t="s">
        <v>48</v>
      </c>
      <c r="E160" s="11" t="s">
        <v>49</v>
      </c>
      <c r="F160" s="12" t="s">
        <v>50</v>
      </c>
      <c r="G160" s="15" t="s">
        <v>44</v>
      </c>
      <c r="H160" s="16" t="s">
        <v>79</v>
      </c>
      <c r="I160" s="17" t="s">
        <v>69</v>
      </c>
      <c r="J160" s="42">
        <v>2001</v>
      </c>
      <c r="K160" s="24">
        <v>0.75</v>
      </c>
      <c r="L160" s="159">
        <v>3</v>
      </c>
      <c r="M160" s="13">
        <v>-2</v>
      </c>
      <c r="N160" s="14"/>
      <c r="O160" s="18"/>
      <c r="P160" s="68" t="s">
        <v>342</v>
      </c>
      <c r="Q160" s="69" t="s">
        <v>344</v>
      </c>
      <c r="R160" s="100" t="s">
        <v>92</v>
      </c>
      <c r="S160" s="31">
        <v>45</v>
      </c>
      <c r="T160" s="75">
        <v>54</v>
      </c>
      <c r="U160" s="114"/>
      <c r="V160" s="55"/>
      <c r="W160" s="50">
        <f t="shared" si="10"/>
        <v>0</v>
      </c>
      <c r="X160" s="51">
        <f t="shared" si="11"/>
        <v>0</v>
      </c>
    </row>
    <row r="161" spans="1:24" ht="15.75" customHeight="1" x14ac:dyDescent="0.2">
      <c r="A161" s="10" t="s">
        <v>45</v>
      </c>
      <c r="B161" s="11" t="s">
        <v>46</v>
      </c>
      <c r="C161" s="12" t="s">
        <v>57</v>
      </c>
      <c r="D161" s="10" t="s">
        <v>48</v>
      </c>
      <c r="E161" s="11" t="s">
        <v>49</v>
      </c>
      <c r="F161" s="12" t="s">
        <v>50</v>
      </c>
      <c r="G161" s="15" t="s">
        <v>44</v>
      </c>
      <c r="H161" s="16" t="s">
        <v>79</v>
      </c>
      <c r="I161" s="17" t="s">
        <v>69</v>
      </c>
      <c r="J161" s="42">
        <v>2001</v>
      </c>
      <c r="K161" s="24">
        <v>0.75</v>
      </c>
      <c r="L161" s="159">
        <v>2</v>
      </c>
      <c r="M161" s="13"/>
      <c r="N161" s="14"/>
      <c r="O161" s="18"/>
      <c r="P161" s="68" t="s">
        <v>343</v>
      </c>
      <c r="Q161" s="69" t="s">
        <v>345</v>
      </c>
      <c r="R161" s="100" t="s">
        <v>92</v>
      </c>
      <c r="S161" s="31">
        <v>45</v>
      </c>
      <c r="T161" s="75">
        <v>54</v>
      </c>
      <c r="U161" s="114"/>
      <c r="V161" s="55"/>
      <c r="W161" s="50">
        <f t="shared" si="10"/>
        <v>0</v>
      </c>
      <c r="X161" s="51">
        <f t="shared" si="11"/>
        <v>0</v>
      </c>
    </row>
    <row r="162" spans="1:24" ht="15.75" customHeight="1" x14ac:dyDescent="0.2">
      <c r="A162" s="10" t="s">
        <v>45</v>
      </c>
      <c r="B162" s="11" t="s">
        <v>46</v>
      </c>
      <c r="C162" s="12" t="s">
        <v>57</v>
      </c>
      <c r="D162" s="10" t="s">
        <v>48</v>
      </c>
      <c r="E162" s="11" t="s">
        <v>49</v>
      </c>
      <c r="F162" s="12" t="s">
        <v>50</v>
      </c>
      <c r="G162" s="15" t="s">
        <v>44</v>
      </c>
      <c r="H162" s="16" t="s">
        <v>79</v>
      </c>
      <c r="I162" s="17" t="s">
        <v>69</v>
      </c>
      <c r="J162" s="42">
        <v>2001</v>
      </c>
      <c r="K162" s="24">
        <v>0.75</v>
      </c>
      <c r="L162" s="159">
        <v>1</v>
      </c>
      <c r="M162" s="13">
        <v>-0.5</v>
      </c>
      <c r="N162" s="14"/>
      <c r="O162" s="18"/>
      <c r="P162" s="68" t="s">
        <v>206</v>
      </c>
      <c r="Q162" s="69" t="s">
        <v>346</v>
      </c>
      <c r="R162" s="100" t="s">
        <v>92</v>
      </c>
      <c r="S162" s="31">
        <v>45</v>
      </c>
      <c r="T162" s="75">
        <v>54</v>
      </c>
      <c r="U162" s="114"/>
      <c r="V162" s="55"/>
      <c r="W162" s="50">
        <f t="shared" si="10"/>
        <v>0</v>
      </c>
      <c r="X162" s="51">
        <f t="shared" si="11"/>
        <v>0</v>
      </c>
    </row>
    <row r="163" spans="1:24" ht="15.75" customHeight="1" x14ac:dyDescent="0.2">
      <c r="A163" s="10" t="s">
        <v>45</v>
      </c>
      <c r="B163" s="11" t="s">
        <v>46</v>
      </c>
      <c r="C163" s="12" t="s">
        <v>47</v>
      </c>
      <c r="D163" s="10" t="s">
        <v>48</v>
      </c>
      <c r="E163" s="11" t="s">
        <v>49</v>
      </c>
      <c r="F163" s="12" t="s">
        <v>50</v>
      </c>
      <c r="G163" s="15" t="s">
        <v>44</v>
      </c>
      <c r="H163" s="16" t="s">
        <v>80</v>
      </c>
      <c r="I163" s="17" t="s">
        <v>69</v>
      </c>
      <c r="J163" s="42">
        <v>1985</v>
      </c>
      <c r="K163" s="24">
        <v>0.75</v>
      </c>
      <c r="L163" s="159">
        <v>1</v>
      </c>
      <c r="M163" s="13">
        <v>-3.5</v>
      </c>
      <c r="N163" s="14" t="s">
        <v>163</v>
      </c>
      <c r="O163" s="18"/>
      <c r="P163" s="68" t="s">
        <v>206</v>
      </c>
      <c r="Q163" s="69" t="s">
        <v>347</v>
      </c>
      <c r="R163" s="100" t="s">
        <v>92</v>
      </c>
      <c r="S163" s="31">
        <v>65.833333333333343</v>
      </c>
      <c r="T163" s="75">
        <v>79</v>
      </c>
      <c r="U163" s="114"/>
      <c r="V163" s="55"/>
      <c r="W163" s="50">
        <f t="shared" si="10"/>
        <v>0</v>
      </c>
      <c r="X163" s="51">
        <f t="shared" si="11"/>
        <v>0</v>
      </c>
    </row>
    <row r="164" spans="1:24" ht="15.75" customHeight="1" x14ac:dyDescent="0.2">
      <c r="A164" s="10" t="s">
        <v>45</v>
      </c>
      <c r="B164" s="11" t="s">
        <v>46</v>
      </c>
      <c r="C164" s="12" t="s">
        <v>47</v>
      </c>
      <c r="D164" s="10" t="s">
        <v>48</v>
      </c>
      <c r="E164" s="11" t="s">
        <v>49</v>
      </c>
      <c r="F164" s="12" t="s">
        <v>50</v>
      </c>
      <c r="G164" s="15" t="s">
        <v>44</v>
      </c>
      <c r="H164" s="16" t="s">
        <v>80</v>
      </c>
      <c r="I164" s="17" t="s">
        <v>69</v>
      </c>
      <c r="J164" s="42">
        <v>1987</v>
      </c>
      <c r="K164" s="24">
        <v>0.75</v>
      </c>
      <c r="L164" s="159">
        <v>2</v>
      </c>
      <c r="M164" s="13">
        <v>-1</v>
      </c>
      <c r="N164" s="14"/>
      <c r="O164" s="18"/>
      <c r="P164" s="68" t="s">
        <v>174</v>
      </c>
      <c r="Q164" s="69" t="s">
        <v>348</v>
      </c>
      <c r="R164" s="100" t="s">
        <v>92</v>
      </c>
      <c r="S164" s="31">
        <v>65.833333333333343</v>
      </c>
      <c r="T164" s="75">
        <v>79</v>
      </c>
      <c r="U164" s="114"/>
      <c r="V164" s="55"/>
      <c r="W164" s="50">
        <f t="shared" si="10"/>
        <v>0</v>
      </c>
      <c r="X164" s="51">
        <f t="shared" si="11"/>
        <v>0</v>
      </c>
    </row>
    <row r="165" spans="1:24" ht="15.75" customHeight="1" x14ac:dyDescent="0.2">
      <c r="A165" s="10" t="s">
        <v>45</v>
      </c>
      <c r="B165" s="11" t="s">
        <v>46</v>
      </c>
      <c r="C165" s="12" t="s">
        <v>47</v>
      </c>
      <c r="D165" s="10" t="s">
        <v>48</v>
      </c>
      <c r="E165" s="11" t="s">
        <v>49</v>
      </c>
      <c r="F165" s="12" t="s">
        <v>50</v>
      </c>
      <c r="G165" s="15" t="s">
        <v>44</v>
      </c>
      <c r="H165" s="16" t="s">
        <v>81</v>
      </c>
      <c r="I165" s="17" t="s">
        <v>69</v>
      </c>
      <c r="J165" s="42">
        <v>1989</v>
      </c>
      <c r="K165" s="24">
        <v>0.75</v>
      </c>
      <c r="L165" s="159">
        <v>1</v>
      </c>
      <c r="M165" s="13">
        <v>-1</v>
      </c>
      <c r="N165" s="14" t="s">
        <v>163</v>
      </c>
      <c r="O165" s="18"/>
      <c r="P165" s="68" t="s">
        <v>216</v>
      </c>
      <c r="Q165" s="69" t="s">
        <v>349</v>
      </c>
      <c r="R165" s="100" t="s">
        <v>92</v>
      </c>
      <c r="S165" s="31">
        <v>65.833333333333343</v>
      </c>
      <c r="T165" s="75">
        <v>79</v>
      </c>
      <c r="U165" s="114"/>
      <c r="V165" s="55"/>
      <c r="W165" s="50">
        <f t="shared" si="10"/>
        <v>0</v>
      </c>
      <c r="X165" s="51">
        <f t="shared" si="11"/>
        <v>0</v>
      </c>
    </row>
    <row r="166" spans="1:24" ht="15.75" customHeight="1" x14ac:dyDescent="0.2">
      <c r="A166" s="10" t="s">
        <v>45</v>
      </c>
      <c r="B166" s="11" t="s">
        <v>46</v>
      </c>
      <c r="C166" s="12" t="s">
        <v>47</v>
      </c>
      <c r="D166" s="10" t="s">
        <v>48</v>
      </c>
      <c r="E166" s="11" t="s">
        <v>49</v>
      </c>
      <c r="F166" s="12" t="s">
        <v>50</v>
      </c>
      <c r="G166" s="15" t="s">
        <v>44</v>
      </c>
      <c r="H166" s="16" t="s">
        <v>81</v>
      </c>
      <c r="I166" s="17" t="s">
        <v>69</v>
      </c>
      <c r="J166" s="42">
        <v>1991</v>
      </c>
      <c r="K166" s="24">
        <v>0.75</v>
      </c>
      <c r="L166" s="159">
        <v>1</v>
      </c>
      <c r="M166" s="13">
        <v>-1</v>
      </c>
      <c r="N166" s="14"/>
      <c r="O166" s="18" t="s">
        <v>166</v>
      </c>
      <c r="P166" s="68" t="s">
        <v>168</v>
      </c>
      <c r="Q166" s="69" t="s">
        <v>350</v>
      </c>
      <c r="R166" s="100" t="s">
        <v>92</v>
      </c>
      <c r="S166" s="31">
        <v>61.666666666666671</v>
      </c>
      <c r="T166" s="75">
        <v>74</v>
      </c>
      <c r="U166" s="114"/>
      <c r="V166" s="55"/>
      <c r="W166" s="50">
        <f t="shared" si="10"/>
        <v>0</v>
      </c>
      <c r="X166" s="51">
        <f t="shared" si="11"/>
        <v>0</v>
      </c>
    </row>
    <row r="167" spans="1:24" ht="15.75" customHeight="1" x14ac:dyDescent="0.2">
      <c r="A167" s="10" t="s">
        <v>45</v>
      </c>
      <c r="B167" s="11" t="s">
        <v>46</v>
      </c>
      <c r="C167" s="12" t="s">
        <v>47</v>
      </c>
      <c r="D167" s="10" t="s">
        <v>48</v>
      </c>
      <c r="E167" s="11" t="s">
        <v>49</v>
      </c>
      <c r="F167" s="12" t="s">
        <v>50</v>
      </c>
      <c r="G167" s="15" t="s">
        <v>44</v>
      </c>
      <c r="H167" s="16" t="s">
        <v>81</v>
      </c>
      <c r="I167" s="17" t="s">
        <v>69</v>
      </c>
      <c r="J167" s="42">
        <v>1991</v>
      </c>
      <c r="K167" s="24">
        <v>0.75</v>
      </c>
      <c r="L167" s="159">
        <v>1</v>
      </c>
      <c r="M167" s="13">
        <v>-1</v>
      </c>
      <c r="N167" s="14"/>
      <c r="O167" s="18"/>
      <c r="P167" s="68" t="s">
        <v>335</v>
      </c>
      <c r="Q167" s="69" t="s">
        <v>351</v>
      </c>
      <c r="R167" s="100" t="s">
        <v>92</v>
      </c>
      <c r="S167" s="31">
        <v>61.666666666666671</v>
      </c>
      <c r="T167" s="75">
        <v>74</v>
      </c>
      <c r="U167" s="114"/>
      <c r="V167" s="55"/>
      <c r="W167" s="50">
        <f t="shared" si="10"/>
        <v>0</v>
      </c>
      <c r="X167" s="51">
        <f t="shared" si="11"/>
        <v>0</v>
      </c>
    </row>
    <row r="168" spans="1:24" ht="15.75" customHeight="1" x14ac:dyDescent="0.2">
      <c r="A168" s="10" t="s">
        <v>45</v>
      </c>
      <c r="B168" s="11" t="s">
        <v>46</v>
      </c>
      <c r="C168" s="12" t="s">
        <v>47</v>
      </c>
      <c r="D168" s="10" t="s">
        <v>48</v>
      </c>
      <c r="E168" s="11" t="s">
        <v>49</v>
      </c>
      <c r="F168" s="12" t="s">
        <v>50</v>
      </c>
      <c r="G168" s="15" t="s">
        <v>44</v>
      </c>
      <c r="H168" s="16" t="s">
        <v>81</v>
      </c>
      <c r="I168" s="17" t="s">
        <v>69</v>
      </c>
      <c r="J168" s="42">
        <v>1992</v>
      </c>
      <c r="K168" s="24">
        <v>0.75</v>
      </c>
      <c r="L168" s="159">
        <v>3</v>
      </c>
      <c r="M168" s="13">
        <v>-1.5</v>
      </c>
      <c r="N168" s="14"/>
      <c r="O168" s="18"/>
      <c r="P168" s="68" t="s">
        <v>171</v>
      </c>
      <c r="Q168" s="69" t="s">
        <v>352</v>
      </c>
      <c r="R168" s="100" t="s">
        <v>92</v>
      </c>
      <c r="S168" s="31">
        <v>82.5</v>
      </c>
      <c r="T168" s="75">
        <v>99</v>
      </c>
      <c r="U168" s="114"/>
      <c r="V168" s="55"/>
      <c r="W168" s="50">
        <f t="shared" si="10"/>
        <v>0</v>
      </c>
      <c r="X168" s="51">
        <f t="shared" si="11"/>
        <v>0</v>
      </c>
    </row>
    <row r="169" spans="1:24" ht="15.75" customHeight="1" x14ac:dyDescent="0.2">
      <c r="A169" s="10" t="s">
        <v>45</v>
      </c>
      <c r="B169" s="11" t="s">
        <v>46</v>
      </c>
      <c r="C169" s="12" t="s">
        <v>47</v>
      </c>
      <c r="D169" s="10" t="s">
        <v>48</v>
      </c>
      <c r="E169" s="11" t="s">
        <v>49</v>
      </c>
      <c r="F169" s="12" t="s">
        <v>50</v>
      </c>
      <c r="G169" s="15" t="s">
        <v>44</v>
      </c>
      <c r="H169" s="16" t="s">
        <v>81</v>
      </c>
      <c r="I169" s="17" t="s">
        <v>69</v>
      </c>
      <c r="J169" s="42">
        <v>1994</v>
      </c>
      <c r="K169" s="24">
        <v>0.75</v>
      </c>
      <c r="L169" s="159">
        <v>1</v>
      </c>
      <c r="M169" s="13">
        <v>-1</v>
      </c>
      <c r="N169" s="14"/>
      <c r="O169" s="18"/>
      <c r="P169" s="68" t="s">
        <v>168</v>
      </c>
      <c r="Q169" s="69" t="s">
        <v>353</v>
      </c>
      <c r="R169" s="100" t="s">
        <v>92</v>
      </c>
      <c r="S169" s="31">
        <v>61.666666666666671</v>
      </c>
      <c r="T169" s="75">
        <v>74</v>
      </c>
      <c r="U169" s="114"/>
      <c r="V169" s="55"/>
      <c r="W169" s="50">
        <f t="shared" si="10"/>
        <v>0</v>
      </c>
      <c r="X169" s="51">
        <f t="shared" si="11"/>
        <v>0</v>
      </c>
    </row>
    <row r="170" spans="1:24" ht="15.75" customHeight="1" x14ac:dyDescent="0.2">
      <c r="A170" s="10" t="s">
        <v>45</v>
      </c>
      <c r="B170" s="11" t="s">
        <v>46</v>
      </c>
      <c r="C170" s="12" t="s">
        <v>47</v>
      </c>
      <c r="D170" s="10" t="s">
        <v>48</v>
      </c>
      <c r="E170" s="11" t="s">
        <v>49</v>
      </c>
      <c r="F170" s="12" t="s">
        <v>50</v>
      </c>
      <c r="G170" s="15" t="s">
        <v>44</v>
      </c>
      <c r="H170" s="16" t="s">
        <v>81</v>
      </c>
      <c r="I170" s="17" t="s">
        <v>69</v>
      </c>
      <c r="J170" s="42">
        <v>1996</v>
      </c>
      <c r="K170" s="24">
        <v>0.75</v>
      </c>
      <c r="L170" s="159">
        <v>1</v>
      </c>
      <c r="M170" s="13">
        <v>-1</v>
      </c>
      <c r="N170" s="14"/>
      <c r="O170" s="18"/>
      <c r="P170" s="68" t="s">
        <v>200</v>
      </c>
      <c r="Q170" s="69" t="s">
        <v>354</v>
      </c>
      <c r="R170" s="100" t="s">
        <v>92</v>
      </c>
      <c r="S170" s="31">
        <v>32.5</v>
      </c>
      <c r="T170" s="75">
        <v>39</v>
      </c>
      <c r="U170" s="114"/>
      <c r="V170" s="55"/>
      <c r="W170" s="50">
        <f t="shared" si="10"/>
        <v>0</v>
      </c>
      <c r="X170" s="51">
        <f t="shared" si="11"/>
        <v>0</v>
      </c>
    </row>
    <row r="171" spans="1:24" ht="15.75" customHeight="1" x14ac:dyDescent="0.2">
      <c r="A171" s="10" t="s">
        <v>45</v>
      </c>
      <c r="B171" s="11" t="s">
        <v>46</v>
      </c>
      <c r="C171" s="12" t="s">
        <v>47</v>
      </c>
      <c r="D171" s="10" t="s">
        <v>48</v>
      </c>
      <c r="E171" s="11" t="s">
        <v>49</v>
      </c>
      <c r="F171" s="12" t="s">
        <v>50</v>
      </c>
      <c r="G171" s="15" t="s">
        <v>44</v>
      </c>
      <c r="H171" s="16" t="s">
        <v>81</v>
      </c>
      <c r="I171" s="17" t="s">
        <v>69</v>
      </c>
      <c r="J171" s="42">
        <v>1997</v>
      </c>
      <c r="K171" s="24">
        <v>0.75</v>
      </c>
      <c r="L171" s="159">
        <v>2</v>
      </c>
      <c r="M171" s="13">
        <v>-1.5</v>
      </c>
      <c r="N171" s="14"/>
      <c r="O171" s="18"/>
      <c r="P171" s="68" t="s">
        <v>109</v>
      </c>
      <c r="Q171" s="69" t="s">
        <v>355</v>
      </c>
      <c r="R171" s="100" t="s">
        <v>92</v>
      </c>
      <c r="S171" s="31">
        <v>53.333333333333336</v>
      </c>
      <c r="T171" s="75">
        <v>64</v>
      </c>
      <c r="U171" s="114"/>
      <c r="V171" s="55"/>
      <c r="W171" s="50">
        <f t="shared" si="10"/>
        <v>0</v>
      </c>
      <c r="X171" s="51">
        <f t="shared" si="11"/>
        <v>0</v>
      </c>
    </row>
    <row r="172" spans="1:24" ht="15.75" customHeight="1" x14ac:dyDescent="0.2">
      <c r="A172" s="10" t="s">
        <v>45</v>
      </c>
      <c r="B172" s="11" t="s">
        <v>46</v>
      </c>
      <c r="C172" s="12" t="s">
        <v>47</v>
      </c>
      <c r="D172" s="10" t="s">
        <v>48</v>
      </c>
      <c r="E172" s="11" t="s">
        <v>49</v>
      </c>
      <c r="F172" s="12" t="s">
        <v>50</v>
      </c>
      <c r="G172" s="15" t="s">
        <v>44</v>
      </c>
      <c r="H172" s="16" t="s">
        <v>81</v>
      </c>
      <c r="I172" s="17" t="s">
        <v>69</v>
      </c>
      <c r="J172" s="42">
        <v>1999</v>
      </c>
      <c r="K172" s="24">
        <v>0.75</v>
      </c>
      <c r="L172" s="159">
        <v>1</v>
      </c>
      <c r="M172" s="13">
        <v>-1</v>
      </c>
      <c r="N172" s="14"/>
      <c r="O172" s="18"/>
      <c r="P172" s="68" t="s">
        <v>206</v>
      </c>
      <c r="Q172" s="69" t="s">
        <v>356</v>
      </c>
      <c r="R172" s="100" t="s">
        <v>92</v>
      </c>
      <c r="S172" s="31">
        <v>53.333333333333336</v>
      </c>
      <c r="T172" s="75">
        <v>64</v>
      </c>
      <c r="U172" s="114"/>
      <c r="V172" s="55"/>
      <c r="W172" s="50">
        <f t="shared" si="10"/>
        <v>0</v>
      </c>
      <c r="X172" s="51">
        <f t="shared" si="11"/>
        <v>0</v>
      </c>
    </row>
    <row r="173" spans="1:24" ht="15.75" customHeight="1" x14ac:dyDescent="0.2">
      <c r="A173" s="10" t="s">
        <v>45</v>
      </c>
      <c r="B173" s="11" t="s">
        <v>46</v>
      </c>
      <c r="C173" s="12" t="s">
        <v>47</v>
      </c>
      <c r="D173" s="10" t="s">
        <v>48</v>
      </c>
      <c r="E173" s="11" t="s">
        <v>49</v>
      </c>
      <c r="F173" s="12" t="s">
        <v>50</v>
      </c>
      <c r="G173" s="15" t="s">
        <v>44</v>
      </c>
      <c r="H173" s="16" t="s">
        <v>81</v>
      </c>
      <c r="I173" s="17" t="s">
        <v>69</v>
      </c>
      <c r="J173" s="42">
        <v>2000</v>
      </c>
      <c r="K173" s="24">
        <v>0.75</v>
      </c>
      <c r="L173" s="159">
        <v>1</v>
      </c>
      <c r="M173" s="13" t="s">
        <v>119</v>
      </c>
      <c r="N173" s="14"/>
      <c r="O173" s="18"/>
      <c r="P173" s="68" t="s">
        <v>167</v>
      </c>
      <c r="Q173" s="69" t="s">
        <v>358</v>
      </c>
      <c r="R173" s="100" t="s">
        <v>92</v>
      </c>
      <c r="S173" s="31">
        <v>49.166666666666671</v>
      </c>
      <c r="T173" s="75">
        <v>59</v>
      </c>
      <c r="U173" s="114"/>
      <c r="V173" s="55"/>
      <c r="W173" s="50">
        <f t="shared" si="10"/>
        <v>0</v>
      </c>
      <c r="X173" s="51">
        <f t="shared" si="11"/>
        <v>0</v>
      </c>
    </row>
    <row r="174" spans="1:24" ht="15.75" customHeight="1" x14ac:dyDescent="0.2">
      <c r="A174" s="10" t="s">
        <v>45</v>
      </c>
      <c r="B174" s="11" t="s">
        <v>46</v>
      </c>
      <c r="C174" s="12" t="s">
        <v>47</v>
      </c>
      <c r="D174" s="10" t="s">
        <v>48</v>
      </c>
      <c r="E174" s="11" t="s">
        <v>49</v>
      </c>
      <c r="F174" s="12" t="s">
        <v>50</v>
      </c>
      <c r="G174" s="15" t="s">
        <v>44</v>
      </c>
      <c r="H174" s="16" t="s">
        <v>81</v>
      </c>
      <c r="I174" s="17" t="s">
        <v>69</v>
      </c>
      <c r="J174" s="42">
        <v>2000</v>
      </c>
      <c r="K174" s="24">
        <v>0.75</v>
      </c>
      <c r="L174" s="159">
        <v>1</v>
      </c>
      <c r="M174" s="13">
        <v>-0.5</v>
      </c>
      <c r="N174" s="14"/>
      <c r="O174" s="18"/>
      <c r="P174" s="68" t="s">
        <v>357</v>
      </c>
      <c r="Q174" s="69" t="s">
        <v>359</v>
      </c>
      <c r="R174" s="100" t="s">
        <v>92</v>
      </c>
      <c r="S174" s="31">
        <v>49.166666666666671</v>
      </c>
      <c r="T174" s="75">
        <v>59</v>
      </c>
      <c r="U174" s="114"/>
      <c r="V174" s="55"/>
      <c r="W174" s="50">
        <f t="shared" si="10"/>
        <v>0</v>
      </c>
      <c r="X174" s="51">
        <f t="shared" si="11"/>
        <v>0</v>
      </c>
    </row>
    <row r="175" spans="1:24" ht="15.75" customHeight="1" x14ac:dyDescent="0.2">
      <c r="A175" s="10" t="s">
        <v>45</v>
      </c>
      <c r="B175" s="11" t="s">
        <v>46</v>
      </c>
      <c r="C175" s="12" t="s">
        <v>47</v>
      </c>
      <c r="D175" s="10" t="s">
        <v>48</v>
      </c>
      <c r="E175" s="11" t="s">
        <v>49</v>
      </c>
      <c r="F175" s="12" t="s">
        <v>50</v>
      </c>
      <c r="G175" s="15" t="s">
        <v>44</v>
      </c>
      <c r="H175" s="16" t="s">
        <v>81</v>
      </c>
      <c r="I175" s="17" t="s">
        <v>69</v>
      </c>
      <c r="J175" s="42">
        <v>2000</v>
      </c>
      <c r="K175" s="24">
        <v>0.75</v>
      </c>
      <c r="L175" s="159">
        <v>1</v>
      </c>
      <c r="M175" s="13">
        <v>-1</v>
      </c>
      <c r="N175" s="14"/>
      <c r="O175" s="18"/>
      <c r="P175" s="68" t="s">
        <v>206</v>
      </c>
      <c r="Q175" s="69" t="s">
        <v>360</v>
      </c>
      <c r="R175" s="100" t="s">
        <v>92</v>
      </c>
      <c r="S175" s="31">
        <v>49.166666666666671</v>
      </c>
      <c r="T175" s="75">
        <v>59</v>
      </c>
      <c r="U175" s="114"/>
      <c r="V175" s="55"/>
      <c r="W175" s="50">
        <f t="shared" si="10"/>
        <v>0</v>
      </c>
      <c r="X175" s="51">
        <f t="shared" si="11"/>
        <v>0</v>
      </c>
    </row>
    <row r="176" spans="1:24" ht="15.75" customHeight="1" x14ac:dyDescent="0.2">
      <c r="A176" s="10" t="s">
        <v>45</v>
      </c>
      <c r="B176" s="11" t="s">
        <v>46</v>
      </c>
      <c r="C176" s="12" t="s">
        <v>47</v>
      </c>
      <c r="D176" s="10" t="s">
        <v>48</v>
      </c>
      <c r="E176" s="11" t="s">
        <v>49</v>
      </c>
      <c r="F176" s="12" t="s">
        <v>50</v>
      </c>
      <c r="G176" s="15" t="s">
        <v>44</v>
      </c>
      <c r="H176" s="16" t="s">
        <v>81</v>
      </c>
      <c r="I176" s="17" t="s">
        <v>69</v>
      </c>
      <c r="J176" s="42">
        <v>2000</v>
      </c>
      <c r="K176" s="24">
        <v>0.75</v>
      </c>
      <c r="L176" s="159">
        <v>2</v>
      </c>
      <c r="M176" s="13">
        <v>-0.5</v>
      </c>
      <c r="N176" s="14"/>
      <c r="O176" s="18"/>
      <c r="P176" s="68" t="s">
        <v>206</v>
      </c>
      <c r="Q176" s="69" t="s">
        <v>361</v>
      </c>
      <c r="R176" s="100" t="s">
        <v>92</v>
      </c>
      <c r="S176" s="31">
        <v>49.166666666666671</v>
      </c>
      <c r="T176" s="75">
        <v>59</v>
      </c>
      <c r="U176" s="114"/>
      <c r="V176" s="55"/>
      <c r="W176" s="50">
        <f t="shared" si="10"/>
        <v>0</v>
      </c>
      <c r="X176" s="51">
        <f t="shared" si="11"/>
        <v>0</v>
      </c>
    </row>
    <row r="177" spans="1:24" ht="15.75" customHeight="1" x14ac:dyDescent="0.2">
      <c r="A177" s="10" t="s">
        <v>45</v>
      </c>
      <c r="B177" s="11" t="s">
        <v>46</v>
      </c>
      <c r="C177" s="12" t="s">
        <v>47</v>
      </c>
      <c r="D177" s="10" t="s">
        <v>48</v>
      </c>
      <c r="E177" s="11" t="s">
        <v>49</v>
      </c>
      <c r="F177" s="12" t="s">
        <v>50</v>
      </c>
      <c r="G177" s="15" t="s">
        <v>44</v>
      </c>
      <c r="H177" s="16" t="s">
        <v>81</v>
      </c>
      <c r="I177" s="17" t="s">
        <v>69</v>
      </c>
      <c r="J177" s="42">
        <v>2002</v>
      </c>
      <c r="K177" s="24">
        <v>0.75</v>
      </c>
      <c r="L177" s="159">
        <v>1</v>
      </c>
      <c r="M177" s="13">
        <v>-1</v>
      </c>
      <c r="N177" s="14"/>
      <c r="O177" s="18"/>
      <c r="P177" s="68" t="s">
        <v>206</v>
      </c>
      <c r="Q177" s="69" t="s">
        <v>363</v>
      </c>
      <c r="R177" s="100" t="s">
        <v>92</v>
      </c>
      <c r="S177" s="31">
        <v>45</v>
      </c>
      <c r="T177" s="75">
        <v>54</v>
      </c>
      <c r="U177" s="114"/>
      <c r="V177" s="55"/>
      <c r="W177" s="50">
        <f t="shared" si="10"/>
        <v>0</v>
      </c>
      <c r="X177" s="51">
        <f t="shared" si="11"/>
        <v>0</v>
      </c>
    </row>
    <row r="178" spans="1:24" ht="15.75" customHeight="1" x14ac:dyDescent="0.2">
      <c r="A178" s="10" t="s">
        <v>45</v>
      </c>
      <c r="B178" s="11" t="s">
        <v>46</v>
      </c>
      <c r="C178" s="12" t="s">
        <v>47</v>
      </c>
      <c r="D178" s="10" t="s">
        <v>48</v>
      </c>
      <c r="E178" s="11" t="s">
        <v>49</v>
      </c>
      <c r="F178" s="12" t="s">
        <v>50</v>
      </c>
      <c r="G178" s="15" t="s">
        <v>44</v>
      </c>
      <c r="H178" s="16" t="s">
        <v>81</v>
      </c>
      <c r="I178" s="17" t="s">
        <v>69</v>
      </c>
      <c r="J178" s="42">
        <v>2002</v>
      </c>
      <c r="K178" s="24">
        <v>0.75</v>
      </c>
      <c r="L178" s="159">
        <v>2</v>
      </c>
      <c r="M178" s="13">
        <v>-0.5</v>
      </c>
      <c r="N178" s="14"/>
      <c r="O178" s="18"/>
      <c r="P178" s="68" t="s">
        <v>206</v>
      </c>
      <c r="Q178" s="69" t="s">
        <v>364</v>
      </c>
      <c r="R178" s="100" t="s">
        <v>92</v>
      </c>
      <c r="S178" s="31">
        <v>45</v>
      </c>
      <c r="T178" s="75">
        <v>54</v>
      </c>
      <c r="U178" s="114"/>
      <c r="V178" s="55"/>
      <c r="W178" s="50">
        <f t="shared" ref="W178:W211" si="12">V178*S178</f>
        <v>0</v>
      </c>
      <c r="X178" s="51">
        <f t="shared" ref="X178:X211" si="13">V178*T178</f>
        <v>0</v>
      </c>
    </row>
    <row r="179" spans="1:24" ht="15.75" customHeight="1" x14ac:dyDescent="0.2">
      <c r="A179" s="10" t="s">
        <v>45</v>
      </c>
      <c r="B179" s="11" t="s">
        <v>46</v>
      </c>
      <c r="C179" s="12" t="s">
        <v>47</v>
      </c>
      <c r="D179" s="10" t="s">
        <v>48</v>
      </c>
      <c r="E179" s="11" t="s">
        <v>49</v>
      </c>
      <c r="F179" s="12" t="s">
        <v>50</v>
      </c>
      <c r="G179" s="15" t="s">
        <v>44</v>
      </c>
      <c r="H179" s="16" t="s">
        <v>81</v>
      </c>
      <c r="I179" s="17" t="s">
        <v>69</v>
      </c>
      <c r="J179" s="42">
        <v>2005</v>
      </c>
      <c r="K179" s="24">
        <v>0.75</v>
      </c>
      <c r="L179" s="159">
        <v>9</v>
      </c>
      <c r="M179" s="13"/>
      <c r="N179" s="14"/>
      <c r="O179" s="18"/>
      <c r="P179" s="68" t="s">
        <v>362</v>
      </c>
      <c r="Q179" s="69" t="s">
        <v>365</v>
      </c>
      <c r="R179" s="100" t="s">
        <v>124</v>
      </c>
      <c r="S179" s="31">
        <v>40.833333333333336</v>
      </c>
      <c r="T179" s="75">
        <v>49</v>
      </c>
      <c r="U179" s="114"/>
      <c r="V179" s="55"/>
      <c r="W179" s="50">
        <f t="shared" si="12"/>
        <v>0</v>
      </c>
      <c r="X179" s="51">
        <f t="shared" si="13"/>
        <v>0</v>
      </c>
    </row>
    <row r="180" spans="1:24" ht="15.75" customHeight="1" x14ac:dyDescent="0.2">
      <c r="A180" s="10" t="s">
        <v>45</v>
      </c>
      <c r="B180" s="11" t="s">
        <v>46</v>
      </c>
      <c r="C180" s="12" t="s">
        <v>47</v>
      </c>
      <c r="D180" s="10" t="s">
        <v>48</v>
      </c>
      <c r="E180" s="11" t="s">
        <v>49</v>
      </c>
      <c r="F180" s="12" t="s">
        <v>50</v>
      </c>
      <c r="G180" s="15" t="s">
        <v>44</v>
      </c>
      <c r="H180" s="16" t="s">
        <v>81</v>
      </c>
      <c r="I180" s="17" t="s">
        <v>69</v>
      </c>
      <c r="J180" s="42">
        <v>2006</v>
      </c>
      <c r="K180" s="24">
        <v>0.75</v>
      </c>
      <c r="L180" s="159">
        <v>1</v>
      </c>
      <c r="M180" s="13">
        <v>-1</v>
      </c>
      <c r="N180" s="14"/>
      <c r="O180" s="18"/>
      <c r="P180" s="68" t="s">
        <v>206</v>
      </c>
      <c r="Q180" s="69" t="s">
        <v>366</v>
      </c>
      <c r="R180" s="100" t="s">
        <v>92</v>
      </c>
      <c r="S180" s="31">
        <v>45</v>
      </c>
      <c r="T180" s="75">
        <v>54</v>
      </c>
      <c r="U180" s="114"/>
      <c r="V180" s="55"/>
      <c r="W180" s="50">
        <f t="shared" si="12"/>
        <v>0</v>
      </c>
      <c r="X180" s="51">
        <f t="shared" si="13"/>
        <v>0</v>
      </c>
    </row>
    <row r="181" spans="1:24" ht="15.75" customHeight="1" x14ac:dyDescent="0.2">
      <c r="A181" s="10" t="s">
        <v>45</v>
      </c>
      <c r="B181" s="11" t="s">
        <v>46</v>
      </c>
      <c r="C181" s="12" t="s">
        <v>47</v>
      </c>
      <c r="D181" s="10" t="s">
        <v>48</v>
      </c>
      <c r="E181" s="11" t="s">
        <v>49</v>
      </c>
      <c r="F181" s="12" t="s">
        <v>50</v>
      </c>
      <c r="G181" s="15" t="s">
        <v>44</v>
      </c>
      <c r="H181" s="16" t="s">
        <v>81</v>
      </c>
      <c r="I181" s="17" t="s">
        <v>69</v>
      </c>
      <c r="J181" s="42">
        <v>2010</v>
      </c>
      <c r="K181" s="24">
        <v>0.75</v>
      </c>
      <c r="L181" s="159">
        <v>2</v>
      </c>
      <c r="M181" s="13" t="s">
        <v>119</v>
      </c>
      <c r="N181" s="14"/>
      <c r="O181" s="18" t="s">
        <v>213</v>
      </c>
      <c r="P181" s="68" t="s">
        <v>367</v>
      </c>
      <c r="Q181" s="69" t="s">
        <v>368</v>
      </c>
      <c r="R181" s="100" t="s">
        <v>92</v>
      </c>
      <c r="S181" s="31">
        <v>38.333333333333336</v>
      </c>
      <c r="T181" s="75">
        <v>46</v>
      </c>
      <c r="U181" s="114"/>
      <c r="V181" s="55"/>
      <c r="W181" s="50">
        <f t="shared" si="12"/>
        <v>0</v>
      </c>
      <c r="X181" s="51">
        <f t="shared" si="13"/>
        <v>0</v>
      </c>
    </row>
    <row r="182" spans="1:24" ht="15.75" customHeight="1" x14ac:dyDescent="0.2">
      <c r="A182" s="10" t="s">
        <v>45</v>
      </c>
      <c r="B182" s="11" t="s">
        <v>46</v>
      </c>
      <c r="C182" s="12" t="s">
        <v>47</v>
      </c>
      <c r="D182" s="10" t="s">
        <v>48</v>
      </c>
      <c r="E182" s="11" t="s">
        <v>49</v>
      </c>
      <c r="F182" s="12" t="s">
        <v>50</v>
      </c>
      <c r="G182" s="15" t="s">
        <v>44</v>
      </c>
      <c r="H182" s="16" t="s">
        <v>81</v>
      </c>
      <c r="I182" s="17" t="s">
        <v>69</v>
      </c>
      <c r="J182" s="42">
        <v>2011</v>
      </c>
      <c r="K182" s="24">
        <v>0.75</v>
      </c>
      <c r="L182" s="159">
        <v>1</v>
      </c>
      <c r="M182" s="13" t="s">
        <v>119</v>
      </c>
      <c r="N182" s="14"/>
      <c r="O182" s="18" t="s">
        <v>213</v>
      </c>
      <c r="P182" s="68" t="s">
        <v>369</v>
      </c>
      <c r="Q182" s="69" t="s">
        <v>370</v>
      </c>
      <c r="R182" s="100" t="s">
        <v>92</v>
      </c>
      <c r="S182" s="31">
        <v>38.333333333333336</v>
      </c>
      <c r="T182" s="75">
        <v>46</v>
      </c>
      <c r="U182" s="114"/>
      <c r="V182" s="55"/>
      <c r="W182" s="50">
        <f t="shared" si="12"/>
        <v>0</v>
      </c>
      <c r="X182" s="51">
        <f t="shared" si="13"/>
        <v>0</v>
      </c>
    </row>
    <row r="183" spans="1:24" ht="15.75" customHeight="1" x14ac:dyDescent="0.2">
      <c r="A183" s="10" t="s">
        <v>45</v>
      </c>
      <c r="B183" s="11" t="s">
        <v>46</v>
      </c>
      <c r="C183" s="12" t="s">
        <v>47</v>
      </c>
      <c r="D183" s="10" t="s">
        <v>48</v>
      </c>
      <c r="E183" s="11" t="s">
        <v>49</v>
      </c>
      <c r="F183" s="12" t="s">
        <v>50</v>
      </c>
      <c r="G183" s="15" t="s">
        <v>44</v>
      </c>
      <c r="H183" s="16" t="s">
        <v>81</v>
      </c>
      <c r="I183" s="17" t="s">
        <v>69</v>
      </c>
      <c r="J183" s="42">
        <v>2011</v>
      </c>
      <c r="K183" s="24">
        <v>0.75</v>
      </c>
      <c r="L183" s="159">
        <v>1</v>
      </c>
      <c r="M183" s="13"/>
      <c r="N183" s="14"/>
      <c r="O183" s="18"/>
      <c r="P183" s="68" t="s">
        <v>141</v>
      </c>
      <c r="Q183" s="69" t="s">
        <v>371</v>
      </c>
      <c r="R183" s="100" t="s">
        <v>92</v>
      </c>
      <c r="S183" s="31">
        <v>40.833333333333336</v>
      </c>
      <c r="T183" s="75">
        <v>49</v>
      </c>
      <c r="U183" s="114"/>
      <c r="V183" s="55"/>
      <c r="W183" s="50">
        <f t="shared" si="12"/>
        <v>0</v>
      </c>
      <c r="X183" s="51">
        <f t="shared" si="13"/>
        <v>0</v>
      </c>
    </row>
    <row r="184" spans="1:24" ht="15.75" customHeight="1" x14ac:dyDescent="0.2">
      <c r="A184" s="10" t="s">
        <v>45</v>
      </c>
      <c r="B184" s="11" t="s">
        <v>46</v>
      </c>
      <c r="C184" s="12" t="s">
        <v>47</v>
      </c>
      <c r="D184" s="10" t="s">
        <v>48</v>
      </c>
      <c r="E184" s="11" t="s">
        <v>49</v>
      </c>
      <c r="F184" s="12" t="s">
        <v>50</v>
      </c>
      <c r="G184" s="15" t="s">
        <v>44</v>
      </c>
      <c r="H184" s="16" t="s">
        <v>81</v>
      </c>
      <c r="I184" s="17" t="s">
        <v>69</v>
      </c>
      <c r="J184" s="42">
        <v>2011</v>
      </c>
      <c r="K184" s="24">
        <v>0.75</v>
      </c>
      <c r="L184" s="159">
        <v>6</v>
      </c>
      <c r="M184" s="13"/>
      <c r="N184" s="14"/>
      <c r="O184" s="18"/>
      <c r="P184" s="68" t="s">
        <v>372</v>
      </c>
      <c r="Q184" s="69" t="s">
        <v>373</v>
      </c>
      <c r="R184" s="100" t="s">
        <v>92</v>
      </c>
      <c r="S184" s="31">
        <v>36.666666666666671</v>
      </c>
      <c r="T184" s="75">
        <v>44</v>
      </c>
      <c r="U184" s="114"/>
      <c r="V184" s="55"/>
      <c r="W184" s="50">
        <f t="shared" si="12"/>
        <v>0</v>
      </c>
      <c r="X184" s="51">
        <f t="shared" si="13"/>
        <v>0</v>
      </c>
    </row>
    <row r="185" spans="1:24" ht="15.75" customHeight="1" x14ac:dyDescent="0.2">
      <c r="A185" s="10" t="s">
        <v>45</v>
      </c>
      <c r="B185" s="11" t="s">
        <v>46</v>
      </c>
      <c r="C185" s="12" t="s">
        <v>47</v>
      </c>
      <c r="D185" s="10" t="s">
        <v>48</v>
      </c>
      <c r="E185" s="11" t="s">
        <v>49</v>
      </c>
      <c r="F185" s="12" t="s">
        <v>50</v>
      </c>
      <c r="G185" s="15" t="s">
        <v>44</v>
      </c>
      <c r="H185" s="16" t="s">
        <v>82</v>
      </c>
      <c r="I185" s="17" t="s">
        <v>69</v>
      </c>
      <c r="J185" s="42">
        <v>1991</v>
      </c>
      <c r="K185" s="24">
        <v>0.75</v>
      </c>
      <c r="L185" s="159">
        <v>2</v>
      </c>
      <c r="M185" s="13">
        <v>-0.5</v>
      </c>
      <c r="N185" s="14"/>
      <c r="O185" s="18" t="s">
        <v>374</v>
      </c>
      <c r="P185" s="68" t="s">
        <v>112</v>
      </c>
      <c r="Q185" s="69" t="s">
        <v>375</v>
      </c>
      <c r="R185" s="100" t="s">
        <v>92</v>
      </c>
      <c r="S185" s="31">
        <v>45</v>
      </c>
      <c r="T185" s="75">
        <v>54</v>
      </c>
      <c r="U185" s="114"/>
      <c r="V185" s="55"/>
      <c r="W185" s="50">
        <f t="shared" si="12"/>
        <v>0</v>
      </c>
      <c r="X185" s="51">
        <f t="shared" si="13"/>
        <v>0</v>
      </c>
    </row>
    <row r="186" spans="1:24" ht="15.75" customHeight="1" x14ac:dyDescent="0.2">
      <c r="A186" s="10" t="s">
        <v>45</v>
      </c>
      <c r="B186" s="11" t="s">
        <v>46</v>
      </c>
      <c r="C186" s="12" t="s">
        <v>47</v>
      </c>
      <c r="D186" s="10" t="s">
        <v>48</v>
      </c>
      <c r="E186" s="11" t="s">
        <v>49</v>
      </c>
      <c r="F186" s="12" t="s">
        <v>50</v>
      </c>
      <c r="G186" s="15" t="s">
        <v>44</v>
      </c>
      <c r="H186" s="16" t="s">
        <v>83</v>
      </c>
      <c r="I186" s="17" t="s">
        <v>69</v>
      </c>
      <c r="J186" s="42">
        <v>1988</v>
      </c>
      <c r="K186" s="24">
        <v>0.75</v>
      </c>
      <c r="L186" s="159">
        <v>1</v>
      </c>
      <c r="M186" s="13">
        <v>-3</v>
      </c>
      <c r="N186" s="14" t="s">
        <v>163</v>
      </c>
      <c r="O186" s="18" t="s">
        <v>166</v>
      </c>
      <c r="P186" s="68" t="s">
        <v>174</v>
      </c>
      <c r="Q186" s="69" t="s">
        <v>376</v>
      </c>
      <c r="R186" s="100" t="s">
        <v>92</v>
      </c>
      <c r="S186" s="31">
        <v>45</v>
      </c>
      <c r="T186" s="75">
        <v>54</v>
      </c>
      <c r="U186" s="114"/>
      <c r="V186" s="55"/>
      <c r="W186" s="50">
        <f t="shared" si="12"/>
        <v>0</v>
      </c>
      <c r="X186" s="51">
        <f t="shared" si="13"/>
        <v>0</v>
      </c>
    </row>
    <row r="187" spans="1:24" ht="15.75" customHeight="1" x14ac:dyDescent="0.2">
      <c r="A187" s="10" t="s">
        <v>45</v>
      </c>
      <c r="B187" s="11" t="s">
        <v>46</v>
      </c>
      <c r="C187" s="12" t="s">
        <v>47</v>
      </c>
      <c r="D187" s="10" t="s">
        <v>48</v>
      </c>
      <c r="E187" s="11" t="s">
        <v>49</v>
      </c>
      <c r="F187" s="12" t="s">
        <v>50</v>
      </c>
      <c r="G187" s="15" t="s">
        <v>44</v>
      </c>
      <c r="H187" s="16" t="s">
        <v>83</v>
      </c>
      <c r="I187" s="17" t="s">
        <v>69</v>
      </c>
      <c r="J187" s="42">
        <v>1992</v>
      </c>
      <c r="K187" s="24">
        <v>0.75</v>
      </c>
      <c r="L187" s="159">
        <v>1</v>
      </c>
      <c r="M187" s="13">
        <v>-3</v>
      </c>
      <c r="N187" s="14" t="s">
        <v>93</v>
      </c>
      <c r="O187" s="18" t="s">
        <v>137</v>
      </c>
      <c r="P187" s="68" t="s">
        <v>377</v>
      </c>
      <c r="Q187" s="69" t="s">
        <v>378</v>
      </c>
      <c r="R187" s="100" t="s">
        <v>92</v>
      </c>
      <c r="S187" s="31">
        <v>45</v>
      </c>
      <c r="T187" s="75">
        <v>54</v>
      </c>
      <c r="U187" s="114"/>
      <c r="V187" s="55"/>
      <c r="W187" s="50">
        <f t="shared" si="12"/>
        <v>0</v>
      </c>
      <c r="X187" s="51">
        <f t="shared" si="13"/>
        <v>0</v>
      </c>
    </row>
    <row r="188" spans="1:24" ht="15.75" customHeight="1" x14ac:dyDescent="0.2">
      <c r="A188" s="10" t="s">
        <v>45</v>
      </c>
      <c r="B188" s="11" t="s">
        <v>46</v>
      </c>
      <c r="C188" s="12" t="s">
        <v>47</v>
      </c>
      <c r="D188" s="10" t="s">
        <v>48</v>
      </c>
      <c r="E188" s="11" t="s">
        <v>49</v>
      </c>
      <c r="F188" s="12" t="s">
        <v>50</v>
      </c>
      <c r="G188" s="15" t="s">
        <v>44</v>
      </c>
      <c r="H188" s="16" t="s">
        <v>83</v>
      </c>
      <c r="I188" s="17" t="s">
        <v>69</v>
      </c>
      <c r="J188" s="42">
        <v>1992</v>
      </c>
      <c r="K188" s="24">
        <v>0.75</v>
      </c>
      <c r="L188" s="159">
        <v>1</v>
      </c>
      <c r="M188" s="13">
        <v>-1.5</v>
      </c>
      <c r="N188" s="14"/>
      <c r="O188" s="18" t="s">
        <v>374</v>
      </c>
      <c r="P188" s="68" t="s">
        <v>107</v>
      </c>
      <c r="Q188" s="69" t="s">
        <v>379</v>
      </c>
      <c r="R188" s="100" t="s">
        <v>92</v>
      </c>
      <c r="S188" s="31">
        <v>45</v>
      </c>
      <c r="T188" s="75">
        <v>54</v>
      </c>
      <c r="U188" s="114"/>
      <c r="V188" s="55"/>
      <c r="W188" s="50">
        <f t="shared" si="12"/>
        <v>0</v>
      </c>
      <c r="X188" s="51">
        <f t="shared" si="13"/>
        <v>0</v>
      </c>
    </row>
    <row r="189" spans="1:24" ht="15.75" customHeight="1" x14ac:dyDescent="0.2">
      <c r="A189" s="10" t="s">
        <v>45</v>
      </c>
      <c r="B189" s="11" t="s">
        <v>46</v>
      </c>
      <c r="C189" s="12" t="s">
        <v>47</v>
      </c>
      <c r="D189" s="10" t="s">
        <v>48</v>
      </c>
      <c r="E189" s="11" t="s">
        <v>49</v>
      </c>
      <c r="F189" s="12" t="s">
        <v>50</v>
      </c>
      <c r="G189" s="15" t="s">
        <v>44</v>
      </c>
      <c r="H189" s="16" t="s">
        <v>83</v>
      </c>
      <c r="I189" s="17" t="s">
        <v>69</v>
      </c>
      <c r="J189" s="42">
        <v>1993</v>
      </c>
      <c r="K189" s="24">
        <v>0.75</v>
      </c>
      <c r="L189" s="159">
        <v>2</v>
      </c>
      <c r="M189" s="13">
        <v>-2</v>
      </c>
      <c r="N189" s="14"/>
      <c r="O189" s="18"/>
      <c r="P189" s="68" t="s">
        <v>174</v>
      </c>
      <c r="Q189" s="69" t="s">
        <v>380</v>
      </c>
      <c r="R189" s="100" t="s">
        <v>92</v>
      </c>
      <c r="S189" s="31">
        <v>45</v>
      </c>
      <c r="T189" s="75">
        <v>54</v>
      </c>
      <c r="U189" s="114"/>
      <c r="V189" s="55"/>
      <c r="W189" s="50">
        <f t="shared" si="12"/>
        <v>0</v>
      </c>
      <c r="X189" s="51">
        <f t="shared" si="13"/>
        <v>0</v>
      </c>
    </row>
    <row r="190" spans="1:24" ht="15.75" customHeight="1" x14ac:dyDescent="0.2">
      <c r="A190" s="10" t="s">
        <v>45</v>
      </c>
      <c r="B190" s="11" t="s">
        <v>46</v>
      </c>
      <c r="C190" s="12" t="s">
        <v>47</v>
      </c>
      <c r="D190" s="10" t="s">
        <v>48</v>
      </c>
      <c r="E190" s="11" t="s">
        <v>49</v>
      </c>
      <c r="F190" s="12" t="s">
        <v>50</v>
      </c>
      <c r="G190" s="15" t="s">
        <v>44</v>
      </c>
      <c r="H190" s="16" t="s">
        <v>83</v>
      </c>
      <c r="I190" s="17" t="s">
        <v>69</v>
      </c>
      <c r="J190" s="42">
        <v>1999</v>
      </c>
      <c r="K190" s="24">
        <v>0.75</v>
      </c>
      <c r="L190" s="159">
        <v>4</v>
      </c>
      <c r="M190" s="13">
        <v>-5</v>
      </c>
      <c r="N190" s="14" t="s">
        <v>94</v>
      </c>
      <c r="O190" s="18"/>
      <c r="P190" s="68" t="s">
        <v>381</v>
      </c>
      <c r="Q190" s="69" t="s">
        <v>382</v>
      </c>
      <c r="R190" s="100" t="s">
        <v>124</v>
      </c>
      <c r="S190" s="31">
        <v>40.833333333333336</v>
      </c>
      <c r="T190" s="75">
        <v>49</v>
      </c>
      <c r="U190" s="114"/>
      <c r="V190" s="55"/>
      <c r="W190" s="50">
        <f t="shared" si="12"/>
        <v>0</v>
      </c>
      <c r="X190" s="51">
        <f t="shared" si="13"/>
        <v>0</v>
      </c>
    </row>
    <row r="191" spans="1:24" ht="15.75" customHeight="1" x14ac:dyDescent="0.2">
      <c r="A191" s="10" t="s">
        <v>45</v>
      </c>
      <c r="B191" s="11" t="s">
        <v>46</v>
      </c>
      <c r="C191" s="12" t="s">
        <v>47</v>
      </c>
      <c r="D191" s="10" t="s">
        <v>48</v>
      </c>
      <c r="E191" s="11" t="s">
        <v>49</v>
      </c>
      <c r="F191" s="12" t="s">
        <v>50</v>
      </c>
      <c r="G191" s="15" t="s">
        <v>44</v>
      </c>
      <c r="H191" s="16" t="s">
        <v>83</v>
      </c>
      <c r="I191" s="17" t="s">
        <v>69</v>
      </c>
      <c r="J191" s="42">
        <v>1999</v>
      </c>
      <c r="K191" s="24">
        <v>0.75</v>
      </c>
      <c r="L191" s="159">
        <v>4</v>
      </c>
      <c r="M191" s="13">
        <v>-3</v>
      </c>
      <c r="N191" s="14" t="s">
        <v>383</v>
      </c>
      <c r="O191" s="18"/>
      <c r="P191" s="68" t="s">
        <v>384</v>
      </c>
      <c r="Q191" s="69" t="s">
        <v>385</v>
      </c>
      <c r="R191" s="100" t="s">
        <v>92</v>
      </c>
      <c r="S191" s="31">
        <v>40.833333333333336</v>
      </c>
      <c r="T191" s="75">
        <v>49</v>
      </c>
      <c r="U191" s="114"/>
      <c r="V191" s="55"/>
      <c r="W191" s="50">
        <f t="shared" si="12"/>
        <v>0</v>
      </c>
      <c r="X191" s="51">
        <f t="shared" si="13"/>
        <v>0</v>
      </c>
    </row>
    <row r="192" spans="1:24" ht="15.75" customHeight="1" x14ac:dyDescent="0.2">
      <c r="A192" s="10" t="s">
        <v>45</v>
      </c>
      <c r="B192" s="11" t="s">
        <v>46</v>
      </c>
      <c r="C192" s="12" t="s">
        <v>47</v>
      </c>
      <c r="D192" s="10" t="s">
        <v>48</v>
      </c>
      <c r="E192" s="11" t="s">
        <v>49</v>
      </c>
      <c r="F192" s="12" t="s">
        <v>50</v>
      </c>
      <c r="G192" s="15" t="s">
        <v>44</v>
      </c>
      <c r="H192" s="16" t="s">
        <v>83</v>
      </c>
      <c r="I192" s="17" t="s">
        <v>69</v>
      </c>
      <c r="J192" s="42">
        <v>1999</v>
      </c>
      <c r="K192" s="24">
        <v>0.75</v>
      </c>
      <c r="L192" s="159">
        <v>8</v>
      </c>
      <c r="M192" s="13">
        <v>-2</v>
      </c>
      <c r="N192" s="14" t="s">
        <v>93</v>
      </c>
      <c r="O192" s="18"/>
      <c r="P192" s="68" t="s">
        <v>386</v>
      </c>
      <c r="Q192" s="69" t="s">
        <v>387</v>
      </c>
      <c r="R192" s="100" t="s">
        <v>92</v>
      </c>
      <c r="S192" s="31">
        <v>40.833333333333336</v>
      </c>
      <c r="T192" s="75">
        <v>49</v>
      </c>
      <c r="U192" s="114"/>
      <c r="V192" s="55"/>
      <c r="W192" s="50">
        <f t="shared" si="12"/>
        <v>0</v>
      </c>
      <c r="X192" s="51">
        <f t="shared" si="13"/>
        <v>0</v>
      </c>
    </row>
    <row r="193" spans="1:24" ht="15.75" customHeight="1" x14ac:dyDescent="0.2">
      <c r="A193" s="10" t="s">
        <v>45</v>
      </c>
      <c r="B193" s="11" t="s">
        <v>46</v>
      </c>
      <c r="C193" s="12" t="s">
        <v>47</v>
      </c>
      <c r="D193" s="10" t="s">
        <v>48</v>
      </c>
      <c r="E193" s="11" t="s">
        <v>49</v>
      </c>
      <c r="F193" s="12" t="s">
        <v>50</v>
      </c>
      <c r="G193" s="15" t="s">
        <v>44</v>
      </c>
      <c r="H193" s="16" t="s">
        <v>83</v>
      </c>
      <c r="I193" s="17" t="s">
        <v>69</v>
      </c>
      <c r="J193" s="42">
        <v>1999</v>
      </c>
      <c r="K193" s="24">
        <v>0.75</v>
      </c>
      <c r="L193" s="159">
        <v>5</v>
      </c>
      <c r="M193" s="13">
        <v>-1</v>
      </c>
      <c r="N193" s="14"/>
      <c r="O193" s="18"/>
      <c r="P193" s="68" t="s">
        <v>340</v>
      </c>
      <c r="Q193" s="69" t="s">
        <v>388</v>
      </c>
      <c r="R193" s="100" t="s">
        <v>92</v>
      </c>
      <c r="S193" s="31">
        <v>40.833333333333336</v>
      </c>
      <c r="T193" s="75">
        <v>49</v>
      </c>
      <c r="U193" s="114"/>
      <c r="V193" s="55"/>
      <c r="W193" s="50">
        <f t="shared" si="12"/>
        <v>0</v>
      </c>
      <c r="X193" s="51">
        <f t="shared" si="13"/>
        <v>0</v>
      </c>
    </row>
    <row r="194" spans="1:24" ht="15.75" customHeight="1" x14ac:dyDescent="0.2">
      <c r="A194" s="10" t="s">
        <v>45</v>
      </c>
      <c r="B194" s="11" t="s">
        <v>46</v>
      </c>
      <c r="C194" s="12" t="s">
        <v>47</v>
      </c>
      <c r="D194" s="10" t="s">
        <v>48</v>
      </c>
      <c r="E194" s="11" t="s">
        <v>49</v>
      </c>
      <c r="F194" s="12" t="s">
        <v>50</v>
      </c>
      <c r="G194" s="15" t="s">
        <v>44</v>
      </c>
      <c r="H194" s="16" t="s">
        <v>83</v>
      </c>
      <c r="I194" s="17" t="s">
        <v>69</v>
      </c>
      <c r="J194" s="42">
        <v>1999</v>
      </c>
      <c r="K194" s="24">
        <v>0.75</v>
      </c>
      <c r="L194" s="159">
        <v>4</v>
      </c>
      <c r="M194" s="13">
        <v>-3.5</v>
      </c>
      <c r="N194" s="14" t="s">
        <v>94</v>
      </c>
      <c r="O194" s="18"/>
      <c r="P194" s="68" t="s">
        <v>367</v>
      </c>
      <c r="Q194" s="69" t="s">
        <v>389</v>
      </c>
      <c r="R194" s="100" t="s">
        <v>92</v>
      </c>
      <c r="S194" s="31">
        <v>40.833333333333336</v>
      </c>
      <c r="T194" s="75">
        <v>49</v>
      </c>
      <c r="U194" s="114"/>
      <c r="V194" s="55"/>
      <c r="W194" s="50">
        <f t="shared" si="12"/>
        <v>0</v>
      </c>
      <c r="X194" s="51">
        <f t="shared" si="13"/>
        <v>0</v>
      </c>
    </row>
    <row r="195" spans="1:24" ht="15.75" customHeight="1" x14ac:dyDescent="0.2">
      <c r="A195" s="10" t="s">
        <v>45</v>
      </c>
      <c r="B195" s="11" t="s">
        <v>46</v>
      </c>
      <c r="C195" s="12" t="s">
        <v>47</v>
      </c>
      <c r="D195" s="10" t="s">
        <v>48</v>
      </c>
      <c r="E195" s="11" t="s">
        <v>49</v>
      </c>
      <c r="F195" s="12" t="s">
        <v>50</v>
      </c>
      <c r="G195" s="15" t="s">
        <v>44</v>
      </c>
      <c r="H195" s="16" t="s">
        <v>83</v>
      </c>
      <c r="I195" s="17" t="s">
        <v>69</v>
      </c>
      <c r="J195" s="42">
        <v>2000</v>
      </c>
      <c r="K195" s="24">
        <v>0.75</v>
      </c>
      <c r="L195" s="159">
        <v>6</v>
      </c>
      <c r="M195" s="13"/>
      <c r="N195" s="14"/>
      <c r="O195" s="18"/>
      <c r="P195" s="68" t="s">
        <v>189</v>
      </c>
      <c r="Q195" s="69" t="s">
        <v>390</v>
      </c>
      <c r="R195" s="100" t="s">
        <v>92</v>
      </c>
      <c r="S195" s="31">
        <v>36.666666666666671</v>
      </c>
      <c r="T195" s="75">
        <v>44</v>
      </c>
      <c r="U195" s="114"/>
      <c r="V195" s="55"/>
      <c r="W195" s="50">
        <f t="shared" si="12"/>
        <v>0</v>
      </c>
      <c r="X195" s="51">
        <f t="shared" si="13"/>
        <v>0</v>
      </c>
    </row>
    <row r="196" spans="1:24" ht="15.75" customHeight="1" x14ac:dyDescent="0.2">
      <c r="A196" s="10" t="s">
        <v>45</v>
      </c>
      <c r="B196" s="11" t="s">
        <v>46</v>
      </c>
      <c r="C196" s="12" t="s">
        <v>47</v>
      </c>
      <c r="D196" s="10" t="s">
        <v>48</v>
      </c>
      <c r="E196" s="11" t="s">
        <v>49</v>
      </c>
      <c r="F196" s="12" t="s">
        <v>50</v>
      </c>
      <c r="G196" s="15" t="s">
        <v>44</v>
      </c>
      <c r="H196" s="16" t="s">
        <v>83</v>
      </c>
      <c r="I196" s="17" t="s">
        <v>69</v>
      </c>
      <c r="J196" s="42">
        <v>2001</v>
      </c>
      <c r="K196" s="24">
        <v>0.75</v>
      </c>
      <c r="L196" s="159">
        <v>1</v>
      </c>
      <c r="M196" s="13">
        <v>-2</v>
      </c>
      <c r="N196" s="14"/>
      <c r="O196" s="18"/>
      <c r="P196" s="68" t="s">
        <v>391</v>
      </c>
      <c r="Q196" s="69" t="s">
        <v>392</v>
      </c>
      <c r="R196" s="100" t="s">
        <v>124</v>
      </c>
      <c r="S196" s="31">
        <v>36.666666666666671</v>
      </c>
      <c r="T196" s="75">
        <v>44</v>
      </c>
      <c r="U196" s="114"/>
      <c r="V196" s="55"/>
      <c r="W196" s="50">
        <f t="shared" si="12"/>
        <v>0</v>
      </c>
      <c r="X196" s="51">
        <f t="shared" si="13"/>
        <v>0</v>
      </c>
    </row>
    <row r="197" spans="1:24" ht="15.75" customHeight="1" x14ac:dyDescent="0.2">
      <c r="A197" s="10" t="s">
        <v>45</v>
      </c>
      <c r="B197" s="11" t="s">
        <v>46</v>
      </c>
      <c r="C197" s="12" t="s">
        <v>47</v>
      </c>
      <c r="D197" s="10" t="s">
        <v>48</v>
      </c>
      <c r="E197" s="11" t="s">
        <v>49</v>
      </c>
      <c r="F197" s="12" t="s">
        <v>50</v>
      </c>
      <c r="G197" s="15" t="s">
        <v>44</v>
      </c>
      <c r="H197" s="16" t="s">
        <v>83</v>
      </c>
      <c r="I197" s="17" t="s">
        <v>69</v>
      </c>
      <c r="J197" s="42">
        <v>2001</v>
      </c>
      <c r="K197" s="24">
        <v>0.75</v>
      </c>
      <c r="L197" s="159">
        <v>4</v>
      </c>
      <c r="M197" s="13">
        <v>-0.5</v>
      </c>
      <c r="N197" s="14"/>
      <c r="O197" s="18"/>
      <c r="P197" s="68" t="s">
        <v>274</v>
      </c>
      <c r="Q197" s="69" t="s">
        <v>393</v>
      </c>
      <c r="R197" s="100" t="s">
        <v>92</v>
      </c>
      <c r="S197" s="31">
        <v>36.666666666666671</v>
      </c>
      <c r="T197" s="75">
        <v>44</v>
      </c>
      <c r="U197" s="114"/>
      <c r="V197" s="55"/>
      <c r="W197" s="50">
        <f t="shared" si="12"/>
        <v>0</v>
      </c>
      <c r="X197" s="51">
        <f t="shared" si="13"/>
        <v>0</v>
      </c>
    </row>
    <row r="198" spans="1:24" ht="15.75" customHeight="1" x14ac:dyDescent="0.2">
      <c r="A198" s="10" t="s">
        <v>45</v>
      </c>
      <c r="B198" s="11" t="s">
        <v>46</v>
      </c>
      <c r="C198" s="12" t="s">
        <v>47</v>
      </c>
      <c r="D198" s="10" t="s">
        <v>48</v>
      </c>
      <c r="E198" s="11" t="s">
        <v>49</v>
      </c>
      <c r="F198" s="12" t="s">
        <v>50</v>
      </c>
      <c r="G198" s="15" t="s">
        <v>44</v>
      </c>
      <c r="H198" s="16" t="s">
        <v>84</v>
      </c>
      <c r="I198" s="17" t="s">
        <v>85</v>
      </c>
      <c r="J198" s="42">
        <v>1989</v>
      </c>
      <c r="K198" s="24">
        <v>0.75</v>
      </c>
      <c r="L198" s="159">
        <v>1</v>
      </c>
      <c r="M198" s="13">
        <v>-3.5</v>
      </c>
      <c r="N198" s="14"/>
      <c r="O198" s="18" t="s">
        <v>188</v>
      </c>
      <c r="P198" s="68" t="s">
        <v>90</v>
      </c>
      <c r="Q198" s="69" t="s">
        <v>394</v>
      </c>
      <c r="R198" s="100" t="s">
        <v>92</v>
      </c>
      <c r="S198" s="31">
        <v>65.833333333333343</v>
      </c>
      <c r="T198" s="75">
        <v>79</v>
      </c>
      <c r="U198" s="114"/>
      <c r="V198" s="55"/>
      <c r="W198" s="50">
        <f t="shared" si="12"/>
        <v>0</v>
      </c>
      <c r="X198" s="51">
        <f t="shared" si="13"/>
        <v>0</v>
      </c>
    </row>
    <row r="199" spans="1:24" ht="15.75" customHeight="1" x14ac:dyDescent="0.2">
      <c r="A199" s="10" t="s">
        <v>45</v>
      </c>
      <c r="B199" s="11" t="s">
        <v>46</v>
      </c>
      <c r="C199" s="12" t="s">
        <v>47</v>
      </c>
      <c r="D199" s="10" t="s">
        <v>48</v>
      </c>
      <c r="E199" s="11" t="s">
        <v>49</v>
      </c>
      <c r="F199" s="12" t="s">
        <v>50</v>
      </c>
      <c r="G199" s="15" t="s">
        <v>44</v>
      </c>
      <c r="H199" s="16" t="s">
        <v>86</v>
      </c>
      <c r="I199" s="17" t="s">
        <v>85</v>
      </c>
      <c r="J199" s="42">
        <v>2011</v>
      </c>
      <c r="K199" s="24">
        <v>0.75</v>
      </c>
      <c r="L199" s="159">
        <v>1</v>
      </c>
      <c r="M199" s="13">
        <v>-0.5</v>
      </c>
      <c r="N199" s="14"/>
      <c r="O199" s="18"/>
      <c r="P199" s="68" t="s">
        <v>320</v>
      </c>
      <c r="Q199" s="69" t="s">
        <v>395</v>
      </c>
      <c r="R199" s="100" t="s">
        <v>92</v>
      </c>
      <c r="S199" s="31">
        <v>49.166666666666671</v>
      </c>
      <c r="T199" s="75">
        <v>59</v>
      </c>
      <c r="U199" s="114"/>
      <c r="V199" s="55"/>
      <c r="W199" s="50">
        <f t="shared" si="12"/>
        <v>0</v>
      </c>
      <c r="X199" s="51">
        <f t="shared" si="13"/>
        <v>0</v>
      </c>
    </row>
    <row r="200" spans="1:24" ht="15.75" customHeight="1" x14ac:dyDescent="0.2">
      <c r="A200" s="10" t="s">
        <v>45</v>
      </c>
      <c r="B200" s="11" t="s">
        <v>46</v>
      </c>
      <c r="C200" s="12" t="s">
        <v>47</v>
      </c>
      <c r="D200" s="10" t="s">
        <v>48</v>
      </c>
      <c r="E200" s="11" t="s">
        <v>49</v>
      </c>
      <c r="F200" s="12" t="s">
        <v>50</v>
      </c>
      <c r="G200" s="15" t="s">
        <v>44</v>
      </c>
      <c r="H200" s="16" t="s">
        <v>87</v>
      </c>
      <c r="I200" s="17" t="s">
        <v>85</v>
      </c>
      <c r="J200" s="42">
        <v>1988</v>
      </c>
      <c r="K200" s="24">
        <v>0.75</v>
      </c>
      <c r="L200" s="159">
        <v>1</v>
      </c>
      <c r="M200" s="13">
        <v>-3</v>
      </c>
      <c r="N200" s="14" t="s">
        <v>163</v>
      </c>
      <c r="O200" s="18" t="s">
        <v>396</v>
      </c>
      <c r="P200" s="68" t="s">
        <v>90</v>
      </c>
      <c r="Q200" s="69" t="s">
        <v>397</v>
      </c>
      <c r="R200" s="100" t="s">
        <v>92</v>
      </c>
      <c r="S200" s="31">
        <v>40.833333333333336</v>
      </c>
      <c r="T200" s="75">
        <v>49</v>
      </c>
      <c r="U200" s="114"/>
      <c r="V200" s="55"/>
      <c r="W200" s="50">
        <f t="shared" si="12"/>
        <v>0</v>
      </c>
      <c r="X200" s="51">
        <f t="shared" si="13"/>
        <v>0</v>
      </c>
    </row>
    <row r="201" spans="1:24" ht="15.75" customHeight="1" x14ac:dyDescent="0.2">
      <c r="A201" s="10" t="s">
        <v>45</v>
      </c>
      <c r="B201" s="11" t="s">
        <v>46</v>
      </c>
      <c r="C201" s="12" t="s">
        <v>47</v>
      </c>
      <c r="D201" s="10" t="s">
        <v>48</v>
      </c>
      <c r="E201" s="11" t="s">
        <v>49</v>
      </c>
      <c r="F201" s="12" t="s">
        <v>50</v>
      </c>
      <c r="G201" s="15" t="s">
        <v>44</v>
      </c>
      <c r="H201" s="16" t="s">
        <v>88</v>
      </c>
      <c r="I201" s="17" t="s">
        <v>85</v>
      </c>
      <c r="J201" s="42">
        <v>2003</v>
      </c>
      <c r="K201" s="24">
        <v>0.75</v>
      </c>
      <c r="L201" s="159">
        <v>1</v>
      </c>
      <c r="M201" s="13"/>
      <c r="N201" s="14"/>
      <c r="O201" s="18" t="s">
        <v>137</v>
      </c>
      <c r="P201" s="68" t="s">
        <v>138</v>
      </c>
      <c r="Q201" s="69" t="s">
        <v>398</v>
      </c>
      <c r="R201" s="100" t="s">
        <v>92</v>
      </c>
      <c r="S201" s="31">
        <v>65.833333333333343</v>
      </c>
      <c r="T201" s="75">
        <v>79</v>
      </c>
      <c r="U201" s="114"/>
      <c r="V201" s="55"/>
      <c r="W201" s="50">
        <f t="shared" si="12"/>
        <v>0</v>
      </c>
      <c r="X201" s="51">
        <f t="shared" si="13"/>
        <v>0</v>
      </c>
    </row>
    <row r="202" spans="1:24" ht="15.75" customHeight="1" x14ac:dyDescent="0.2">
      <c r="A202" s="10" t="s">
        <v>45</v>
      </c>
      <c r="B202" s="11" t="s">
        <v>46</v>
      </c>
      <c r="C202" s="12" t="s">
        <v>47</v>
      </c>
      <c r="D202" s="10" t="s">
        <v>48</v>
      </c>
      <c r="E202" s="11" t="s">
        <v>49</v>
      </c>
      <c r="F202" s="12" t="s">
        <v>50</v>
      </c>
      <c r="G202" s="15" t="s">
        <v>44</v>
      </c>
      <c r="H202" s="16" t="s">
        <v>89</v>
      </c>
      <c r="I202" s="17" t="s">
        <v>85</v>
      </c>
      <c r="J202" s="42">
        <v>1991</v>
      </c>
      <c r="K202" s="24">
        <v>0.75</v>
      </c>
      <c r="L202" s="159">
        <v>1</v>
      </c>
      <c r="M202" s="13">
        <v>-0.5</v>
      </c>
      <c r="N202" s="14"/>
      <c r="O202" s="18"/>
      <c r="P202" s="68" t="s">
        <v>399</v>
      </c>
      <c r="Q202" s="69" t="s">
        <v>400</v>
      </c>
      <c r="R202" s="100" t="s">
        <v>124</v>
      </c>
      <c r="S202" s="31">
        <v>74.166666666666671</v>
      </c>
      <c r="T202" s="75">
        <v>89</v>
      </c>
      <c r="U202" s="114"/>
      <c r="V202" s="55"/>
      <c r="W202" s="50">
        <f t="shared" si="12"/>
        <v>0</v>
      </c>
      <c r="X202" s="51">
        <f t="shared" si="13"/>
        <v>0</v>
      </c>
    </row>
    <row r="203" spans="1:24" ht="15.75" customHeight="1" x14ac:dyDescent="0.2">
      <c r="A203" s="10" t="s">
        <v>45</v>
      </c>
      <c r="B203" s="11" t="s">
        <v>46</v>
      </c>
      <c r="C203" s="12" t="s">
        <v>47</v>
      </c>
      <c r="D203" s="10" t="s">
        <v>48</v>
      </c>
      <c r="E203" s="11" t="s">
        <v>49</v>
      </c>
      <c r="F203" s="12" t="s">
        <v>50</v>
      </c>
      <c r="G203" s="15" t="s">
        <v>44</v>
      </c>
      <c r="H203" s="16" t="s">
        <v>89</v>
      </c>
      <c r="I203" s="17" t="s">
        <v>85</v>
      </c>
      <c r="J203" s="42">
        <v>1991</v>
      </c>
      <c r="K203" s="24">
        <v>0.75</v>
      </c>
      <c r="L203" s="159">
        <v>1</v>
      </c>
      <c r="M203" s="13">
        <v>-1</v>
      </c>
      <c r="N203" s="14"/>
      <c r="O203" s="18"/>
      <c r="P203" s="68" t="s">
        <v>90</v>
      </c>
      <c r="Q203" s="69" t="s">
        <v>401</v>
      </c>
      <c r="R203" s="100" t="s">
        <v>92</v>
      </c>
      <c r="S203" s="31">
        <v>74.166666666666671</v>
      </c>
      <c r="T203" s="75">
        <v>89</v>
      </c>
      <c r="U203" s="114"/>
      <c r="V203" s="55"/>
      <c r="W203" s="50">
        <f t="shared" si="12"/>
        <v>0</v>
      </c>
      <c r="X203" s="51">
        <f t="shared" si="13"/>
        <v>0</v>
      </c>
    </row>
    <row r="204" spans="1:24" ht="15.75" customHeight="1" x14ac:dyDescent="0.2">
      <c r="A204" s="10" t="s">
        <v>45</v>
      </c>
      <c r="B204" s="11" t="s">
        <v>46</v>
      </c>
      <c r="C204" s="12" t="s">
        <v>47</v>
      </c>
      <c r="D204" s="10" t="s">
        <v>48</v>
      </c>
      <c r="E204" s="11" t="s">
        <v>49</v>
      </c>
      <c r="F204" s="12" t="s">
        <v>50</v>
      </c>
      <c r="G204" s="15" t="s">
        <v>44</v>
      </c>
      <c r="H204" s="16" t="s">
        <v>89</v>
      </c>
      <c r="I204" s="17" t="s">
        <v>85</v>
      </c>
      <c r="J204" s="42">
        <v>1992</v>
      </c>
      <c r="K204" s="24">
        <v>0.75</v>
      </c>
      <c r="L204" s="159">
        <v>3</v>
      </c>
      <c r="M204" s="13">
        <v>-2</v>
      </c>
      <c r="N204" s="14"/>
      <c r="O204" s="18"/>
      <c r="P204" s="68" t="s">
        <v>402</v>
      </c>
      <c r="Q204" s="69" t="s">
        <v>403</v>
      </c>
      <c r="R204" s="100" t="s">
        <v>124</v>
      </c>
      <c r="S204" s="31">
        <v>74.166666666666671</v>
      </c>
      <c r="T204" s="75">
        <v>89</v>
      </c>
      <c r="U204" s="114"/>
      <c r="V204" s="55"/>
      <c r="W204" s="50">
        <f t="shared" si="12"/>
        <v>0</v>
      </c>
      <c r="X204" s="51">
        <f t="shared" si="13"/>
        <v>0</v>
      </c>
    </row>
    <row r="205" spans="1:24" ht="15.75" customHeight="1" x14ac:dyDescent="0.2">
      <c r="A205" s="10" t="s">
        <v>45</v>
      </c>
      <c r="B205" s="11" t="s">
        <v>46</v>
      </c>
      <c r="C205" s="12" t="s">
        <v>47</v>
      </c>
      <c r="D205" s="10" t="s">
        <v>48</v>
      </c>
      <c r="E205" s="11" t="s">
        <v>49</v>
      </c>
      <c r="F205" s="12" t="s">
        <v>50</v>
      </c>
      <c r="G205" s="15" t="s">
        <v>44</v>
      </c>
      <c r="H205" s="16" t="s">
        <v>89</v>
      </c>
      <c r="I205" s="17" t="s">
        <v>85</v>
      </c>
      <c r="J205" s="42">
        <v>1992</v>
      </c>
      <c r="K205" s="24">
        <v>0.75</v>
      </c>
      <c r="L205" s="159">
        <v>1</v>
      </c>
      <c r="M205" s="13">
        <v>-2</v>
      </c>
      <c r="N205" s="14"/>
      <c r="O205" s="18" t="s">
        <v>374</v>
      </c>
      <c r="P205" s="68" t="s">
        <v>286</v>
      </c>
      <c r="Q205" s="69" t="s">
        <v>405</v>
      </c>
      <c r="R205" s="100" t="s">
        <v>92</v>
      </c>
      <c r="S205" s="31">
        <v>74.166666666666671</v>
      </c>
      <c r="T205" s="75">
        <v>89</v>
      </c>
      <c r="U205" s="114"/>
      <c r="V205" s="55"/>
      <c r="W205" s="50">
        <f t="shared" si="12"/>
        <v>0</v>
      </c>
      <c r="X205" s="51">
        <f t="shared" si="13"/>
        <v>0</v>
      </c>
    </row>
    <row r="206" spans="1:24" ht="15.75" customHeight="1" x14ac:dyDescent="0.2">
      <c r="A206" s="10" t="s">
        <v>45</v>
      </c>
      <c r="B206" s="11" t="s">
        <v>46</v>
      </c>
      <c r="C206" s="12" t="s">
        <v>47</v>
      </c>
      <c r="D206" s="10" t="s">
        <v>48</v>
      </c>
      <c r="E206" s="11" t="s">
        <v>49</v>
      </c>
      <c r="F206" s="12" t="s">
        <v>50</v>
      </c>
      <c r="G206" s="15" t="s">
        <v>44</v>
      </c>
      <c r="H206" s="16" t="s">
        <v>89</v>
      </c>
      <c r="I206" s="17" t="s">
        <v>85</v>
      </c>
      <c r="J206" s="42">
        <v>1993</v>
      </c>
      <c r="K206" s="24">
        <v>0.75</v>
      </c>
      <c r="L206" s="159">
        <v>2</v>
      </c>
      <c r="M206" s="13">
        <v>-1.5</v>
      </c>
      <c r="N206" s="14"/>
      <c r="O206" s="18"/>
      <c r="P206" s="68" t="s">
        <v>399</v>
      </c>
      <c r="Q206" s="69" t="s">
        <v>406</v>
      </c>
      <c r="R206" s="100" t="s">
        <v>124</v>
      </c>
      <c r="S206" s="31">
        <v>74.166666666666671</v>
      </c>
      <c r="T206" s="75">
        <v>89</v>
      </c>
      <c r="U206" s="114"/>
      <c r="V206" s="55"/>
      <c r="W206" s="50">
        <f t="shared" si="12"/>
        <v>0</v>
      </c>
      <c r="X206" s="51">
        <f t="shared" si="13"/>
        <v>0</v>
      </c>
    </row>
    <row r="207" spans="1:24" ht="15.75" customHeight="1" x14ac:dyDescent="0.2">
      <c r="A207" s="10" t="s">
        <v>45</v>
      </c>
      <c r="B207" s="11" t="s">
        <v>46</v>
      </c>
      <c r="C207" s="12" t="s">
        <v>47</v>
      </c>
      <c r="D207" s="10" t="s">
        <v>48</v>
      </c>
      <c r="E207" s="11" t="s">
        <v>49</v>
      </c>
      <c r="F207" s="12" t="s">
        <v>50</v>
      </c>
      <c r="G207" s="15" t="s">
        <v>44</v>
      </c>
      <c r="H207" s="16" t="s">
        <v>89</v>
      </c>
      <c r="I207" s="17" t="s">
        <v>85</v>
      </c>
      <c r="J207" s="42">
        <v>1993</v>
      </c>
      <c r="K207" s="24">
        <v>0.75</v>
      </c>
      <c r="L207" s="159">
        <v>1</v>
      </c>
      <c r="M207" s="13">
        <v>-2.5</v>
      </c>
      <c r="N207" s="14"/>
      <c r="O207" s="18" t="s">
        <v>374</v>
      </c>
      <c r="P207" s="68" t="s">
        <v>286</v>
      </c>
      <c r="Q207" s="69" t="s">
        <v>407</v>
      </c>
      <c r="R207" s="100" t="s">
        <v>92</v>
      </c>
      <c r="S207" s="31">
        <v>74.166666666666671</v>
      </c>
      <c r="T207" s="75">
        <v>89</v>
      </c>
      <c r="U207" s="114"/>
      <c r="V207" s="55"/>
      <c r="W207" s="50">
        <f t="shared" si="12"/>
        <v>0</v>
      </c>
      <c r="X207" s="51">
        <f t="shared" si="13"/>
        <v>0</v>
      </c>
    </row>
    <row r="208" spans="1:24" ht="15.75" customHeight="1" x14ac:dyDescent="0.2">
      <c r="A208" s="10" t="s">
        <v>45</v>
      </c>
      <c r="B208" s="11" t="s">
        <v>46</v>
      </c>
      <c r="C208" s="12" t="s">
        <v>47</v>
      </c>
      <c r="D208" s="10" t="s">
        <v>48</v>
      </c>
      <c r="E208" s="11" t="s">
        <v>49</v>
      </c>
      <c r="F208" s="12" t="s">
        <v>50</v>
      </c>
      <c r="G208" s="15" t="s">
        <v>44</v>
      </c>
      <c r="H208" s="16" t="s">
        <v>89</v>
      </c>
      <c r="I208" s="17" t="s">
        <v>85</v>
      </c>
      <c r="J208" s="42">
        <v>1994</v>
      </c>
      <c r="K208" s="24">
        <v>0.75</v>
      </c>
      <c r="L208" s="159">
        <v>1</v>
      </c>
      <c r="M208" s="13">
        <v>-1</v>
      </c>
      <c r="N208" s="14"/>
      <c r="O208" s="18" t="s">
        <v>374</v>
      </c>
      <c r="P208" s="68" t="s">
        <v>286</v>
      </c>
      <c r="Q208" s="69" t="s">
        <v>408</v>
      </c>
      <c r="R208" s="100" t="s">
        <v>92</v>
      </c>
      <c r="S208" s="31">
        <v>74.166666666666671</v>
      </c>
      <c r="T208" s="75">
        <v>89</v>
      </c>
      <c r="U208" s="114"/>
      <c r="V208" s="55"/>
      <c r="W208" s="50">
        <f t="shared" si="12"/>
        <v>0</v>
      </c>
      <c r="X208" s="51">
        <f t="shared" si="13"/>
        <v>0</v>
      </c>
    </row>
    <row r="209" spans="1:24" ht="15.75" customHeight="1" x14ac:dyDescent="0.2">
      <c r="A209" s="10" t="s">
        <v>45</v>
      </c>
      <c r="B209" s="11" t="s">
        <v>46</v>
      </c>
      <c r="C209" s="12" t="s">
        <v>47</v>
      </c>
      <c r="D209" s="10" t="s">
        <v>48</v>
      </c>
      <c r="E209" s="11" t="s">
        <v>49</v>
      </c>
      <c r="F209" s="12" t="s">
        <v>50</v>
      </c>
      <c r="G209" s="15" t="s">
        <v>44</v>
      </c>
      <c r="H209" s="16" t="s">
        <v>89</v>
      </c>
      <c r="I209" s="17" t="s">
        <v>85</v>
      </c>
      <c r="J209" s="42">
        <v>1995</v>
      </c>
      <c r="K209" s="24">
        <v>0.75</v>
      </c>
      <c r="L209" s="159">
        <v>6</v>
      </c>
      <c r="M209" s="13">
        <v>-2</v>
      </c>
      <c r="N209" s="14"/>
      <c r="O209" s="18"/>
      <c r="P209" s="68" t="s">
        <v>404</v>
      </c>
      <c r="Q209" s="69" t="s">
        <v>409</v>
      </c>
      <c r="R209" s="100" t="s">
        <v>124</v>
      </c>
      <c r="S209" s="31">
        <v>74.166666666666671</v>
      </c>
      <c r="T209" s="75">
        <v>89</v>
      </c>
      <c r="U209" s="114"/>
      <c r="V209" s="55"/>
      <c r="W209" s="50">
        <f t="shared" si="12"/>
        <v>0</v>
      </c>
      <c r="X209" s="51">
        <f t="shared" si="13"/>
        <v>0</v>
      </c>
    </row>
    <row r="210" spans="1:24" ht="15.75" customHeight="1" x14ac:dyDescent="0.2">
      <c r="A210" s="10" t="s">
        <v>45</v>
      </c>
      <c r="B210" s="11" t="s">
        <v>46</v>
      </c>
      <c r="C210" s="12" t="s">
        <v>47</v>
      </c>
      <c r="D210" s="10" t="s">
        <v>48</v>
      </c>
      <c r="E210" s="11" t="s">
        <v>49</v>
      </c>
      <c r="F210" s="12" t="s">
        <v>50</v>
      </c>
      <c r="G210" s="15" t="s">
        <v>44</v>
      </c>
      <c r="H210" s="16" t="s">
        <v>89</v>
      </c>
      <c r="I210" s="17" t="s">
        <v>85</v>
      </c>
      <c r="J210" s="42">
        <v>1995</v>
      </c>
      <c r="K210" s="24">
        <v>0.75</v>
      </c>
      <c r="L210" s="159">
        <v>2</v>
      </c>
      <c r="M210" s="13">
        <v>-1</v>
      </c>
      <c r="N210" s="14"/>
      <c r="O210" s="18" t="s">
        <v>374</v>
      </c>
      <c r="P210" s="68" t="s">
        <v>286</v>
      </c>
      <c r="Q210" s="69" t="s">
        <v>410</v>
      </c>
      <c r="R210" s="100" t="s">
        <v>92</v>
      </c>
      <c r="S210" s="31">
        <v>74.166666666666671</v>
      </c>
      <c r="T210" s="75">
        <v>89</v>
      </c>
      <c r="U210" s="114"/>
      <c r="V210" s="55"/>
      <c r="W210" s="50">
        <f t="shared" si="12"/>
        <v>0</v>
      </c>
      <c r="X210" s="51">
        <f t="shared" si="13"/>
        <v>0</v>
      </c>
    </row>
    <row r="211" spans="1:24" ht="15.75" customHeight="1" x14ac:dyDescent="0.2">
      <c r="A211" s="10" t="s">
        <v>45</v>
      </c>
      <c r="B211" s="11" t="s">
        <v>46</v>
      </c>
      <c r="C211" s="12" t="s">
        <v>47</v>
      </c>
      <c r="D211" s="10" t="s">
        <v>48</v>
      </c>
      <c r="E211" s="11" t="s">
        <v>49</v>
      </c>
      <c r="F211" s="12" t="s">
        <v>50</v>
      </c>
      <c r="G211" s="15" t="s">
        <v>44</v>
      </c>
      <c r="H211" s="16" t="s">
        <v>89</v>
      </c>
      <c r="I211" s="17" t="s">
        <v>85</v>
      </c>
      <c r="J211" s="42">
        <v>2006</v>
      </c>
      <c r="K211" s="24">
        <v>0.75</v>
      </c>
      <c r="L211" s="159">
        <v>1</v>
      </c>
      <c r="M211" s="13"/>
      <c r="N211" s="14"/>
      <c r="O211" s="18"/>
      <c r="P211" s="68" t="s">
        <v>247</v>
      </c>
      <c r="Q211" s="69" t="s">
        <v>411</v>
      </c>
      <c r="R211" s="100"/>
      <c r="S211" s="31">
        <v>65.833333333333343</v>
      </c>
      <c r="T211" s="75">
        <v>79</v>
      </c>
      <c r="U211" s="114"/>
      <c r="V211" s="55"/>
      <c r="W211" s="50">
        <f t="shared" si="12"/>
        <v>0</v>
      </c>
      <c r="X211" s="51">
        <f t="shared" si="13"/>
        <v>0</v>
      </c>
    </row>
    <row r="212" spans="1:24" ht="15.75" customHeight="1" thickBot="1" x14ac:dyDescent="0.25">
      <c r="A212" s="19" t="s">
        <v>45</v>
      </c>
      <c r="B212" s="20" t="s">
        <v>46</v>
      </c>
      <c r="C212" s="21" t="s">
        <v>47</v>
      </c>
      <c r="D212" s="19" t="s">
        <v>48</v>
      </c>
      <c r="E212" s="20" t="s">
        <v>49</v>
      </c>
      <c r="F212" s="21" t="s">
        <v>50</v>
      </c>
      <c r="G212" s="76" t="s">
        <v>44</v>
      </c>
      <c r="H212" s="77" t="s">
        <v>89</v>
      </c>
      <c r="I212" s="78" t="s">
        <v>85</v>
      </c>
      <c r="J212" s="43">
        <v>2008</v>
      </c>
      <c r="K212" s="25">
        <v>0.75</v>
      </c>
      <c r="L212" s="160">
        <v>1</v>
      </c>
      <c r="M212" s="22"/>
      <c r="N212" s="23"/>
      <c r="O212" s="26"/>
      <c r="P212" s="79" t="s">
        <v>239</v>
      </c>
      <c r="Q212" s="70" t="s">
        <v>412</v>
      </c>
      <c r="R212" s="101" t="s">
        <v>92</v>
      </c>
      <c r="S212" s="44">
        <v>57.5</v>
      </c>
      <c r="T212" s="80">
        <v>69</v>
      </c>
      <c r="U212" s="114"/>
      <c r="V212" s="56"/>
      <c r="W212" s="52">
        <f t="shared" ref="W212" si="14">V212*S212</f>
        <v>0</v>
      </c>
      <c r="X212" s="53">
        <f t="shared" ref="X212" si="15">V212*T212</f>
        <v>0</v>
      </c>
    </row>
    <row r="213" spans="1:24" x14ac:dyDescent="0.2">
      <c r="U213" s="114"/>
    </row>
    <row r="214" spans="1:24" x14ac:dyDescent="0.2">
      <c r="U214" s="114"/>
    </row>
    <row r="215" spans="1:24" x14ac:dyDescent="0.2">
      <c r="U215" s="114"/>
    </row>
    <row r="216" spans="1:24" x14ac:dyDescent="0.2">
      <c r="U216" s="114"/>
    </row>
    <row r="217" spans="1:24" x14ac:dyDescent="0.2">
      <c r="U217" s="114"/>
    </row>
    <row r="218" spans="1:24" x14ac:dyDescent="0.2">
      <c r="U218" s="114"/>
    </row>
    <row r="219" spans="1:24" x14ac:dyDescent="0.2">
      <c r="U219" s="114"/>
    </row>
    <row r="220" spans="1:24" x14ac:dyDescent="0.2">
      <c r="U220" s="114"/>
    </row>
    <row r="221" spans="1:24" x14ac:dyDescent="0.2">
      <c r="U221" s="114"/>
    </row>
    <row r="222" spans="1:24" x14ac:dyDescent="0.2">
      <c r="U222" s="114"/>
    </row>
    <row r="223" spans="1:24" x14ac:dyDescent="0.2">
      <c r="U223" s="114"/>
    </row>
    <row r="224" spans="1:24" x14ac:dyDescent="0.2">
      <c r="U224" s="114"/>
    </row>
    <row r="225" spans="21:21" x14ac:dyDescent="0.2">
      <c r="U225" s="114"/>
    </row>
    <row r="226" spans="21:21" x14ac:dyDescent="0.2">
      <c r="U226" s="114"/>
    </row>
    <row r="227" spans="21:21" x14ac:dyDescent="0.2">
      <c r="U227" s="114"/>
    </row>
    <row r="228" spans="21:21" x14ac:dyDescent="0.2">
      <c r="U228" s="114"/>
    </row>
    <row r="229" spans="21:21" x14ac:dyDescent="0.2">
      <c r="U229" s="114"/>
    </row>
    <row r="230" spans="21:21" x14ac:dyDescent="0.2">
      <c r="U230" s="114"/>
    </row>
    <row r="231" spans="21:21" x14ac:dyDescent="0.2">
      <c r="U231" s="114"/>
    </row>
    <row r="232" spans="21:21" x14ac:dyDescent="0.2">
      <c r="U232" s="114"/>
    </row>
    <row r="233" spans="21:21" x14ac:dyDescent="0.2">
      <c r="U233" s="114"/>
    </row>
    <row r="234" spans="21:21" x14ac:dyDescent="0.2">
      <c r="U234" s="114"/>
    </row>
    <row r="235" spans="21:21" x14ac:dyDescent="0.2">
      <c r="U235" s="114"/>
    </row>
    <row r="236" spans="21:21" x14ac:dyDescent="0.2">
      <c r="U236" s="114"/>
    </row>
    <row r="237" spans="21:21" x14ac:dyDescent="0.2">
      <c r="U237" s="114"/>
    </row>
    <row r="238" spans="21:21" x14ac:dyDescent="0.2">
      <c r="U238" s="114"/>
    </row>
    <row r="239" spans="21:21" x14ac:dyDescent="0.2">
      <c r="U239" s="114"/>
    </row>
    <row r="240" spans="21:21" x14ac:dyDescent="0.2">
      <c r="U240" s="114"/>
    </row>
    <row r="241" spans="21:21" x14ac:dyDescent="0.2">
      <c r="U241" s="114"/>
    </row>
    <row r="242" spans="21:21" x14ac:dyDescent="0.2">
      <c r="U242" s="114"/>
    </row>
    <row r="243" spans="21:21" x14ac:dyDescent="0.2">
      <c r="U243" s="114"/>
    </row>
    <row r="244" spans="21:21" x14ac:dyDescent="0.2">
      <c r="U244" s="114"/>
    </row>
    <row r="245" spans="21:21" x14ac:dyDescent="0.2">
      <c r="U245" s="114"/>
    </row>
    <row r="246" spans="21:21" x14ac:dyDescent="0.2">
      <c r="U246" s="114"/>
    </row>
    <row r="247" spans="21:21" x14ac:dyDescent="0.2">
      <c r="U247" s="114"/>
    </row>
    <row r="248" spans="21:21" x14ac:dyDescent="0.2">
      <c r="U248" s="114"/>
    </row>
    <row r="249" spans="21:21" x14ac:dyDescent="0.2">
      <c r="U249" s="114"/>
    </row>
    <row r="250" spans="21:21" x14ac:dyDescent="0.2">
      <c r="U250" s="114"/>
    </row>
    <row r="251" spans="21:21" x14ac:dyDescent="0.2">
      <c r="U251" s="114"/>
    </row>
    <row r="252" spans="21:21" x14ac:dyDescent="0.2">
      <c r="U252" s="114"/>
    </row>
    <row r="253" spans="21:21" x14ac:dyDescent="0.2">
      <c r="U253" s="114"/>
    </row>
    <row r="254" spans="21:21" x14ac:dyDescent="0.2">
      <c r="U254" s="114"/>
    </row>
    <row r="255" spans="21:21" x14ac:dyDescent="0.2">
      <c r="U255" s="114"/>
    </row>
    <row r="256" spans="21:21" x14ac:dyDescent="0.2">
      <c r="U256" s="114"/>
    </row>
    <row r="257" spans="21:21" x14ac:dyDescent="0.2">
      <c r="U257" s="114"/>
    </row>
    <row r="258" spans="21:21" x14ac:dyDescent="0.2">
      <c r="U258" s="114"/>
    </row>
    <row r="259" spans="21:21" x14ac:dyDescent="0.2">
      <c r="U259" s="114"/>
    </row>
    <row r="260" spans="21:21" x14ac:dyDescent="0.2">
      <c r="U260" s="114"/>
    </row>
    <row r="261" spans="21:21" x14ac:dyDescent="0.2">
      <c r="U261" s="114"/>
    </row>
    <row r="262" spans="21:21" x14ac:dyDescent="0.2">
      <c r="U262" s="114"/>
    </row>
    <row r="263" spans="21:21" x14ac:dyDescent="0.2">
      <c r="U263" s="114"/>
    </row>
    <row r="264" spans="21:21" x14ac:dyDescent="0.2">
      <c r="U264" s="114"/>
    </row>
    <row r="265" spans="21:21" x14ac:dyDescent="0.2">
      <c r="U265" s="114"/>
    </row>
    <row r="266" spans="21:21" x14ac:dyDescent="0.2">
      <c r="U266" s="114"/>
    </row>
    <row r="267" spans="21:21" x14ac:dyDescent="0.2">
      <c r="U267" s="114"/>
    </row>
    <row r="268" spans="21:21" x14ac:dyDescent="0.2">
      <c r="U268" s="114"/>
    </row>
    <row r="269" spans="21:21" x14ac:dyDescent="0.2">
      <c r="U269" s="114"/>
    </row>
    <row r="270" spans="21:21" x14ac:dyDescent="0.2">
      <c r="U270" s="114"/>
    </row>
    <row r="271" spans="21:21" x14ac:dyDescent="0.2">
      <c r="U271" s="114"/>
    </row>
    <row r="272" spans="21:21" x14ac:dyDescent="0.2">
      <c r="U272" s="114"/>
    </row>
    <row r="273" spans="21:21" x14ac:dyDescent="0.2">
      <c r="U273" s="114"/>
    </row>
    <row r="274" spans="21:21" x14ac:dyDescent="0.2">
      <c r="U274" s="114"/>
    </row>
    <row r="275" spans="21:21" x14ac:dyDescent="0.2">
      <c r="U275" s="114"/>
    </row>
    <row r="276" spans="21:21" x14ac:dyDescent="0.2">
      <c r="U276" s="114"/>
    </row>
    <row r="277" spans="21:21" x14ac:dyDescent="0.2">
      <c r="U277" s="114"/>
    </row>
    <row r="278" spans="21:21" x14ac:dyDescent="0.2">
      <c r="U278" s="114"/>
    </row>
    <row r="279" spans="21:21" x14ac:dyDescent="0.2">
      <c r="U279" s="114"/>
    </row>
    <row r="280" spans="21:21" x14ac:dyDescent="0.2">
      <c r="U280" s="114"/>
    </row>
    <row r="281" spans="21:21" x14ac:dyDescent="0.2">
      <c r="U281" s="114"/>
    </row>
    <row r="282" spans="21:21" x14ac:dyDescent="0.2">
      <c r="U282" s="114"/>
    </row>
    <row r="283" spans="21:21" x14ac:dyDescent="0.2">
      <c r="U283" s="114"/>
    </row>
    <row r="284" spans="21:21" x14ac:dyDescent="0.2">
      <c r="U284" s="114"/>
    </row>
    <row r="285" spans="21:21" x14ac:dyDescent="0.2">
      <c r="U285" s="114"/>
    </row>
    <row r="286" spans="21:21" x14ac:dyDescent="0.2">
      <c r="U286" s="114"/>
    </row>
    <row r="287" spans="21:21" x14ac:dyDescent="0.2">
      <c r="U287" s="114"/>
    </row>
    <row r="288" spans="21:21" x14ac:dyDescent="0.2">
      <c r="U288" s="114"/>
    </row>
    <row r="289" spans="21:21" x14ac:dyDescent="0.2">
      <c r="U289" s="114"/>
    </row>
    <row r="290" spans="21:21" x14ac:dyDescent="0.2">
      <c r="U290" s="114"/>
    </row>
    <row r="291" spans="21:21" x14ac:dyDescent="0.2">
      <c r="U291" s="114"/>
    </row>
    <row r="292" spans="21:21" x14ac:dyDescent="0.2">
      <c r="U292" s="114"/>
    </row>
    <row r="293" spans="21:21" x14ac:dyDescent="0.2">
      <c r="U293" s="114"/>
    </row>
    <row r="294" spans="21:21" x14ac:dyDescent="0.2">
      <c r="U294" s="114"/>
    </row>
    <row r="295" spans="21:21" x14ac:dyDescent="0.2">
      <c r="U295" s="114"/>
    </row>
    <row r="296" spans="21:21" x14ac:dyDescent="0.2">
      <c r="U296" s="114"/>
    </row>
    <row r="297" spans="21:21" x14ac:dyDescent="0.2">
      <c r="U297" s="114"/>
    </row>
    <row r="298" spans="21:21" x14ac:dyDescent="0.2">
      <c r="U298" s="114"/>
    </row>
    <row r="299" spans="21:21" x14ac:dyDescent="0.2">
      <c r="U299" s="114"/>
    </row>
    <row r="300" spans="21:21" x14ac:dyDescent="0.2">
      <c r="U300" s="114"/>
    </row>
    <row r="301" spans="21:21" x14ac:dyDescent="0.2">
      <c r="U301" s="114"/>
    </row>
    <row r="302" spans="21:21" x14ac:dyDescent="0.2">
      <c r="U302" s="114"/>
    </row>
    <row r="303" spans="21:21" x14ac:dyDescent="0.2">
      <c r="U303" s="114"/>
    </row>
    <row r="304" spans="21:21" x14ac:dyDescent="0.2">
      <c r="U304" s="114"/>
    </row>
    <row r="305" spans="21:21" x14ac:dyDescent="0.2">
      <c r="U305" s="114"/>
    </row>
    <row r="306" spans="21:21" x14ac:dyDescent="0.2">
      <c r="U306" s="114"/>
    </row>
    <row r="307" spans="21:21" x14ac:dyDescent="0.2">
      <c r="U307" s="114"/>
    </row>
    <row r="308" spans="21:21" x14ac:dyDescent="0.2">
      <c r="U308" s="114"/>
    </row>
    <row r="309" spans="21:21" x14ac:dyDescent="0.2">
      <c r="U309" s="114"/>
    </row>
    <row r="310" spans="21:21" x14ac:dyDescent="0.2">
      <c r="U310" s="114"/>
    </row>
    <row r="311" spans="21:21" x14ac:dyDescent="0.2">
      <c r="U311" s="114"/>
    </row>
    <row r="312" spans="21:21" x14ac:dyDescent="0.2">
      <c r="U312" s="114"/>
    </row>
    <row r="313" spans="21:21" x14ac:dyDescent="0.2">
      <c r="U313" s="114"/>
    </row>
    <row r="314" spans="21:21" x14ac:dyDescent="0.2">
      <c r="U314" s="114"/>
    </row>
    <row r="315" spans="21:21" x14ac:dyDescent="0.2">
      <c r="U315" s="114"/>
    </row>
    <row r="316" spans="21:21" x14ac:dyDescent="0.2">
      <c r="U316" s="114"/>
    </row>
    <row r="317" spans="21:21" x14ac:dyDescent="0.2">
      <c r="U317" s="114"/>
    </row>
    <row r="318" spans="21:21" x14ac:dyDescent="0.2">
      <c r="U318" s="114"/>
    </row>
    <row r="319" spans="21:21" x14ac:dyDescent="0.2">
      <c r="U319" s="114"/>
    </row>
    <row r="320" spans="21:21" x14ac:dyDescent="0.2">
      <c r="U320" s="114"/>
    </row>
    <row r="321" spans="21:21" x14ac:dyDescent="0.2">
      <c r="U321" s="114"/>
    </row>
    <row r="322" spans="21:21" x14ac:dyDescent="0.2">
      <c r="U322" s="114"/>
    </row>
    <row r="323" spans="21:21" x14ac:dyDescent="0.2">
      <c r="U323" s="114"/>
    </row>
    <row r="324" spans="21:21" x14ac:dyDescent="0.2">
      <c r="U324" s="114"/>
    </row>
    <row r="325" spans="21:21" x14ac:dyDescent="0.2">
      <c r="U325" s="114"/>
    </row>
    <row r="326" spans="21:21" x14ac:dyDescent="0.2">
      <c r="U326" s="114"/>
    </row>
    <row r="327" spans="21:21" x14ac:dyDescent="0.2">
      <c r="U327" s="114"/>
    </row>
    <row r="328" spans="21:21" x14ac:dyDescent="0.2">
      <c r="U328" s="114"/>
    </row>
    <row r="329" spans="21:21" x14ac:dyDescent="0.2">
      <c r="U329" s="114"/>
    </row>
    <row r="330" spans="21:21" x14ac:dyDescent="0.2">
      <c r="U330" s="114"/>
    </row>
    <row r="331" spans="21:21" x14ac:dyDescent="0.2">
      <c r="U331" s="114"/>
    </row>
    <row r="332" spans="21:21" x14ac:dyDescent="0.2">
      <c r="U332" s="114"/>
    </row>
    <row r="333" spans="21:21" x14ac:dyDescent="0.2">
      <c r="U333" s="114"/>
    </row>
    <row r="334" spans="21:21" x14ac:dyDescent="0.2">
      <c r="U334" s="114"/>
    </row>
    <row r="335" spans="21:21" x14ac:dyDescent="0.2">
      <c r="U335" s="114"/>
    </row>
    <row r="336" spans="21:21" x14ac:dyDescent="0.2">
      <c r="U336" s="114"/>
    </row>
    <row r="337" spans="21:21" x14ac:dyDescent="0.2">
      <c r="U337" s="114"/>
    </row>
    <row r="338" spans="21:21" x14ac:dyDescent="0.2">
      <c r="U338" s="114"/>
    </row>
    <row r="339" spans="21:21" x14ac:dyDescent="0.2">
      <c r="U339" s="114"/>
    </row>
    <row r="340" spans="21:21" x14ac:dyDescent="0.2">
      <c r="U340" s="114"/>
    </row>
    <row r="341" spans="21:21" x14ac:dyDescent="0.2">
      <c r="U341" s="114"/>
    </row>
    <row r="342" spans="21:21" x14ac:dyDescent="0.2">
      <c r="U342" s="114"/>
    </row>
    <row r="343" spans="21:21" x14ac:dyDescent="0.2">
      <c r="U343" s="114"/>
    </row>
    <row r="344" spans="21:21" x14ac:dyDescent="0.2">
      <c r="U344" s="114"/>
    </row>
    <row r="345" spans="21:21" x14ac:dyDescent="0.2">
      <c r="U345" s="114"/>
    </row>
    <row r="346" spans="21:21" x14ac:dyDescent="0.2">
      <c r="U346" s="114"/>
    </row>
    <row r="347" spans="21:21" x14ac:dyDescent="0.2">
      <c r="U347" s="114"/>
    </row>
    <row r="348" spans="21:21" x14ac:dyDescent="0.2">
      <c r="U348" s="114"/>
    </row>
    <row r="349" spans="21:21" x14ac:dyDescent="0.2">
      <c r="U349" s="114"/>
    </row>
    <row r="350" spans="21:21" x14ac:dyDescent="0.2">
      <c r="U350" s="114"/>
    </row>
    <row r="351" spans="21:21" x14ac:dyDescent="0.2">
      <c r="U351" s="114"/>
    </row>
    <row r="352" spans="21:21" x14ac:dyDescent="0.2">
      <c r="U352" s="114"/>
    </row>
    <row r="353" spans="21:21" x14ac:dyDescent="0.2">
      <c r="U353" s="114"/>
    </row>
    <row r="354" spans="21:21" x14ac:dyDescent="0.2">
      <c r="U354" s="114"/>
    </row>
    <row r="355" spans="21:21" x14ac:dyDescent="0.2">
      <c r="U355" s="114"/>
    </row>
    <row r="356" spans="21:21" x14ac:dyDescent="0.2">
      <c r="U356" s="114"/>
    </row>
    <row r="357" spans="21:21" x14ac:dyDescent="0.2">
      <c r="U357" s="114"/>
    </row>
    <row r="358" spans="21:21" x14ac:dyDescent="0.2">
      <c r="U358" s="114"/>
    </row>
    <row r="359" spans="21:21" x14ac:dyDescent="0.2">
      <c r="U359" s="114"/>
    </row>
    <row r="360" spans="21:21" x14ac:dyDescent="0.2">
      <c r="U360" s="114"/>
    </row>
    <row r="361" spans="21:21" x14ac:dyDescent="0.2">
      <c r="U361" s="114"/>
    </row>
    <row r="362" spans="21:21" x14ac:dyDescent="0.2">
      <c r="U362" s="114"/>
    </row>
    <row r="363" spans="21:21" x14ac:dyDescent="0.2">
      <c r="U363" s="114"/>
    </row>
    <row r="364" spans="21:21" x14ac:dyDescent="0.2">
      <c r="U364" s="114"/>
    </row>
    <row r="365" spans="21:21" x14ac:dyDescent="0.2">
      <c r="U365" s="114"/>
    </row>
    <row r="366" spans="21:21" x14ac:dyDescent="0.2">
      <c r="U366" s="114"/>
    </row>
    <row r="367" spans="21:21" x14ac:dyDescent="0.2">
      <c r="U367" s="114"/>
    </row>
    <row r="368" spans="21:21" x14ac:dyDescent="0.2">
      <c r="U368" s="114"/>
    </row>
    <row r="369" spans="21:21" x14ac:dyDescent="0.2">
      <c r="U369" s="114"/>
    </row>
    <row r="370" spans="21:21" x14ac:dyDescent="0.2">
      <c r="U370" s="114"/>
    </row>
    <row r="371" spans="21:21" x14ac:dyDescent="0.2">
      <c r="U371" s="114"/>
    </row>
    <row r="372" spans="21:21" x14ac:dyDescent="0.2">
      <c r="U372" s="114"/>
    </row>
    <row r="373" spans="21:21" x14ac:dyDescent="0.2">
      <c r="U373" s="114"/>
    </row>
    <row r="374" spans="21:21" x14ac:dyDescent="0.2">
      <c r="U374" s="114"/>
    </row>
    <row r="375" spans="21:21" x14ac:dyDescent="0.2">
      <c r="U375" s="114"/>
    </row>
    <row r="376" spans="21:21" x14ac:dyDescent="0.2">
      <c r="U376" s="114"/>
    </row>
    <row r="377" spans="21:21" x14ac:dyDescent="0.2">
      <c r="U377" s="114"/>
    </row>
    <row r="378" spans="21:21" x14ac:dyDescent="0.2">
      <c r="U378" s="114"/>
    </row>
    <row r="379" spans="21:21" x14ac:dyDescent="0.2">
      <c r="U379" s="114"/>
    </row>
    <row r="380" spans="21:21" x14ac:dyDescent="0.2">
      <c r="U380" s="114"/>
    </row>
    <row r="381" spans="21:21" x14ac:dyDescent="0.2">
      <c r="U381" s="114"/>
    </row>
    <row r="382" spans="21:21" x14ac:dyDescent="0.2">
      <c r="U382" s="114"/>
    </row>
    <row r="383" spans="21:21" x14ac:dyDescent="0.2">
      <c r="U383" s="114"/>
    </row>
    <row r="384" spans="21:21" x14ac:dyDescent="0.2">
      <c r="U384" s="114"/>
    </row>
    <row r="385" spans="21:21" x14ac:dyDescent="0.2">
      <c r="U385" s="114"/>
    </row>
    <row r="386" spans="21:21" x14ac:dyDescent="0.2">
      <c r="U386" s="114"/>
    </row>
    <row r="387" spans="21:21" x14ac:dyDescent="0.2">
      <c r="U387" s="114"/>
    </row>
    <row r="388" spans="21:21" x14ac:dyDescent="0.2">
      <c r="U388" s="114"/>
    </row>
    <row r="389" spans="21:21" x14ac:dyDescent="0.2">
      <c r="U389" s="114"/>
    </row>
    <row r="390" spans="21:21" x14ac:dyDescent="0.2">
      <c r="U390" s="114"/>
    </row>
    <row r="391" spans="21:21" x14ac:dyDescent="0.2">
      <c r="U391" s="114"/>
    </row>
    <row r="392" spans="21:21" x14ac:dyDescent="0.2">
      <c r="U392" s="114"/>
    </row>
    <row r="393" spans="21:21" x14ac:dyDescent="0.2">
      <c r="U393" s="114"/>
    </row>
    <row r="394" spans="21:21" x14ac:dyDescent="0.2">
      <c r="U394" s="114"/>
    </row>
    <row r="395" spans="21:21" x14ac:dyDescent="0.2">
      <c r="U395" s="114"/>
    </row>
    <row r="396" spans="21:21" x14ac:dyDescent="0.2">
      <c r="U396" s="114"/>
    </row>
    <row r="397" spans="21:21" x14ac:dyDescent="0.2">
      <c r="U397" s="114"/>
    </row>
    <row r="398" spans="21:21" x14ac:dyDescent="0.2">
      <c r="U398" s="114"/>
    </row>
    <row r="399" spans="21:21" x14ac:dyDescent="0.2">
      <c r="U399" s="114"/>
    </row>
    <row r="400" spans="21:21" x14ac:dyDescent="0.2">
      <c r="U400" s="114"/>
    </row>
    <row r="401" spans="21:21" x14ac:dyDescent="0.2">
      <c r="U401" s="114"/>
    </row>
    <row r="402" spans="21:21" x14ac:dyDescent="0.2">
      <c r="U402" s="114"/>
    </row>
    <row r="403" spans="21:21" x14ac:dyDescent="0.2">
      <c r="U403" s="114"/>
    </row>
    <row r="404" spans="21:21" x14ac:dyDescent="0.2">
      <c r="U404" s="114"/>
    </row>
    <row r="405" spans="21:21" x14ac:dyDescent="0.2">
      <c r="U405" s="114"/>
    </row>
    <row r="406" spans="21:21" x14ac:dyDescent="0.2">
      <c r="U406" s="114"/>
    </row>
    <row r="407" spans="21:21" x14ac:dyDescent="0.2">
      <c r="U407" s="114"/>
    </row>
    <row r="408" spans="21:21" x14ac:dyDescent="0.2">
      <c r="U408" s="114"/>
    </row>
    <row r="409" spans="21:21" x14ac:dyDescent="0.2">
      <c r="U409" s="114"/>
    </row>
    <row r="410" spans="21:21" x14ac:dyDescent="0.2">
      <c r="U410" s="114"/>
    </row>
    <row r="411" spans="21:21" x14ac:dyDescent="0.2">
      <c r="U411" s="114"/>
    </row>
    <row r="412" spans="21:21" x14ac:dyDescent="0.2">
      <c r="U412" s="114"/>
    </row>
    <row r="413" spans="21:21" x14ac:dyDescent="0.2">
      <c r="U413" s="114"/>
    </row>
    <row r="414" spans="21:21" x14ac:dyDescent="0.2">
      <c r="U414" s="114"/>
    </row>
    <row r="415" spans="21:21" x14ac:dyDescent="0.2">
      <c r="U415" s="114"/>
    </row>
    <row r="416" spans="21:21" x14ac:dyDescent="0.2">
      <c r="U416" s="114"/>
    </row>
    <row r="417" spans="21:21" x14ac:dyDescent="0.2">
      <c r="U417" s="114"/>
    </row>
    <row r="418" spans="21:21" x14ac:dyDescent="0.2">
      <c r="U418" s="114"/>
    </row>
    <row r="419" spans="21:21" x14ac:dyDescent="0.2">
      <c r="U419" s="114"/>
    </row>
    <row r="420" spans="21:21" x14ac:dyDescent="0.2">
      <c r="U420" s="114"/>
    </row>
    <row r="421" spans="21:21" x14ac:dyDescent="0.2">
      <c r="U421" s="114"/>
    </row>
    <row r="422" spans="21:21" x14ac:dyDescent="0.2">
      <c r="U422" s="114"/>
    </row>
    <row r="423" spans="21:21" x14ac:dyDescent="0.2">
      <c r="U423" s="114"/>
    </row>
    <row r="424" spans="21:21" x14ac:dyDescent="0.2">
      <c r="U424" s="114"/>
    </row>
    <row r="425" spans="21:21" x14ac:dyDescent="0.2">
      <c r="U425" s="114"/>
    </row>
    <row r="426" spans="21:21" x14ac:dyDescent="0.2">
      <c r="U426" s="114"/>
    </row>
    <row r="427" spans="21:21" x14ac:dyDescent="0.2">
      <c r="U427" s="114"/>
    </row>
    <row r="428" spans="21:21" x14ac:dyDescent="0.2">
      <c r="U428" s="114"/>
    </row>
    <row r="429" spans="21:21" x14ac:dyDescent="0.2">
      <c r="U429" s="114"/>
    </row>
    <row r="430" spans="21:21" x14ac:dyDescent="0.2">
      <c r="U430" s="114"/>
    </row>
    <row r="431" spans="21:21" x14ac:dyDescent="0.2">
      <c r="U431" s="114"/>
    </row>
    <row r="432" spans="21:21" x14ac:dyDescent="0.2">
      <c r="U432" s="114"/>
    </row>
    <row r="433" spans="21:21" x14ac:dyDescent="0.2">
      <c r="U433" s="114"/>
    </row>
    <row r="434" spans="21:21" x14ac:dyDescent="0.2">
      <c r="U434" s="114"/>
    </row>
    <row r="435" spans="21:21" x14ac:dyDescent="0.2">
      <c r="U435" s="114"/>
    </row>
    <row r="436" spans="21:21" x14ac:dyDescent="0.2">
      <c r="U436" s="114"/>
    </row>
    <row r="437" spans="21:21" x14ac:dyDescent="0.2">
      <c r="U437" s="114"/>
    </row>
    <row r="438" spans="21:21" x14ac:dyDescent="0.2">
      <c r="U438" s="114"/>
    </row>
    <row r="439" spans="21:21" x14ac:dyDescent="0.2">
      <c r="U439" s="114"/>
    </row>
    <row r="440" spans="21:21" x14ac:dyDescent="0.2">
      <c r="U440" s="114"/>
    </row>
    <row r="441" spans="21:21" x14ac:dyDescent="0.2">
      <c r="U441" s="114"/>
    </row>
    <row r="442" spans="21:21" x14ac:dyDescent="0.2">
      <c r="U442" s="114"/>
    </row>
    <row r="443" spans="21:21" x14ac:dyDescent="0.2">
      <c r="U443" s="114"/>
    </row>
    <row r="444" spans="21:21" x14ac:dyDescent="0.2">
      <c r="U444" s="114"/>
    </row>
    <row r="445" spans="21:21" x14ac:dyDescent="0.2">
      <c r="U445" s="114"/>
    </row>
    <row r="446" spans="21:21" x14ac:dyDescent="0.2">
      <c r="U446" s="114"/>
    </row>
    <row r="447" spans="21:21" x14ac:dyDescent="0.2">
      <c r="U447" s="114"/>
    </row>
    <row r="448" spans="21:21" x14ac:dyDescent="0.2">
      <c r="U448" s="114"/>
    </row>
    <row r="449" spans="21:21" x14ac:dyDescent="0.2">
      <c r="U449" s="114"/>
    </row>
    <row r="450" spans="21:21" x14ac:dyDescent="0.2">
      <c r="U450" s="114"/>
    </row>
    <row r="451" spans="21:21" x14ac:dyDescent="0.2">
      <c r="U451" s="114"/>
    </row>
    <row r="452" spans="21:21" x14ac:dyDescent="0.2">
      <c r="U452" s="114"/>
    </row>
    <row r="453" spans="21:21" x14ac:dyDescent="0.2">
      <c r="U453" s="114"/>
    </row>
    <row r="454" spans="21:21" x14ac:dyDescent="0.2">
      <c r="U454" s="114"/>
    </row>
    <row r="455" spans="21:21" x14ac:dyDescent="0.2">
      <c r="U455" s="114"/>
    </row>
    <row r="456" spans="21:21" x14ac:dyDescent="0.2">
      <c r="U456" s="114"/>
    </row>
    <row r="457" spans="21:21" x14ac:dyDescent="0.2">
      <c r="U457" s="114"/>
    </row>
    <row r="458" spans="21:21" x14ac:dyDescent="0.2">
      <c r="U458" s="114"/>
    </row>
    <row r="459" spans="21:21" x14ac:dyDescent="0.2">
      <c r="U459" s="114"/>
    </row>
    <row r="460" spans="21:21" x14ac:dyDescent="0.2">
      <c r="U460" s="114"/>
    </row>
    <row r="461" spans="21:21" x14ac:dyDescent="0.2">
      <c r="U461" s="114"/>
    </row>
    <row r="462" spans="21:21" x14ac:dyDescent="0.2">
      <c r="U462" s="114"/>
    </row>
    <row r="463" spans="21:21" x14ac:dyDescent="0.2">
      <c r="U463" s="114"/>
    </row>
    <row r="464" spans="21:21" x14ac:dyDescent="0.2">
      <c r="U464" s="114"/>
    </row>
    <row r="465" spans="21:21" x14ac:dyDescent="0.2">
      <c r="U465" s="114"/>
    </row>
    <row r="466" spans="21:21" x14ac:dyDescent="0.2">
      <c r="U466" s="114"/>
    </row>
    <row r="467" spans="21:21" x14ac:dyDescent="0.2">
      <c r="U467" s="114"/>
    </row>
    <row r="468" spans="21:21" x14ac:dyDescent="0.2">
      <c r="U468" s="114"/>
    </row>
    <row r="469" spans="21:21" x14ac:dyDescent="0.2">
      <c r="U469" s="114"/>
    </row>
    <row r="470" spans="21:21" x14ac:dyDescent="0.2">
      <c r="U470" s="114"/>
    </row>
    <row r="471" spans="21:21" x14ac:dyDescent="0.2">
      <c r="U471" s="114"/>
    </row>
    <row r="472" spans="21:21" x14ac:dyDescent="0.2">
      <c r="U472" s="114"/>
    </row>
    <row r="473" spans="21:21" x14ac:dyDescent="0.2">
      <c r="U473" s="114"/>
    </row>
    <row r="474" spans="21:21" x14ac:dyDescent="0.2">
      <c r="U474" s="114"/>
    </row>
    <row r="475" spans="21:21" x14ac:dyDescent="0.2">
      <c r="U475" s="114"/>
    </row>
    <row r="476" spans="21:21" x14ac:dyDescent="0.2">
      <c r="U476" s="114"/>
    </row>
    <row r="477" spans="21:21" x14ac:dyDescent="0.2">
      <c r="U477" s="114"/>
    </row>
    <row r="478" spans="21:21" x14ac:dyDescent="0.2">
      <c r="U478" s="114"/>
    </row>
    <row r="479" spans="21:21" x14ac:dyDescent="0.2">
      <c r="U479" s="114"/>
    </row>
    <row r="480" spans="21:21" x14ac:dyDescent="0.2">
      <c r="U480" s="114"/>
    </row>
    <row r="481" spans="21:21" x14ac:dyDescent="0.2">
      <c r="U481" s="114"/>
    </row>
    <row r="482" spans="21:21" x14ac:dyDescent="0.2">
      <c r="U482" s="114"/>
    </row>
    <row r="483" spans="21:21" x14ac:dyDescent="0.2">
      <c r="U483" s="114"/>
    </row>
    <row r="484" spans="21:21" x14ac:dyDescent="0.2">
      <c r="U484" s="114"/>
    </row>
    <row r="485" spans="21:21" x14ac:dyDescent="0.2">
      <c r="U485" s="114"/>
    </row>
    <row r="486" spans="21:21" x14ac:dyDescent="0.2">
      <c r="U486" s="114"/>
    </row>
    <row r="487" spans="21:21" x14ac:dyDescent="0.2">
      <c r="U487" s="114"/>
    </row>
    <row r="488" spans="21:21" x14ac:dyDescent="0.2">
      <c r="U488" s="114"/>
    </row>
    <row r="489" spans="21:21" x14ac:dyDescent="0.2">
      <c r="U489" s="114"/>
    </row>
    <row r="490" spans="21:21" x14ac:dyDescent="0.2">
      <c r="U490" s="114"/>
    </row>
    <row r="491" spans="21:21" x14ac:dyDescent="0.2">
      <c r="U491" s="114"/>
    </row>
    <row r="492" spans="21:21" x14ac:dyDescent="0.2">
      <c r="U492" s="114"/>
    </row>
    <row r="493" spans="21:21" x14ac:dyDescent="0.2">
      <c r="U493" s="114"/>
    </row>
    <row r="494" spans="21:21" x14ac:dyDescent="0.2">
      <c r="U494" s="114"/>
    </row>
    <row r="495" spans="21:21" x14ac:dyDescent="0.2">
      <c r="U495" s="114"/>
    </row>
    <row r="496" spans="21:21" x14ac:dyDescent="0.2">
      <c r="U496" s="114"/>
    </row>
    <row r="497" spans="21:21" x14ac:dyDescent="0.2">
      <c r="U497" s="114"/>
    </row>
    <row r="498" spans="21:21" x14ac:dyDescent="0.2">
      <c r="U498" s="114"/>
    </row>
    <row r="499" spans="21:21" x14ac:dyDescent="0.2">
      <c r="U499" s="114"/>
    </row>
    <row r="500" spans="21:21" x14ac:dyDescent="0.2">
      <c r="U500" s="114"/>
    </row>
    <row r="501" spans="21:21" x14ac:dyDescent="0.2">
      <c r="U501" s="114"/>
    </row>
    <row r="502" spans="21:21" x14ac:dyDescent="0.2">
      <c r="U502" s="114"/>
    </row>
    <row r="503" spans="21:21" x14ac:dyDescent="0.2">
      <c r="U503" s="114"/>
    </row>
    <row r="504" spans="21:21" x14ac:dyDescent="0.2">
      <c r="U504" s="114"/>
    </row>
    <row r="505" spans="21:21" x14ac:dyDescent="0.2">
      <c r="U505" s="114"/>
    </row>
    <row r="506" spans="21:21" x14ac:dyDescent="0.2">
      <c r="U506" s="114"/>
    </row>
    <row r="507" spans="21:21" x14ac:dyDescent="0.2">
      <c r="U507" s="114"/>
    </row>
    <row r="508" spans="21:21" x14ac:dyDescent="0.2">
      <c r="U508" s="114"/>
    </row>
    <row r="509" spans="21:21" x14ac:dyDescent="0.2">
      <c r="U509" s="114"/>
    </row>
    <row r="510" spans="21:21" x14ac:dyDescent="0.2">
      <c r="U510" s="114"/>
    </row>
    <row r="511" spans="21:21" x14ac:dyDescent="0.2">
      <c r="U511" s="114"/>
    </row>
    <row r="512" spans="21:21" x14ac:dyDescent="0.2">
      <c r="U512" s="114"/>
    </row>
    <row r="513" spans="21:21" x14ac:dyDescent="0.2">
      <c r="U513" s="114"/>
    </row>
    <row r="514" spans="21:21" x14ac:dyDescent="0.2">
      <c r="U514" s="114"/>
    </row>
    <row r="515" spans="21:21" x14ac:dyDescent="0.2">
      <c r="U515" s="114"/>
    </row>
    <row r="516" spans="21:21" x14ac:dyDescent="0.2">
      <c r="U516" s="114"/>
    </row>
    <row r="517" spans="21:21" x14ac:dyDescent="0.2">
      <c r="U517" s="114"/>
    </row>
    <row r="518" spans="21:21" x14ac:dyDescent="0.2">
      <c r="U518" s="114"/>
    </row>
    <row r="519" spans="21:21" x14ac:dyDescent="0.2">
      <c r="U519" s="114"/>
    </row>
    <row r="520" spans="21:21" x14ac:dyDescent="0.2">
      <c r="U520" s="114"/>
    </row>
    <row r="521" spans="21:21" x14ac:dyDescent="0.2">
      <c r="U521" s="114"/>
    </row>
    <row r="522" spans="21:21" x14ac:dyDescent="0.2">
      <c r="U522" s="114"/>
    </row>
    <row r="523" spans="21:21" x14ac:dyDescent="0.2">
      <c r="U523" s="114"/>
    </row>
    <row r="524" spans="21:21" x14ac:dyDescent="0.2">
      <c r="U524" s="114"/>
    </row>
    <row r="525" spans="21:21" x14ac:dyDescent="0.2">
      <c r="U525" s="114"/>
    </row>
    <row r="526" spans="21:21" x14ac:dyDescent="0.2">
      <c r="U526" s="114"/>
    </row>
    <row r="527" spans="21:21" x14ac:dyDescent="0.2">
      <c r="U527" s="114"/>
    </row>
    <row r="528" spans="21:21" x14ac:dyDescent="0.2">
      <c r="U528" s="114"/>
    </row>
    <row r="529" spans="21:21" x14ac:dyDescent="0.2">
      <c r="U529" s="114"/>
    </row>
    <row r="530" spans="21:21" x14ac:dyDescent="0.2">
      <c r="U530" s="114"/>
    </row>
    <row r="531" spans="21:21" x14ac:dyDescent="0.2">
      <c r="U531" s="114"/>
    </row>
    <row r="532" spans="21:21" x14ac:dyDescent="0.2">
      <c r="U532" s="114"/>
    </row>
    <row r="533" spans="21:21" x14ac:dyDescent="0.2">
      <c r="U533" s="114"/>
    </row>
    <row r="534" spans="21:21" x14ac:dyDescent="0.2">
      <c r="U534" s="114"/>
    </row>
    <row r="535" spans="21:21" x14ac:dyDescent="0.2">
      <c r="U535" s="114"/>
    </row>
    <row r="536" spans="21:21" x14ac:dyDescent="0.2">
      <c r="U536" s="114"/>
    </row>
    <row r="537" spans="21:21" x14ac:dyDescent="0.2">
      <c r="U537" s="114"/>
    </row>
    <row r="538" spans="21:21" x14ac:dyDescent="0.2">
      <c r="U538" s="114"/>
    </row>
    <row r="539" spans="21:21" x14ac:dyDescent="0.2">
      <c r="U539" s="114"/>
    </row>
    <row r="540" spans="21:21" x14ac:dyDescent="0.2">
      <c r="U540" s="114"/>
    </row>
    <row r="541" spans="21:21" x14ac:dyDescent="0.2">
      <c r="U541" s="114"/>
    </row>
    <row r="542" spans="21:21" x14ac:dyDescent="0.2">
      <c r="U542" s="114"/>
    </row>
    <row r="543" spans="21:21" x14ac:dyDescent="0.2">
      <c r="U543" s="114"/>
    </row>
    <row r="544" spans="21:21" x14ac:dyDescent="0.2">
      <c r="U544" s="114"/>
    </row>
    <row r="545" spans="21:21" x14ac:dyDescent="0.2">
      <c r="U545" s="114"/>
    </row>
    <row r="546" spans="21:21" x14ac:dyDescent="0.2">
      <c r="U546" s="114"/>
    </row>
    <row r="547" spans="21:21" x14ac:dyDescent="0.2">
      <c r="U547" s="114"/>
    </row>
    <row r="548" spans="21:21" x14ac:dyDescent="0.2">
      <c r="U548" s="114"/>
    </row>
    <row r="549" spans="21:21" x14ac:dyDescent="0.2">
      <c r="U549" s="114"/>
    </row>
    <row r="550" spans="21:21" x14ac:dyDescent="0.2">
      <c r="U550" s="114"/>
    </row>
    <row r="551" spans="21:21" x14ac:dyDescent="0.2">
      <c r="U551" s="114"/>
    </row>
    <row r="552" spans="21:21" x14ac:dyDescent="0.2">
      <c r="U552" s="114"/>
    </row>
    <row r="553" spans="21:21" x14ac:dyDescent="0.2">
      <c r="U553" s="114"/>
    </row>
    <row r="554" spans="21:21" x14ac:dyDescent="0.2">
      <c r="U554" s="114"/>
    </row>
    <row r="555" spans="21:21" x14ac:dyDescent="0.2">
      <c r="U555" s="114"/>
    </row>
    <row r="556" spans="21:21" x14ac:dyDescent="0.2">
      <c r="U556" s="114"/>
    </row>
    <row r="557" spans="21:21" x14ac:dyDescent="0.2">
      <c r="U557" s="114"/>
    </row>
    <row r="558" spans="21:21" x14ac:dyDescent="0.2">
      <c r="U558" s="114"/>
    </row>
    <row r="559" spans="21:21" x14ac:dyDescent="0.2">
      <c r="U559" s="114"/>
    </row>
    <row r="560" spans="21:21" x14ac:dyDescent="0.2">
      <c r="U560" s="114"/>
    </row>
    <row r="561" spans="21:21" x14ac:dyDescent="0.2">
      <c r="U561" s="114"/>
    </row>
    <row r="562" spans="21:21" x14ac:dyDescent="0.2">
      <c r="U562" s="114"/>
    </row>
    <row r="563" spans="21:21" x14ac:dyDescent="0.2">
      <c r="U563" s="114"/>
    </row>
    <row r="564" spans="21:21" x14ac:dyDescent="0.2">
      <c r="U564" s="114"/>
    </row>
    <row r="565" spans="21:21" x14ac:dyDescent="0.2">
      <c r="U565" s="114"/>
    </row>
    <row r="566" spans="21:21" x14ac:dyDescent="0.2">
      <c r="U566" s="114"/>
    </row>
    <row r="567" spans="21:21" x14ac:dyDescent="0.2">
      <c r="U567" s="114"/>
    </row>
    <row r="568" spans="21:21" x14ac:dyDescent="0.2">
      <c r="U568" s="114"/>
    </row>
    <row r="569" spans="21:21" x14ac:dyDescent="0.2">
      <c r="U569" s="114"/>
    </row>
    <row r="570" spans="21:21" x14ac:dyDescent="0.2">
      <c r="U570" s="114"/>
    </row>
    <row r="571" spans="21:21" x14ac:dyDescent="0.2">
      <c r="U571" s="114"/>
    </row>
    <row r="572" spans="21:21" x14ac:dyDescent="0.2">
      <c r="U572" s="114"/>
    </row>
    <row r="573" spans="21:21" x14ac:dyDescent="0.2">
      <c r="U573" s="114"/>
    </row>
    <row r="574" spans="21:21" x14ac:dyDescent="0.2">
      <c r="U574" s="114"/>
    </row>
    <row r="575" spans="21:21" x14ac:dyDescent="0.2">
      <c r="U575" s="114"/>
    </row>
    <row r="576" spans="21:21" x14ac:dyDescent="0.2">
      <c r="U576" s="114"/>
    </row>
    <row r="577" spans="21:21" x14ac:dyDescent="0.2">
      <c r="U577" s="114"/>
    </row>
    <row r="578" spans="21:21" x14ac:dyDescent="0.2">
      <c r="U578" s="114"/>
    </row>
    <row r="579" spans="21:21" x14ac:dyDescent="0.2">
      <c r="U579" s="114"/>
    </row>
    <row r="580" spans="21:21" x14ac:dyDescent="0.2">
      <c r="U580" s="114"/>
    </row>
    <row r="581" spans="21:21" x14ac:dyDescent="0.2">
      <c r="U581" s="114"/>
    </row>
    <row r="582" spans="21:21" x14ac:dyDescent="0.2">
      <c r="U582" s="114"/>
    </row>
    <row r="583" spans="21:21" x14ac:dyDescent="0.2">
      <c r="U583" s="114"/>
    </row>
    <row r="584" spans="21:21" x14ac:dyDescent="0.2">
      <c r="U584" s="114"/>
    </row>
    <row r="585" spans="21:21" x14ac:dyDescent="0.2">
      <c r="U585" s="114"/>
    </row>
    <row r="586" spans="21:21" x14ac:dyDescent="0.2">
      <c r="U586" s="114"/>
    </row>
    <row r="587" spans="21:21" x14ac:dyDescent="0.2">
      <c r="U587" s="114"/>
    </row>
    <row r="588" spans="21:21" x14ac:dyDescent="0.2">
      <c r="U588" s="114"/>
    </row>
    <row r="589" spans="21:21" x14ac:dyDescent="0.2">
      <c r="U589" s="114"/>
    </row>
    <row r="590" spans="21:21" x14ac:dyDescent="0.2">
      <c r="U590" s="114"/>
    </row>
    <row r="591" spans="21:21" x14ac:dyDescent="0.2">
      <c r="U591" s="114"/>
    </row>
    <row r="592" spans="21:21" x14ac:dyDescent="0.2">
      <c r="U592" s="114"/>
    </row>
    <row r="593" spans="21:21" x14ac:dyDescent="0.2">
      <c r="U593" s="114"/>
    </row>
    <row r="594" spans="21:21" x14ac:dyDescent="0.2">
      <c r="U594" s="114"/>
    </row>
    <row r="595" spans="21:21" x14ac:dyDescent="0.2">
      <c r="U595" s="114"/>
    </row>
    <row r="596" spans="21:21" x14ac:dyDescent="0.2">
      <c r="U596" s="114"/>
    </row>
    <row r="597" spans="21:21" x14ac:dyDescent="0.2">
      <c r="U597" s="114"/>
    </row>
    <row r="598" spans="21:21" x14ac:dyDescent="0.2">
      <c r="U598" s="114"/>
    </row>
    <row r="599" spans="21:21" x14ac:dyDescent="0.2">
      <c r="U599" s="114"/>
    </row>
    <row r="600" spans="21:21" x14ac:dyDescent="0.2">
      <c r="U600" s="114"/>
    </row>
    <row r="601" spans="21:21" x14ac:dyDescent="0.2">
      <c r="U601" s="114"/>
    </row>
    <row r="602" spans="21:21" x14ac:dyDescent="0.2">
      <c r="U602" s="114"/>
    </row>
    <row r="603" spans="21:21" x14ac:dyDescent="0.2">
      <c r="U603" s="114"/>
    </row>
    <row r="604" spans="21:21" x14ac:dyDescent="0.2">
      <c r="U604" s="114"/>
    </row>
    <row r="605" spans="21:21" x14ac:dyDescent="0.2">
      <c r="U605" s="114"/>
    </row>
    <row r="606" spans="21:21" x14ac:dyDescent="0.2">
      <c r="U606" s="114"/>
    </row>
    <row r="607" spans="21:21" x14ac:dyDescent="0.2">
      <c r="U607" s="114"/>
    </row>
    <row r="608" spans="21:21" x14ac:dyDescent="0.2">
      <c r="U608" s="114"/>
    </row>
    <row r="609" spans="21:21" x14ac:dyDescent="0.2">
      <c r="U609" s="114"/>
    </row>
    <row r="610" spans="21:21" x14ac:dyDescent="0.2">
      <c r="U610" s="114"/>
    </row>
    <row r="611" spans="21:21" x14ac:dyDescent="0.2">
      <c r="U611" s="114"/>
    </row>
    <row r="612" spans="21:21" x14ac:dyDescent="0.2">
      <c r="U612" s="114"/>
    </row>
    <row r="613" spans="21:21" x14ac:dyDescent="0.2">
      <c r="U613" s="114"/>
    </row>
    <row r="614" spans="21:21" x14ac:dyDescent="0.2">
      <c r="U614" s="114"/>
    </row>
    <row r="615" spans="21:21" x14ac:dyDescent="0.2">
      <c r="U615" s="114"/>
    </row>
    <row r="616" spans="21:21" x14ac:dyDescent="0.2">
      <c r="U616" s="114"/>
    </row>
    <row r="617" spans="21:21" x14ac:dyDescent="0.2">
      <c r="U617" s="114"/>
    </row>
    <row r="618" spans="21:21" x14ac:dyDescent="0.2">
      <c r="U618" s="114"/>
    </row>
    <row r="619" spans="21:21" x14ac:dyDescent="0.2">
      <c r="U619" s="114"/>
    </row>
    <row r="620" spans="21:21" x14ac:dyDescent="0.2">
      <c r="U620" s="114"/>
    </row>
    <row r="621" spans="21:21" x14ac:dyDescent="0.2">
      <c r="U621" s="114"/>
    </row>
    <row r="622" spans="21:21" x14ac:dyDescent="0.2">
      <c r="U622" s="114"/>
    </row>
    <row r="623" spans="21:21" x14ac:dyDescent="0.2">
      <c r="U623" s="114"/>
    </row>
    <row r="624" spans="21:21" x14ac:dyDescent="0.2">
      <c r="U624" s="114"/>
    </row>
    <row r="625" spans="21:21" x14ac:dyDescent="0.2">
      <c r="U625" s="114"/>
    </row>
    <row r="626" spans="21:21" x14ac:dyDescent="0.2">
      <c r="U626" s="114"/>
    </row>
    <row r="627" spans="21:21" x14ac:dyDescent="0.2">
      <c r="U627" s="114"/>
    </row>
    <row r="628" spans="21:21" x14ac:dyDescent="0.2">
      <c r="U628" s="114"/>
    </row>
    <row r="629" spans="21:21" x14ac:dyDescent="0.2">
      <c r="U629" s="114"/>
    </row>
    <row r="630" spans="21:21" x14ac:dyDescent="0.2">
      <c r="U630" s="114"/>
    </row>
    <row r="631" spans="21:21" x14ac:dyDescent="0.2">
      <c r="U631" s="114"/>
    </row>
    <row r="632" spans="21:21" x14ac:dyDescent="0.2">
      <c r="U632" s="114"/>
    </row>
    <row r="633" spans="21:21" x14ac:dyDescent="0.2">
      <c r="U633" s="114"/>
    </row>
    <row r="634" spans="21:21" x14ac:dyDescent="0.2">
      <c r="U634" s="114"/>
    </row>
    <row r="635" spans="21:21" x14ac:dyDescent="0.2">
      <c r="U635" s="114"/>
    </row>
    <row r="636" spans="21:21" x14ac:dyDescent="0.2">
      <c r="U636" s="114"/>
    </row>
    <row r="637" spans="21:21" x14ac:dyDescent="0.2">
      <c r="U637" s="114"/>
    </row>
    <row r="638" spans="21:21" x14ac:dyDescent="0.2">
      <c r="U638" s="114"/>
    </row>
    <row r="639" spans="21:21" x14ac:dyDescent="0.2">
      <c r="U639" s="114"/>
    </row>
    <row r="640" spans="21:21" x14ac:dyDescent="0.2">
      <c r="U640" s="114"/>
    </row>
    <row r="641" spans="21:21" x14ac:dyDescent="0.2">
      <c r="U641" s="114"/>
    </row>
    <row r="642" spans="21:21" x14ac:dyDescent="0.2">
      <c r="U642" s="114"/>
    </row>
    <row r="643" spans="21:21" x14ac:dyDescent="0.2">
      <c r="U643" s="114"/>
    </row>
    <row r="644" spans="21:21" x14ac:dyDescent="0.2">
      <c r="U644" s="114"/>
    </row>
    <row r="645" spans="21:21" x14ac:dyDescent="0.2">
      <c r="U645" s="114"/>
    </row>
    <row r="646" spans="21:21" x14ac:dyDescent="0.2">
      <c r="U646" s="114"/>
    </row>
    <row r="647" spans="21:21" x14ac:dyDescent="0.2">
      <c r="U647" s="114"/>
    </row>
    <row r="648" spans="21:21" x14ac:dyDescent="0.2">
      <c r="U648" s="114"/>
    </row>
    <row r="649" spans="21:21" x14ac:dyDescent="0.2">
      <c r="U649" s="114"/>
    </row>
    <row r="650" spans="21:21" x14ac:dyDescent="0.2">
      <c r="U650" s="114"/>
    </row>
    <row r="651" spans="21:21" x14ac:dyDescent="0.2">
      <c r="U651" s="114"/>
    </row>
    <row r="652" spans="21:21" x14ac:dyDescent="0.2">
      <c r="U652" s="114"/>
    </row>
    <row r="653" spans="21:21" x14ac:dyDescent="0.2">
      <c r="U653" s="114"/>
    </row>
    <row r="654" spans="21:21" x14ac:dyDescent="0.2">
      <c r="U654" s="114"/>
    </row>
    <row r="655" spans="21:21" x14ac:dyDescent="0.2">
      <c r="U655" s="114"/>
    </row>
    <row r="656" spans="21:21" x14ac:dyDescent="0.2">
      <c r="U656" s="114"/>
    </row>
    <row r="657" spans="21:21" x14ac:dyDescent="0.2">
      <c r="U657" s="114"/>
    </row>
    <row r="658" spans="21:21" x14ac:dyDescent="0.2">
      <c r="U658" s="114"/>
    </row>
    <row r="659" spans="21:21" x14ac:dyDescent="0.2">
      <c r="U659" s="114"/>
    </row>
    <row r="660" spans="21:21" x14ac:dyDescent="0.2">
      <c r="U660" s="114"/>
    </row>
    <row r="661" spans="21:21" x14ac:dyDescent="0.2">
      <c r="U661" s="114"/>
    </row>
    <row r="662" spans="21:21" x14ac:dyDescent="0.2">
      <c r="U662" s="114"/>
    </row>
    <row r="663" spans="21:21" x14ac:dyDescent="0.2">
      <c r="U663" s="114"/>
    </row>
    <row r="664" spans="21:21" x14ac:dyDescent="0.2">
      <c r="U664" s="114"/>
    </row>
    <row r="665" spans="21:21" x14ac:dyDescent="0.2">
      <c r="U665" s="114"/>
    </row>
    <row r="666" spans="21:21" x14ac:dyDescent="0.2">
      <c r="U666" s="114"/>
    </row>
    <row r="667" spans="21:21" x14ac:dyDescent="0.2">
      <c r="U667" s="114"/>
    </row>
    <row r="668" spans="21:21" x14ac:dyDescent="0.2">
      <c r="U668" s="114"/>
    </row>
    <row r="669" spans="21:21" x14ac:dyDescent="0.2">
      <c r="U669" s="114"/>
    </row>
    <row r="670" spans="21:21" x14ac:dyDescent="0.2">
      <c r="U670" s="114"/>
    </row>
    <row r="671" spans="21:21" x14ac:dyDescent="0.2">
      <c r="U671" s="114"/>
    </row>
    <row r="672" spans="21:21" x14ac:dyDescent="0.2">
      <c r="U672" s="114"/>
    </row>
    <row r="673" spans="21:21" x14ac:dyDescent="0.2">
      <c r="U673" s="114"/>
    </row>
    <row r="674" spans="21:21" x14ac:dyDescent="0.2">
      <c r="U674" s="114"/>
    </row>
    <row r="675" spans="21:21" x14ac:dyDescent="0.2">
      <c r="U675" s="114"/>
    </row>
    <row r="676" spans="21:21" x14ac:dyDescent="0.2">
      <c r="U676" s="114"/>
    </row>
    <row r="677" spans="21:21" x14ac:dyDescent="0.2">
      <c r="U677" s="114"/>
    </row>
    <row r="678" spans="21:21" x14ac:dyDescent="0.2">
      <c r="U678" s="114"/>
    </row>
    <row r="679" spans="21:21" x14ac:dyDescent="0.2">
      <c r="U679" s="114"/>
    </row>
    <row r="680" spans="21:21" x14ac:dyDescent="0.2">
      <c r="U680" s="114"/>
    </row>
    <row r="681" spans="21:21" x14ac:dyDescent="0.2">
      <c r="U681" s="114"/>
    </row>
    <row r="682" spans="21:21" x14ac:dyDescent="0.2">
      <c r="U682" s="114"/>
    </row>
    <row r="683" spans="21:21" x14ac:dyDescent="0.2">
      <c r="U683" s="114"/>
    </row>
    <row r="684" spans="21:21" x14ac:dyDescent="0.2">
      <c r="U684" s="114"/>
    </row>
    <row r="685" spans="21:21" x14ac:dyDescent="0.2">
      <c r="U685" s="114"/>
    </row>
    <row r="686" spans="21:21" x14ac:dyDescent="0.2">
      <c r="U686" s="114"/>
    </row>
    <row r="687" spans="21:21" x14ac:dyDescent="0.2">
      <c r="U687" s="114"/>
    </row>
    <row r="688" spans="21:21" x14ac:dyDescent="0.2">
      <c r="U688" s="114"/>
    </row>
    <row r="689" spans="21:21" x14ac:dyDescent="0.2">
      <c r="U689" s="114"/>
    </row>
    <row r="690" spans="21:21" x14ac:dyDescent="0.2">
      <c r="U690" s="114"/>
    </row>
    <row r="691" spans="21:21" x14ac:dyDescent="0.2">
      <c r="U691" s="114"/>
    </row>
    <row r="692" spans="21:21" x14ac:dyDescent="0.2">
      <c r="U692" s="114"/>
    </row>
    <row r="693" spans="21:21" x14ac:dyDescent="0.2">
      <c r="U693" s="114"/>
    </row>
    <row r="694" spans="21:21" x14ac:dyDescent="0.2">
      <c r="U694" s="114"/>
    </row>
    <row r="695" spans="21:21" x14ac:dyDescent="0.2">
      <c r="U695" s="114"/>
    </row>
    <row r="696" spans="21:21" x14ac:dyDescent="0.2">
      <c r="U696" s="114"/>
    </row>
    <row r="697" spans="21:21" x14ac:dyDescent="0.2">
      <c r="U697" s="114"/>
    </row>
    <row r="698" spans="21:21" x14ac:dyDescent="0.2">
      <c r="U698" s="114"/>
    </row>
    <row r="699" spans="21:21" x14ac:dyDescent="0.2">
      <c r="U699" s="114"/>
    </row>
    <row r="700" spans="21:21" x14ac:dyDescent="0.2">
      <c r="U700" s="114"/>
    </row>
    <row r="701" spans="21:21" x14ac:dyDescent="0.2">
      <c r="U701" s="114"/>
    </row>
    <row r="702" spans="21:21" x14ac:dyDescent="0.2">
      <c r="U702" s="114"/>
    </row>
    <row r="703" spans="21:21" x14ac:dyDescent="0.2">
      <c r="U703" s="114"/>
    </row>
    <row r="704" spans="21:21" x14ac:dyDescent="0.2">
      <c r="U704" s="114"/>
    </row>
    <row r="705" spans="21:21" x14ac:dyDescent="0.2">
      <c r="U705" s="114"/>
    </row>
    <row r="706" spans="21:21" x14ac:dyDescent="0.2">
      <c r="U706" s="114"/>
    </row>
    <row r="707" spans="21:21" x14ac:dyDescent="0.2">
      <c r="U707" s="114"/>
    </row>
    <row r="708" spans="21:21" x14ac:dyDescent="0.2">
      <c r="U708" s="114"/>
    </row>
    <row r="709" spans="21:21" x14ac:dyDescent="0.2">
      <c r="U709" s="114"/>
    </row>
    <row r="710" spans="21:21" x14ac:dyDescent="0.2">
      <c r="U710" s="114"/>
    </row>
    <row r="711" spans="21:21" x14ac:dyDescent="0.2">
      <c r="U711" s="114"/>
    </row>
    <row r="712" spans="21:21" x14ac:dyDescent="0.2">
      <c r="U712" s="114"/>
    </row>
    <row r="713" spans="21:21" x14ac:dyDescent="0.2">
      <c r="U713" s="114"/>
    </row>
    <row r="714" spans="21:21" x14ac:dyDescent="0.2">
      <c r="U714" s="114"/>
    </row>
    <row r="715" spans="21:21" x14ac:dyDescent="0.2">
      <c r="U715" s="114"/>
    </row>
    <row r="716" spans="21:21" x14ac:dyDescent="0.2">
      <c r="U716" s="114"/>
    </row>
    <row r="717" spans="21:21" x14ac:dyDescent="0.2">
      <c r="U717" s="114"/>
    </row>
    <row r="718" spans="21:21" x14ac:dyDescent="0.2">
      <c r="U718" s="114"/>
    </row>
    <row r="719" spans="21:21" x14ac:dyDescent="0.2">
      <c r="U719" s="114"/>
    </row>
    <row r="720" spans="21:21" x14ac:dyDescent="0.2">
      <c r="U720" s="114"/>
    </row>
    <row r="721" spans="21:21" x14ac:dyDescent="0.2">
      <c r="U721" s="114"/>
    </row>
    <row r="722" spans="21:21" x14ac:dyDescent="0.2">
      <c r="U722" s="114"/>
    </row>
    <row r="723" spans="21:21" x14ac:dyDescent="0.2">
      <c r="U723" s="114"/>
    </row>
    <row r="724" spans="21:21" x14ac:dyDescent="0.2">
      <c r="U724" s="114"/>
    </row>
    <row r="725" spans="21:21" x14ac:dyDescent="0.2">
      <c r="U725" s="114"/>
    </row>
    <row r="726" spans="21:21" x14ac:dyDescent="0.2">
      <c r="U726" s="114"/>
    </row>
    <row r="727" spans="21:21" x14ac:dyDescent="0.2">
      <c r="U727" s="114"/>
    </row>
    <row r="728" spans="21:21" x14ac:dyDescent="0.2">
      <c r="U728" s="114"/>
    </row>
    <row r="729" spans="21:21" x14ac:dyDescent="0.2">
      <c r="U729" s="114"/>
    </row>
    <row r="730" spans="21:21" x14ac:dyDescent="0.2">
      <c r="U730" s="114"/>
    </row>
    <row r="731" spans="21:21" x14ac:dyDescent="0.2">
      <c r="U731" s="114"/>
    </row>
    <row r="732" spans="21:21" x14ac:dyDescent="0.2">
      <c r="U732" s="114"/>
    </row>
    <row r="733" spans="21:21" x14ac:dyDescent="0.2">
      <c r="U733" s="114"/>
    </row>
    <row r="734" spans="21:21" x14ac:dyDescent="0.2">
      <c r="U734" s="114"/>
    </row>
    <row r="735" spans="21:21" x14ac:dyDescent="0.2">
      <c r="U735" s="114"/>
    </row>
    <row r="736" spans="21:21" x14ac:dyDescent="0.2">
      <c r="U736" s="114"/>
    </row>
    <row r="737" spans="21:21" x14ac:dyDescent="0.2">
      <c r="U737" s="114"/>
    </row>
    <row r="738" spans="21:21" x14ac:dyDescent="0.2">
      <c r="U738" s="114"/>
    </row>
    <row r="739" spans="21:21" x14ac:dyDescent="0.2">
      <c r="U739" s="114"/>
    </row>
    <row r="740" spans="21:21" x14ac:dyDescent="0.2">
      <c r="U740" s="114"/>
    </row>
    <row r="741" spans="21:21" x14ac:dyDescent="0.2">
      <c r="U741" s="114"/>
    </row>
    <row r="742" spans="21:21" x14ac:dyDescent="0.2">
      <c r="U742" s="114"/>
    </row>
    <row r="743" spans="21:21" x14ac:dyDescent="0.2">
      <c r="U743" s="114"/>
    </row>
    <row r="744" spans="21:21" x14ac:dyDescent="0.2">
      <c r="U744" s="114"/>
    </row>
    <row r="745" spans="21:21" x14ac:dyDescent="0.2">
      <c r="U745" s="114"/>
    </row>
    <row r="746" spans="21:21" x14ac:dyDescent="0.2">
      <c r="U746" s="114"/>
    </row>
    <row r="747" spans="21:21" x14ac:dyDescent="0.2">
      <c r="U747" s="114"/>
    </row>
    <row r="748" spans="21:21" x14ac:dyDescent="0.2">
      <c r="U748" s="114"/>
    </row>
    <row r="749" spans="21:21" x14ac:dyDescent="0.2">
      <c r="U749" s="114"/>
    </row>
    <row r="750" spans="21:21" x14ac:dyDescent="0.2">
      <c r="U750" s="114"/>
    </row>
    <row r="751" spans="21:21" x14ac:dyDescent="0.2">
      <c r="U751" s="114"/>
    </row>
    <row r="752" spans="21:21" x14ac:dyDescent="0.2">
      <c r="U752" s="114"/>
    </row>
    <row r="753" spans="21:21" x14ac:dyDescent="0.2">
      <c r="U753" s="114"/>
    </row>
    <row r="754" spans="21:21" x14ac:dyDescent="0.2">
      <c r="U754" s="114"/>
    </row>
    <row r="755" spans="21:21" x14ac:dyDescent="0.2">
      <c r="U755" s="114"/>
    </row>
    <row r="756" spans="21:21" x14ac:dyDescent="0.2">
      <c r="U756" s="114"/>
    </row>
    <row r="757" spans="21:21" x14ac:dyDescent="0.2">
      <c r="U757" s="114"/>
    </row>
    <row r="758" spans="21:21" x14ac:dyDescent="0.2">
      <c r="U758" s="114"/>
    </row>
    <row r="759" spans="21:21" x14ac:dyDescent="0.2">
      <c r="U759" s="114"/>
    </row>
    <row r="760" spans="21:21" x14ac:dyDescent="0.2">
      <c r="U760" s="114"/>
    </row>
    <row r="761" spans="21:21" x14ac:dyDescent="0.2">
      <c r="U761" s="114"/>
    </row>
    <row r="762" spans="21:21" x14ac:dyDescent="0.2">
      <c r="U762" s="114"/>
    </row>
    <row r="763" spans="21:21" x14ac:dyDescent="0.2">
      <c r="U763" s="114"/>
    </row>
    <row r="764" spans="21:21" x14ac:dyDescent="0.2">
      <c r="U764" s="114"/>
    </row>
    <row r="765" spans="21:21" x14ac:dyDescent="0.2">
      <c r="U765" s="114"/>
    </row>
    <row r="766" spans="21:21" x14ac:dyDescent="0.2">
      <c r="U766" s="114"/>
    </row>
    <row r="767" spans="21:21" x14ac:dyDescent="0.2">
      <c r="U767" s="114"/>
    </row>
    <row r="768" spans="21:21" x14ac:dyDescent="0.2">
      <c r="U768" s="114"/>
    </row>
    <row r="769" spans="21:21" x14ac:dyDescent="0.2">
      <c r="U769" s="114"/>
    </row>
    <row r="770" spans="21:21" x14ac:dyDescent="0.2">
      <c r="U770" s="114"/>
    </row>
    <row r="771" spans="21:21" x14ac:dyDescent="0.2">
      <c r="U771" s="114"/>
    </row>
    <row r="772" spans="21:21" x14ac:dyDescent="0.2">
      <c r="U772" s="114"/>
    </row>
    <row r="773" spans="21:21" x14ac:dyDescent="0.2">
      <c r="U773" s="114"/>
    </row>
    <row r="774" spans="21:21" x14ac:dyDescent="0.2">
      <c r="U774" s="114"/>
    </row>
    <row r="775" spans="21:21" x14ac:dyDescent="0.2">
      <c r="U775" s="114"/>
    </row>
    <row r="776" spans="21:21" x14ac:dyDescent="0.2">
      <c r="U776" s="114"/>
    </row>
    <row r="777" spans="21:21" x14ac:dyDescent="0.2">
      <c r="U777" s="114"/>
    </row>
    <row r="778" spans="21:21" x14ac:dyDescent="0.2">
      <c r="U778" s="114"/>
    </row>
    <row r="779" spans="21:21" x14ac:dyDescent="0.2">
      <c r="U779" s="114"/>
    </row>
    <row r="780" spans="21:21" x14ac:dyDescent="0.2">
      <c r="U780" s="114"/>
    </row>
    <row r="781" spans="21:21" x14ac:dyDescent="0.2">
      <c r="U781" s="114"/>
    </row>
    <row r="782" spans="21:21" x14ac:dyDescent="0.2">
      <c r="U782" s="114"/>
    </row>
    <row r="783" spans="21:21" x14ac:dyDescent="0.2">
      <c r="U783" s="114"/>
    </row>
    <row r="784" spans="21:21" x14ac:dyDescent="0.2">
      <c r="U784" s="114"/>
    </row>
    <row r="785" spans="21:21" x14ac:dyDescent="0.2">
      <c r="U785" s="114"/>
    </row>
    <row r="786" spans="21:21" x14ac:dyDescent="0.2">
      <c r="U786" s="114"/>
    </row>
    <row r="787" spans="21:21" x14ac:dyDescent="0.2">
      <c r="U787" s="114"/>
    </row>
    <row r="788" spans="21:21" x14ac:dyDescent="0.2">
      <c r="U788" s="114"/>
    </row>
    <row r="789" spans="21:21" x14ac:dyDescent="0.2">
      <c r="U789" s="114"/>
    </row>
    <row r="790" spans="21:21" x14ac:dyDescent="0.2">
      <c r="U790" s="114"/>
    </row>
    <row r="791" spans="21:21" x14ac:dyDescent="0.2">
      <c r="U791" s="114"/>
    </row>
    <row r="792" spans="21:21" x14ac:dyDescent="0.2">
      <c r="U792" s="114"/>
    </row>
    <row r="793" spans="21:21" x14ac:dyDescent="0.2">
      <c r="U793" s="114"/>
    </row>
    <row r="794" spans="21:21" x14ac:dyDescent="0.2">
      <c r="U794" s="114"/>
    </row>
    <row r="795" spans="21:21" x14ac:dyDescent="0.2">
      <c r="U795" s="114"/>
    </row>
    <row r="796" spans="21:21" x14ac:dyDescent="0.2">
      <c r="U796" s="114"/>
    </row>
    <row r="797" spans="21:21" x14ac:dyDescent="0.2">
      <c r="U797" s="114"/>
    </row>
    <row r="798" spans="21:21" x14ac:dyDescent="0.2">
      <c r="U798" s="114"/>
    </row>
    <row r="799" spans="21:21" x14ac:dyDescent="0.2">
      <c r="U799" s="114"/>
    </row>
    <row r="800" spans="21:21" x14ac:dyDescent="0.2">
      <c r="U800" s="114"/>
    </row>
    <row r="801" spans="21:21" x14ac:dyDescent="0.2">
      <c r="U801" s="114"/>
    </row>
    <row r="802" spans="21:21" x14ac:dyDescent="0.2">
      <c r="U802" s="114"/>
    </row>
    <row r="803" spans="21:21" x14ac:dyDescent="0.2">
      <c r="U803" s="114"/>
    </row>
    <row r="804" spans="21:21" x14ac:dyDescent="0.2">
      <c r="U804" s="114"/>
    </row>
    <row r="805" spans="21:21" x14ac:dyDescent="0.2">
      <c r="U805" s="114"/>
    </row>
    <row r="806" spans="21:21" x14ac:dyDescent="0.2">
      <c r="U806" s="114"/>
    </row>
    <row r="807" spans="21:21" x14ac:dyDescent="0.2">
      <c r="U807" s="114"/>
    </row>
    <row r="808" spans="21:21" x14ac:dyDescent="0.2">
      <c r="U808" s="114"/>
    </row>
    <row r="809" spans="21:21" x14ac:dyDescent="0.2">
      <c r="U809" s="114"/>
    </row>
    <row r="810" spans="21:21" x14ac:dyDescent="0.2">
      <c r="U810" s="114"/>
    </row>
    <row r="811" spans="21:21" x14ac:dyDescent="0.2">
      <c r="U811" s="114"/>
    </row>
    <row r="812" spans="21:21" x14ac:dyDescent="0.2">
      <c r="U812" s="114"/>
    </row>
    <row r="813" spans="21:21" x14ac:dyDescent="0.2">
      <c r="U813" s="114"/>
    </row>
    <row r="814" spans="21:21" x14ac:dyDescent="0.2">
      <c r="U814" s="114"/>
    </row>
    <row r="815" spans="21:21" x14ac:dyDescent="0.2">
      <c r="U815" s="114"/>
    </row>
    <row r="816" spans="21:21" x14ac:dyDescent="0.2">
      <c r="U816" s="114"/>
    </row>
    <row r="817" spans="21:21" x14ac:dyDescent="0.2">
      <c r="U817" s="114"/>
    </row>
    <row r="818" spans="21:21" x14ac:dyDescent="0.2">
      <c r="U818" s="114"/>
    </row>
    <row r="819" spans="21:21" x14ac:dyDescent="0.2">
      <c r="U819" s="114"/>
    </row>
    <row r="820" spans="21:21" x14ac:dyDescent="0.2">
      <c r="U820" s="114"/>
    </row>
    <row r="821" spans="21:21" x14ac:dyDescent="0.2">
      <c r="U821" s="114"/>
    </row>
    <row r="822" spans="21:21" x14ac:dyDescent="0.2">
      <c r="U822" s="114"/>
    </row>
    <row r="823" spans="21:21" x14ac:dyDescent="0.2">
      <c r="U823" s="114"/>
    </row>
    <row r="824" spans="21:21" x14ac:dyDescent="0.2">
      <c r="U824" s="114"/>
    </row>
    <row r="825" spans="21:21" x14ac:dyDescent="0.2">
      <c r="U825" s="114"/>
    </row>
    <row r="826" spans="21:21" x14ac:dyDescent="0.2">
      <c r="U826" s="114"/>
    </row>
    <row r="827" spans="21:21" x14ac:dyDescent="0.2">
      <c r="U827" s="114"/>
    </row>
    <row r="828" spans="21:21" x14ac:dyDescent="0.2">
      <c r="U828" s="114"/>
    </row>
    <row r="829" spans="21:21" x14ac:dyDescent="0.2">
      <c r="U829" s="114"/>
    </row>
    <row r="830" spans="21:21" x14ac:dyDescent="0.2">
      <c r="U830" s="114"/>
    </row>
    <row r="831" spans="21:21" x14ac:dyDescent="0.2">
      <c r="U831" s="114"/>
    </row>
    <row r="832" spans="21:21" x14ac:dyDescent="0.2">
      <c r="U832" s="114"/>
    </row>
    <row r="833" spans="21:21" x14ac:dyDescent="0.2">
      <c r="U833" s="114"/>
    </row>
    <row r="834" spans="21:21" x14ac:dyDescent="0.2">
      <c r="U834" s="114"/>
    </row>
    <row r="835" spans="21:21" x14ac:dyDescent="0.2">
      <c r="U835" s="114"/>
    </row>
    <row r="836" spans="21:21" x14ac:dyDescent="0.2">
      <c r="U836" s="114"/>
    </row>
    <row r="837" spans="21:21" x14ac:dyDescent="0.2">
      <c r="U837" s="114"/>
    </row>
    <row r="838" spans="21:21" x14ac:dyDescent="0.2">
      <c r="U838" s="114"/>
    </row>
    <row r="839" spans="21:21" x14ac:dyDescent="0.2">
      <c r="U839" s="114"/>
    </row>
    <row r="840" spans="21:21" x14ac:dyDescent="0.2">
      <c r="U840" s="114"/>
    </row>
    <row r="841" spans="21:21" x14ac:dyDescent="0.2">
      <c r="U841" s="114"/>
    </row>
    <row r="842" spans="21:21" x14ac:dyDescent="0.2">
      <c r="U842" s="114"/>
    </row>
    <row r="843" spans="21:21" x14ac:dyDescent="0.2">
      <c r="U843" s="114"/>
    </row>
    <row r="844" spans="21:21" x14ac:dyDescent="0.2">
      <c r="U844" s="114"/>
    </row>
    <row r="845" spans="21:21" x14ac:dyDescent="0.2">
      <c r="U845" s="114"/>
    </row>
    <row r="846" spans="21:21" x14ac:dyDescent="0.2">
      <c r="U846" s="114"/>
    </row>
    <row r="847" spans="21:21" x14ac:dyDescent="0.2">
      <c r="U847" s="114"/>
    </row>
    <row r="848" spans="21:21" x14ac:dyDescent="0.2">
      <c r="U848" s="114"/>
    </row>
    <row r="849" spans="21:21" x14ac:dyDescent="0.2">
      <c r="U849" s="114"/>
    </row>
    <row r="850" spans="21:21" x14ac:dyDescent="0.2">
      <c r="U850" s="114"/>
    </row>
    <row r="851" spans="21:21" x14ac:dyDescent="0.2">
      <c r="U851" s="114"/>
    </row>
    <row r="852" spans="21:21" x14ac:dyDescent="0.2">
      <c r="U852" s="114"/>
    </row>
    <row r="853" spans="21:21" x14ac:dyDescent="0.2">
      <c r="U853" s="114"/>
    </row>
    <row r="854" spans="21:21" x14ac:dyDescent="0.2">
      <c r="U854" s="114"/>
    </row>
    <row r="855" spans="21:21" x14ac:dyDescent="0.2">
      <c r="U855" s="114"/>
    </row>
    <row r="856" spans="21:21" x14ac:dyDescent="0.2">
      <c r="U856" s="114"/>
    </row>
    <row r="857" spans="21:21" x14ac:dyDescent="0.2">
      <c r="U857" s="114"/>
    </row>
    <row r="858" spans="21:21" x14ac:dyDescent="0.2">
      <c r="U858" s="114"/>
    </row>
    <row r="859" spans="21:21" x14ac:dyDescent="0.2">
      <c r="U859" s="114"/>
    </row>
    <row r="860" spans="21:21" x14ac:dyDescent="0.2">
      <c r="U860" s="114"/>
    </row>
    <row r="861" spans="21:21" x14ac:dyDescent="0.2">
      <c r="U861" s="114"/>
    </row>
    <row r="862" spans="21:21" x14ac:dyDescent="0.2">
      <c r="U862" s="114"/>
    </row>
    <row r="863" spans="21:21" x14ac:dyDescent="0.2">
      <c r="U863" s="114"/>
    </row>
    <row r="864" spans="21:21" x14ac:dyDescent="0.2">
      <c r="U864" s="114"/>
    </row>
    <row r="865" spans="21:21" x14ac:dyDescent="0.2">
      <c r="U865" s="114"/>
    </row>
    <row r="866" spans="21:21" x14ac:dyDescent="0.2">
      <c r="U866" s="114"/>
    </row>
    <row r="867" spans="21:21" x14ac:dyDescent="0.2">
      <c r="U867" s="114"/>
    </row>
    <row r="868" spans="21:21" x14ac:dyDescent="0.2">
      <c r="U868" s="114"/>
    </row>
    <row r="869" spans="21:21" x14ac:dyDescent="0.2">
      <c r="U869" s="114"/>
    </row>
    <row r="870" spans="21:21" x14ac:dyDescent="0.2">
      <c r="U870" s="114"/>
    </row>
    <row r="871" spans="21:21" x14ac:dyDescent="0.2">
      <c r="U871" s="114"/>
    </row>
    <row r="872" spans="21:21" x14ac:dyDescent="0.2">
      <c r="U872" s="114"/>
    </row>
    <row r="873" spans="21:21" x14ac:dyDescent="0.2">
      <c r="U873" s="114"/>
    </row>
    <row r="874" spans="21:21" x14ac:dyDescent="0.2">
      <c r="U874" s="114"/>
    </row>
    <row r="875" spans="21:21" x14ac:dyDescent="0.2">
      <c r="U875" s="114"/>
    </row>
    <row r="876" spans="21:21" x14ac:dyDescent="0.2">
      <c r="U876" s="114"/>
    </row>
    <row r="877" spans="21:21" x14ac:dyDescent="0.2">
      <c r="U877" s="114"/>
    </row>
    <row r="878" spans="21:21" x14ac:dyDescent="0.2">
      <c r="U878" s="114"/>
    </row>
    <row r="879" spans="21:21" x14ac:dyDescent="0.2">
      <c r="U879" s="114"/>
    </row>
    <row r="880" spans="21:21" x14ac:dyDescent="0.2">
      <c r="U880" s="114"/>
    </row>
    <row r="881" spans="21:21" x14ac:dyDescent="0.2">
      <c r="U881" s="114"/>
    </row>
    <row r="882" spans="21:21" x14ac:dyDescent="0.2">
      <c r="U882" s="114"/>
    </row>
    <row r="883" spans="21:21" x14ac:dyDescent="0.2">
      <c r="U883" s="114"/>
    </row>
    <row r="884" spans="21:21" x14ac:dyDescent="0.2">
      <c r="U884" s="114"/>
    </row>
    <row r="885" spans="21:21" x14ac:dyDescent="0.2">
      <c r="U885" s="114"/>
    </row>
    <row r="886" spans="21:21" x14ac:dyDescent="0.2">
      <c r="U886" s="114"/>
    </row>
    <row r="887" spans="21:21" x14ac:dyDescent="0.2">
      <c r="U887" s="114"/>
    </row>
    <row r="888" spans="21:21" x14ac:dyDescent="0.2">
      <c r="U888" s="114"/>
    </row>
    <row r="889" spans="21:21" x14ac:dyDescent="0.2">
      <c r="U889" s="114"/>
    </row>
    <row r="890" spans="21:21" x14ac:dyDescent="0.2">
      <c r="U890" s="114"/>
    </row>
    <row r="891" spans="21:21" x14ac:dyDescent="0.2">
      <c r="U891" s="114"/>
    </row>
    <row r="892" spans="21:21" x14ac:dyDescent="0.2">
      <c r="U892" s="114"/>
    </row>
    <row r="893" spans="21:21" x14ac:dyDescent="0.2">
      <c r="U893" s="114"/>
    </row>
    <row r="894" spans="21:21" x14ac:dyDescent="0.2">
      <c r="U894" s="114"/>
    </row>
    <row r="895" spans="21:21" x14ac:dyDescent="0.2">
      <c r="U895" s="114"/>
    </row>
    <row r="896" spans="21:21" x14ac:dyDescent="0.2">
      <c r="U896" s="114"/>
    </row>
    <row r="897" spans="21:21" x14ac:dyDescent="0.2">
      <c r="U897" s="114"/>
    </row>
    <row r="898" spans="21:21" x14ac:dyDescent="0.2">
      <c r="U898" s="114"/>
    </row>
    <row r="899" spans="21:21" x14ac:dyDescent="0.2">
      <c r="U899" s="114"/>
    </row>
    <row r="900" spans="21:21" x14ac:dyDescent="0.2">
      <c r="U900" s="114"/>
    </row>
    <row r="901" spans="21:21" x14ac:dyDescent="0.2">
      <c r="U901" s="114"/>
    </row>
    <row r="902" spans="21:21" x14ac:dyDescent="0.2">
      <c r="U902" s="114"/>
    </row>
    <row r="903" spans="21:21" x14ac:dyDescent="0.2">
      <c r="U903" s="114"/>
    </row>
    <row r="904" spans="21:21" x14ac:dyDescent="0.2">
      <c r="U904" s="114"/>
    </row>
    <row r="905" spans="21:21" x14ac:dyDescent="0.2">
      <c r="U905" s="114"/>
    </row>
    <row r="906" spans="21:21" x14ac:dyDescent="0.2">
      <c r="U906" s="114"/>
    </row>
    <row r="907" spans="21:21" x14ac:dyDescent="0.2">
      <c r="U907" s="114"/>
    </row>
    <row r="908" spans="21:21" x14ac:dyDescent="0.2">
      <c r="U908" s="114"/>
    </row>
    <row r="909" spans="21:21" x14ac:dyDescent="0.2">
      <c r="U909" s="114"/>
    </row>
    <row r="910" spans="21:21" x14ac:dyDescent="0.2">
      <c r="U910" s="114"/>
    </row>
    <row r="911" spans="21:21" x14ac:dyDescent="0.2">
      <c r="U911" s="114"/>
    </row>
    <row r="912" spans="21:21" x14ac:dyDescent="0.2">
      <c r="U912" s="114"/>
    </row>
    <row r="913" spans="21:21" x14ac:dyDescent="0.2">
      <c r="U913" s="114"/>
    </row>
    <row r="914" spans="21:21" x14ac:dyDescent="0.2">
      <c r="U914" s="114"/>
    </row>
    <row r="915" spans="21:21" x14ac:dyDescent="0.2">
      <c r="U915" s="114"/>
    </row>
    <row r="916" spans="21:21" x14ac:dyDescent="0.2">
      <c r="U916" s="114"/>
    </row>
    <row r="917" spans="21:21" x14ac:dyDescent="0.2">
      <c r="U917" s="114"/>
    </row>
    <row r="918" spans="21:21" x14ac:dyDescent="0.2">
      <c r="U918" s="114"/>
    </row>
    <row r="919" spans="21:21" x14ac:dyDescent="0.2">
      <c r="U919" s="114"/>
    </row>
    <row r="920" spans="21:21" x14ac:dyDescent="0.2">
      <c r="U920" s="114"/>
    </row>
    <row r="921" spans="21:21" x14ac:dyDescent="0.2">
      <c r="U921" s="114"/>
    </row>
    <row r="922" spans="21:21" x14ac:dyDescent="0.2">
      <c r="U922" s="114"/>
    </row>
    <row r="923" spans="21:21" x14ac:dyDescent="0.2">
      <c r="U923" s="114"/>
    </row>
    <row r="924" spans="21:21" x14ac:dyDescent="0.2">
      <c r="U924" s="114"/>
    </row>
    <row r="925" spans="21:21" x14ac:dyDescent="0.2">
      <c r="U925" s="114"/>
    </row>
    <row r="926" spans="21:21" x14ac:dyDescent="0.2">
      <c r="U926" s="114"/>
    </row>
    <row r="927" spans="21:21" x14ac:dyDescent="0.2">
      <c r="U927" s="114"/>
    </row>
    <row r="928" spans="21:21" x14ac:dyDescent="0.2">
      <c r="U928" s="114"/>
    </row>
    <row r="929" spans="21:21" x14ac:dyDescent="0.2">
      <c r="U929" s="114"/>
    </row>
    <row r="930" spans="21:21" x14ac:dyDescent="0.2">
      <c r="U930" s="114"/>
    </row>
    <row r="931" spans="21:21" x14ac:dyDescent="0.2">
      <c r="U931" s="114"/>
    </row>
    <row r="932" spans="21:21" x14ac:dyDescent="0.2">
      <c r="U932" s="114"/>
    </row>
    <row r="933" spans="21:21" x14ac:dyDescent="0.2">
      <c r="U933" s="114"/>
    </row>
    <row r="934" spans="21:21" x14ac:dyDescent="0.2">
      <c r="U934" s="114"/>
    </row>
    <row r="935" spans="21:21" x14ac:dyDescent="0.2">
      <c r="U935" s="114"/>
    </row>
    <row r="936" spans="21:21" x14ac:dyDescent="0.2">
      <c r="U936" s="114"/>
    </row>
    <row r="937" spans="21:21" x14ac:dyDescent="0.2">
      <c r="U937" s="114"/>
    </row>
    <row r="938" spans="21:21" x14ac:dyDescent="0.2">
      <c r="U938" s="114"/>
    </row>
    <row r="939" spans="21:21" x14ac:dyDescent="0.2">
      <c r="U939" s="114"/>
    </row>
    <row r="940" spans="21:21" x14ac:dyDescent="0.2">
      <c r="U940" s="114"/>
    </row>
    <row r="941" spans="21:21" x14ac:dyDescent="0.2">
      <c r="U941" s="114"/>
    </row>
    <row r="942" spans="21:21" x14ac:dyDescent="0.2">
      <c r="U942" s="114"/>
    </row>
    <row r="943" spans="21:21" x14ac:dyDescent="0.2">
      <c r="U943" s="114"/>
    </row>
    <row r="944" spans="21:21" x14ac:dyDescent="0.2">
      <c r="U944" s="114"/>
    </row>
    <row r="945" spans="21:21" x14ac:dyDescent="0.2">
      <c r="U945" s="114"/>
    </row>
    <row r="946" spans="21:21" x14ac:dyDescent="0.2">
      <c r="U946" s="114"/>
    </row>
    <row r="947" spans="21:21" x14ac:dyDescent="0.2">
      <c r="U947" s="114"/>
    </row>
    <row r="948" spans="21:21" x14ac:dyDescent="0.2">
      <c r="U948" s="114"/>
    </row>
    <row r="949" spans="21:21" x14ac:dyDescent="0.2">
      <c r="U949" s="114"/>
    </row>
    <row r="950" spans="21:21" x14ac:dyDescent="0.2">
      <c r="U950" s="114"/>
    </row>
    <row r="951" spans="21:21" x14ac:dyDescent="0.2">
      <c r="U951" s="114"/>
    </row>
    <row r="952" spans="21:21" x14ac:dyDescent="0.2">
      <c r="U952" s="114"/>
    </row>
    <row r="953" spans="21:21" x14ac:dyDescent="0.2">
      <c r="U953" s="114"/>
    </row>
    <row r="954" spans="21:21" x14ac:dyDescent="0.2">
      <c r="U954" s="114"/>
    </row>
    <row r="955" spans="21:21" x14ac:dyDescent="0.2">
      <c r="U955" s="114"/>
    </row>
    <row r="956" spans="21:21" x14ac:dyDescent="0.2">
      <c r="U956" s="114"/>
    </row>
    <row r="957" spans="21:21" x14ac:dyDescent="0.2">
      <c r="U957" s="114"/>
    </row>
    <row r="958" spans="21:21" x14ac:dyDescent="0.2">
      <c r="U958" s="114"/>
    </row>
    <row r="959" spans="21:21" x14ac:dyDescent="0.2">
      <c r="U959" s="114"/>
    </row>
    <row r="960" spans="21:21" x14ac:dyDescent="0.2">
      <c r="U960" s="114"/>
    </row>
    <row r="961" spans="21:21" x14ac:dyDescent="0.2">
      <c r="U961" s="114"/>
    </row>
    <row r="962" spans="21:21" x14ac:dyDescent="0.2">
      <c r="U962" s="114"/>
    </row>
    <row r="963" spans="21:21" x14ac:dyDescent="0.2">
      <c r="U963" s="114"/>
    </row>
    <row r="964" spans="21:21" x14ac:dyDescent="0.2">
      <c r="U964" s="114"/>
    </row>
    <row r="965" spans="21:21" x14ac:dyDescent="0.2">
      <c r="U965" s="114"/>
    </row>
    <row r="966" spans="21:21" x14ac:dyDescent="0.2">
      <c r="U966" s="114"/>
    </row>
    <row r="967" spans="21:21" x14ac:dyDescent="0.2">
      <c r="U967" s="114"/>
    </row>
    <row r="968" spans="21:21" x14ac:dyDescent="0.2">
      <c r="U968" s="114"/>
    </row>
    <row r="969" spans="21:21" x14ac:dyDescent="0.2">
      <c r="U969" s="114"/>
    </row>
    <row r="970" spans="21:21" x14ac:dyDescent="0.2">
      <c r="U970" s="114"/>
    </row>
    <row r="971" spans="21:21" x14ac:dyDescent="0.2">
      <c r="U971" s="114"/>
    </row>
    <row r="972" spans="21:21" x14ac:dyDescent="0.2">
      <c r="U972" s="114"/>
    </row>
    <row r="973" spans="21:21" x14ac:dyDescent="0.2">
      <c r="U973" s="114"/>
    </row>
    <row r="974" spans="21:21" x14ac:dyDescent="0.2">
      <c r="U974" s="114"/>
    </row>
    <row r="975" spans="21:21" x14ac:dyDescent="0.2">
      <c r="U975" s="114"/>
    </row>
    <row r="976" spans="21:21" x14ac:dyDescent="0.2">
      <c r="U976" s="114"/>
    </row>
    <row r="977" spans="21:21" x14ac:dyDescent="0.2">
      <c r="U977" s="114"/>
    </row>
    <row r="978" spans="21:21" x14ac:dyDescent="0.2">
      <c r="U978" s="114"/>
    </row>
    <row r="979" spans="21:21" x14ac:dyDescent="0.2">
      <c r="U979" s="114"/>
    </row>
    <row r="980" spans="21:21" x14ac:dyDescent="0.2">
      <c r="U980" s="114"/>
    </row>
    <row r="981" spans="21:21" x14ac:dyDescent="0.2">
      <c r="U981" s="114"/>
    </row>
    <row r="982" spans="21:21" x14ac:dyDescent="0.2">
      <c r="U982" s="114"/>
    </row>
    <row r="983" spans="21:21" x14ac:dyDescent="0.2">
      <c r="U983" s="114"/>
    </row>
    <row r="984" spans="21:21" x14ac:dyDescent="0.2">
      <c r="U984" s="114"/>
    </row>
    <row r="985" spans="21:21" x14ac:dyDescent="0.2">
      <c r="U985" s="114"/>
    </row>
    <row r="986" spans="21:21" x14ac:dyDescent="0.2">
      <c r="U986" s="114"/>
    </row>
    <row r="987" spans="21:21" x14ac:dyDescent="0.2">
      <c r="U987" s="114"/>
    </row>
    <row r="988" spans="21:21" x14ac:dyDescent="0.2">
      <c r="U988" s="114"/>
    </row>
    <row r="989" spans="21:21" x14ac:dyDescent="0.2">
      <c r="U989" s="114"/>
    </row>
    <row r="990" spans="21:21" x14ac:dyDescent="0.2">
      <c r="U990" s="114"/>
    </row>
    <row r="991" spans="21:21" x14ac:dyDescent="0.2">
      <c r="U991" s="114"/>
    </row>
    <row r="992" spans="21:21" x14ac:dyDescent="0.2">
      <c r="U992" s="114"/>
    </row>
    <row r="993" spans="21:21" x14ac:dyDescent="0.2">
      <c r="U993" s="114"/>
    </row>
    <row r="994" spans="21:21" x14ac:dyDescent="0.2">
      <c r="U994" s="114"/>
    </row>
    <row r="995" spans="21:21" x14ac:dyDescent="0.2">
      <c r="U995" s="114"/>
    </row>
    <row r="996" spans="21:21" x14ac:dyDescent="0.2">
      <c r="U996" s="114"/>
    </row>
    <row r="997" spans="21:21" x14ac:dyDescent="0.2">
      <c r="U997" s="114"/>
    </row>
    <row r="998" spans="21:21" x14ac:dyDescent="0.2">
      <c r="U998" s="114"/>
    </row>
    <row r="999" spans="21:21" x14ac:dyDescent="0.2">
      <c r="U999" s="114"/>
    </row>
    <row r="1000" spans="21:21" x14ac:dyDescent="0.2">
      <c r="U1000" s="114"/>
    </row>
    <row r="1001" spans="21:21" x14ac:dyDescent="0.2">
      <c r="U1001" s="114"/>
    </row>
    <row r="1002" spans="21:21" x14ac:dyDescent="0.2">
      <c r="U1002" s="114"/>
    </row>
    <row r="1003" spans="21:21" x14ac:dyDescent="0.2">
      <c r="U1003" s="114"/>
    </row>
    <row r="1004" spans="21:21" x14ac:dyDescent="0.2">
      <c r="U1004" s="114"/>
    </row>
    <row r="1005" spans="21:21" x14ac:dyDescent="0.2">
      <c r="U1005" s="114"/>
    </row>
    <row r="1006" spans="21:21" x14ac:dyDescent="0.2">
      <c r="U1006" s="114"/>
    </row>
    <row r="1007" spans="21:21" x14ac:dyDescent="0.2">
      <c r="U1007" s="114"/>
    </row>
    <row r="1008" spans="21:21" x14ac:dyDescent="0.2">
      <c r="U1008" s="114"/>
    </row>
    <row r="1009" spans="21:21" x14ac:dyDescent="0.2">
      <c r="U1009" s="114"/>
    </row>
    <row r="1010" spans="21:21" x14ac:dyDescent="0.2">
      <c r="U1010" s="114"/>
    </row>
    <row r="1011" spans="21:21" x14ac:dyDescent="0.2">
      <c r="U1011" s="114"/>
    </row>
    <row r="1012" spans="21:21" x14ac:dyDescent="0.2">
      <c r="U1012" s="114"/>
    </row>
    <row r="1013" spans="21:21" x14ac:dyDescent="0.2">
      <c r="U1013" s="114"/>
    </row>
    <row r="1014" spans="21:21" x14ac:dyDescent="0.2">
      <c r="U1014" s="114"/>
    </row>
    <row r="1015" spans="21:21" x14ac:dyDescent="0.2">
      <c r="U1015" s="114"/>
    </row>
    <row r="1016" spans="21:21" x14ac:dyDescent="0.2">
      <c r="U1016" s="114"/>
    </row>
    <row r="1017" spans="21:21" x14ac:dyDescent="0.2">
      <c r="U1017" s="114"/>
    </row>
    <row r="1018" spans="21:21" x14ac:dyDescent="0.2">
      <c r="U1018" s="114"/>
    </row>
    <row r="1019" spans="21:21" x14ac:dyDescent="0.2">
      <c r="U1019" s="114"/>
    </row>
    <row r="1020" spans="21:21" x14ac:dyDescent="0.2">
      <c r="U1020" s="114"/>
    </row>
    <row r="1021" spans="21:21" x14ac:dyDescent="0.2">
      <c r="U1021" s="114"/>
    </row>
    <row r="1022" spans="21:21" x14ac:dyDescent="0.2">
      <c r="U1022" s="114"/>
    </row>
    <row r="1023" spans="21:21" x14ac:dyDescent="0.2">
      <c r="U1023" s="114"/>
    </row>
    <row r="1024" spans="21:21" x14ac:dyDescent="0.2">
      <c r="U1024" s="114"/>
    </row>
    <row r="1025" spans="21:21" x14ac:dyDescent="0.2">
      <c r="U1025" s="114"/>
    </row>
    <row r="1026" spans="21:21" x14ac:dyDescent="0.2">
      <c r="U1026" s="114"/>
    </row>
    <row r="1027" spans="21:21" x14ac:dyDescent="0.2">
      <c r="U1027" s="114"/>
    </row>
    <row r="1028" spans="21:21" x14ac:dyDescent="0.2">
      <c r="U1028" s="114"/>
    </row>
    <row r="1029" spans="21:21" x14ac:dyDescent="0.2">
      <c r="U1029" s="114"/>
    </row>
    <row r="1030" spans="21:21" x14ac:dyDescent="0.2">
      <c r="U1030" s="114"/>
    </row>
    <row r="1031" spans="21:21" x14ac:dyDescent="0.2">
      <c r="U1031" s="114"/>
    </row>
    <row r="1032" spans="21:21" x14ac:dyDescent="0.2">
      <c r="U1032" s="114"/>
    </row>
    <row r="1033" spans="21:21" x14ac:dyDescent="0.2">
      <c r="U1033" s="114"/>
    </row>
    <row r="1034" spans="21:21" x14ac:dyDescent="0.2">
      <c r="U1034" s="114"/>
    </row>
    <row r="1035" spans="21:21" x14ac:dyDescent="0.2">
      <c r="U1035" s="114"/>
    </row>
    <row r="1036" spans="21:21" x14ac:dyDescent="0.2">
      <c r="U1036" s="114"/>
    </row>
    <row r="1037" spans="21:21" x14ac:dyDescent="0.2">
      <c r="U1037" s="114"/>
    </row>
    <row r="1038" spans="21:21" x14ac:dyDescent="0.2">
      <c r="U1038" s="114"/>
    </row>
    <row r="1039" spans="21:21" x14ac:dyDescent="0.2">
      <c r="U1039" s="114"/>
    </row>
    <row r="1040" spans="21:21" x14ac:dyDescent="0.2">
      <c r="U1040" s="114"/>
    </row>
    <row r="1041" spans="21:21" x14ac:dyDescent="0.2">
      <c r="U1041" s="114"/>
    </row>
    <row r="1042" spans="21:21" x14ac:dyDescent="0.2">
      <c r="U1042" s="114"/>
    </row>
    <row r="1043" spans="21:21" x14ac:dyDescent="0.2">
      <c r="U1043" s="114"/>
    </row>
    <row r="1044" spans="21:21" x14ac:dyDescent="0.2">
      <c r="U1044" s="114"/>
    </row>
    <row r="1045" spans="21:21" x14ac:dyDescent="0.2">
      <c r="U1045" s="114"/>
    </row>
    <row r="1046" spans="21:21" x14ac:dyDescent="0.2">
      <c r="U1046" s="114"/>
    </row>
    <row r="1047" spans="21:21" x14ac:dyDescent="0.2">
      <c r="U1047" s="114"/>
    </row>
    <row r="1048" spans="21:21" x14ac:dyDescent="0.2">
      <c r="U1048" s="114"/>
    </row>
    <row r="1049" spans="21:21" x14ac:dyDescent="0.2">
      <c r="U1049" s="114"/>
    </row>
    <row r="1050" spans="21:21" x14ac:dyDescent="0.2">
      <c r="U1050" s="114"/>
    </row>
    <row r="1051" spans="21:21" x14ac:dyDescent="0.2">
      <c r="U1051" s="114"/>
    </row>
    <row r="1052" spans="21:21" x14ac:dyDescent="0.2">
      <c r="U1052" s="114"/>
    </row>
    <row r="1053" spans="21:21" x14ac:dyDescent="0.2">
      <c r="U1053" s="114"/>
    </row>
    <row r="1054" spans="21:21" x14ac:dyDescent="0.2">
      <c r="U1054" s="114"/>
    </row>
    <row r="1055" spans="21:21" x14ac:dyDescent="0.2">
      <c r="U1055" s="114"/>
    </row>
    <row r="1056" spans="21:21" x14ac:dyDescent="0.2">
      <c r="U1056" s="114"/>
    </row>
    <row r="1057" spans="21:21" x14ac:dyDescent="0.2">
      <c r="U1057" s="114"/>
    </row>
    <row r="1058" spans="21:21" x14ac:dyDescent="0.2">
      <c r="U1058" s="114"/>
    </row>
    <row r="1059" spans="21:21" x14ac:dyDescent="0.2">
      <c r="U1059" s="114"/>
    </row>
    <row r="1060" spans="21:21" x14ac:dyDescent="0.2">
      <c r="U1060" s="114"/>
    </row>
    <row r="1061" spans="21:21" x14ac:dyDescent="0.2">
      <c r="U1061" s="114"/>
    </row>
    <row r="1062" spans="21:21" x14ac:dyDescent="0.2">
      <c r="U1062" s="114"/>
    </row>
    <row r="1063" spans="21:21" x14ac:dyDescent="0.2">
      <c r="U1063" s="114"/>
    </row>
    <row r="1064" spans="21:21" x14ac:dyDescent="0.2">
      <c r="U1064" s="114"/>
    </row>
    <row r="1065" spans="21:21" x14ac:dyDescent="0.2">
      <c r="U1065" s="114"/>
    </row>
    <row r="1066" spans="21:21" x14ac:dyDescent="0.2">
      <c r="U1066" s="114"/>
    </row>
    <row r="1067" spans="21:21" x14ac:dyDescent="0.2">
      <c r="U1067" s="114"/>
    </row>
    <row r="1068" spans="21:21" x14ac:dyDescent="0.2">
      <c r="U1068" s="114"/>
    </row>
    <row r="1069" spans="21:21" x14ac:dyDescent="0.2">
      <c r="U1069" s="114"/>
    </row>
    <row r="1070" spans="21:21" x14ac:dyDescent="0.2">
      <c r="U1070" s="114"/>
    </row>
    <row r="1071" spans="21:21" x14ac:dyDescent="0.2">
      <c r="U1071" s="114"/>
    </row>
    <row r="1072" spans="21:21" x14ac:dyDescent="0.2">
      <c r="U1072" s="114"/>
    </row>
    <row r="1073" spans="21:21" x14ac:dyDescent="0.2">
      <c r="U1073" s="114"/>
    </row>
    <row r="1074" spans="21:21" x14ac:dyDescent="0.2">
      <c r="U1074" s="114"/>
    </row>
    <row r="1075" spans="21:21" x14ac:dyDescent="0.2">
      <c r="U1075" s="114"/>
    </row>
    <row r="1076" spans="21:21" x14ac:dyDescent="0.2">
      <c r="U1076" s="114"/>
    </row>
    <row r="1077" spans="21:21" x14ac:dyDescent="0.2">
      <c r="U1077" s="114"/>
    </row>
    <row r="1078" spans="21:21" x14ac:dyDescent="0.2">
      <c r="U1078" s="114"/>
    </row>
    <row r="1079" spans="21:21" x14ac:dyDescent="0.2">
      <c r="U1079" s="114"/>
    </row>
    <row r="1080" spans="21:21" x14ac:dyDescent="0.2">
      <c r="U1080" s="114"/>
    </row>
    <row r="1081" spans="21:21" x14ac:dyDescent="0.2">
      <c r="U1081" s="114"/>
    </row>
    <row r="1082" spans="21:21" x14ac:dyDescent="0.2">
      <c r="U1082" s="114"/>
    </row>
    <row r="1083" spans="21:21" x14ac:dyDescent="0.2">
      <c r="U1083" s="114"/>
    </row>
    <row r="1084" spans="21:21" x14ac:dyDescent="0.2">
      <c r="U1084" s="114"/>
    </row>
    <row r="1085" spans="21:21" x14ac:dyDescent="0.2">
      <c r="U1085" s="114"/>
    </row>
    <row r="1086" spans="21:21" x14ac:dyDescent="0.2">
      <c r="U1086" s="114"/>
    </row>
    <row r="1087" spans="21:21" x14ac:dyDescent="0.2">
      <c r="U1087" s="114"/>
    </row>
    <row r="1088" spans="21:21" x14ac:dyDescent="0.2">
      <c r="U1088" s="114"/>
    </row>
    <row r="1089" spans="21:21" x14ac:dyDescent="0.2">
      <c r="U1089" s="114"/>
    </row>
    <row r="1090" spans="21:21" x14ac:dyDescent="0.2">
      <c r="U1090" s="114"/>
    </row>
    <row r="1091" spans="21:21" x14ac:dyDescent="0.2">
      <c r="U1091" s="114"/>
    </row>
    <row r="1092" spans="21:21" x14ac:dyDescent="0.2">
      <c r="U1092" s="114"/>
    </row>
    <row r="1093" spans="21:21" x14ac:dyDescent="0.2">
      <c r="U1093" s="114"/>
    </row>
    <row r="1094" spans="21:21" x14ac:dyDescent="0.2">
      <c r="U1094" s="114"/>
    </row>
    <row r="1095" spans="21:21" x14ac:dyDescent="0.2">
      <c r="U1095" s="114"/>
    </row>
    <row r="1096" spans="21:21" x14ac:dyDescent="0.2">
      <c r="U1096" s="114"/>
    </row>
    <row r="1097" spans="21:21" x14ac:dyDescent="0.2">
      <c r="U1097" s="114"/>
    </row>
    <row r="1098" spans="21:21" x14ac:dyDescent="0.2">
      <c r="U1098" s="114"/>
    </row>
    <row r="1099" spans="21:21" x14ac:dyDescent="0.2">
      <c r="U1099" s="114"/>
    </row>
    <row r="1100" spans="21:21" x14ac:dyDescent="0.2">
      <c r="U1100" s="114"/>
    </row>
    <row r="1101" spans="21:21" x14ac:dyDescent="0.2">
      <c r="U1101" s="114"/>
    </row>
    <row r="1102" spans="21:21" x14ac:dyDescent="0.2">
      <c r="U1102" s="114"/>
    </row>
    <row r="1103" spans="21:21" x14ac:dyDescent="0.2">
      <c r="U1103" s="114"/>
    </row>
    <row r="1104" spans="21:21" x14ac:dyDescent="0.2">
      <c r="U1104" s="114"/>
    </row>
    <row r="1105" spans="21:21" x14ac:dyDescent="0.2">
      <c r="U1105" s="114"/>
    </row>
    <row r="1106" spans="21:21" x14ac:dyDescent="0.2">
      <c r="U1106" s="114"/>
    </row>
    <row r="1107" spans="21:21" x14ac:dyDescent="0.2">
      <c r="U1107" s="114"/>
    </row>
    <row r="1108" spans="21:21" x14ac:dyDescent="0.2">
      <c r="U1108" s="114"/>
    </row>
    <row r="1109" spans="21:21" x14ac:dyDescent="0.2">
      <c r="U1109" s="114"/>
    </row>
    <row r="1110" spans="21:21" x14ac:dyDescent="0.2">
      <c r="U1110" s="114"/>
    </row>
    <row r="1111" spans="21:21" x14ac:dyDescent="0.2">
      <c r="U1111" s="114"/>
    </row>
    <row r="1112" spans="21:21" x14ac:dyDescent="0.2">
      <c r="U1112" s="114"/>
    </row>
    <row r="1113" spans="21:21" x14ac:dyDescent="0.2">
      <c r="U1113" s="114"/>
    </row>
    <row r="1114" spans="21:21" x14ac:dyDescent="0.2">
      <c r="U1114" s="114"/>
    </row>
    <row r="1115" spans="21:21" x14ac:dyDescent="0.2">
      <c r="U1115" s="114"/>
    </row>
    <row r="1116" spans="21:21" x14ac:dyDescent="0.2">
      <c r="U1116" s="114"/>
    </row>
    <row r="1117" spans="21:21" x14ac:dyDescent="0.2">
      <c r="U1117" s="114"/>
    </row>
    <row r="1118" spans="21:21" x14ac:dyDescent="0.2">
      <c r="U1118" s="114"/>
    </row>
    <row r="1119" spans="21:21" x14ac:dyDescent="0.2">
      <c r="U1119" s="114"/>
    </row>
    <row r="1120" spans="21:21" x14ac:dyDescent="0.2">
      <c r="U1120" s="114"/>
    </row>
    <row r="1121" spans="21:21" x14ac:dyDescent="0.2">
      <c r="U1121" s="114"/>
    </row>
    <row r="1122" spans="21:21" x14ac:dyDescent="0.2">
      <c r="U1122" s="114"/>
    </row>
    <row r="1123" spans="21:21" x14ac:dyDescent="0.2">
      <c r="U1123" s="114"/>
    </row>
    <row r="1124" spans="21:21" x14ac:dyDescent="0.2">
      <c r="U1124" s="114"/>
    </row>
    <row r="1125" spans="21:21" x14ac:dyDescent="0.2">
      <c r="U1125" s="114"/>
    </row>
    <row r="1126" spans="21:21" x14ac:dyDescent="0.2">
      <c r="U1126" s="114"/>
    </row>
    <row r="1127" spans="21:21" x14ac:dyDescent="0.2">
      <c r="U1127" s="114"/>
    </row>
    <row r="1128" spans="21:21" x14ac:dyDescent="0.2">
      <c r="U1128" s="114"/>
    </row>
    <row r="1129" spans="21:21" x14ac:dyDescent="0.2">
      <c r="U1129" s="114"/>
    </row>
    <row r="1130" spans="21:21" x14ac:dyDescent="0.2">
      <c r="U1130" s="114"/>
    </row>
    <row r="1131" spans="21:21" x14ac:dyDescent="0.2">
      <c r="U1131" s="114"/>
    </row>
    <row r="1132" spans="21:21" x14ac:dyDescent="0.2">
      <c r="U1132" s="114"/>
    </row>
    <row r="1133" spans="21:21" x14ac:dyDescent="0.2">
      <c r="U1133" s="114"/>
    </row>
    <row r="1134" spans="21:21" x14ac:dyDescent="0.2">
      <c r="U1134" s="114"/>
    </row>
    <row r="1135" spans="21:21" x14ac:dyDescent="0.2">
      <c r="U1135" s="114"/>
    </row>
    <row r="1136" spans="21:21" x14ac:dyDescent="0.2">
      <c r="U1136" s="114"/>
    </row>
    <row r="1137" spans="21:21" x14ac:dyDescent="0.2">
      <c r="U1137" s="114"/>
    </row>
    <row r="1138" spans="21:21" x14ac:dyDescent="0.2">
      <c r="U1138" s="114"/>
    </row>
    <row r="1139" spans="21:21" x14ac:dyDescent="0.2">
      <c r="U1139" s="114"/>
    </row>
    <row r="1140" spans="21:21" x14ac:dyDescent="0.2">
      <c r="U1140" s="114"/>
    </row>
    <row r="1141" spans="21:21" x14ac:dyDescent="0.2">
      <c r="U1141" s="114"/>
    </row>
    <row r="1142" spans="21:21" x14ac:dyDescent="0.2">
      <c r="U1142" s="114"/>
    </row>
    <row r="1143" spans="21:21" x14ac:dyDescent="0.2">
      <c r="U1143" s="114"/>
    </row>
    <row r="1144" spans="21:21" x14ac:dyDescent="0.2">
      <c r="U1144" s="114"/>
    </row>
    <row r="1145" spans="21:21" x14ac:dyDescent="0.2">
      <c r="U1145" s="114"/>
    </row>
    <row r="1146" spans="21:21" x14ac:dyDescent="0.2">
      <c r="U1146" s="114"/>
    </row>
    <row r="1147" spans="21:21" x14ac:dyDescent="0.2">
      <c r="U1147" s="114"/>
    </row>
    <row r="1148" spans="21:21" x14ac:dyDescent="0.2">
      <c r="U1148" s="114"/>
    </row>
    <row r="1149" spans="21:21" x14ac:dyDescent="0.2">
      <c r="U1149" s="114"/>
    </row>
    <row r="1150" spans="21:21" x14ac:dyDescent="0.2">
      <c r="U1150" s="114"/>
    </row>
    <row r="1151" spans="21:21" x14ac:dyDescent="0.2">
      <c r="U1151" s="114"/>
    </row>
    <row r="1152" spans="21:21" x14ac:dyDescent="0.2">
      <c r="U1152" s="114"/>
    </row>
    <row r="1153" spans="21:21" x14ac:dyDescent="0.2">
      <c r="U1153" s="114"/>
    </row>
    <row r="1154" spans="21:21" x14ac:dyDescent="0.2">
      <c r="U1154" s="114"/>
    </row>
    <row r="1155" spans="21:21" x14ac:dyDescent="0.2">
      <c r="U1155" s="114"/>
    </row>
    <row r="1156" spans="21:21" x14ac:dyDescent="0.2">
      <c r="U1156" s="114"/>
    </row>
    <row r="1157" spans="21:21" x14ac:dyDescent="0.2">
      <c r="U1157" s="114"/>
    </row>
    <row r="1158" spans="21:21" x14ac:dyDescent="0.2">
      <c r="U1158" s="114"/>
    </row>
    <row r="1159" spans="21:21" x14ac:dyDescent="0.2">
      <c r="U1159" s="114"/>
    </row>
    <row r="1160" spans="21:21" x14ac:dyDescent="0.2">
      <c r="U1160" s="114"/>
    </row>
    <row r="1161" spans="21:21" x14ac:dyDescent="0.2">
      <c r="U1161" s="114"/>
    </row>
    <row r="1162" spans="21:21" x14ac:dyDescent="0.2">
      <c r="U1162" s="114"/>
    </row>
    <row r="1163" spans="21:21" x14ac:dyDescent="0.2">
      <c r="U1163" s="114"/>
    </row>
    <row r="1164" spans="21:21" x14ac:dyDescent="0.2">
      <c r="U1164" s="114"/>
    </row>
    <row r="1165" spans="21:21" x14ac:dyDescent="0.2">
      <c r="U1165" s="114"/>
    </row>
    <row r="1166" spans="21:21" x14ac:dyDescent="0.2">
      <c r="U1166" s="114"/>
    </row>
    <row r="1167" spans="21:21" x14ac:dyDescent="0.2">
      <c r="U1167" s="114"/>
    </row>
    <row r="1168" spans="21:21" x14ac:dyDescent="0.2">
      <c r="U1168" s="114"/>
    </row>
    <row r="1169" spans="21:21" x14ac:dyDescent="0.2">
      <c r="U1169" s="114"/>
    </row>
    <row r="1170" spans="21:21" x14ac:dyDescent="0.2">
      <c r="U1170" s="114"/>
    </row>
    <row r="1171" spans="21:21" x14ac:dyDescent="0.2">
      <c r="U1171" s="114"/>
    </row>
    <row r="1172" spans="21:21" x14ac:dyDescent="0.2">
      <c r="U1172" s="114"/>
    </row>
    <row r="1173" spans="21:21" x14ac:dyDescent="0.2">
      <c r="U1173" s="114"/>
    </row>
    <row r="1174" spans="21:21" x14ac:dyDescent="0.2">
      <c r="U1174" s="114"/>
    </row>
    <row r="1175" spans="21:21" x14ac:dyDescent="0.2">
      <c r="U1175" s="114"/>
    </row>
    <row r="1176" spans="21:21" x14ac:dyDescent="0.2">
      <c r="U1176" s="114"/>
    </row>
    <row r="1177" spans="21:21" x14ac:dyDescent="0.2">
      <c r="U1177" s="114"/>
    </row>
    <row r="1178" spans="21:21" x14ac:dyDescent="0.2">
      <c r="U1178" s="114"/>
    </row>
    <row r="1179" spans="21:21" x14ac:dyDescent="0.2">
      <c r="U1179" s="114"/>
    </row>
    <row r="1180" spans="21:21" x14ac:dyDescent="0.2">
      <c r="U1180" s="114"/>
    </row>
    <row r="1181" spans="21:21" x14ac:dyDescent="0.2">
      <c r="U1181" s="114"/>
    </row>
    <row r="1182" spans="21:21" x14ac:dyDescent="0.2">
      <c r="U1182" s="114"/>
    </row>
    <row r="1183" spans="21:21" x14ac:dyDescent="0.2">
      <c r="U1183" s="114"/>
    </row>
    <row r="1184" spans="21:21" x14ac:dyDescent="0.2">
      <c r="U1184" s="114"/>
    </row>
    <row r="1185" spans="21:21" x14ac:dyDescent="0.2">
      <c r="U1185" s="114"/>
    </row>
    <row r="1186" spans="21:21" x14ac:dyDescent="0.2">
      <c r="U1186" s="114"/>
    </row>
    <row r="1187" spans="21:21" x14ac:dyDescent="0.2">
      <c r="U1187" s="114"/>
    </row>
    <row r="1188" spans="21:21" x14ac:dyDescent="0.2">
      <c r="U1188" s="114"/>
    </row>
    <row r="1189" spans="21:21" x14ac:dyDescent="0.2">
      <c r="U1189" s="114"/>
    </row>
    <row r="1190" spans="21:21" x14ac:dyDescent="0.2">
      <c r="U1190" s="114"/>
    </row>
    <row r="1191" spans="21:21" x14ac:dyDescent="0.2">
      <c r="U1191" s="114"/>
    </row>
    <row r="1192" spans="21:21" x14ac:dyDescent="0.2">
      <c r="U1192" s="114"/>
    </row>
    <row r="1193" spans="21:21" x14ac:dyDescent="0.2">
      <c r="U1193" s="114"/>
    </row>
    <row r="1194" spans="21:21" x14ac:dyDescent="0.2">
      <c r="U1194" s="114"/>
    </row>
    <row r="1195" spans="21:21" x14ac:dyDescent="0.2">
      <c r="U1195" s="114"/>
    </row>
    <row r="1196" spans="21:21" x14ac:dyDescent="0.2">
      <c r="U1196" s="114"/>
    </row>
    <row r="1197" spans="21:21" x14ac:dyDescent="0.2">
      <c r="U1197" s="114"/>
    </row>
    <row r="1198" spans="21:21" x14ac:dyDescent="0.2">
      <c r="U1198" s="114"/>
    </row>
    <row r="1199" spans="21:21" x14ac:dyDescent="0.2">
      <c r="U1199" s="114"/>
    </row>
    <row r="1200" spans="21:21" x14ac:dyDescent="0.2">
      <c r="U1200" s="114"/>
    </row>
    <row r="1201" spans="21:21" x14ac:dyDescent="0.2">
      <c r="U1201" s="114"/>
    </row>
    <row r="1202" spans="21:21" x14ac:dyDescent="0.2">
      <c r="U1202" s="114"/>
    </row>
    <row r="1203" spans="21:21" x14ac:dyDescent="0.2">
      <c r="U1203" s="114"/>
    </row>
    <row r="1204" spans="21:21" x14ac:dyDescent="0.2">
      <c r="U1204" s="114"/>
    </row>
    <row r="1205" spans="21:21" x14ac:dyDescent="0.2">
      <c r="U1205" s="114"/>
    </row>
    <row r="1206" spans="21:21" x14ac:dyDescent="0.2">
      <c r="U1206" s="114"/>
    </row>
    <row r="1207" spans="21:21" x14ac:dyDescent="0.2">
      <c r="U1207" s="114"/>
    </row>
    <row r="1208" spans="21:21" x14ac:dyDescent="0.2">
      <c r="U1208" s="114"/>
    </row>
    <row r="1209" spans="21:21" x14ac:dyDescent="0.2">
      <c r="U1209" s="114"/>
    </row>
    <row r="1210" spans="21:21" x14ac:dyDescent="0.2">
      <c r="U1210" s="114"/>
    </row>
    <row r="1211" spans="21:21" x14ac:dyDescent="0.2">
      <c r="U1211" s="114"/>
    </row>
    <row r="1212" spans="21:21" x14ac:dyDescent="0.2">
      <c r="U1212" s="114"/>
    </row>
    <row r="1213" spans="21:21" x14ac:dyDescent="0.2">
      <c r="U1213" s="114"/>
    </row>
    <row r="1214" spans="21:21" x14ac:dyDescent="0.2">
      <c r="U1214" s="114"/>
    </row>
    <row r="1215" spans="21:21" x14ac:dyDescent="0.2">
      <c r="U1215" s="114"/>
    </row>
    <row r="1216" spans="21:21" x14ac:dyDescent="0.2">
      <c r="U1216" s="114"/>
    </row>
    <row r="1217" spans="21:21" x14ac:dyDescent="0.2">
      <c r="U1217" s="114"/>
    </row>
    <row r="1218" spans="21:21" x14ac:dyDescent="0.2">
      <c r="U1218" s="114"/>
    </row>
    <row r="1219" spans="21:21" x14ac:dyDescent="0.2">
      <c r="U1219" s="114"/>
    </row>
    <row r="1220" spans="21:21" x14ac:dyDescent="0.2">
      <c r="U1220" s="114"/>
    </row>
    <row r="1221" spans="21:21" x14ac:dyDescent="0.2">
      <c r="U1221" s="114"/>
    </row>
    <row r="1222" spans="21:21" x14ac:dyDescent="0.2">
      <c r="U1222" s="114"/>
    </row>
    <row r="1223" spans="21:21" x14ac:dyDescent="0.2">
      <c r="U1223" s="114"/>
    </row>
    <row r="1224" spans="21:21" x14ac:dyDescent="0.2">
      <c r="U1224" s="114"/>
    </row>
    <row r="1225" spans="21:21" x14ac:dyDescent="0.2">
      <c r="U1225" s="114"/>
    </row>
    <row r="1226" spans="21:21" x14ac:dyDescent="0.2">
      <c r="U1226" s="114"/>
    </row>
    <row r="1227" spans="21:21" x14ac:dyDescent="0.2">
      <c r="U1227" s="114"/>
    </row>
    <row r="1228" spans="21:21" x14ac:dyDescent="0.2">
      <c r="U1228" s="114"/>
    </row>
    <row r="1229" spans="21:21" x14ac:dyDescent="0.2">
      <c r="U1229" s="114"/>
    </row>
    <row r="1230" spans="21:21" x14ac:dyDescent="0.2">
      <c r="U1230" s="114"/>
    </row>
    <row r="1231" spans="21:21" x14ac:dyDescent="0.2">
      <c r="U1231" s="114"/>
    </row>
    <row r="1232" spans="21:21" x14ac:dyDescent="0.2">
      <c r="U1232" s="114"/>
    </row>
    <row r="1233" spans="21:21" x14ac:dyDescent="0.2">
      <c r="U1233" s="114"/>
    </row>
    <row r="1234" spans="21:21" x14ac:dyDescent="0.2">
      <c r="U1234" s="114"/>
    </row>
    <row r="1235" spans="21:21" x14ac:dyDescent="0.2">
      <c r="U1235" s="114"/>
    </row>
    <row r="1236" spans="21:21" x14ac:dyDescent="0.2">
      <c r="U1236" s="114"/>
    </row>
    <row r="1237" spans="21:21" x14ac:dyDescent="0.2">
      <c r="U1237" s="114"/>
    </row>
    <row r="1238" spans="21:21" x14ac:dyDescent="0.2">
      <c r="U1238" s="114"/>
    </row>
    <row r="1239" spans="21:21" x14ac:dyDescent="0.2">
      <c r="U1239" s="114"/>
    </row>
    <row r="1240" spans="21:21" x14ac:dyDescent="0.2">
      <c r="U1240" s="114"/>
    </row>
    <row r="1241" spans="21:21" x14ac:dyDescent="0.2">
      <c r="U1241" s="114"/>
    </row>
    <row r="1242" spans="21:21" x14ac:dyDescent="0.2">
      <c r="U1242" s="114"/>
    </row>
    <row r="1243" spans="21:21" x14ac:dyDescent="0.2">
      <c r="U1243" s="114"/>
    </row>
    <row r="1244" spans="21:21" x14ac:dyDescent="0.2">
      <c r="U1244" s="114"/>
    </row>
    <row r="1245" spans="21:21" x14ac:dyDescent="0.2">
      <c r="U1245" s="114"/>
    </row>
    <row r="1246" spans="21:21" x14ac:dyDescent="0.2">
      <c r="U1246" s="114"/>
    </row>
    <row r="1247" spans="21:21" x14ac:dyDescent="0.2">
      <c r="U1247" s="114"/>
    </row>
    <row r="1248" spans="21:21" x14ac:dyDescent="0.2">
      <c r="U1248" s="114"/>
    </row>
    <row r="1249" spans="21:21" x14ac:dyDescent="0.2">
      <c r="U1249" s="114"/>
    </row>
    <row r="1250" spans="21:21" x14ac:dyDescent="0.2">
      <c r="U1250" s="114"/>
    </row>
    <row r="1251" spans="21:21" x14ac:dyDescent="0.2">
      <c r="U1251" s="114"/>
    </row>
    <row r="1252" spans="21:21" x14ac:dyDescent="0.2">
      <c r="U1252" s="114"/>
    </row>
    <row r="1253" spans="21:21" x14ac:dyDescent="0.2">
      <c r="U1253" s="114"/>
    </row>
    <row r="1254" spans="21:21" x14ac:dyDescent="0.2">
      <c r="U1254" s="114"/>
    </row>
    <row r="1255" spans="21:21" x14ac:dyDescent="0.2">
      <c r="U1255" s="114"/>
    </row>
    <row r="1256" spans="21:21" x14ac:dyDescent="0.2">
      <c r="U1256" s="114"/>
    </row>
    <row r="1257" spans="21:21" x14ac:dyDescent="0.2">
      <c r="U1257" s="114"/>
    </row>
    <row r="1258" spans="21:21" x14ac:dyDescent="0.2">
      <c r="U1258" s="114"/>
    </row>
    <row r="1259" spans="21:21" x14ac:dyDescent="0.2">
      <c r="U1259" s="114"/>
    </row>
    <row r="1260" spans="21:21" x14ac:dyDescent="0.2">
      <c r="U1260" s="114"/>
    </row>
    <row r="1261" spans="21:21" x14ac:dyDescent="0.2">
      <c r="U1261" s="114"/>
    </row>
    <row r="1262" spans="21:21" x14ac:dyDescent="0.2">
      <c r="U1262" s="114"/>
    </row>
    <row r="1263" spans="21:21" x14ac:dyDescent="0.2">
      <c r="U1263" s="114"/>
    </row>
    <row r="1264" spans="21:21" x14ac:dyDescent="0.2">
      <c r="U1264" s="114"/>
    </row>
    <row r="1265" spans="21:21" x14ac:dyDescent="0.2">
      <c r="U1265" s="114"/>
    </row>
    <row r="1266" spans="21:21" x14ac:dyDescent="0.2">
      <c r="U1266" s="114"/>
    </row>
    <row r="1267" spans="21:21" x14ac:dyDescent="0.2">
      <c r="U1267" s="114"/>
    </row>
    <row r="1268" spans="21:21" x14ac:dyDescent="0.2">
      <c r="U1268" s="114"/>
    </row>
    <row r="1269" spans="21:21" x14ac:dyDescent="0.2">
      <c r="U1269" s="114"/>
    </row>
    <row r="1270" spans="21:21" x14ac:dyDescent="0.2">
      <c r="U1270" s="114"/>
    </row>
    <row r="1271" spans="21:21" x14ac:dyDescent="0.2">
      <c r="U1271" s="114"/>
    </row>
    <row r="1272" spans="21:21" x14ac:dyDescent="0.2">
      <c r="U1272" s="114"/>
    </row>
    <row r="1273" spans="21:21" x14ac:dyDescent="0.2">
      <c r="U1273" s="114"/>
    </row>
    <row r="1274" spans="21:21" x14ac:dyDescent="0.2">
      <c r="U1274" s="114"/>
    </row>
    <row r="1275" spans="21:21" x14ac:dyDescent="0.2">
      <c r="U1275" s="114"/>
    </row>
    <row r="1276" spans="21:21" x14ac:dyDescent="0.2">
      <c r="U1276" s="114"/>
    </row>
    <row r="1277" spans="21:21" x14ac:dyDescent="0.2">
      <c r="U1277" s="114"/>
    </row>
    <row r="1278" spans="21:21" x14ac:dyDescent="0.2">
      <c r="U1278" s="114"/>
    </row>
    <row r="1279" spans="21:21" x14ac:dyDescent="0.2">
      <c r="U1279" s="114"/>
    </row>
    <row r="1280" spans="21:21" x14ac:dyDescent="0.2">
      <c r="U1280" s="114"/>
    </row>
    <row r="1281" spans="21:21" x14ac:dyDescent="0.2">
      <c r="U1281" s="114"/>
    </row>
    <row r="1282" spans="21:21" x14ac:dyDescent="0.2">
      <c r="U1282" s="114"/>
    </row>
    <row r="1283" spans="21:21" x14ac:dyDescent="0.2">
      <c r="U1283" s="114"/>
    </row>
    <row r="1284" spans="21:21" x14ac:dyDescent="0.2">
      <c r="U1284" s="114"/>
    </row>
    <row r="1285" spans="21:21" x14ac:dyDescent="0.2">
      <c r="U1285" s="114"/>
    </row>
    <row r="1286" spans="21:21" x14ac:dyDescent="0.2">
      <c r="U1286" s="114"/>
    </row>
    <row r="1287" spans="21:21" x14ac:dyDescent="0.2">
      <c r="U1287" s="114"/>
    </row>
    <row r="1288" spans="21:21" x14ac:dyDescent="0.2">
      <c r="U1288" s="114"/>
    </row>
    <row r="1289" spans="21:21" x14ac:dyDescent="0.2">
      <c r="U1289" s="114"/>
    </row>
    <row r="1290" spans="21:21" x14ac:dyDescent="0.2">
      <c r="U1290" s="114"/>
    </row>
    <row r="1291" spans="21:21" x14ac:dyDescent="0.2">
      <c r="U1291" s="114"/>
    </row>
    <row r="1292" spans="21:21" x14ac:dyDescent="0.2">
      <c r="U1292" s="114"/>
    </row>
    <row r="1293" spans="21:21" x14ac:dyDescent="0.2">
      <c r="U1293" s="114"/>
    </row>
    <row r="1294" spans="21:21" x14ac:dyDescent="0.2">
      <c r="U1294" s="114"/>
    </row>
    <row r="1295" spans="21:21" x14ac:dyDescent="0.2">
      <c r="U1295" s="114"/>
    </row>
    <row r="1296" spans="21:21" x14ac:dyDescent="0.2">
      <c r="U1296" s="114"/>
    </row>
    <row r="1297" spans="21:21" x14ac:dyDescent="0.2">
      <c r="U1297" s="114"/>
    </row>
    <row r="1298" spans="21:21" x14ac:dyDescent="0.2">
      <c r="U1298" s="114"/>
    </row>
    <row r="1299" spans="21:21" x14ac:dyDescent="0.2">
      <c r="U1299" s="114"/>
    </row>
    <row r="1300" spans="21:21" x14ac:dyDescent="0.2">
      <c r="U1300" s="114"/>
    </row>
    <row r="1301" spans="21:21" x14ac:dyDescent="0.2">
      <c r="U1301" s="114"/>
    </row>
    <row r="1302" spans="21:21" x14ac:dyDescent="0.2">
      <c r="U1302" s="114"/>
    </row>
    <row r="1303" spans="21:21" x14ac:dyDescent="0.2">
      <c r="U1303" s="114"/>
    </row>
    <row r="1304" spans="21:21" x14ac:dyDescent="0.2">
      <c r="U1304" s="114"/>
    </row>
    <row r="1305" spans="21:21" x14ac:dyDescent="0.2">
      <c r="U1305" s="114"/>
    </row>
    <row r="1306" spans="21:21" x14ac:dyDescent="0.2">
      <c r="U1306" s="114"/>
    </row>
    <row r="1307" spans="21:21" x14ac:dyDescent="0.2">
      <c r="U1307" s="114"/>
    </row>
    <row r="1308" spans="21:21" x14ac:dyDescent="0.2">
      <c r="U1308" s="114"/>
    </row>
    <row r="1309" spans="21:21" x14ac:dyDescent="0.2">
      <c r="U1309" s="114"/>
    </row>
    <row r="1310" spans="21:21" x14ac:dyDescent="0.2">
      <c r="U1310" s="114"/>
    </row>
    <row r="1311" spans="21:21" x14ac:dyDescent="0.2">
      <c r="U1311" s="114"/>
    </row>
    <row r="1312" spans="21:21" x14ac:dyDescent="0.2">
      <c r="U1312" s="114"/>
    </row>
    <row r="1313" spans="21:21" x14ac:dyDescent="0.2">
      <c r="U1313" s="114"/>
    </row>
    <row r="1314" spans="21:21" x14ac:dyDescent="0.2">
      <c r="U1314" s="114"/>
    </row>
    <row r="1315" spans="21:21" x14ac:dyDescent="0.2">
      <c r="U1315" s="114"/>
    </row>
    <row r="1316" spans="21:21" x14ac:dyDescent="0.2">
      <c r="U1316" s="114"/>
    </row>
    <row r="1317" spans="21:21" x14ac:dyDescent="0.2">
      <c r="U1317" s="114"/>
    </row>
    <row r="1318" spans="21:21" x14ac:dyDescent="0.2">
      <c r="U1318" s="114"/>
    </row>
    <row r="1319" spans="21:21" x14ac:dyDescent="0.2">
      <c r="U1319" s="114"/>
    </row>
    <row r="1320" spans="21:21" x14ac:dyDescent="0.2">
      <c r="U1320" s="114"/>
    </row>
    <row r="1321" spans="21:21" x14ac:dyDescent="0.2">
      <c r="U1321" s="114"/>
    </row>
    <row r="1322" spans="21:21" x14ac:dyDescent="0.2">
      <c r="U1322" s="114"/>
    </row>
    <row r="1323" spans="21:21" x14ac:dyDescent="0.2">
      <c r="U1323" s="114"/>
    </row>
    <row r="1324" spans="21:21" x14ac:dyDescent="0.2">
      <c r="U1324" s="114"/>
    </row>
    <row r="1325" spans="21:21" x14ac:dyDescent="0.2">
      <c r="U1325" s="114"/>
    </row>
    <row r="1326" spans="21:21" x14ac:dyDescent="0.2">
      <c r="U1326" s="114"/>
    </row>
    <row r="1327" spans="21:21" x14ac:dyDescent="0.2">
      <c r="U1327" s="114"/>
    </row>
    <row r="1328" spans="21:21" x14ac:dyDescent="0.2">
      <c r="U1328" s="114"/>
    </row>
    <row r="1329" spans="21:21" x14ac:dyDescent="0.2">
      <c r="U1329" s="114"/>
    </row>
    <row r="1330" spans="21:21" x14ac:dyDescent="0.2">
      <c r="U1330" s="114"/>
    </row>
    <row r="1331" spans="21:21" x14ac:dyDescent="0.2">
      <c r="U1331" s="114"/>
    </row>
    <row r="1332" spans="21:21" x14ac:dyDescent="0.2">
      <c r="U1332" s="114"/>
    </row>
    <row r="1333" spans="21:21" x14ac:dyDescent="0.2">
      <c r="U1333" s="114"/>
    </row>
    <row r="1334" spans="21:21" x14ac:dyDescent="0.2">
      <c r="U1334" s="114"/>
    </row>
    <row r="1335" spans="21:21" x14ac:dyDescent="0.2">
      <c r="U1335" s="114"/>
    </row>
    <row r="1336" spans="21:21" x14ac:dyDescent="0.2">
      <c r="U1336" s="114"/>
    </row>
    <row r="1337" spans="21:21" x14ac:dyDescent="0.2">
      <c r="U1337" s="114"/>
    </row>
    <row r="1338" spans="21:21" x14ac:dyDescent="0.2">
      <c r="U1338" s="114"/>
    </row>
    <row r="1339" spans="21:21" x14ac:dyDescent="0.2">
      <c r="U1339" s="114"/>
    </row>
    <row r="1340" spans="21:21" x14ac:dyDescent="0.2">
      <c r="U1340" s="114"/>
    </row>
    <row r="1341" spans="21:21" x14ac:dyDescent="0.2">
      <c r="U1341" s="114"/>
    </row>
    <row r="1342" spans="21:21" x14ac:dyDescent="0.2">
      <c r="U1342" s="114"/>
    </row>
    <row r="1343" spans="21:21" x14ac:dyDescent="0.2">
      <c r="U1343" s="114"/>
    </row>
    <row r="1344" spans="21:21" x14ac:dyDescent="0.2">
      <c r="U1344" s="114"/>
    </row>
    <row r="1345" spans="21:21" x14ac:dyDescent="0.2">
      <c r="U1345" s="114"/>
    </row>
    <row r="1346" spans="21:21" x14ac:dyDescent="0.2">
      <c r="U1346" s="114"/>
    </row>
    <row r="1347" spans="21:21" x14ac:dyDescent="0.2">
      <c r="U1347" s="114"/>
    </row>
    <row r="1348" spans="21:21" x14ac:dyDescent="0.2">
      <c r="U1348" s="114"/>
    </row>
    <row r="1349" spans="21:21" x14ac:dyDescent="0.2">
      <c r="U1349" s="114"/>
    </row>
    <row r="1350" spans="21:21" x14ac:dyDescent="0.2">
      <c r="U1350" s="114"/>
    </row>
    <row r="1351" spans="21:21" x14ac:dyDescent="0.2">
      <c r="U1351" s="114"/>
    </row>
    <row r="1352" spans="21:21" x14ac:dyDescent="0.2">
      <c r="U1352" s="114"/>
    </row>
    <row r="1353" spans="21:21" x14ac:dyDescent="0.2">
      <c r="U1353" s="114"/>
    </row>
    <row r="1354" spans="21:21" x14ac:dyDescent="0.2">
      <c r="U1354" s="114"/>
    </row>
    <row r="1355" spans="21:21" x14ac:dyDescent="0.2">
      <c r="U1355" s="114"/>
    </row>
    <row r="1356" spans="21:21" x14ac:dyDescent="0.2">
      <c r="U1356" s="114"/>
    </row>
    <row r="1357" spans="21:21" x14ac:dyDescent="0.2">
      <c r="U1357" s="114"/>
    </row>
    <row r="1358" spans="21:21" x14ac:dyDescent="0.2">
      <c r="U1358" s="114"/>
    </row>
    <row r="1359" spans="21:21" x14ac:dyDescent="0.2">
      <c r="U1359" s="114"/>
    </row>
    <row r="1360" spans="21:21" x14ac:dyDescent="0.2">
      <c r="U1360" s="114"/>
    </row>
    <row r="1361" spans="21:21" x14ac:dyDescent="0.2">
      <c r="U1361" s="114"/>
    </row>
    <row r="1362" spans="21:21" x14ac:dyDescent="0.2">
      <c r="U1362" s="114"/>
    </row>
    <row r="1363" spans="21:21" x14ac:dyDescent="0.2">
      <c r="U1363" s="114"/>
    </row>
    <row r="1364" spans="21:21" x14ac:dyDescent="0.2">
      <c r="U1364" s="114"/>
    </row>
    <row r="1365" spans="21:21" x14ac:dyDescent="0.2">
      <c r="U1365" s="114"/>
    </row>
    <row r="1366" spans="21:21" x14ac:dyDescent="0.2">
      <c r="U1366" s="114"/>
    </row>
    <row r="1367" spans="21:21" x14ac:dyDescent="0.2">
      <c r="U1367" s="114"/>
    </row>
    <row r="1368" spans="21:21" x14ac:dyDescent="0.2">
      <c r="U1368" s="114"/>
    </row>
    <row r="1369" spans="21:21" x14ac:dyDescent="0.2">
      <c r="U1369" s="114"/>
    </row>
    <row r="1370" spans="21:21" x14ac:dyDescent="0.2">
      <c r="U1370" s="114"/>
    </row>
    <row r="1371" spans="21:21" x14ac:dyDescent="0.2">
      <c r="U1371" s="114"/>
    </row>
    <row r="1372" spans="21:21" x14ac:dyDescent="0.2">
      <c r="U1372" s="114"/>
    </row>
    <row r="1373" spans="21:21" x14ac:dyDescent="0.2">
      <c r="U1373" s="114"/>
    </row>
    <row r="1374" spans="21:21" x14ac:dyDescent="0.2">
      <c r="U1374" s="114"/>
    </row>
    <row r="1375" spans="21:21" x14ac:dyDescent="0.2">
      <c r="U1375" s="114"/>
    </row>
    <row r="1376" spans="21:21" x14ac:dyDescent="0.2">
      <c r="U1376" s="114"/>
    </row>
    <row r="1377" spans="21:21" x14ac:dyDescent="0.2">
      <c r="U1377" s="114"/>
    </row>
    <row r="1378" spans="21:21" x14ac:dyDescent="0.2">
      <c r="U1378" s="114"/>
    </row>
    <row r="1379" spans="21:21" x14ac:dyDescent="0.2">
      <c r="U1379" s="114"/>
    </row>
    <row r="1380" spans="21:21" x14ac:dyDescent="0.2">
      <c r="U1380" s="114"/>
    </row>
    <row r="1381" spans="21:21" x14ac:dyDescent="0.2">
      <c r="U1381" s="114"/>
    </row>
    <row r="1382" spans="21:21" x14ac:dyDescent="0.2">
      <c r="U1382" s="114"/>
    </row>
    <row r="1383" spans="21:21" x14ac:dyDescent="0.2">
      <c r="U1383" s="114"/>
    </row>
    <row r="1384" spans="21:21" x14ac:dyDescent="0.2">
      <c r="U1384" s="114"/>
    </row>
    <row r="1385" spans="21:21" x14ac:dyDescent="0.2">
      <c r="U1385" s="114"/>
    </row>
    <row r="1386" spans="21:21" x14ac:dyDescent="0.2">
      <c r="U1386" s="114"/>
    </row>
    <row r="1387" spans="21:21" x14ac:dyDescent="0.2">
      <c r="U1387" s="114"/>
    </row>
    <row r="1388" spans="21:21" x14ac:dyDescent="0.2">
      <c r="U1388" s="114"/>
    </row>
    <row r="1389" spans="21:21" x14ac:dyDescent="0.2">
      <c r="U1389" s="114"/>
    </row>
    <row r="1390" spans="21:21" x14ac:dyDescent="0.2">
      <c r="U1390" s="114"/>
    </row>
    <row r="1391" spans="21:21" x14ac:dyDescent="0.2">
      <c r="U1391" s="114"/>
    </row>
    <row r="1392" spans="21:21" x14ac:dyDescent="0.2">
      <c r="U1392" s="114"/>
    </row>
    <row r="1393" spans="21:21" x14ac:dyDescent="0.2">
      <c r="U1393" s="114"/>
    </row>
    <row r="1394" spans="21:21" x14ac:dyDescent="0.2">
      <c r="U1394" s="114"/>
    </row>
    <row r="1395" spans="21:21" x14ac:dyDescent="0.2">
      <c r="U1395" s="114"/>
    </row>
    <row r="1396" spans="21:21" x14ac:dyDescent="0.2">
      <c r="U1396" s="114"/>
    </row>
    <row r="1397" spans="21:21" x14ac:dyDescent="0.2">
      <c r="U1397" s="114"/>
    </row>
    <row r="1398" spans="21:21" x14ac:dyDescent="0.2">
      <c r="U1398" s="114"/>
    </row>
    <row r="1399" spans="21:21" x14ac:dyDescent="0.2">
      <c r="U1399" s="114"/>
    </row>
    <row r="1400" spans="21:21" x14ac:dyDescent="0.2">
      <c r="U1400" s="114"/>
    </row>
    <row r="1401" spans="21:21" x14ac:dyDescent="0.2">
      <c r="U1401" s="114"/>
    </row>
    <row r="1402" spans="21:21" x14ac:dyDescent="0.2">
      <c r="U1402" s="114"/>
    </row>
    <row r="1403" spans="21:21" x14ac:dyDescent="0.2">
      <c r="U1403" s="114"/>
    </row>
    <row r="1404" spans="21:21" x14ac:dyDescent="0.2">
      <c r="U1404" s="114"/>
    </row>
    <row r="1405" spans="21:21" x14ac:dyDescent="0.2">
      <c r="U1405" s="114"/>
    </row>
    <row r="1406" spans="21:21" x14ac:dyDescent="0.2">
      <c r="U1406" s="114"/>
    </row>
    <row r="1407" spans="21:21" x14ac:dyDescent="0.2">
      <c r="U1407" s="114"/>
    </row>
    <row r="1408" spans="21:21" x14ac:dyDescent="0.2">
      <c r="U1408" s="114"/>
    </row>
    <row r="1409" spans="21:21" x14ac:dyDescent="0.2">
      <c r="U1409" s="114"/>
    </row>
    <row r="1410" spans="21:21" x14ac:dyDescent="0.2">
      <c r="U1410" s="114"/>
    </row>
    <row r="1411" spans="21:21" x14ac:dyDescent="0.2">
      <c r="U1411" s="114"/>
    </row>
    <row r="1412" spans="21:21" x14ac:dyDescent="0.2">
      <c r="U1412" s="114"/>
    </row>
    <row r="1413" spans="21:21" x14ac:dyDescent="0.2">
      <c r="U1413" s="114"/>
    </row>
    <row r="1414" spans="21:21" x14ac:dyDescent="0.2">
      <c r="U1414" s="114"/>
    </row>
    <row r="1415" spans="21:21" x14ac:dyDescent="0.2">
      <c r="U1415" s="114"/>
    </row>
    <row r="1416" spans="21:21" x14ac:dyDescent="0.2">
      <c r="U1416" s="114"/>
    </row>
    <row r="1417" spans="21:21" x14ac:dyDescent="0.2">
      <c r="U1417" s="114"/>
    </row>
    <row r="1418" spans="21:21" x14ac:dyDescent="0.2">
      <c r="U1418" s="114"/>
    </row>
    <row r="1419" spans="21:21" x14ac:dyDescent="0.2">
      <c r="U1419" s="114"/>
    </row>
    <row r="1420" spans="21:21" x14ac:dyDescent="0.2">
      <c r="U1420" s="114"/>
    </row>
    <row r="1421" spans="21:21" x14ac:dyDescent="0.2">
      <c r="U1421" s="114"/>
    </row>
    <row r="1422" spans="21:21" x14ac:dyDescent="0.2">
      <c r="U1422" s="114"/>
    </row>
    <row r="1423" spans="21:21" x14ac:dyDescent="0.2">
      <c r="U1423" s="114"/>
    </row>
    <row r="1424" spans="21:21" x14ac:dyDescent="0.2">
      <c r="U1424" s="114"/>
    </row>
    <row r="1425" spans="21:21" x14ac:dyDescent="0.2">
      <c r="U1425" s="114"/>
    </row>
    <row r="1426" spans="21:21" x14ac:dyDescent="0.2">
      <c r="U1426" s="114"/>
    </row>
    <row r="1427" spans="21:21" x14ac:dyDescent="0.2">
      <c r="U1427" s="114"/>
    </row>
    <row r="1428" spans="21:21" x14ac:dyDescent="0.2">
      <c r="U1428" s="114"/>
    </row>
    <row r="1429" spans="21:21" x14ac:dyDescent="0.2">
      <c r="U1429" s="114"/>
    </row>
    <row r="1430" spans="21:21" x14ac:dyDescent="0.2">
      <c r="U1430" s="114"/>
    </row>
    <row r="1431" spans="21:21" x14ac:dyDescent="0.2">
      <c r="U1431" s="114"/>
    </row>
    <row r="1432" spans="21:21" x14ac:dyDescent="0.2">
      <c r="U1432" s="114"/>
    </row>
    <row r="1433" spans="21:21" x14ac:dyDescent="0.2">
      <c r="U1433" s="114"/>
    </row>
    <row r="1434" spans="21:21" x14ac:dyDescent="0.2">
      <c r="U1434" s="114"/>
    </row>
    <row r="1435" spans="21:21" x14ac:dyDescent="0.2">
      <c r="U1435" s="114"/>
    </row>
    <row r="1436" spans="21:21" x14ac:dyDescent="0.2">
      <c r="U1436" s="114"/>
    </row>
    <row r="1437" spans="21:21" x14ac:dyDescent="0.2">
      <c r="U1437" s="114"/>
    </row>
    <row r="1438" spans="21:21" x14ac:dyDescent="0.2">
      <c r="U1438" s="114"/>
    </row>
    <row r="1439" spans="21:21" x14ac:dyDescent="0.2">
      <c r="U1439" s="114"/>
    </row>
    <row r="1440" spans="21:21" x14ac:dyDescent="0.2">
      <c r="U1440" s="114"/>
    </row>
    <row r="1441" spans="21:21" x14ac:dyDescent="0.2">
      <c r="U1441" s="114"/>
    </row>
    <row r="1442" spans="21:21" x14ac:dyDescent="0.2">
      <c r="U1442" s="114"/>
    </row>
    <row r="1443" spans="21:21" x14ac:dyDescent="0.2">
      <c r="U1443" s="114"/>
    </row>
    <row r="1444" spans="21:21" x14ac:dyDescent="0.2">
      <c r="U1444" s="114"/>
    </row>
    <row r="1445" spans="21:21" x14ac:dyDescent="0.2">
      <c r="U1445" s="114"/>
    </row>
    <row r="1446" spans="21:21" x14ac:dyDescent="0.2">
      <c r="U1446" s="114"/>
    </row>
    <row r="1447" spans="21:21" x14ac:dyDescent="0.2">
      <c r="U1447" s="114"/>
    </row>
    <row r="1448" spans="21:21" x14ac:dyDescent="0.2">
      <c r="U1448" s="114"/>
    </row>
    <row r="1449" spans="21:21" x14ac:dyDescent="0.2">
      <c r="U1449" s="114"/>
    </row>
    <row r="1450" spans="21:21" x14ac:dyDescent="0.2">
      <c r="U1450" s="114"/>
    </row>
    <row r="1451" spans="21:21" x14ac:dyDescent="0.2">
      <c r="U1451" s="114"/>
    </row>
    <row r="1452" spans="21:21" x14ac:dyDescent="0.2">
      <c r="U1452" s="114"/>
    </row>
    <row r="1453" spans="21:21" x14ac:dyDescent="0.2">
      <c r="U1453" s="114"/>
    </row>
    <row r="1454" spans="21:21" x14ac:dyDescent="0.2">
      <c r="U1454" s="114"/>
    </row>
    <row r="1455" spans="21:21" x14ac:dyDescent="0.2">
      <c r="U1455" s="114"/>
    </row>
    <row r="1456" spans="21:21" x14ac:dyDescent="0.2">
      <c r="U1456" s="114"/>
    </row>
    <row r="1457" spans="21:21" x14ac:dyDescent="0.2">
      <c r="U1457" s="114"/>
    </row>
    <row r="1458" spans="21:21" x14ac:dyDescent="0.2">
      <c r="U1458" s="114"/>
    </row>
    <row r="1459" spans="21:21" x14ac:dyDescent="0.2">
      <c r="U1459" s="114"/>
    </row>
    <row r="1460" spans="21:21" x14ac:dyDescent="0.2">
      <c r="U1460" s="114"/>
    </row>
    <row r="1461" spans="21:21" x14ac:dyDescent="0.2">
      <c r="U1461" s="114"/>
    </row>
    <row r="1462" spans="21:21" x14ac:dyDescent="0.2">
      <c r="U1462" s="114"/>
    </row>
    <row r="1463" spans="21:21" x14ac:dyDescent="0.2">
      <c r="U1463" s="114"/>
    </row>
    <row r="1464" spans="21:21" x14ac:dyDescent="0.2">
      <c r="U1464" s="114"/>
    </row>
    <row r="1465" spans="21:21" x14ac:dyDescent="0.2">
      <c r="U1465" s="114"/>
    </row>
    <row r="1466" spans="21:21" x14ac:dyDescent="0.2">
      <c r="U1466" s="114"/>
    </row>
    <row r="1467" spans="21:21" x14ac:dyDescent="0.2">
      <c r="U1467" s="114"/>
    </row>
    <row r="1468" spans="21:21" x14ac:dyDescent="0.2">
      <c r="U1468" s="114"/>
    </row>
    <row r="1469" spans="21:21" x14ac:dyDescent="0.2">
      <c r="U1469" s="114"/>
    </row>
    <row r="1470" spans="21:21" x14ac:dyDescent="0.2">
      <c r="U1470" s="114"/>
    </row>
    <row r="1471" spans="21:21" x14ac:dyDescent="0.2">
      <c r="U1471" s="114"/>
    </row>
    <row r="1472" spans="21:21" x14ac:dyDescent="0.2">
      <c r="U1472" s="114"/>
    </row>
    <row r="1473" spans="21:21" x14ac:dyDescent="0.2">
      <c r="U1473" s="114"/>
    </row>
    <row r="1474" spans="21:21" x14ac:dyDescent="0.2">
      <c r="U1474" s="114"/>
    </row>
    <row r="1475" spans="21:21" x14ac:dyDescent="0.2">
      <c r="U1475" s="114"/>
    </row>
    <row r="1476" spans="21:21" x14ac:dyDescent="0.2">
      <c r="U1476" s="114"/>
    </row>
    <row r="1477" spans="21:21" x14ac:dyDescent="0.2">
      <c r="U1477" s="114"/>
    </row>
    <row r="1478" spans="21:21" x14ac:dyDescent="0.2">
      <c r="U1478" s="114"/>
    </row>
    <row r="1479" spans="21:21" x14ac:dyDescent="0.2">
      <c r="U1479" s="114"/>
    </row>
    <row r="1480" spans="21:21" x14ac:dyDescent="0.2">
      <c r="U1480" s="114"/>
    </row>
    <row r="1481" spans="21:21" x14ac:dyDescent="0.2">
      <c r="U1481" s="114"/>
    </row>
    <row r="1482" spans="21:21" x14ac:dyDescent="0.2">
      <c r="U1482" s="114"/>
    </row>
    <row r="1483" spans="21:21" x14ac:dyDescent="0.2">
      <c r="U1483" s="114"/>
    </row>
    <row r="1484" spans="21:21" x14ac:dyDescent="0.2">
      <c r="U1484" s="114"/>
    </row>
    <row r="1485" spans="21:21" x14ac:dyDescent="0.2">
      <c r="U1485" s="114"/>
    </row>
    <row r="1486" spans="21:21" x14ac:dyDescent="0.2">
      <c r="U1486" s="114"/>
    </row>
    <row r="1487" spans="21:21" x14ac:dyDescent="0.2">
      <c r="U1487" s="114"/>
    </row>
    <row r="1488" spans="21:21" x14ac:dyDescent="0.2">
      <c r="U1488" s="114"/>
    </row>
    <row r="1489" spans="21:21" x14ac:dyDescent="0.2">
      <c r="U1489" s="114"/>
    </row>
    <row r="1490" spans="21:21" x14ac:dyDescent="0.2">
      <c r="U1490" s="114"/>
    </row>
    <row r="1491" spans="21:21" x14ac:dyDescent="0.2">
      <c r="U1491" s="114"/>
    </row>
    <row r="1492" spans="21:21" x14ac:dyDescent="0.2">
      <c r="U1492" s="114"/>
    </row>
    <row r="1493" spans="21:21" x14ac:dyDescent="0.2">
      <c r="U1493" s="114"/>
    </row>
    <row r="1494" spans="21:21" x14ac:dyDescent="0.2">
      <c r="U1494" s="114"/>
    </row>
    <row r="1495" spans="21:21" x14ac:dyDescent="0.2">
      <c r="U1495" s="114"/>
    </row>
    <row r="1496" spans="21:21" x14ac:dyDescent="0.2">
      <c r="U1496" s="114"/>
    </row>
    <row r="1497" spans="21:21" x14ac:dyDescent="0.2">
      <c r="U1497" s="114"/>
    </row>
    <row r="1498" spans="21:21" x14ac:dyDescent="0.2">
      <c r="U1498" s="114"/>
    </row>
    <row r="1499" spans="21:21" x14ac:dyDescent="0.2">
      <c r="U1499" s="114"/>
    </row>
    <row r="1500" spans="21:21" x14ac:dyDescent="0.2">
      <c r="U1500" s="114"/>
    </row>
    <row r="1501" spans="21:21" x14ac:dyDescent="0.2">
      <c r="U1501" s="114"/>
    </row>
    <row r="1502" spans="21:21" x14ac:dyDescent="0.2">
      <c r="U1502" s="114"/>
    </row>
    <row r="1503" spans="21:21" x14ac:dyDescent="0.2">
      <c r="U1503" s="114"/>
    </row>
    <row r="1504" spans="21:21" x14ac:dyDescent="0.2">
      <c r="U1504" s="114"/>
    </row>
    <row r="1505" spans="21:21" x14ac:dyDescent="0.2">
      <c r="U1505" s="114"/>
    </row>
    <row r="1506" spans="21:21" x14ac:dyDescent="0.2">
      <c r="U1506" s="114"/>
    </row>
    <row r="1507" spans="21:21" x14ac:dyDescent="0.2">
      <c r="U1507" s="114"/>
    </row>
    <row r="1508" spans="21:21" x14ac:dyDescent="0.2">
      <c r="U1508" s="114"/>
    </row>
    <row r="1509" spans="21:21" x14ac:dyDescent="0.2">
      <c r="U1509" s="114"/>
    </row>
    <row r="1510" spans="21:21" x14ac:dyDescent="0.2">
      <c r="U1510" s="114"/>
    </row>
    <row r="1511" spans="21:21" x14ac:dyDescent="0.2">
      <c r="U1511" s="114"/>
    </row>
    <row r="1512" spans="21:21" x14ac:dyDescent="0.2">
      <c r="U1512" s="114"/>
    </row>
    <row r="1513" spans="21:21" x14ac:dyDescent="0.2">
      <c r="U1513" s="114"/>
    </row>
    <row r="1514" spans="21:21" x14ac:dyDescent="0.2">
      <c r="U1514" s="114"/>
    </row>
    <row r="1515" spans="21:21" ht="17" thickBot="1" x14ac:dyDescent="0.25">
      <c r="U1515" s="115"/>
    </row>
  </sheetData>
  <autoFilter ref="A13:BW49" xr:uid="{00000000-0009-0000-0000-000000000000}"/>
  <dataConsolidate/>
  <mergeCells count="30">
    <mergeCell ref="D4:F4"/>
    <mergeCell ref="D5:F5"/>
    <mergeCell ref="A12:C12"/>
    <mergeCell ref="D12:F12"/>
    <mergeCell ref="G12:K12"/>
    <mergeCell ref="M12:O12"/>
    <mergeCell ref="S12:T12"/>
    <mergeCell ref="V12:X12"/>
    <mergeCell ref="J9:K9"/>
    <mergeCell ref="N9:O9"/>
    <mergeCell ref="V9:W9"/>
    <mergeCell ref="J10:K10"/>
    <mergeCell ref="N10:O10"/>
    <mergeCell ref="V10:W10"/>
    <mergeCell ref="J5:O5"/>
    <mergeCell ref="J7:K7"/>
    <mergeCell ref="N7:O7"/>
    <mergeCell ref="V7:W7"/>
    <mergeCell ref="J8:K8"/>
    <mergeCell ref="N8:O8"/>
    <mergeCell ref="V8:W8"/>
    <mergeCell ref="G2:G3"/>
    <mergeCell ref="J2:O2"/>
    <mergeCell ref="V2:X2"/>
    <mergeCell ref="J3:O3"/>
    <mergeCell ref="G4:G5"/>
    <mergeCell ref="J4:O4"/>
    <mergeCell ref="V4:V5"/>
    <mergeCell ref="W4:W5"/>
    <mergeCell ref="X4:X5"/>
  </mergeCells>
  <conditionalFormatting sqref="Q16:Q27">
    <cfRule type="duplicateValues" dxfId="11" priority="7"/>
  </conditionalFormatting>
  <conditionalFormatting sqref="Q16:Q27">
    <cfRule type="duplicateValues" dxfId="10" priority="8"/>
  </conditionalFormatting>
  <conditionalFormatting sqref="Q16:Q27">
    <cfRule type="duplicateValues" dxfId="9" priority="9"/>
  </conditionalFormatting>
  <conditionalFormatting sqref="Q16:Q27">
    <cfRule type="duplicateValues" dxfId="8" priority="10"/>
    <cfRule type="duplicateValues" dxfId="7" priority="11"/>
  </conditionalFormatting>
  <conditionalFormatting sqref="Q16:Q27">
    <cfRule type="duplicateValues" dxfId="6" priority="12"/>
  </conditionalFormatting>
  <dataValidations count="4">
    <dataValidation type="list" allowBlank="1" showInputMessage="1" showErrorMessage="1" sqref="R16:R27" xr:uid="{12B786C1-B64D-8745-BE6E-C82BBAEF4FC9}">
      <formula1>"D,U"</formula1>
    </dataValidation>
    <dataValidation type="list" allowBlank="1" showInputMessage="1" showErrorMessage="1" sqref="A16:A27" xr:uid="{B2868152-4AE1-9B4D-BE7F-25FBA76A075F}">
      <formula1>"Wein,Schaumwein,Fortfied,Spirituose"</formula1>
    </dataValidation>
    <dataValidation type="list" allowBlank="1" showInputMessage="1" showErrorMessage="1" sqref="B16:B27" xr:uid="{DA8B3AF3-4415-2F40-B6D9-25C044B00B6C}">
      <formula1>"weiß,rot,rosé,n.a."</formula1>
    </dataValidation>
    <dataValidation type="list" allowBlank="1" showInputMessage="1" showErrorMessage="1" sqref="C16:C27" xr:uid="{DFEFBCBE-8AF9-CC41-95A1-90302A1B6B80}">
      <formula1>"trocken,süß,halbtrocken,n.a."</formula1>
    </dataValidation>
  </dataValidations>
  <pageMargins left="0.75000000000000011" right="0.75000000000000011" top="1" bottom="1" header="0.5" footer="0.5"/>
  <pageSetup paperSize="9" scale="80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Markus Inzinger</cp:lastModifiedBy>
  <cp:revision/>
  <cp:lastPrinted>2017-02-23T13:03:42Z</cp:lastPrinted>
  <dcterms:created xsi:type="dcterms:W3CDTF">2014-09-02T10:40:28Z</dcterms:created>
  <dcterms:modified xsi:type="dcterms:W3CDTF">2019-09-24T13:55:51Z</dcterms:modified>
  <cp:category/>
  <cp:contentStatus/>
</cp:coreProperties>
</file>