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"/>
    </mc:Choice>
  </mc:AlternateContent>
  <xr:revisionPtr revIDLastSave="0" documentId="13_ncr:1_{1F443D77-D468-1B49-B9E6-319213A8106D}" xr6:coauthVersionLast="47" xr6:coauthVersionMax="47" xr10:uidLastSave="{00000000-0000-0000-0000-000000000000}"/>
  <bookViews>
    <workbookView xWindow="4080" yWindow="500" windowWidth="2064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Gesamtliste!$A$14:$X$1378</definedName>
    <definedName name="_xlnm.Print_Area" localSheetId="0">Gesamtliste!$A$1:$X$1395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324" i="1" l="1"/>
  <c r="T405" i="1"/>
  <c r="T299" i="1"/>
  <c r="T300" i="1"/>
  <c r="T302" i="1"/>
  <c r="T316" i="1"/>
  <c r="T220" i="1"/>
  <c r="T290" i="1"/>
  <c r="T293" i="1"/>
  <c r="T294" i="1"/>
  <c r="T298" i="1"/>
  <c r="T328" i="1"/>
  <c r="T318" i="1"/>
  <c r="T319" i="1"/>
  <c r="T320" i="1"/>
  <c r="T322" i="1"/>
  <c r="T326" i="1"/>
  <c r="T327" i="1"/>
  <c r="T329" i="1"/>
  <c r="T338" i="1"/>
  <c r="T340" i="1"/>
  <c r="T176" i="1"/>
  <c r="T177" i="1"/>
  <c r="T415" i="1"/>
  <c r="T418" i="1"/>
  <c r="T419" i="1"/>
  <c r="T420" i="1"/>
  <c r="T421" i="1"/>
  <c r="T422" i="1"/>
  <c r="T425" i="1"/>
  <c r="T284" i="1"/>
  <c r="T287" i="1"/>
  <c r="T288" i="1"/>
  <c r="T291" i="1"/>
  <c r="T321" i="1"/>
  <c r="T323" i="1"/>
  <c r="T365" i="1"/>
  <c r="T366" i="1"/>
  <c r="T295" i="1"/>
  <c r="T394" i="1"/>
  <c r="T416" i="1"/>
  <c r="T417" i="1"/>
  <c r="T297" i="1"/>
  <c r="T301" i="1"/>
  <c r="T283" i="1"/>
  <c r="T285" i="1"/>
  <c r="T286" i="1"/>
  <c r="T289" i="1"/>
  <c r="T292" i="1"/>
  <c r="T296" i="1"/>
  <c r="T332" i="1"/>
  <c r="T333" i="1"/>
  <c r="T341" i="1"/>
  <c r="T347" i="1"/>
  <c r="T356" i="1"/>
  <c r="T368" i="1"/>
  <c r="T386" i="1"/>
  <c r="T406" i="1"/>
  <c r="T184" i="1"/>
  <c r="T186" i="1"/>
  <c r="T305" i="1"/>
  <c r="T308" i="1"/>
  <c r="T313" i="1"/>
  <c r="T336" i="1"/>
  <c r="T346" i="1"/>
  <c r="T342" i="1"/>
  <c r="T349" i="1"/>
  <c r="T348" i="1"/>
  <c r="T351" i="1"/>
  <c r="T358" i="1"/>
  <c r="T350" i="1"/>
  <c r="T370" i="1"/>
  <c r="T354" i="1"/>
  <c r="T376" i="1"/>
  <c r="T377" i="1"/>
  <c r="T385" i="1"/>
  <c r="T384" i="1"/>
  <c r="T402" i="1"/>
  <c r="T355" i="1"/>
  <c r="T357" i="1"/>
  <c r="T303" i="1"/>
  <c r="T304" i="1"/>
  <c r="T306" i="1"/>
  <c r="T309" i="1"/>
  <c r="T311" i="1"/>
  <c r="T314" i="1"/>
  <c r="T334" i="1"/>
  <c r="T335" i="1"/>
  <c r="T359" i="1"/>
  <c r="T337" i="1"/>
  <c r="T339" i="1"/>
  <c r="T343" i="1"/>
  <c r="T352" i="1"/>
  <c r="T360" i="1"/>
  <c r="T361" i="1"/>
  <c r="T372" i="1"/>
  <c r="T363" i="1"/>
  <c r="T381" i="1"/>
  <c r="T382" i="1"/>
  <c r="T383" i="1"/>
  <c r="T388" i="1"/>
  <c r="T387" i="1"/>
  <c r="T389" i="1"/>
  <c r="T390" i="1"/>
  <c r="T391" i="1"/>
  <c r="T393" i="1"/>
  <c r="T396" i="1"/>
  <c r="T407" i="1"/>
  <c r="T307" i="1"/>
  <c r="T310" i="1"/>
  <c r="T312" i="1"/>
  <c r="T344" i="1"/>
  <c r="T345" i="1"/>
  <c r="T353" i="1"/>
  <c r="T362" i="1"/>
  <c r="T364" i="1"/>
  <c r="T374" i="1"/>
  <c r="T367" i="1"/>
  <c r="T378" i="1"/>
  <c r="T392" i="1"/>
  <c r="T395" i="1"/>
  <c r="T398" i="1"/>
  <c r="T397" i="1"/>
  <c r="T369" i="1"/>
  <c r="T252" i="1"/>
  <c r="T256" i="1"/>
  <c r="T257" i="1"/>
  <c r="T258" i="1"/>
  <c r="T331" i="1"/>
  <c r="T51" i="1"/>
  <c r="T208" i="1"/>
  <c r="T209" i="1"/>
  <c r="T261" i="1"/>
  <c r="T263" i="1"/>
  <c r="T264" i="1"/>
  <c r="T265" i="1"/>
  <c r="T266" i="1"/>
  <c r="T267" i="1"/>
  <c r="T268" i="1"/>
  <c r="T269" i="1"/>
  <c r="T270" i="1"/>
  <c r="T271" i="1"/>
  <c r="T272" i="1"/>
  <c r="T210" i="1"/>
  <c r="T19" i="1"/>
  <c r="T23" i="1"/>
  <c r="T26" i="1"/>
  <c r="T211" i="1"/>
  <c r="T275" i="1"/>
  <c r="T277" i="1"/>
  <c r="T20" i="1"/>
  <c r="T24" i="1"/>
  <c r="T212" i="1"/>
  <c r="T253" i="1"/>
  <c r="T255" i="1"/>
  <c r="T260" i="1"/>
  <c r="T273" i="1"/>
  <c r="T274" i="1"/>
  <c r="T37" i="1"/>
  <c r="T282" i="1"/>
  <c r="T279" i="1"/>
  <c r="T280" i="1"/>
  <c r="T281" i="1"/>
  <c r="T371" i="1"/>
  <c r="T224" i="1"/>
  <c r="T225" i="1"/>
  <c r="T38" i="1"/>
  <c r="T227" i="1"/>
  <c r="T228" i="1"/>
  <c r="T226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39" i="1"/>
  <c r="T40" i="1"/>
  <c r="T41" i="1"/>
  <c r="T42" i="1"/>
  <c r="T44" i="1"/>
  <c r="T45" i="1"/>
  <c r="T46" i="1"/>
  <c r="T116" i="1"/>
  <c r="T47" i="1"/>
  <c r="T59" i="1"/>
  <c r="T373" i="1"/>
  <c r="T375" i="1"/>
  <c r="T48" i="1"/>
  <c r="T49" i="1"/>
  <c r="T50" i="1"/>
  <c r="T52" i="1"/>
  <c r="T117" i="1"/>
  <c r="T54" i="1"/>
  <c r="T55" i="1"/>
  <c r="T56" i="1"/>
  <c r="T62" i="1"/>
  <c r="T57" i="1"/>
  <c r="T58" i="1"/>
  <c r="T63" i="1"/>
  <c r="T60" i="1"/>
  <c r="T61" i="1"/>
  <c r="T64" i="1"/>
  <c r="T53" i="1"/>
  <c r="T206" i="1"/>
  <c r="T65" i="1"/>
  <c r="T68" i="1"/>
  <c r="T66" i="1"/>
  <c r="T213" i="1"/>
  <c r="T70" i="1"/>
  <c r="T73" i="1"/>
  <c r="T71" i="1"/>
  <c r="T72" i="1"/>
  <c r="T74" i="1"/>
  <c r="T76" i="1"/>
  <c r="T77" i="1"/>
  <c r="T78" i="1"/>
  <c r="T79" i="1"/>
  <c r="T80" i="1"/>
  <c r="T81" i="1"/>
  <c r="T82" i="1"/>
  <c r="T83" i="1"/>
  <c r="T84" i="1"/>
  <c r="T86" i="1"/>
  <c r="T85" i="1"/>
  <c r="T87" i="1"/>
  <c r="T90" i="1"/>
  <c r="T89" i="1"/>
  <c r="T91" i="1"/>
  <c r="T92" i="1"/>
  <c r="T93" i="1"/>
  <c r="T94" i="1"/>
  <c r="T95" i="1"/>
  <c r="T97" i="1"/>
  <c r="T98" i="1"/>
  <c r="T99" i="1"/>
  <c r="T96" i="1"/>
  <c r="T43" i="1"/>
  <c r="T100" i="1"/>
  <c r="T125" i="1"/>
  <c r="T166" i="1"/>
  <c r="T106" i="1"/>
  <c r="T173" i="1"/>
  <c r="T109" i="1"/>
  <c r="T111" i="1"/>
  <c r="T112" i="1"/>
  <c r="T113" i="1"/>
  <c r="T114" i="1"/>
  <c r="T102" i="1"/>
  <c r="T103" i="1"/>
  <c r="T104" i="1"/>
  <c r="T105" i="1"/>
  <c r="T115" i="1"/>
  <c r="T108" i="1"/>
  <c r="T110" i="1"/>
  <c r="T118" i="1"/>
  <c r="T119" i="1"/>
  <c r="T120" i="1"/>
  <c r="T400" i="1"/>
  <c r="T121" i="1"/>
  <c r="T122" i="1"/>
  <c r="T130" i="1"/>
  <c r="T131" i="1"/>
  <c r="T132" i="1"/>
  <c r="T134" i="1"/>
  <c r="T135" i="1"/>
  <c r="T137" i="1"/>
  <c r="T138" i="1"/>
  <c r="T139" i="1"/>
  <c r="T141" i="1"/>
  <c r="T142" i="1"/>
  <c r="T144" i="1"/>
  <c r="T145" i="1"/>
  <c r="T146" i="1"/>
  <c r="T147" i="1"/>
  <c r="T148" i="1"/>
  <c r="T150" i="1"/>
  <c r="T151" i="1"/>
  <c r="T153" i="1"/>
  <c r="T158" i="1"/>
  <c r="T401" i="1"/>
  <c r="T404" i="1"/>
  <c r="T399" i="1"/>
  <c r="T410" i="1"/>
  <c r="T123" i="1"/>
  <c r="T411" i="1"/>
  <c r="T159" i="1"/>
  <c r="T160" i="1"/>
  <c r="T161" i="1"/>
  <c r="T162" i="1"/>
  <c r="T163" i="1"/>
  <c r="T165" i="1"/>
  <c r="T124" i="1"/>
  <c r="T167" i="1"/>
  <c r="T126" i="1"/>
  <c r="T127" i="1"/>
  <c r="T128" i="1"/>
  <c r="T129" i="1"/>
  <c r="T172" i="1"/>
  <c r="T67" i="1"/>
  <c r="T143" i="1"/>
  <c r="T178" i="1"/>
  <c r="T69" i="1"/>
  <c r="T181" i="1"/>
  <c r="T149" i="1"/>
  <c r="T152" i="1"/>
  <c r="T183" i="1"/>
  <c r="T207" i="1"/>
  <c r="T156" i="1"/>
  <c r="T157" i="1"/>
  <c r="T187" i="1"/>
  <c r="T188" i="1"/>
  <c r="T191" i="1"/>
  <c r="T169" i="1"/>
  <c r="T170" i="1"/>
  <c r="T317" i="1"/>
  <c r="T107" i="1"/>
  <c r="T174" i="1"/>
  <c r="T175" i="1"/>
  <c r="T325" i="1"/>
  <c r="T330" i="1"/>
  <c r="T101" i="1"/>
  <c r="T194" i="1"/>
  <c r="T195" i="1"/>
  <c r="T196" i="1"/>
  <c r="T197" i="1"/>
  <c r="T198" i="1"/>
  <c r="T204" i="1"/>
  <c r="T205" i="1"/>
  <c r="T179" i="1"/>
  <c r="T180" i="1"/>
  <c r="T218" i="1"/>
  <c r="T219" i="1"/>
  <c r="T36" i="1"/>
  <c r="T33" i="1"/>
  <c r="T34" i="1"/>
  <c r="T35" i="1"/>
  <c r="T28" i="1"/>
  <c r="T29" i="1"/>
  <c r="T30" i="1"/>
  <c r="T31" i="1"/>
  <c r="T32" i="1"/>
  <c r="T15" i="1"/>
  <c r="T16" i="1"/>
  <c r="T17" i="1"/>
  <c r="T18" i="1"/>
  <c r="T75" i="1"/>
  <c r="T21" i="1"/>
  <c r="T182" i="1"/>
  <c r="T22" i="1"/>
  <c r="T25" i="1"/>
  <c r="T27" i="1"/>
  <c r="T168" i="1"/>
  <c r="T164" i="1"/>
  <c r="T171" i="1"/>
  <c r="T192" i="1"/>
  <c r="T193" i="1"/>
  <c r="T250" i="1"/>
  <c r="T251" i="1"/>
  <c r="T278" i="1"/>
  <c r="T276" i="1"/>
  <c r="T380" i="1"/>
  <c r="T413" i="1"/>
  <c r="T223" i="1"/>
  <c r="T221" i="1"/>
  <c r="T222" i="1"/>
  <c r="T185" i="1"/>
  <c r="T403" i="1"/>
  <c r="T409" i="1"/>
  <c r="T408" i="1"/>
  <c r="T412" i="1"/>
  <c r="T423" i="1"/>
  <c r="T414" i="1"/>
  <c r="T424" i="1"/>
  <c r="T254" i="1"/>
  <c r="T259" i="1"/>
  <c r="T189" i="1"/>
  <c r="T190" i="1"/>
  <c r="T88" i="1"/>
  <c r="T136" i="1"/>
  <c r="T133" i="1"/>
  <c r="T140" i="1"/>
  <c r="T199" i="1"/>
  <c r="T201" i="1"/>
  <c r="T202" i="1"/>
  <c r="T154" i="1"/>
  <c r="T155" i="1"/>
  <c r="T262" i="1"/>
  <c r="T200" i="1"/>
  <c r="T379" i="1"/>
  <c r="T203" i="1"/>
  <c r="T214" i="1"/>
  <c r="T215" i="1"/>
  <c r="T216" i="1"/>
  <c r="T217" i="1"/>
  <c r="T315" i="1"/>
  <c r="V5" i="1" l="1"/>
  <c r="D5" i="1"/>
  <c r="X4" i="1"/>
  <c r="W4" i="1"/>
  <c r="V4" i="1"/>
  <c r="V6" i="1" l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2506" i="1"/>
  <c r="S2506" i="1"/>
  <c r="W2506" i="1" s="1"/>
  <c r="X2505" i="1"/>
  <c r="W2505" i="1"/>
  <c r="S2505" i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W2497" i="1"/>
  <c r="S2497" i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W2488" i="1"/>
  <c r="S2488" i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W2481" i="1"/>
  <c r="S2481" i="1"/>
  <c r="X2480" i="1"/>
  <c r="W2480" i="1"/>
  <c r="S2480" i="1"/>
  <c r="X2479" i="1"/>
  <c r="S2479" i="1"/>
  <c r="W2479" i="1" s="1"/>
  <c r="X2478" i="1"/>
  <c r="S2478" i="1"/>
  <c r="W2478" i="1" s="1"/>
  <c r="X2477" i="1"/>
  <c r="W2477" i="1"/>
  <c r="S2477" i="1"/>
  <c r="X2476" i="1"/>
  <c r="S2476" i="1"/>
  <c r="W2476" i="1" s="1"/>
  <c r="X2475" i="1"/>
  <c r="S2475" i="1"/>
  <c r="W2475" i="1" s="1"/>
  <c r="X2474" i="1"/>
  <c r="S2474" i="1"/>
  <c r="W2474" i="1" s="1"/>
  <c r="X2473" i="1"/>
  <c r="W2473" i="1"/>
  <c r="S2473" i="1"/>
  <c r="X2472" i="1"/>
  <c r="W2472" i="1"/>
  <c r="S2472" i="1"/>
  <c r="X2471" i="1"/>
  <c r="W2471" i="1"/>
  <c r="S2471" i="1"/>
  <c r="X2470" i="1"/>
  <c r="S2470" i="1"/>
  <c r="W2470" i="1" s="1"/>
  <c r="X2469" i="1"/>
  <c r="W2469" i="1"/>
  <c r="S2469" i="1"/>
  <c r="X2468" i="1"/>
  <c r="W2468" i="1"/>
  <c r="S2468" i="1"/>
  <c r="X2467" i="1"/>
  <c r="S2467" i="1"/>
  <c r="W2467" i="1" s="1"/>
  <c r="X2466" i="1"/>
  <c r="S2466" i="1"/>
  <c r="W2466" i="1" s="1"/>
  <c r="X2465" i="1"/>
  <c r="W2465" i="1"/>
  <c r="S2465" i="1"/>
  <c r="X2464" i="1"/>
  <c r="S2464" i="1"/>
  <c r="W2464" i="1" s="1"/>
  <c r="X2463" i="1"/>
  <c r="S2463" i="1"/>
  <c r="W2463" i="1" s="1"/>
  <c r="X2462" i="1"/>
  <c r="W2462" i="1"/>
  <c r="S2462" i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W2457" i="1"/>
  <c r="S2457" i="1"/>
  <c r="X2456" i="1"/>
  <c r="S2456" i="1"/>
  <c r="W2456" i="1" s="1"/>
  <c r="X2455" i="1"/>
  <c r="S2455" i="1"/>
  <c r="W2455" i="1" s="1"/>
  <c r="X2454" i="1"/>
  <c r="S2454" i="1"/>
  <c r="W2454" i="1" s="1"/>
  <c r="X2453" i="1"/>
  <c r="W2453" i="1"/>
  <c r="S2453" i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W2448" i="1"/>
  <c r="S2448" i="1"/>
  <c r="X2447" i="1"/>
  <c r="W2447" i="1"/>
  <c r="S2447" i="1"/>
  <c r="X2446" i="1"/>
  <c r="S2446" i="1"/>
  <c r="W2446" i="1" s="1"/>
  <c r="X2445" i="1"/>
  <c r="W2445" i="1"/>
  <c r="S2445" i="1"/>
  <c r="X2444" i="1"/>
  <c r="W2444" i="1"/>
  <c r="S2444" i="1"/>
  <c r="X2443" i="1"/>
  <c r="S2443" i="1"/>
  <c r="W2443" i="1" s="1"/>
  <c r="X2442" i="1"/>
  <c r="S2442" i="1"/>
  <c r="W2442" i="1" s="1"/>
  <c r="X2441" i="1"/>
  <c r="W2441" i="1"/>
  <c r="S2441" i="1"/>
  <c r="X2440" i="1"/>
  <c r="S2440" i="1"/>
  <c r="W2440" i="1" s="1"/>
  <c r="X2439" i="1"/>
  <c r="S2439" i="1"/>
  <c r="W2439" i="1" s="1"/>
  <c r="X2438" i="1"/>
  <c r="S2438" i="1"/>
  <c r="W2438" i="1" s="1"/>
  <c r="X2437" i="1"/>
  <c r="W2437" i="1"/>
  <c r="S2437" i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W2432" i="1"/>
  <c r="S2432" i="1"/>
  <c r="X2431" i="1"/>
  <c r="W2431" i="1"/>
  <c r="S2431" i="1"/>
  <c r="X2430" i="1"/>
  <c r="S2430" i="1"/>
  <c r="W2430" i="1" s="1"/>
  <c r="X2429" i="1"/>
  <c r="W2429" i="1"/>
  <c r="S2429" i="1"/>
  <c r="X2428" i="1"/>
  <c r="W2428" i="1"/>
  <c r="S2428" i="1"/>
  <c r="X2427" i="1"/>
  <c r="S2427" i="1"/>
  <c r="W2427" i="1" s="1"/>
  <c r="X2426" i="1"/>
  <c r="S2426" i="1"/>
  <c r="W2426" i="1" s="1"/>
  <c r="X2425" i="1"/>
  <c r="W2425" i="1"/>
  <c r="S2425" i="1"/>
  <c r="X2424" i="1"/>
  <c r="S2424" i="1"/>
  <c r="W2424" i="1" s="1"/>
  <c r="X2423" i="1"/>
  <c r="W2423" i="1"/>
  <c r="S2423" i="1"/>
  <c r="X2422" i="1"/>
  <c r="W2422" i="1"/>
  <c r="S2422" i="1"/>
  <c r="X2421" i="1"/>
  <c r="W2421" i="1"/>
  <c r="S2421" i="1"/>
  <c r="X2420" i="1"/>
  <c r="S2420" i="1"/>
  <c r="W2420" i="1" s="1"/>
  <c r="X2419" i="1"/>
  <c r="S2419" i="1"/>
  <c r="W2419" i="1" s="1"/>
  <c r="X2418" i="1"/>
  <c r="S2418" i="1"/>
  <c r="W2418" i="1" s="1"/>
  <c r="X2417" i="1"/>
  <c r="W2417" i="1"/>
  <c r="S2417" i="1"/>
  <c r="X2416" i="1"/>
  <c r="W2416" i="1"/>
  <c r="S2416" i="1"/>
  <c r="X2415" i="1"/>
  <c r="S2415" i="1"/>
  <c r="W2415" i="1" s="1"/>
  <c r="X2414" i="1"/>
  <c r="S2414" i="1"/>
  <c r="W2414" i="1" s="1"/>
  <c r="X2413" i="1"/>
  <c r="W2413" i="1"/>
  <c r="S2413" i="1"/>
  <c r="X2412" i="1"/>
  <c r="S2412" i="1"/>
  <c r="W2412" i="1" s="1"/>
  <c r="X2411" i="1"/>
  <c r="S2411" i="1"/>
  <c r="W2411" i="1" s="1"/>
  <c r="X2410" i="1"/>
  <c r="S2410" i="1"/>
  <c r="W2410" i="1" s="1"/>
  <c r="X2409" i="1"/>
  <c r="W2409" i="1"/>
  <c r="S2409" i="1"/>
  <c r="X2408" i="1"/>
  <c r="W2408" i="1"/>
  <c r="S2408" i="1"/>
  <c r="X2407" i="1"/>
  <c r="S2407" i="1"/>
  <c r="W2407" i="1" s="1"/>
  <c r="X2406" i="1"/>
  <c r="S2406" i="1"/>
  <c r="W2406" i="1" s="1"/>
  <c r="X2405" i="1"/>
  <c r="W2405" i="1"/>
  <c r="S2405" i="1"/>
  <c r="X2404" i="1"/>
  <c r="S2404" i="1"/>
  <c r="W2404" i="1" s="1"/>
  <c r="X2403" i="1"/>
  <c r="S2403" i="1"/>
  <c r="W2403" i="1" s="1"/>
  <c r="X2402" i="1"/>
  <c r="S2402" i="1"/>
  <c r="W2402" i="1" s="1"/>
  <c r="X2401" i="1"/>
  <c r="W2401" i="1"/>
  <c r="S2401" i="1"/>
  <c r="X2400" i="1"/>
  <c r="W2400" i="1"/>
  <c r="S2400" i="1"/>
  <c r="X2399" i="1"/>
  <c r="S2399" i="1"/>
  <c r="W2399" i="1" s="1"/>
  <c r="X2398" i="1"/>
  <c r="S2398" i="1"/>
  <c r="W2398" i="1" s="1"/>
  <c r="X2397" i="1"/>
  <c r="W2397" i="1"/>
  <c r="S2397" i="1"/>
  <c r="X2396" i="1"/>
  <c r="S2396" i="1"/>
  <c r="W2396" i="1" s="1"/>
  <c r="X2395" i="1"/>
  <c r="S2395" i="1"/>
  <c r="W2395" i="1" s="1"/>
  <c r="X2394" i="1"/>
  <c r="S2394" i="1"/>
  <c r="W2394" i="1" s="1"/>
  <c r="X2393" i="1"/>
  <c r="W2393" i="1"/>
  <c r="S2393" i="1"/>
  <c r="X2392" i="1"/>
  <c r="W2392" i="1"/>
  <c r="S2392" i="1"/>
  <c r="X2391" i="1"/>
  <c r="S2391" i="1"/>
  <c r="W2391" i="1" s="1"/>
  <c r="X2390" i="1"/>
  <c r="S2390" i="1"/>
  <c r="W2390" i="1" s="1"/>
  <c r="X2389" i="1"/>
  <c r="W2389" i="1"/>
  <c r="S2389" i="1"/>
  <c r="X2388" i="1"/>
  <c r="S2388" i="1"/>
  <c r="W2388" i="1" s="1"/>
  <c r="X2387" i="1"/>
  <c r="S2387" i="1"/>
  <c r="W2387" i="1" s="1"/>
  <c r="X2386" i="1"/>
  <c r="S2386" i="1"/>
  <c r="W2386" i="1" s="1"/>
  <c r="X2385" i="1"/>
  <c r="W2385" i="1"/>
  <c r="S2385" i="1"/>
  <c r="X2384" i="1"/>
  <c r="W2384" i="1"/>
  <c r="S2384" i="1"/>
  <c r="X2383" i="1"/>
  <c r="S2383" i="1"/>
  <c r="W2383" i="1" s="1"/>
  <c r="X2382" i="1"/>
  <c r="W2382" i="1"/>
  <c r="S2382" i="1"/>
  <c r="X2381" i="1"/>
  <c r="W2381" i="1"/>
  <c r="S2381" i="1"/>
  <c r="X2380" i="1"/>
  <c r="S2380" i="1"/>
  <c r="W2380" i="1" s="1"/>
  <c r="X2379" i="1"/>
  <c r="S2379" i="1"/>
  <c r="W2379" i="1" s="1"/>
  <c r="X2378" i="1"/>
  <c r="S2378" i="1"/>
  <c r="W2378" i="1" s="1"/>
  <c r="X2377" i="1"/>
  <c r="W2377" i="1"/>
  <c r="S2377" i="1"/>
  <c r="X2376" i="1"/>
  <c r="W2376" i="1"/>
  <c r="S2376" i="1"/>
  <c r="X2375" i="1"/>
  <c r="W2375" i="1"/>
  <c r="S2375" i="1"/>
  <c r="X2374" i="1"/>
  <c r="S2374" i="1"/>
  <c r="W2374" i="1" s="1"/>
  <c r="X2373" i="1"/>
  <c r="W2373" i="1"/>
  <c r="S2373" i="1"/>
  <c r="X2372" i="1"/>
  <c r="W2372" i="1"/>
  <c r="S2372" i="1"/>
  <c r="X2371" i="1"/>
  <c r="S2371" i="1"/>
  <c r="W2371" i="1" s="1"/>
  <c r="X2370" i="1"/>
  <c r="S2370" i="1"/>
  <c r="W2370" i="1" s="1"/>
  <c r="X2369" i="1"/>
  <c r="W2369" i="1"/>
  <c r="S2369" i="1"/>
  <c r="X2368" i="1"/>
  <c r="S2368" i="1"/>
  <c r="W2368" i="1" s="1"/>
  <c r="X2367" i="1"/>
  <c r="S2367" i="1"/>
  <c r="W2367" i="1" s="1"/>
  <c r="X2366" i="1"/>
  <c r="W2366" i="1"/>
  <c r="S2366" i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W2361" i="1"/>
  <c r="S2361" i="1"/>
  <c r="X2360" i="1"/>
  <c r="S2360" i="1"/>
  <c r="W2360" i="1" s="1"/>
  <c r="X2359" i="1"/>
  <c r="S2359" i="1"/>
  <c r="W2359" i="1" s="1"/>
  <c r="X2358" i="1"/>
  <c r="S2358" i="1"/>
  <c r="W2358" i="1" s="1"/>
  <c r="X2357" i="1"/>
  <c r="W2357" i="1"/>
  <c r="S2357" i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W2352" i="1"/>
  <c r="S2352" i="1"/>
  <c r="X2351" i="1"/>
  <c r="W2351" i="1"/>
  <c r="S2351" i="1"/>
  <c r="X2350" i="1"/>
  <c r="W2350" i="1"/>
  <c r="S2350" i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W2345" i="1"/>
  <c r="S2345" i="1"/>
  <c r="X2344" i="1"/>
  <c r="S2344" i="1"/>
  <c r="W2344" i="1" s="1"/>
  <c r="X2343" i="1"/>
  <c r="S2343" i="1"/>
  <c r="W2343" i="1" s="1"/>
  <c r="X2342" i="1"/>
  <c r="S2342" i="1"/>
  <c r="W2342" i="1" s="1"/>
  <c r="X2341" i="1"/>
  <c r="W2341" i="1"/>
  <c r="S2341" i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W2336" i="1"/>
  <c r="S2336" i="1"/>
  <c r="X2335" i="1"/>
  <c r="S2335" i="1"/>
  <c r="W2335" i="1" s="1"/>
  <c r="X2334" i="1"/>
  <c r="S2334" i="1"/>
  <c r="W2334" i="1" s="1"/>
  <c r="X2333" i="1"/>
  <c r="W2333" i="1"/>
  <c r="S2333" i="1"/>
  <c r="X2332" i="1"/>
  <c r="S2332" i="1"/>
  <c r="W2332" i="1" s="1"/>
  <c r="X2331" i="1"/>
  <c r="S2331" i="1"/>
  <c r="W2331" i="1" s="1"/>
  <c r="X2330" i="1"/>
  <c r="S2330" i="1"/>
  <c r="W2330" i="1" s="1"/>
  <c r="X2329" i="1"/>
  <c r="W2329" i="1"/>
  <c r="S2329" i="1"/>
  <c r="X2328" i="1"/>
  <c r="W2328" i="1"/>
  <c r="S2328" i="1"/>
  <c r="X2327" i="1"/>
  <c r="W2327" i="1"/>
  <c r="S2327" i="1"/>
  <c r="X2326" i="1"/>
  <c r="S2326" i="1"/>
  <c r="W2326" i="1" s="1"/>
  <c r="X2325" i="1"/>
  <c r="W2325" i="1"/>
  <c r="S2325" i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W2320" i="1"/>
  <c r="S2320" i="1"/>
  <c r="X2319" i="1"/>
  <c r="S2319" i="1"/>
  <c r="W2319" i="1" s="1"/>
  <c r="X2318" i="1"/>
  <c r="S2318" i="1"/>
  <c r="W2318" i="1" s="1"/>
  <c r="X2317" i="1"/>
  <c r="W2317" i="1"/>
  <c r="S2317" i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W2312" i="1"/>
  <c r="S2312" i="1"/>
  <c r="X2311" i="1"/>
  <c r="S2311" i="1"/>
  <c r="W2311" i="1" s="1"/>
  <c r="X2310" i="1"/>
  <c r="S2310" i="1"/>
  <c r="W2310" i="1" s="1"/>
  <c r="X2309" i="1"/>
  <c r="W2309" i="1"/>
  <c r="S2309" i="1"/>
  <c r="X2308" i="1"/>
  <c r="S2308" i="1"/>
  <c r="W2308" i="1" s="1"/>
  <c r="X2307" i="1"/>
  <c r="S2307" i="1"/>
  <c r="W2307" i="1" s="1"/>
  <c r="X2306" i="1"/>
  <c r="S2306" i="1"/>
  <c r="W2306" i="1" s="1"/>
  <c r="X2305" i="1"/>
  <c r="W2305" i="1"/>
  <c r="S2305" i="1"/>
  <c r="X2304" i="1"/>
  <c r="W2304" i="1"/>
  <c r="S2304" i="1"/>
  <c r="X2303" i="1"/>
  <c r="S2303" i="1"/>
  <c r="W2303" i="1" s="1"/>
  <c r="X2302" i="1"/>
  <c r="S2302" i="1"/>
  <c r="W2302" i="1" s="1"/>
  <c r="X2301" i="1"/>
  <c r="W2301" i="1"/>
  <c r="S2301" i="1"/>
  <c r="X2300" i="1"/>
  <c r="S2300" i="1"/>
  <c r="W2300" i="1" s="1"/>
  <c r="X2299" i="1"/>
  <c r="S2299" i="1"/>
  <c r="W2299" i="1" s="1"/>
  <c r="X2298" i="1"/>
  <c r="S2298" i="1"/>
  <c r="W2298" i="1" s="1"/>
  <c r="X2297" i="1"/>
  <c r="W2297" i="1"/>
  <c r="S2297" i="1"/>
  <c r="X2296" i="1"/>
  <c r="W2296" i="1"/>
  <c r="S2296" i="1"/>
  <c r="X2295" i="1"/>
  <c r="S2295" i="1"/>
  <c r="W2295" i="1" s="1"/>
  <c r="X2294" i="1"/>
  <c r="W2294" i="1"/>
  <c r="S2294" i="1"/>
  <c r="X2293" i="1"/>
  <c r="W2293" i="1"/>
  <c r="S2293" i="1"/>
  <c r="X2292" i="1"/>
  <c r="S2292" i="1"/>
  <c r="W2292" i="1" s="1"/>
  <c r="X2291" i="1"/>
  <c r="S2291" i="1"/>
  <c r="W2291" i="1" s="1"/>
  <c r="X2290" i="1"/>
  <c r="S2290" i="1"/>
  <c r="W2290" i="1" s="1"/>
  <c r="X2289" i="1"/>
  <c r="W2289" i="1"/>
  <c r="S2289" i="1"/>
  <c r="X2288" i="1"/>
  <c r="W2288" i="1"/>
  <c r="S2288" i="1"/>
  <c r="X2287" i="1"/>
  <c r="S2287" i="1"/>
  <c r="W2287" i="1" s="1"/>
  <c r="X2286" i="1"/>
  <c r="W2286" i="1"/>
  <c r="S2286" i="1"/>
  <c r="X2285" i="1"/>
  <c r="W2285" i="1"/>
  <c r="S2285" i="1"/>
  <c r="X2284" i="1"/>
  <c r="S2284" i="1"/>
  <c r="W2284" i="1" s="1"/>
  <c r="X2283" i="1"/>
  <c r="S2283" i="1"/>
  <c r="W2283" i="1" s="1"/>
  <c r="X2282" i="1"/>
  <c r="S2282" i="1"/>
  <c r="W2282" i="1" s="1"/>
  <c r="X2281" i="1"/>
  <c r="W2281" i="1"/>
  <c r="S2281" i="1"/>
  <c r="X2280" i="1"/>
  <c r="W2280" i="1"/>
  <c r="S2280" i="1"/>
  <c r="X2279" i="1"/>
  <c r="S2279" i="1"/>
  <c r="W2279" i="1" s="1"/>
  <c r="X2278" i="1"/>
  <c r="W2278" i="1"/>
  <c r="S2278" i="1"/>
  <c r="X2277" i="1"/>
  <c r="W2277" i="1"/>
  <c r="S2277" i="1"/>
  <c r="X2276" i="1"/>
  <c r="S2276" i="1"/>
  <c r="W2276" i="1" s="1"/>
  <c r="X2275" i="1"/>
  <c r="S2275" i="1"/>
  <c r="W2275" i="1" s="1"/>
  <c r="X2274" i="1"/>
  <c r="S2274" i="1"/>
  <c r="W2274" i="1" s="1"/>
  <c r="X2273" i="1"/>
  <c r="W2273" i="1"/>
  <c r="S2273" i="1"/>
  <c r="X2272" i="1"/>
  <c r="W2272" i="1"/>
  <c r="S2272" i="1"/>
  <c r="X2271" i="1"/>
  <c r="W2271" i="1"/>
  <c r="S2271" i="1"/>
  <c r="X2270" i="1"/>
  <c r="S2270" i="1"/>
  <c r="W2270" i="1" s="1"/>
  <c r="X2269" i="1"/>
  <c r="W2269" i="1"/>
  <c r="S2269" i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W2264" i="1"/>
  <c r="S2264" i="1"/>
  <c r="X2263" i="1"/>
  <c r="S2263" i="1"/>
  <c r="W2263" i="1" s="1"/>
  <c r="X2262" i="1"/>
  <c r="S2262" i="1"/>
  <c r="W2262" i="1" s="1"/>
  <c r="X2261" i="1"/>
  <c r="W2261" i="1"/>
  <c r="S2261" i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W2256" i="1"/>
  <c r="S2256" i="1"/>
  <c r="X2255" i="1"/>
  <c r="S2255" i="1"/>
  <c r="W2255" i="1" s="1"/>
  <c r="X2254" i="1"/>
  <c r="S2254" i="1"/>
  <c r="W2254" i="1" s="1"/>
  <c r="X2253" i="1"/>
  <c r="W2253" i="1"/>
  <c r="S2253" i="1"/>
  <c r="X2252" i="1"/>
  <c r="S2252" i="1"/>
  <c r="W2252" i="1" s="1"/>
  <c r="X2251" i="1"/>
  <c r="S2251" i="1"/>
  <c r="W2251" i="1" s="1"/>
  <c r="X2250" i="1"/>
  <c r="S2250" i="1"/>
  <c r="W2250" i="1" s="1"/>
  <c r="X2249" i="1"/>
  <c r="W2249" i="1"/>
  <c r="S2249" i="1"/>
  <c r="X2248" i="1"/>
  <c r="W2248" i="1"/>
  <c r="S2248" i="1"/>
  <c r="X2247" i="1"/>
  <c r="S2247" i="1"/>
  <c r="W2247" i="1" s="1"/>
  <c r="X2246" i="1"/>
  <c r="S2246" i="1"/>
  <c r="W2246" i="1" s="1"/>
  <c r="X2245" i="1"/>
  <c r="W2245" i="1"/>
  <c r="S2245" i="1"/>
  <c r="X2244" i="1"/>
  <c r="S2244" i="1"/>
  <c r="W2244" i="1" s="1"/>
  <c r="X2243" i="1"/>
  <c r="S2243" i="1"/>
  <c r="W2243" i="1" s="1"/>
  <c r="X2242" i="1"/>
  <c r="S2242" i="1"/>
  <c r="W2242" i="1" s="1"/>
  <c r="X2241" i="1"/>
  <c r="W2241" i="1"/>
  <c r="S2241" i="1"/>
  <c r="X2240" i="1"/>
  <c r="W2240" i="1"/>
  <c r="S2240" i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W2233" i="1"/>
  <c r="S2233" i="1"/>
  <c r="X2232" i="1"/>
  <c r="S2232" i="1"/>
  <c r="W2232" i="1" s="1"/>
  <c r="X2231" i="1"/>
  <c r="S2231" i="1"/>
  <c r="W2231" i="1" s="1"/>
  <c r="X2230" i="1"/>
  <c r="S2230" i="1"/>
  <c r="W2230" i="1" s="1"/>
  <c r="X2229" i="1"/>
  <c r="W2229" i="1"/>
  <c r="S2229" i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W2224" i="1"/>
  <c r="S2224" i="1"/>
  <c r="X2223" i="1"/>
  <c r="W2223" i="1"/>
  <c r="S2223" i="1"/>
  <c r="X2222" i="1"/>
  <c r="S2222" i="1"/>
  <c r="W2222" i="1" s="1"/>
  <c r="X2221" i="1"/>
  <c r="W2221" i="1"/>
  <c r="S2221" i="1"/>
  <c r="X2220" i="1"/>
  <c r="W2220" i="1"/>
  <c r="S2220" i="1"/>
  <c r="X2219" i="1"/>
  <c r="S2219" i="1"/>
  <c r="W2219" i="1" s="1"/>
  <c r="X2218" i="1"/>
  <c r="S2218" i="1"/>
  <c r="W2218" i="1" s="1"/>
  <c r="X2217" i="1"/>
  <c r="W2217" i="1"/>
  <c r="S2217" i="1"/>
  <c r="X2216" i="1"/>
  <c r="S2216" i="1"/>
  <c r="W2216" i="1" s="1"/>
  <c r="X2215" i="1"/>
  <c r="S2215" i="1"/>
  <c r="W2215" i="1" s="1"/>
  <c r="X2214" i="1"/>
  <c r="S2214" i="1"/>
  <c r="W2214" i="1" s="1"/>
  <c r="X2213" i="1"/>
  <c r="W2213" i="1"/>
  <c r="S2213" i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W2208" i="1"/>
  <c r="S2208" i="1"/>
  <c r="X2207" i="1"/>
  <c r="W2207" i="1"/>
  <c r="S2207" i="1"/>
  <c r="X2206" i="1"/>
  <c r="S2206" i="1"/>
  <c r="W2206" i="1" s="1"/>
  <c r="X2205" i="1"/>
  <c r="W2205" i="1"/>
  <c r="S2205" i="1"/>
  <c r="X2204" i="1"/>
  <c r="W2204" i="1"/>
  <c r="S2204" i="1"/>
  <c r="X2203" i="1"/>
  <c r="S2203" i="1"/>
  <c r="W2203" i="1" s="1"/>
  <c r="X2202" i="1"/>
  <c r="S2202" i="1"/>
  <c r="W2202" i="1" s="1"/>
  <c r="X2201" i="1"/>
  <c r="W2201" i="1"/>
  <c r="S2201" i="1"/>
  <c r="X2200" i="1"/>
  <c r="S2200" i="1"/>
  <c r="W2200" i="1" s="1"/>
  <c r="X2199" i="1"/>
  <c r="S2199" i="1"/>
  <c r="W2199" i="1" s="1"/>
  <c r="X2198" i="1"/>
  <c r="S2198" i="1"/>
  <c r="W2198" i="1" s="1"/>
  <c r="X2197" i="1"/>
  <c r="W2197" i="1"/>
  <c r="S2197" i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W2192" i="1"/>
  <c r="S2192" i="1"/>
  <c r="X2191" i="1"/>
  <c r="S2191" i="1"/>
  <c r="W2191" i="1" s="1"/>
  <c r="X2190" i="1"/>
  <c r="S2190" i="1"/>
  <c r="W2190" i="1" s="1"/>
  <c r="X2189" i="1"/>
  <c r="W2189" i="1"/>
  <c r="S2189" i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W2184" i="1"/>
  <c r="S2184" i="1"/>
  <c r="X2183" i="1"/>
  <c r="W2183" i="1"/>
  <c r="S2183" i="1"/>
  <c r="X2182" i="1"/>
  <c r="S2182" i="1"/>
  <c r="W2182" i="1" s="1"/>
  <c r="X2181" i="1"/>
  <c r="W2181" i="1"/>
  <c r="S2181" i="1"/>
  <c r="X2180" i="1"/>
  <c r="W2180" i="1"/>
  <c r="S2180" i="1"/>
  <c r="X2179" i="1"/>
  <c r="S2179" i="1"/>
  <c r="W2179" i="1" s="1"/>
  <c r="X2178" i="1"/>
  <c r="S2178" i="1"/>
  <c r="W2178" i="1" s="1"/>
  <c r="X2177" i="1"/>
  <c r="W2177" i="1"/>
  <c r="S2177" i="1"/>
  <c r="X2176" i="1"/>
  <c r="S2176" i="1"/>
  <c r="W2176" i="1" s="1"/>
  <c r="X2175" i="1"/>
  <c r="S2175" i="1"/>
  <c r="W2175" i="1" s="1"/>
  <c r="X2174" i="1"/>
  <c r="S2174" i="1"/>
  <c r="W2174" i="1" s="1"/>
  <c r="X2173" i="1"/>
  <c r="W2173" i="1"/>
  <c r="S2173" i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W2168" i="1"/>
  <c r="S2168" i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W2161" i="1"/>
  <c r="S2161" i="1"/>
  <c r="X2160" i="1"/>
  <c r="W2160" i="1"/>
  <c r="S2160" i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W2153" i="1"/>
  <c r="S2153" i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W2145" i="1"/>
  <c r="S2145" i="1"/>
  <c r="X2144" i="1"/>
  <c r="W2144" i="1"/>
  <c r="S2144" i="1"/>
  <c r="X2143" i="1"/>
  <c r="W2143" i="1"/>
  <c r="S2143" i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W2137" i="1"/>
  <c r="S2137" i="1"/>
  <c r="X2136" i="1"/>
  <c r="W2136" i="1"/>
  <c r="S2136" i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W2127" i="1"/>
  <c r="S2127" i="1"/>
  <c r="X2126" i="1"/>
  <c r="W2126" i="1"/>
  <c r="S2126" i="1"/>
  <c r="X2125" i="1"/>
  <c r="S2125" i="1"/>
  <c r="W2125" i="1" s="1"/>
  <c r="X2124" i="1"/>
  <c r="W2124" i="1"/>
  <c r="S2124" i="1"/>
  <c r="X2123" i="1"/>
  <c r="S2123" i="1"/>
  <c r="W2123" i="1" s="1"/>
  <c r="X2122" i="1"/>
  <c r="S2122" i="1"/>
  <c r="W2122" i="1" s="1"/>
  <c r="X2121" i="1"/>
  <c r="W2121" i="1"/>
  <c r="S2121" i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W2113" i="1"/>
  <c r="S2113" i="1"/>
  <c r="X2112" i="1"/>
  <c r="W2112" i="1"/>
  <c r="S2112" i="1"/>
  <c r="X2111" i="1"/>
  <c r="S2111" i="1"/>
  <c r="W2111" i="1" s="1"/>
  <c r="X2110" i="1"/>
  <c r="S2110" i="1"/>
  <c r="W2110" i="1" s="1"/>
  <c r="X2109" i="1"/>
  <c r="S2109" i="1"/>
  <c r="W2109" i="1" s="1"/>
  <c r="X2108" i="1"/>
  <c r="W2108" i="1"/>
  <c r="S2108" i="1"/>
  <c r="X2107" i="1"/>
  <c r="S2107" i="1"/>
  <c r="W2107" i="1" s="1"/>
  <c r="X2106" i="1"/>
  <c r="S2106" i="1"/>
  <c r="W2106" i="1" s="1"/>
  <c r="X2105" i="1"/>
  <c r="W2105" i="1"/>
  <c r="S2105" i="1"/>
  <c r="X2104" i="1"/>
  <c r="W2104" i="1"/>
  <c r="S2104" i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W2097" i="1"/>
  <c r="S2097" i="1"/>
  <c r="X2096" i="1"/>
  <c r="S2096" i="1"/>
  <c r="W2096" i="1" s="1"/>
  <c r="X2095" i="1"/>
  <c r="W2095" i="1"/>
  <c r="S2095" i="1"/>
  <c r="X2094" i="1"/>
  <c r="W2094" i="1"/>
  <c r="S2094" i="1"/>
  <c r="X2093" i="1"/>
  <c r="S2093" i="1"/>
  <c r="W2093" i="1" s="1"/>
  <c r="X2092" i="1"/>
  <c r="W2092" i="1"/>
  <c r="S2092" i="1"/>
  <c r="X2091" i="1"/>
  <c r="S2091" i="1"/>
  <c r="W2091" i="1" s="1"/>
  <c r="X2090" i="1"/>
  <c r="S2090" i="1"/>
  <c r="W2090" i="1" s="1"/>
  <c r="X2089" i="1"/>
  <c r="W2089" i="1"/>
  <c r="S2089" i="1"/>
  <c r="X2088" i="1"/>
  <c r="W2088" i="1"/>
  <c r="S2088" i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W2072" i="1"/>
  <c r="S2072" i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W2065" i="1"/>
  <c r="S2065" i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W2060" i="1"/>
  <c r="S2060" i="1"/>
  <c r="X2059" i="1"/>
  <c r="S2059" i="1"/>
  <c r="W2059" i="1" s="1"/>
  <c r="X2058" i="1"/>
  <c r="S2058" i="1"/>
  <c r="W2058" i="1" s="1"/>
  <c r="X2057" i="1"/>
  <c r="S2057" i="1"/>
  <c r="W2057" i="1" s="1"/>
  <c r="X2056" i="1"/>
  <c r="W2056" i="1"/>
  <c r="S2056" i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W2049" i="1"/>
  <c r="S2049" i="1"/>
  <c r="X2048" i="1"/>
  <c r="W2048" i="1"/>
  <c r="S2048" i="1"/>
  <c r="X2047" i="1"/>
  <c r="S2047" i="1"/>
  <c r="W2047" i="1" s="1"/>
  <c r="X2046" i="1"/>
  <c r="S2046" i="1"/>
  <c r="W2046" i="1" s="1"/>
  <c r="X2045" i="1"/>
  <c r="S2045" i="1"/>
  <c r="W2045" i="1" s="1"/>
  <c r="X2044" i="1"/>
  <c r="W2044" i="1"/>
  <c r="S2044" i="1"/>
  <c r="X2043" i="1"/>
  <c r="S2043" i="1"/>
  <c r="W2043" i="1" s="1"/>
  <c r="X2042" i="1"/>
  <c r="S2042" i="1"/>
  <c r="W2042" i="1" s="1"/>
  <c r="X2041" i="1"/>
  <c r="W2041" i="1"/>
  <c r="S2041" i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W2033" i="1"/>
  <c r="S2033" i="1"/>
  <c r="X2032" i="1"/>
  <c r="W2032" i="1"/>
  <c r="S2032" i="1"/>
  <c r="X2031" i="1"/>
  <c r="S2031" i="1"/>
  <c r="W2031" i="1" s="1"/>
  <c r="X2030" i="1"/>
  <c r="W2030" i="1"/>
  <c r="S2030" i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W2025" i="1"/>
  <c r="S2025" i="1"/>
  <c r="X2024" i="1"/>
  <c r="W2024" i="1"/>
  <c r="S2024" i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W2017" i="1"/>
  <c r="S2017" i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W2009" i="1"/>
  <c r="S2009" i="1"/>
  <c r="X2008" i="1"/>
  <c r="W2008" i="1"/>
  <c r="S2008" i="1"/>
  <c r="X2007" i="1"/>
  <c r="W2007" i="1"/>
  <c r="S2007" i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W2001" i="1"/>
  <c r="S2001" i="1"/>
  <c r="X2000" i="1"/>
  <c r="W2000" i="1"/>
  <c r="S2000" i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W1991" i="1"/>
  <c r="S1991" i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W1985" i="1"/>
  <c r="S1985" i="1"/>
  <c r="X1984" i="1"/>
  <c r="W1984" i="1"/>
  <c r="S1984" i="1"/>
  <c r="X1983" i="1"/>
  <c r="S1983" i="1"/>
  <c r="W1983" i="1" s="1"/>
  <c r="X1982" i="1"/>
  <c r="W1982" i="1"/>
  <c r="S1982" i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W1977" i="1"/>
  <c r="S1977" i="1"/>
  <c r="X1976" i="1"/>
  <c r="W1976" i="1"/>
  <c r="S1976" i="1"/>
  <c r="X1975" i="1"/>
  <c r="S1975" i="1"/>
  <c r="W1975" i="1" s="1"/>
  <c r="X1974" i="1"/>
  <c r="S1974" i="1"/>
  <c r="W1974" i="1" s="1"/>
  <c r="X1973" i="1"/>
  <c r="S1973" i="1"/>
  <c r="W1973" i="1" s="1"/>
  <c r="X1972" i="1"/>
  <c r="W1972" i="1"/>
  <c r="S1972" i="1"/>
  <c r="X1971" i="1"/>
  <c r="S1971" i="1"/>
  <c r="W1971" i="1" s="1"/>
  <c r="X1970" i="1"/>
  <c r="S1970" i="1"/>
  <c r="W1970" i="1" s="1"/>
  <c r="X1969" i="1"/>
  <c r="W1969" i="1"/>
  <c r="S1969" i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W1961" i="1"/>
  <c r="S1961" i="1"/>
  <c r="X1960" i="1"/>
  <c r="W1960" i="1"/>
  <c r="S1960" i="1"/>
  <c r="X1959" i="1"/>
  <c r="S1959" i="1"/>
  <c r="W1959" i="1" s="1"/>
  <c r="X1958" i="1"/>
  <c r="S1958" i="1"/>
  <c r="W1958" i="1" s="1"/>
  <c r="X1957" i="1"/>
  <c r="S1957" i="1"/>
  <c r="W1957" i="1" s="1"/>
  <c r="X1956" i="1"/>
  <c r="W1956" i="1"/>
  <c r="S1956" i="1"/>
  <c r="X1955" i="1"/>
  <c r="S1955" i="1"/>
  <c r="W1955" i="1" s="1"/>
  <c r="X1954" i="1"/>
  <c r="S1954" i="1"/>
  <c r="W1954" i="1" s="1"/>
  <c r="X1953" i="1"/>
  <c r="W1953" i="1"/>
  <c r="S1953" i="1"/>
  <c r="X1952" i="1"/>
  <c r="W1952" i="1"/>
  <c r="S1952" i="1"/>
  <c r="X1951" i="1"/>
  <c r="S1951" i="1"/>
  <c r="W1951" i="1" s="1"/>
  <c r="X1950" i="1"/>
  <c r="W1950" i="1"/>
  <c r="S1950" i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W1945" i="1"/>
  <c r="S1945" i="1"/>
  <c r="X1944" i="1"/>
  <c r="S1944" i="1"/>
  <c r="W1944" i="1" s="1"/>
  <c r="X1943" i="1"/>
  <c r="W1943" i="1"/>
  <c r="S1943" i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W1936" i="1"/>
  <c r="S1936" i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W1929" i="1"/>
  <c r="S1929" i="1"/>
  <c r="X1928" i="1"/>
  <c r="W1928" i="1"/>
  <c r="S1928" i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W1921" i="1"/>
  <c r="S1921" i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W1913" i="1"/>
  <c r="S1913" i="1"/>
  <c r="X1912" i="1"/>
  <c r="W1912" i="1"/>
  <c r="S1912" i="1"/>
  <c r="X1911" i="1"/>
  <c r="W1911" i="1"/>
  <c r="S1911" i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W1902" i="1"/>
  <c r="S1902" i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W1896" i="1"/>
  <c r="S1896" i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W1891" i="1"/>
  <c r="S1891" i="1"/>
  <c r="X1890" i="1"/>
  <c r="S1890" i="1"/>
  <c r="W1890" i="1" s="1"/>
  <c r="X1889" i="1"/>
  <c r="S1889" i="1"/>
  <c r="W1889" i="1" s="1"/>
  <c r="X1888" i="1"/>
  <c r="W1888" i="1"/>
  <c r="S1888" i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W1880" i="1"/>
  <c r="S1880" i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W1870" i="1"/>
  <c r="S1870" i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W1859" i="1"/>
  <c r="S1859" i="1"/>
  <c r="X1858" i="1"/>
  <c r="S1858" i="1"/>
  <c r="W1858" i="1" s="1"/>
  <c r="X1857" i="1"/>
  <c r="S1857" i="1"/>
  <c r="W1857" i="1" s="1"/>
  <c r="X1856" i="1"/>
  <c r="W1856" i="1"/>
  <c r="S1856" i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W1848" i="1"/>
  <c r="S1848" i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W1838" i="1"/>
  <c r="S1838" i="1"/>
  <c r="X1837" i="1"/>
  <c r="S1837" i="1"/>
  <c r="W1837" i="1" s="1"/>
  <c r="X1836" i="1"/>
  <c r="S1836" i="1"/>
  <c r="W1836" i="1" s="1"/>
  <c r="X1835" i="1"/>
  <c r="W1835" i="1"/>
  <c r="S1835" i="1"/>
  <c r="X1834" i="1"/>
  <c r="S1834" i="1"/>
  <c r="W1834" i="1" s="1"/>
  <c r="X1833" i="1"/>
  <c r="S1833" i="1"/>
  <c r="W1833" i="1" s="1"/>
  <c r="X1832" i="1"/>
  <c r="W1832" i="1"/>
  <c r="S1832" i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W1827" i="1"/>
  <c r="S1827" i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W1813" i="1"/>
  <c r="S1813" i="1"/>
  <c r="X1812" i="1"/>
  <c r="S1812" i="1"/>
  <c r="W1812" i="1" s="1"/>
  <c r="X1811" i="1"/>
  <c r="W1811" i="1"/>
  <c r="S1811" i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W1806" i="1"/>
  <c r="S1806" i="1"/>
  <c r="X1805" i="1"/>
  <c r="S1805" i="1"/>
  <c r="W1805" i="1" s="1"/>
  <c r="X1804" i="1"/>
  <c r="S1804" i="1"/>
  <c r="W1804" i="1" s="1"/>
  <c r="X1803" i="1"/>
  <c r="W1803" i="1"/>
  <c r="S1803" i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W1797" i="1"/>
  <c r="S1797" i="1"/>
  <c r="X1796" i="1"/>
  <c r="S1796" i="1"/>
  <c r="W1796" i="1" s="1"/>
  <c r="X1795" i="1"/>
  <c r="W1795" i="1"/>
  <c r="S1795" i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W1790" i="1"/>
  <c r="S1790" i="1"/>
  <c r="X1789" i="1"/>
  <c r="W1789" i="1"/>
  <c r="S1789" i="1"/>
  <c r="X1788" i="1"/>
  <c r="S1788" i="1"/>
  <c r="W1788" i="1" s="1"/>
  <c r="X1787" i="1"/>
  <c r="W1787" i="1"/>
  <c r="S1787" i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W1781" i="1"/>
  <c r="S1781" i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W1773" i="1"/>
  <c r="S1773" i="1"/>
  <c r="X1772" i="1"/>
  <c r="S1772" i="1"/>
  <c r="W1772" i="1" s="1"/>
  <c r="X1771" i="1"/>
  <c r="W1771" i="1"/>
  <c r="S1771" i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W1765" i="1"/>
  <c r="S1765" i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W1757" i="1"/>
  <c r="S1757" i="1"/>
  <c r="X1756" i="1"/>
  <c r="S1756" i="1"/>
  <c r="W1756" i="1" s="1"/>
  <c r="X1755" i="1"/>
  <c r="W1755" i="1"/>
  <c r="S1755" i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W1749" i="1"/>
  <c r="S1749" i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W1742" i="1"/>
  <c r="S1742" i="1"/>
  <c r="X1741" i="1"/>
  <c r="W1741" i="1"/>
  <c r="S1741" i="1"/>
  <c r="X1740" i="1"/>
  <c r="S1740" i="1"/>
  <c r="W1740" i="1" s="1"/>
  <c r="X1739" i="1"/>
  <c r="W1739" i="1"/>
  <c r="S1739" i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W1725" i="1"/>
  <c r="S1725" i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W1715" i="1"/>
  <c r="S1715" i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X2507" i="1"/>
  <c r="S2507" i="1"/>
  <c r="W2507" i="1" s="1"/>
  <c r="X1710" i="1" l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W1694" i="1"/>
  <c r="S1694" i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W1641" i="1"/>
  <c r="S1641" i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W1515" i="1"/>
  <c r="S1515" i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W1483" i="1"/>
  <c r="S1483" i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W1406" i="1"/>
  <c r="S1406" i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217" i="1"/>
  <c r="X216" i="1"/>
  <c r="X215" i="1"/>
  <c r="X214" i="1"/>
  <c r="X203" i="1"/>
  <c r="X379" i="1"/>
  <c r="X200" i="1"/>
  <c r="X262" i="1"/>
  <c r="X155" i="1"/>
  <c r="X154" i="1"/>
  <c r="X202" i="1"/>
  <c r="X201" i="1"/>
  <c r="X199" i="1"/>
  <c r="X140" i="1"/>
  <c r="X133" i="1"/>
  <c r="X136" i="1"/>
  <c r="X88" i="1"/>
  <c r="X190" i="1"/>
  <c r="X189" i="1"/>
  <c r="X259" i="1"/>
  <c r="X254" i="1"/>
  <c r="X424" i="1"/>
  <c r="X414" i="1"/>
  <c r="X423" i="1"/>
  <c r="X412" i="1"/>
  <c r="X408" i="1"/>
  <c r="X409" i="1"/>
  <c r="X403" i="1"/>
  <c r="X185" i="1"/>
  <c r="X222" i="1"/>
  <c r="X221" i="1"/>
  <c r="X223" i="1"/>
  <c r="X413" i="1"/>
  <c r="X380" i="1"/>
  <c r="X276" i="1"/>
  <c r="X278" i="1"/>
  <c r="X251" i="1"/>
  <c r="X250" i="1"/>
  <c r="X193" i="1"/>
  <c r="X192" i="1"/>
  <c r="X171" i="1"/>
  <c r="X164" i="1"/>
  <c r="X168" i="1"/>
  <c r="X27" i="1"/>
  <c r="X25" i="1"/>
  <c r="X22" i="1"/>
  <c r="X182" i="1"/>
  <c r="X21" i="1"/>
  <c r="X75" i="1"/>
  <c r="X18" i="1"/>
  <c r="X17" i="1"/>
  <c r="X16" i="1"/>
  <c r="X15" i="1"/>
  <c r="X32" i="1"/>
  <c r="X31" i="1"/>
  <c r="X30" i="1"/>
  <c r="X29" i="1"/>
  <c r="X28" i="1"/>
  <c r="X35" i="1"/>
  <c r="X34" i="1"/>
  <c r="X33" i="1"/>
  <c r="X36" i="1"/>
  <c r="X219" i="1"/>
  <c r="X218" i="1"/>
  <c r="X180" i="1"/>
  <c r="X179" i="1"/>
  <c r="X205" i="1"/>
  <c r="X204" i="1"/>
  <c r="X198" i="1"/>
  <c r="X197" i="1"/>
  <c r="X196" i="1"/>
  <c r="X195" i="1"/>
  <c r="X194" i="1"/>
  <c r="X101" i="1"/>
  <c r="X330" i="1"/>
  <c r="X325" i="1"/>
  <c r="X175" i="1"/>
  <c r="X174" i="1"/>
  <c r="X107" i="1"/>
  <c r="X317" i="1"/>
  <c r="X170" i="1"/>
  <c r="X169" i="1"/>
  <c r="X191" i="1"/>
  <c r="X188" i="1"/>
  <c r="X187" i="1"/>
  <c r="X157" i="1"/>
  <c r="X156" i="1"/>
  <c r="X207" i="1"/>
  <c r="X183" i="1"/>
  <c r="X152" i="1"/>
  <c r="X149" i="1"/>
  <c r="X181" i="1"/>
  <c r="X69" i="1"/>
  <c r="X178" i="1"/>
  <c r="X143" i="1"/>
  <c r="X67" i="1"/>
  <c r="X172" i="1"/>
  <c r="X129" i="1"/>
  <c r="X128" i="1"/>
  <c r="X127" i="1"/>
  <c r="X126" i="1"/>
  <c r="X167" i="1"/>
  <c r="X124" i="1"/>
  <c r="X165" i="1"/>
  <c r="X163" i="1"/>
  <c r="X162" i="1"/>
  <c r="X161" i="1"/>
  <c r="X160" i="1"/>
  <c r="X159" i="1"/>
  <c r="X411" i="1"/>
  <c r="X123" i="1"/>
  <c r="X410" i="1"/>
  <c r="X399" i="1"/>
  <c r="X404" i="1"/>
  <c r="X401" i="1"/>
  <c r="X158" i="1"/>
  <c r="X153" i="1"/>
  <c r="X151" i="1"/>
  <c r="X150" i="1"/>
  <c r="X148" i="1"/>
  <c r="X147" i="1"/>
  <c r="X146" i="1"/>
  <c r="X145" i="1"/>
  <c r="X144" i="1"/>
  <c r="X142" i="1"/>
  <c r="X141" i="1"/>
  <c r="X139" i="1"/>
  <c r="X138" i="1"/>
  <c r="X137" i="1"/>
  <c r="X135" i="1"/>
  <c r="X134" i="1"/>
  <c r="X132" i="1"/>
  <c r="X131" i="1"/>
  <c r="X130" i="1"/>
  <c r="X122" i="1"/>
  <c r="X121" i="1"/>
  <c r="X400" i="1"/>
  <c r="X120" i="1"/>
  <c r="X119" i="1"/>
  <c r="X118" i="1"/>
  <c r="X110" i="1"/>
  <c r="X108" i="1"/>
  <c r="X115" i="1"/>
  <c r="X105" i="1"/>
  <c r="X104" i="1"/>
  <c r="X103" i="1"/>
  <c r="X102" i="1"/>
  <c r="X114" i="1"/>
  <c r="X113" i="1"/>
  <c r="X112" i="1"/>
  <c r="X111" i="1"/>
  <c r="X109" i="1"/>
  <c r="X173" i="1"/>
  <c r="X106" i="1"/>
  <c r="X166" i="1"/>
  <c r="X125" i="1"/>
  <c r="X100" i="1"/>
  <c r="X43" i="1"/>
  <c r="X96" i="1"/>
  <c r="X99" i="1"/>
  <c r="X98" i="1"/>
  <c r="X97" i="1"/>
  <c r="X95" i="1"/>
  <c r="X94" i="1"/>
  <c r="X93" i="1"/>
  <c r="X92" i="1"/>
  <c r="X91" i="1"/>
  <c r="X89" i="1"/>
  <c r="X90" i="1"/>
  <c r="X87" i="1"/>
  <c r="X85" i="1"/>
  <c r="X86" i="1"/>
  <c r="X84" i="1"/>
  <c r="X83" i="1"/>
  <c r="X82" i="1"/>
  <c r="X81" i="1"/>
  <c r="X80" i="1"/>
  <c r="X79" i="1"/>
  <c r="X78" i="1"/>
  <c r="X77" i="1"/>
  <c r="X76" i="1"/>
  <c r="X74" i="1"/>
  <c r="X72" i="1"/>
  <c r="X71" i="1"/>
  <c r="X73" i="1"/>
  <c r="X70" i="1"/>
  <c r="X213" i="1"/>
  <c r="X66" i="1"/>
  <c r="X68" i="1"/>
  <c r="X65" i="1"/>
  <c r="X206" i="1"/>
  <c r="X53" i="1"/>
  <c r="X64" i="1"/>
  <c r="X61" i="1"/>
  <c r="X60" i="1"/>
  <c r="X63" i="1"/>
  <c r="X58" i="1"/>
  <c r="X57" i="1"/>
  <c r="X62" i="1"/>
  <c r="X56" i="1"/>
  <c r="X55" i="1"/>
  <c r="X54" i="1"/>
  <c r="X117" i="1"/>
  <c r="X52" i="1"/>
  <c r="X50" i="1"/>
  <c r="X49" i="1"/>
  <c r="X48" i="1"/>
  <c r="X375" i="1"/>
  <c r="X373" i="1"/>
  <c r="X59" i="1"/>
  <c r="X47" i="1"/>
  <c r="X116" i="1"/>
  <c r="X46" i="1"/>
  <c r="X45" i="1"/>
  <c r="X44" i="1"/>
  <c r="X42" i="1"/>
  <c r="X41" i="1"/>
  <c r="X40" i="1"/>
  <c r="X39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6" i="1"/>
  <c r="X228" i="1"/>
  <c r="X227" i="1"/>
  <c r="X38" i="1"/>
  <c r="X225" i="1"/>
  <c r="X224" i="1"/>
  <c r="X371" i="1"/>
  <c r="X281" i="1"/>
  <c r="X280" i="1"/>
  <c r="X279" i="1"/>
  <c r="X282" i="1"/>
  <c r="X37" i="1"/>
  <c r="X274" i="1"/>
  <c r="X273" i="1"/>
  <c r="X260" i="1"/>
  <c r="X255" i="1"/>
  <c r="X253" i="1"/>
  <c r="X212" i="1"/>
  <c r="X24" i="1"/>
  <c r="X20" i="1"/>
  <c r="X277" i="1"/>
  <c r="X275" i="1"/>
  <c r="X211" i="1"/>
  <c r="X26" i="1"/>
  <c r="X23" i="1"/>
  <c r="X19" i="1"/>
  <c r="X210" i="1"/>
  <c r="X272" i="1"/>
  <c r="X271" i="1"/>
  <c r="X270" i="1"/>
  <c r="X269" i="1"/>
  <c r="X268" i="1"/>
  <c r="X267" i="1"/>
  <c r="X266" i="1"/>
  <c r="X265" i="1"/>
  <c r="X264" i="1"/>
  <c r="X263" i="1"/>
  <c r="X261" i="1"/>
  <c r="X209" i="1"/>
  <c r="X208" i="1"/>
  <c r="X51" i="1"/>
  <c r="X331" i="1"/>
  <c r="X258" i="1"/>
  <c r="X257" i="1"/>
  <c r="X256" i="1"/>
  <c r="X252" i="1"/>
  <c r="X369" i="1"/>
  <c r="X397" i="1"/>
  <c r="X398" i="1"/>
  <c r="X395" i="1"/>
  <c r="X392" i="1"/>
  <c r="X378" i="1"/>
  <c r="X367" i="1"/>
  <c r="X374" i="1"/>
  <c r="X364" i="1"/>
  <c r="X362" i="1"/>
  <c r="X353" i="1"/>
  <c r="X345" i="1"/>
  <c r="X344" i="1"/>
  <c r="X312" i="1"/>
  <c r="X310" i="1"/>
  <c r="X307" i="1"/>
  <c r="X407" i="1"/>
  <c r="X396" i="1"/>
  <c r="X393" i="1"/>
  <c r="X391" i="1"/>
  <c r="X390" i="1"/>
  <c r="X389" i="1"/>
  <c r="X387" i="1"/>
  <c r="X388" i="1"/>
  <c r="X383" i="1"/>
  <c r="X382" i="1"/>
  <c r="X381" i="1"/>
  <c r="X363" i="1"/>
  <c r="X372" i="1"/>
  <c r="X361" i="1"/>
  <c r="X360" i="1"/>
  <c r="X352" i="1"/>
  <c r="X343" i="1"/>
  <c r="X339" i="1"/>
  <c r="X337" i="1"/>
  <c r="X359" i="1"/>
  <c r="X335" i="1"/>
  <c r="X334" i="1"/>
  <c r="X314" i="1"/>
  <c r="X311" i="1"/>
  <c r="X309" i="1"/>
  <c r="X306" i="1"/>
  <c r="X304" i="1"/>
  <c r="X303" i="1"/>
  <c r="X357" i="1"/>
  <c r="X355" i="1"/>
  <c r="X402" i="1"/>
  <c r="X384" i="1"/>
  <c r="X385" i="1"/>
  <c r="X377" i="1"/>
  <c r="X376" i="1"/>
  <c r="X354" i="1"/>
  <c r="X370" i="1"/>
  <c r="X350" i="1"/>
  <c r="X358" i="1"/>
  <c r="X351" i="1"/>
  <c r="X348" i="1"/>
  <c r="X349" i="1"/>
  <c r="X342" i="1"/>
  <c r="X346" i="1"/>
  <c r="X336" i="1"/>
  <c r="X313" i="1"/>
  <c r="X308" i="1"/>
  <c r="X305" i="1"/>
  <c r="X186" i="1"/>
  <c r="X184" i="1"/>
  <c r="X406" i="1"/>
  <c r="X386" i="1"/>
  <c r="X368" i="1"/>
  <c r="X356" i="1"/>
  <c r="X347" i="1"/>
  <c r="X341" i="1"/>
  <c r="X333" i="1"/>
  <c r="X332" i="1"/>
  <c r="X296" i="1"/>
  <c r="X292" i="1"/>
  <c r="X289" i="1"/>
  <c r="X286" i="1"/>
  <c r="X285" i="1"/>
  <c r="X283" i="1"/>
  <c r="X301" i="1"/>
  <c r="X297" i="1"/>
  <c r="X417" i="1"/>
  <c r="X416" i="1"/>
  <c r="X394" i="1"/>
  <c r="X295" i="1"/>
  <c r="X366" i="1"/>
  <c r="X365" i="1"/>
  <c r="X323" i="1"/>
  <c r="X321" i="1"/>
  <c r="X291" i="1"/>
  <c r="X288" i="1"/>
  <c r="X287" i="1"/>
  <c r="X284" i="1"/>
  <c r="X425" i="1"/>
  <c r="X422" i="1"/>
  <c r="X421" i="1"/>
  <c r="X420" i="1"/>
  <c r="X419" i="1"/>
  <c r="X418" i="1"/>
  <c r="X415" i="1"/>
  <c r="X177" i="1"/>
  <c r="X176" i="1"/>
  <c r="X340" i="1"/>
  <c r="X338" i="1"/>
  <c r="X329" i="1"/>
  <c r="X327" i="1"/>
  <c r="X326" i="1"/>
  <c r="X322" i="1"/>
  <c r="X320" i="1"/>
  <c r="X319" i="1"/>
  <c r="X318" i="1"/>
  <c r="X328" i="1"/>
  <c r="X298" i="1"/>
  <c r="X294" i="1"/>
  <c r="X293" i="1"/>
  <c r="X290" i="1"/>
  <c r="X220" i="1"/>
  <c r="X316" i="1"/>
  <c r="X302" i="1"/>
  <c r="X300" i="1"/>
  <c r="X299" i="1"/>
  <c r="X405" i="1"/>
  <c r="X324" i="1"/>
  <c r="X315" i="1"/>
  <c r="X5" i="1" l="1"/>
  <c r="X6" i="1" s="1"/>
  <c r="W324" i="1"/>
  <c r="W315" i="1"/>
  <c r="W405" i="1"/>
  <c r="W299" i="1"/>
  <c r="W300" i="1"/>
  <c r="W302" i="1"/>
  <c r="W316" i="1"/>
  <c r="W220" i="1"/>
  <c r="W290" i="1"/>
  <c r="W293" i="1"/>
  <c r="W294" i="1"/>
  <c r="W298" i="1"/>
  <c r="W328" i="1"/>
  <c r="W318" i="1"/>
  <c r="W319" i="1"/>
  <c r="W320" i="1"/>
  <c r="W322" i="1"/>
  <c r="W326" i="1"/>
  <c r="W327" i="1"/>
  <c r="W329" i="1"/>
  <c r="W338" i="1"/>
  <c r="W340" i="1"/>
  <c r="W176" i="1"/>
  <c r="W177" i="1"/>
  <c r="W415" i="1"/>
  <c r="W418" i="1"/>
  <c r="W419" i="1"/>
  <c r="W420" i="1"/>
  <c r="W421" i="1"/>
  <c r="W422" i="1"/>
  <c r="W425" i="1"/>
  <c r="W284" i="1"/>
  <c r="W287" i="1"/>
  <c r="W288" i="1"/>
  <c r="W291" i="1"/>
  <c r="W321" i="1"/>
  <c r="W323" i="1"/>
  <c r="W365" i="1"/>
  <c r="W366" i="1"/>
  <c r="W295" i="1"/>
  <c r="W394" i="1"/>
  <c r="W416" i="1"/>
  <c r="W417" i="1"/>
  <c r="W297" i="1"/>
  <c r="W301" i="1"/>
  <c r="W283" i="1"/>
  <c r="W285" i="1"/>
  <c r="W286" i="1"/>
  <c r="W289" i="1"/>
  <c r="W292" i="1"/>
  <c r="W296" i="1"/>
  <c r="W332" i="1"/>
  <c r="W333" i="1"/>
  <c r="W341" i="1"/>
  <c r="W347" i="1"/>
  <c r="W356" i="1"/>
  <c r="W368" i="1"/>
  <c r="W386" i="1"/>
  <c r="W406" i="1"/>
  <c r="W184" i="1"/>
  <c r="W186" i="1"/>
  <c r="W305" i="1"/>
  <c r="W308" i="1"/>
  <c r="W313" i="1"/>
  <c r="W336" i="1"/>
  <c r="W346" i="1"/>
  <c r="W342" i="1"/>
  <c r="W349" i="1"/>
  <c r="W348" i="1"/>
  <c r="W351" i="1"/>
  <c r="W358" i="1"/>
  <c r="W350" i="1"/>
  <c r="W370" i="1"/>
  <c r="W354" i="1"/>
  <c r="W376" i="1"/>
  <c r="W377" i="1"/>
  <c r="W385" i="1"/>
  <c r="W384" i="1"/>
  <c r="W402" i="1"/>
  <c r="W355" i="1"/>
  <c r="W357" i="1"/>
  <c r="W303" i="1"/>
  <c r="W304" i="1"/>
  <c r="W306" i="1"/>
  <c r="W309" i="1"/>
  <c r="W311" i="1"/>
  <c r="W314" i="1"/>
  <c r="W334" i="1"/>
  <c r="W335" i="1"/>
  <c r="W359" i="1"/>
  <c r="W337" i="1"/>
  <c r="W339" i="1"/>
  <c r="W343" i="1"/>
  <c r="W352" i="1"/>
  <c r="W360" i="1"/>
  <c r="W361" i="1"/>
  <c r="W372" i="1"/>
  <c r="W363" i="1"/>
  <c r="W381" i="1"/>
  <c r="W382" i="1"/>
  <c r="W383" i="1"/>
  <c r="W388" i="1"/>
  <c r="W387" i="1"/>
  <c r="W389" i="1"/>
  <c r="W390" i="1"/>
  <c r="W391" i="1"/>
  <c r="W393" i="1"/>
  <c r="W396" i="1"/>
  <c r="W407" i="1"/>
  <c r="W307" i="1"/>
  <c r="W310" i="1"/>
  <c r="W312" i="1"/>
  <c r="W344" i="1"/>
  <c r="W345" i="1"/>
  <c r="W353" i="1"/>
  <c r="W362" i="1"/>
  <c r="W364" i="1"/>
  <c r="W374" i="1"/>
  <c r="W367" i="1"/>
  <c r="W378" i="1"/>
  <c r="W392" i="1"/>
  <c r="W395" i="1"/>
  <c r="W398" i="1"/>
  <c r="W397" i="1"/>
  <c r="W369" i="1"/>
  <c r="W252" i="1"/>
  <c r="W256" i="1"/>
  <c r="W257" i="1"/>
  <c r="W258" i="1"/>
  <c r="W331" i="1"/>
  <c r="W51" i="1"/>
  <c r="W208" i="1"/>
  <c r="W209" i="1"/>
  <c r="W261" i="1"/>
  <c r="W263" i="1"/>
  <c r="W264" i="1"/>
  <c r="W265" i="1"/>
  <c r="W266" i="1"/>
  <c r="W267" i="1"/>
  <c r="W268" i="1"/>
  <c r="W269" i="1"/>
  <c r="W270" i="1"/>
  <c r="W271" i="1"/>
  <c r="W272" i="1"/>
  <c r="W210" i="1"/>
  <c r="W19" i="1"/>
  <c r="W23" i="1"/>
  <c r="W26" i="1"/>
  <c r="W211" i="1"/>
  <c r="W275" i="1"/>
  <c r="W277" i="1"/>
  <c r="W20" i="1"/>
  <c r="W24" i="1"/>
  <c r="W212" i="1"/>
  <c r="W253" i="1"/>
  <c r="W255" i="1"/>
  <c r="W260" i="1"/>
  <c r="W273" i="1"/>
  <c r="W274" i="1"/>
  <c r="W37" i="1"/>
  <c r="W282" i="1"/>
  <c r="W279" i="1"/>
  <c r="W280" i="1"/>
  <c r="W281" i="1"/>
  <c r="W371" i="1"/>
  <c r="W224" i="1"/>
  <c r="W225" i="1"/>
  <c r="W38" i="1"/>
  <c r="W227" i="1"/>
  <c r="W228" i="1"/>
  <c r="W226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39" i="1"/>
  <c r="W40" i="1"/>
  <c r="W41" i="1"/>
  <c r="W42" i="1"/>
  <c r="W44" i="1"/>
  <c r="W45" i="1"/>
  <c r="W46" i="1"/>
  <c r="W116" i="1"/>
  <c r="W47" i="1"/>
  <c r="W59" i="1"/>
  <c r="W373" i="1"/>
  <c r="W375" i="1"/>
  <c r="W48" i="1"/>
  <c r="W49" i="1"/>
  <c r="W50" i="1"/>
  <c r="W52" i="1"/>
  <c r="W117" i="1"/>
  <c r="W54" i="1"/>
  <c r="W55" i="1"/>
  <c r="W56" i="1"/>
  <c r="W62" i="1"/>
  <c r="W57" i="1"/>
  <c r="W58" i="1"/>
  <c r="W63" i="1"/>
  <c r="W60" i="1"/>
  <c r="W61" i="1"/>
  <c r="W64" i="1"/>
  <c r="W53" i="1"/>
  <c r="W206" i="1"/>
  <c r="W65" i="1"/>
  <c r="W68" i="1"/>
  <c r="W66" i="1"/>
  <c r="W213" i="1"/>
  <c r="W70" i="1"/>
  <c r="W73" i="1"/>
  <c r="W71" i="1"/>
  <c r="W72" i="1"/>
  <c r="W74" i="1"/>
  <c r="W76" i="1"/>
  <c r="W77" i="1"/>
  <c r="W78" i="1"/>
  <c r="W79" i="1"/>
  <c r="W80" i="1"/>
  <c r="W81" i="1"/>
  <c r="W82" i="1"/>
  <c r="W83" i="1"/>
  <c r="W84" i="1"/>
  <c r="W86" i="1"/>
  <c r="W85" i="1"/>
  <c r="W87" i="1"/>
  <c r="W90" i="1"/>
  <c r="W89" i="1"/>
  <c r="W91" i="1"/>
  <c r="W92" i="1"/>
  <c r="W93" i="1"/>
  <c r="W94" i="1"/>
  <c r="W95" i="1"/>
  <c r="W97" i="1"/>
  <c r="W98" i="1"/>
  <c r="W99" i="1"/>
  <c r="W96" i="1"/>
  <c r="W43" i="1"/>
  <c r="W100" i="1"/>
  <c r="W125" i="1"/>
  <c r="W166" i="1"/>
  <c r="W106" i="1"/>
  <c r="W173" i="1"/>
  <c r="W109" i="1"/>
  <c r="W111" i="1"/>
  <c r="W112" i="1"/>
  <c r="W113" i="1"/>
  <c r="W114" i="1"/>
  <c r="W102" i="1"/>
  <c r="W103" i="1"/>
  <c r="W104" i="1"/>
  <c r="W105" i="1"/>
  <c r="W115" i="1"/>
  <c r="W108" i="1"/>
  <c r="W110" i="1"/>
  <c r="W118" i="1"/>
  <c r="W119" i="1"/>
  <c r="W120" i="1"/>
  <c r="W400" i="1"/>
  <c r="W121" i="1"/>
  <c r="W122" i="1"/>
  <c r="W130" i="1"/>
  <c r="W131" i="1"/>
  <c r="W132" i="1"/>
  <c r="W134" i="1"/>
  <c r="W135" i="1"/>
  <c r="W137" i="1"/>
  <c r="W138" i="1"/>
  <c r="W139" i="1"/>
  <c r="W141" i="1"/>
  <c r="W142" i="1"/>
  <c r="W144" i="1"/>
  <c r="W145" i="1"/>
  <c r="W146" i="1"/>
  <c r="W147" i="1"/>
  <c r="W148" i="1"/>
  <c r="W150" i="1"/>
  <c r="W151" i="1"/>
  <c r="W153" i="1"/>
  <c r="W158" i="1"/>
  <c r="W401" i="1"/>
  <c r="W404" i="1"/>
  <c r="W399" i="1"/>
  <c r="W410" i="1"/>
  <c r="W123" i="1"/>
  <c r="W411" i="1"/>
  <c r="W159" i="1"/>
  <c r="W160" i="1"/>
  <c r="W161" i="1"/>
  <c r="W162" i="1"/>
  <c r="W163" i="1"/>
  <c r="W165" i="1"/>
  <c r="W124" i="1"/>
  <c r="W167" i="1"/>
  <c r="W126" i="1"/>
  <c r="W127" i="1"/>
  <c r="W128" i="1"/>
  <c r="W129" i="1"/>
  <c r="W172" i="1"/>
  <c r="W67" i="1"/>
  <c r="W143" i="1"/>
  <c r="W178" i="1"/>
  <c r="W69" i="1"/>
  <c r="W181" i="1"/>
  <c r="W149" i="1"/>
  <c r="W152" i="1"/>
  <c r="W183" i="1"/>
  <c r="W207" i="1"/>
  <c r="W156" i="1"/>
  <c r="W157" i="1"/>
  <c r="W187" i="1"/>
  <c r="W188" i="1"/>
  <c r="W191" i="1"/>
  <c r="W169" i="1"/>
  <c r="W170" i="1"/>
  <c r="W317" i="1"/>
  <c r="W107" i="1"/>
  <c r="W174" i="1"/>
  <c r="W175" i="1"/>
  <c r="W325" i="1"/>
  <c r="W330" i="1"/>
  <c r="W101" i="1"/>
  <c r="W194" i="1"/>
  <c r="W195" i="1"/>
  <c r="W196" i="1"/>
  <c r="W197" i="1"/>
  <c r="W198" i="1"/>
  <c r="W204" i="1"/>
  <c r="W205" i="1"/>
  <c r="W179" i="1"/>
  <c r="W180" i="1"/>
  <c r="W218" i="1"/>
  <c r="W219" i="1"/>
  <c r="W36" i="1"/>
  <c r="W33" i="1"/>
  <c r="W34" i="1"/>
  <c r="W35" i="1"/>
  <c r="W28" i="1"/>
  <c r="W29" i="1"/>
  <c r="W30" i="1"/>
  <c r="W31" i="1"/>
  <c r="W32" i="1"/>
  <c r="W15" i="1"/>
  <c r="W16" i="1"/>
  <c r="W17" i="1"/>
  <c r="W18" i="1"/>
  <c r="W75" i="1"/>
  <c r="W21" i="1"/>
  <c r="W182" i="1"/>
  <c r="W22" i="1"/>
  <c r="W25" i="1"/>
  <c r="W27" i="1"/>
  <c r="W168" i="1"/>
  <c r="W164" i="1"/>
  <c r="W171" i="1"/>
  <c r="W192" i="1"/>
  <c r="W193" i="1"/>
  <c r="W250" i="1"/>
  <c r="W251" i="1"/>
  <c r="W278" i="1"/>
  <c r="W276" i="1"/>
  <c r="W380" i="1"/>
  <c r="W413" i="1"/>
  <c r="W223" i="1"/>
  <c r="W221" i="1"/>
  <c r="W222" i="1"/>
  <c r="W185" i="1"/>
  <c r="W403" i="1"/>
  <c r="W409" i="1"/>
  <c r="W408" i="1"/>
  <c r="W412" i="1"/>
  <c r="W423" i="1"/>
  <c r="W414" i="1"/>
  <c r="W424" i="1"/>
  <c r="W254" i="1"/>
  <c r="W259" i="1"/>
  <c r="W189" i="1"/>
  <c r="W190" i="1"/>
  <c r="W88" i="1"/>
  <c r="W136" i="1"/>
  <c r="W133" i="1"/>
  <c r="W140" i="1"/>
  <c r="W199" i="1"/>
  <c r="W201" i="1"/>
  <c r="W202" i="1"/>
  <c r="W154" i="1"/>
  <c r="W155" i="1"/>
  <c r="W262" i="1"/>
  <c r="W200" i="1"/>
  <c r="W379" i="1"/>
  <c r="W203" i="1"/>
  <c r="W214" i="1"/>
  <c r="W215" i="1"/>
  <c r="W216" i="1"/>
  <c r="W217" i="1"/>
  <c r="S426" i="1"/>
  <c r="W426" i="1" s="1"/>
  <c r="S427" i="1"/>
  <c r="W427" i="1" s="1"/>
  <c r="S428" i="1"/>
  <c r="W428" i="1" s="1"/>
  <c r="S429" i="1"/>
  <c r="W429" i="1" s="1"/>
  <c r="S430" i="1"/>
  <c r="W430" i="1" s="1"/>
  <c r="S431" i="1"/>
  <c r="W431" i="1" s="1"/>
  <c r="S432" i="1"/>
  <c r="W432" i="1" s="1"/>
  <c r="S433" i="1"/>
  <c r="W433" i="1" s="1"/>
  <c r="S434" i="1"/>
  <c r="W434" i="1" s="1"/>
  <c r="S435" i="1"/>
  <c r="W435" i="1" s="1"/>
  <c r="S436" i="1"/>
  <c r="W436" i="1" s="1"/>
  <c r="S437" i="1"/>
  <c r="W437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45" i="1"/>
  <c r="W445" i="1" s="1"/>
  <c r="S446" i="1"/>
  <c r="W446" i="1" s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S1375" i="1"/>
  <c r="W1375" i="1" s="1"/>
  <c r="S1376" i="1"/>
  <c r="W1376" i="1" s="1"/>
  <c r="W5" i="1" l="1"/>
  <c r="X10" i="1" s="1"/>
  <c r="W6" i="1" l="1"/>
  <c r="X9" i="1" s="1"/>
  <c r="X11" i="1" s="1"/>
</calcChain>
</file>

<file path=xl/sharedStrings.xml><?xml version="1.0" encoding="utf-8"?>
<sst xmlns="http://schemas.openxmlformats.org/spreadsheetml/2006/main" count="5402" uniqueCount="1047">
  <si>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</si>
  <si>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</si>
  <si>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</si>
  <si>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</si>
  <si>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</si>
  <si>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</si>
  <si>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</si>
  <si>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</si>
  <si>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</si>
  <si>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</si>
  <si>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</si>
  <si>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</si>
  <si>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</si>
  <si>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</si>
  <si>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</si>
  <si>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</si>
  <si>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</si>
  <si>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</si>
  <si>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</si>
  <si>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</si>
  <si>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</si>
  <si>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</si>
  <si>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</si>
  <si>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</si>
  <si>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</si>
  <si>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</si>
  <si>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</si>
  <si>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</si>
  <si>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</si>
  <si>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</si>
  <si>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</si>
  <si>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</si>
  <si>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</si>
  <si>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</si>
  <si>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</si>
  <si>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</si>
  <si>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</si>
  <si>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</si>
  <si>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</si>
  <si>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</si>
  <si>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</si>
  <si>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</si>
  <si>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</si>
  <si>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</si>
  <si>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</si>
  <si>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</si>
  <si>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</si>
  <si>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</si>
  <si>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</si>
  <si>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</si>
  <si>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</si>
  <si>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</si>
  <si>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</si>
  <si>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</si>
  <si>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</si>
  <si>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</si>
  <si>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</si>
  <si>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</si>
  <si>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</si>
  <si>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</si>
  <si>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</si>
  <si>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</si>
  <si>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</si>
  <si>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</si>
  <si>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</si>
  <si>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</si>
  <si>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</si>
  <si>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</si>
  <si>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</si>
  <si>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</si>
  <si>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</si>
  <si>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</si>
  <si>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</si>
  <si>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</si>
  <si>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</si>
  <si>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</si>
  <si>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</si>
  <si>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</si>
  <si>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</si>
  <si>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</si>
  <si>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</si>
  <si>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</si>
  <si>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</si>
  <si>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</si>
  <si>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</si>
  <si>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</si>
  <si>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</si>
  <si>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</si>
  <si>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</si>
  <si>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</si>
  <si>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</si>
  <si>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</si>
  <si>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</si>
  <si>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</si>
  <si>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</si>
  <si>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</si>
  <si>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</si>
  <si>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</si>
  <si>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</si>
  <si>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</si>
  <si>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</si>
  <si>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</si>
  <si>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</si>
  <si>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</si>
  <si>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</si>
  <si>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</si>
  <si>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</si>
  <si>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</si>
  <si>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</si>
  <si>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</si>
  <si>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</si>
  <si>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</si>
  <si>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</si>
  <si>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</si>
  <si>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</si>
  <si>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ZUSTAND / CONDITION</t>
  </si>
  <si>
    <t>STAND 22-06-2023</t>
  </si>
  <si>
    <t xml:space="preserve">Preisliste Gastronomie		</t>
  </si>
  <si>
    <t>Folgender Link führt zu unserer aktuellsten Gesamtpreisliste mit über 2000 Positionen aus aller Welt:</t>
  </si>
  <si>
    <t>trinkreif Gesamtpreisliste</t>
  </si>
  <si>
    <t>Bewirtschaftung</t>
  </si>
  <si>
    <t>Wein</t>
  </si>
  <si>
    <t>weiß</t>
  </si>
  <si>
    <t>trocken</t>
  </si>
  <si>
    <t>Deutschland</t>
  </si>
  <si>
    <t>Pfalz</t>
  </si>
  <si>
    <t>Ökonomierat Rebholz</t>
  </si>
  <si>
    <t>Riesling Ganz Horn GG</t>
  </si>
  <si>
    <t>Riesling</t>
  </si>
  <si>
    <t>Riesling Kastanienbusch GG</t>
  </si>
  <si>
    <t>Rheinhessen</t>
  </si>
  <si>
    <t>Knewitz</t>
  </si>
  <si>
    <t>Riesling Steinacker</t>
  </si>
  <si>
    <t>Nahe</t>
  </si>
  <si>
    <t>Gut Hermannsberg</t>
  </si>
  <si>
    <t>Riesling Hermannsberg GG Reserve</t>
  </si>
  <si>
    <t>Riesling Kupfergrube GG Reserve</t>
  </si>
  <si>
    <t>Österreich</t>
  </si>
  <si>
    <t>Wagram</t>
  </si>
  <si>
    <t>Clemens Strobl</t>
  </si>
  <si>
    <t>Riesling Rosen</t>
  </si>
  <si>
    <t>Mosel</t>
  </si>
  <si>
    <t>Grans-Fassian</t>
  </si>
  <si>
    <t>Riesling Hofberg GG</t>
  </si>
  <si>
    <t>Riesling Bastei GG</t>
  </si>
  <si>
    <t>Riesling Hermannsberg GG</t>
  </si>
  <si>
    <t/>
  </si>
  <si>
    <t>Riesling im Sonnenschein GG</t>
  </si>
  <si>
    <t>Rheingau</t>
  </si>
  <si>
    <t>Breuer</t>
  </si>
  <si>
    <t>Riesling Roseneck</t>
  </si>
  <si>
    <t>Riesling Schlossberg</t>
  </si>
  <si>
    <t>Wachau</t>
  </si>
  <si>
    <t>F.X. Pichler</t>
  </si>
  <si>
    <t>Riesling M Reserve</t>
  </si>
  <si>
    <t>Wittmann</t>
  </si>
  <si>
    <t>Riesling Brunnenhäuschen GG</t>
  </si>
  <si>
    <t>Riesling Kirchspiel GG</t>
  </si>
  <si>
    <t>Riesling Morstein GG</t>
  </si>
  <si>
    <t>süß</t>
  </si>
  <si>
    <t>Saar</t>
  </si>
  <si>
    <t>Egon Müller</t>
  </si>
  <si>
    <t>Riesling Braune Kupp AL</t>
  </si>
  <si>
    <t>Riesling Apotheke GG</t>
  </si>
  <si>
    <t>Riesling Goldtröpfchen GG</t>
  </si>
  <si>
    <t>Riesling Im Sonnenschein GG</t>
  </si>
  <si>
    <t>Katharina Wechsler</t>
  </si>
  <si>
    <t>Riesling Morstein</t>
  </si>
  <si>
    <t>Riesling Goldberg</t>
  </si>
  <si>
    <t>Riesling Apotheke Auslese</t>
  </si>
  <si>
    <t>Riesling Apotheke Spätlese</t>
  </si>
  <si>
    <t>Riesling "Estate" Rüdesheim</t>
  </si>
  <si>
    <t>Riesling GB Sauvage</t>
  </si>
  <si>
    <t>Riesling Benn</t>
  </si>
  <si>
    <t>Riesling Kirchspiel</t>
  </si>
  <si>
    <t>Chardonnay Reserve</t>
  </si>
  <si>
    <t>Chardonnay</t>
  </si>
  <si>
    <t>Hirtzberger</t>
  </si>
  <si>
    <t>Riesling Singerriedel Smaragd</t>
  </si>
  <si>
    <t>Karsten Peter</t>
  </si>
  <si>
    <t>Riesling Dürkheim 1C</t>
  </si>
  <si>
    <t>Riesling RDF Reserve der Familie</t>
  </si>
  <si>
    <t>rot</t>
  </si>
  <si>
    <t>Spätburgunder Charme "R"</t>
  </si>
  <si>
    <t>Spätburgunder</t>
  </si>
  <si>
    <t>Riesling Nonnenberg</t>
  </si>
  <si>
    <t>Riesling Kalk</t>
  </si>
  <si>
    <t>Riesling Morstein Spätlese</t>
  </si>
  <si>
    <t>Riesling Schweißtröpfchen</t>
  </si>
  <si>
    <t>Schaumwein</t>
  </si>
  <si>
    <t>Chardonnay Brut Nature</t>
  </si>
  <si>
    <t>Riesling Hundertgulden TBA</t>
  </si>
  <si>
    <t>Chardonnay Mineral</t>
  </si>
  <si>
    <t>Chardonnay Mineral "R"</t>
  </si>
  <si>
    <t>Riesling Saumagen</t>
  </si>
  <si>
    <t>Riesling Lorch</t>
  </si>
  <si>
    <t>halbtrocken</t>
  </si>
  <si>
    <t>Riesling Lorch feinherb</t>
  </si>
  <si>
    <t>Riesling Rauenthal</t>
  </si>
  <si>
    <t>Riesling Rüdesheim</t>
  </si>
  <si>
    <t>Riesling Appenheim</t>
  </si>
  <si>
    <t>Riesling Eisenerz Kabinett</t>
  </si>
  <si>
    <t>Riesling Hundertgulden GG</t>
  </si>
  <si>
    <t>Riesling Steinacker GG</t>
  </si>
  <si>
    <t>Cloudy Blanc</t>
  </si>
  <si>
    <t>Cuvee</t>
  </si>
  <si>
    <t>Cloudy Rouge</t>
  </si>
  <si>
    <t>Scheurebe Fehlfarbe</t>
  </si>
  <si>
    <t>Scheurebe</t>
  </si>
  <si>
    <t>Riesling Appenheim 1G</t>
  </si>
  <si>
    <t>Riesling Goldberg 1G</t>
  </si>
  <si>
    <t>Frankreich</t>
  </si>
  <si>
    <t>Burgund</t>
  </si>
  <si>
    <t>Chateau de Charodon</t>
  </si>
  <si>
    <t>Bourgogne Blanc</t>
  </si>
  <si>
    <t>Meursault AC</t>
  </si>
  <si>
    <t>Meursault AC Chevalieres</t>
  </si>
  <si>
    <t>Saint Aubin 1er Cru Frionnes</t>
  </si>
  <si>
    <t>Spätburgunder Im Sonnenschein GG</t>
  </si>
  <si>
    <t>Pinot Noir</t>
  </si>
  <si>
    <t>Kamptal</t>
  </si>
  <si>
    <t>Bründlmayer</t>
  </si>
  <si>
    <t>Pinot Noir Reserve</t>
  </si>
  <si>
    <t xml:space="preserve">Pinot Noir Hengst </t>
  </si>
  <si>
    <t>Domaine Rougeot</t>
  </si>
  <si>
    <t>Bourgogne Cote d'Or "Clos des six ouvrees" Sans sulfite ajoute</t>
  </si>
  <si>
    <t>Meursault "Sous la Velle" Sans sulfite ajoute</t>
  </si>
  <si>
    <t>Saint Romain "La Combe Bazin"</t>
  </si>
  <si>
    <t>Saint Romain "La Combe Bazin" Sans sulfite ajoute</t>
  </si>
  <si>
    <t>Etienne Sauzet</t>
  </si>
  <si>
    <t>Bourgogne Hautes Cotes de Beaune Jardin du Calvaire</t>
  </si>
  <si>
    <t>Chassagne Montrachet AC Les Encegnieres</t>
  </si>
  <si>
    <t>Puligny Montrachet 1er Cru Champ Canet</t>
  </si>
  <si>
    <t>Puligny Montrachet 1er Cru Les Combettes</t>
  </si>
  <si>
    <t>Puligny Montrachet 1er Cru Les Referets</t>
  </si>
  <si>
    <t>Puligny Montrachet 1er Cru Sous le Puits</t>
  </si>
  <si>
    <t>Puligny Montrachet 1er Cru Terroirs de Blagny</t>
  </si>
  <si>
    <t>Pinot Noir Hengstberg</t>
  </si>
  <si>
    <t>USA</t>
  </si>
  <si>
    <t>Kalifornien</t>
  </si>
  <si>
    <t>Arista</t>
  </si>
  <si>
    <t>Pinot Noir Ferrington Vineyard</t>
  </si>
  <si>
    <t>Pinot Noir Russian River Valley</t>
  </si>
  <si>
    <t>Pinot Noir UV Lucky Well Vineyard</t>
  </si>
  <si>
    <t>Champagne</t>
  </si>
  <si>
    <t>Bourgeois-Diaz</t>
  </si>
  <si>
    <t>BD'M Blanc de Noirs Brut Nature</t>
  </si>
  <si>
    <t>Pinot Meunier</t>
  </si>
  <si>
    <t>NV</t>
  </si>
  <si>
    <t>BD'N Blanc de Noirs Brut Nature</t>
  </si>
  <si>
    <t>Corton GC</t>
  </si>
  <si>
    <t>Gevrey Chambertin Les Jeunes Rois</t>
  </si>
  <si>
    <t>Vougeot Les Petit Vougeots</t>
  </si>
  <si>
    <t>BD'3C Trois Cepages Brut Nature (deg 07/24)</t>
  </si>
  <si>
    <t>B21</t>
  </si>
  <si>
    <t>BD'B Blanc de Blancs "Le Temple" Brut Nature (deg 10/24)</t>
  </si>
  <si>
    <t>B22</t>
  </si>
  <si>
    <t>Carnuntum</t>
  </si>
  <si>
    <t>Dorli Muhr</t>
  </si>
  <si>
    <t>Blaufränkisch Liebkind</t>
  </si>
  <si>
    <t>Blaufränkisch</t>
  </si>
  <si>
    <t>Rhone</t>
  </si>
  <si>
    <t>Saint Joseph</t>
  </si>
  <si>
    <t>Monier-Perreol</t>
  </si>
  <si>
    <t>Saint Joseph Tradition</t>
  </si>
  <si>
    <t>Syrah</t>
  </si>
  <si>
    <t>Domaine Gallety</t>
  </si>
  <si>
    <t>Cuvee Gallety Rouge</t>
  </si>
  <si>
    <t>La Ligure</t>
  </si>
  <si>
    <t>La Syrare</t>
  </si>
  <si>
    <t>Italien</t>
  </si>
  <si>
    <t>Kampanien</t>
  </si>
  <si>
    <t>Mazzella</t>
  </si>
  <si>
    <t>Paterico</t>
  </si>
  <si>
    <t>Aglianico</t>
  </si>
  <si>
    <t>Piemont</t>
  </si>
  <si>
    <t>Reva</t>
  </si>
  <si>
    <t>Barbera d'Alba Superiore</t>
  </si>
  <si>
    <t>Barbera</t>
  </si>
  <si>
    <t>Barolo</t>
  </si>
  <si>
    <t>Nebbiolo</t>
  </si>
  <si>
    <t>Barolo Cannubi</t>
  </si>
  <si>
    <t>Barolo Lazzarito</t>
  </si>
  <si>
    <t>Barolo Ravera</t>
  </si>
  <si>
    <t>Langhe Bianco Grey</t>
  </si>
  <si>
    <t>Sandrone</t>
  </si>
  <si>
    <t>Barolo Aleste</t>
  </si>
  <si>
    <t>Barolo Le Vigne</t>
  </si>
  <si>
    <t>Toskana</t>
  </si>
  <si>
    <t>Bolgheri</t>
  </si>
  <si>
    <t>Tenuta Meraviglia</t>
  </si>
  <si>
    <t>Cabernet Franc Maestro di Cava</t>
  </si>
  <si>
    <t>Cabernet Franc</t>
  </si>
  <si>
    <t>Cabernet Franc Rosso Bolgheri</t>
  </si>
  <si>
    <t>Cabernet Franc Vigna Pianali</t>
  </si>
  <si>
    <t>Blaufränkisch Spitzerberg</t>
  </si>
  <si>
    <t>Neusiedlersee</t>
  </si>
  <si>
    <t>Anita &amp; Hans Nittnaus</t>
  </si>
  <si>
    <t>Blaufränkisch Gritschenberg</t>
  </si>
  <si>
    <t>Schloss Gobelsburg</t>
  </si>
  <si>
    <t>Grüner Veltliner Grub</t>
  </si>
  <si>
    <t>Grüner Veltliner</t>
  </si>
  <si>
    <t>Zweigelt "Nouveau"</t>
  </si>
  <si>
    <t>Zweigelt</t>
  </si>
  <si>
    <t>Riesling Heiligenstein Alte Reben</t>
  </si>
  <si>
    <t>Blaufränkisch Jungenberg</t>
  </si>
  <si>
    <t>Tradition 50 Jahre ‘Jubilee’ - Edition 850</t>
  </si>
  <si>
    <t>div.</t>
  </si>
  <si>
    <t>Tradition 3 Jahre</t>
  </si>
  <si>
    <t>0.75</t>
  </si>
  <si>
    <t>Kremstal</t>
  </si>
  <si>
    <t>Salomon &amp; Metternich</t>
  </si>
  <si>
    <t>Riesling Pfaffenberg Reserve</t>
  </si>
  <si>
    <t>Pinot Noir Hengst</t>
  </si>
  <si>
    <t>Leithaberg</t>
  </si>
  <si>
    <t>Ernst Triebaumer</t>
  </si>
  <si>
    <t>Blaufränkisch Mariental</t>
  </si>
  <si>
    <t>Kollwentz</t>
  </si>
  <si>
    <t>Chardonnay Gloria</t>
  </si>
  <si>
    <t xml:space="preserve">Blaufränkisch Setz  </t>
  </si>
  <si>
    <t>Riesling Pfaff</t>
  </si>
  <si>
    <t>Chardonnay Katterstein</t>
  </si>
  <si>
    <t>Chardonnay Tatschler</t>
  </si>
  <si>
    <t xml:space="preserve">Sauvignon Blanc Steinmühle  </t>
  </si>
  <si>
    <t>Sauvignon Blanc</t>
  </si>
  <si>
    <t>Steinzeiler</t>
  </si>
  <si>
    <t>Lichtenberger Gonzalez</t>
  </si>
  <si>
    <t>Leithaberg DAC weiss</t>
  </si>
  <si>
    <t>Neuburger</t>
  </si>
  <si>
    <t>rose</t>
  </si>
  <si>
    <t>Rosado</t>
  </si>
  <si>
    <t>Weissburgunder</t>
  </si>
  <si>
    <t>Nittnaus</t>
  </si>
  <si>
    <t>Chardonnay Bergschmalister</t>
  </si>
  <si>
    <t>Chardonnay Freudshofer</t>
  </si>
  <si>
    <t>Rosi Schuster</t>
  </si>
  <si>
    <t>Blaufränkisch Burgenland</t>
  </si>
  <si>
    <t>Reimagine Pannonia</t>
  </si>
  <si>
    <t>Kollektionskiste "REIMAGINE Grüner Veltliner Burgenland"</t>
  </si>
  <si>
    <t>Blaufränkisch Sankt Margarethen</t>
  </si>
  <si>
    <t>Dorfkultur Blaufränkisch</t>
  </si>
  <si>
    <t>Dorfkultur weiß</t>
  </si>
  <si>
    <t>Welschriesling Saurüssel</t>
  </si>
  <si>
    <t>Welschriesling</t>
  </si>
  <si>
    <t>Mittelburgenland</t>
  </si>
  <si>
    <t>Gesellmann</t>
  </si>
  <si>
    <t>Bela Rex</t>
  </si>
  <si>
    <t>Blaufränkisch Hochberc</t>
  </si>
  <si>
    <t>Opus Eximium</t>
  </si>
  <si>
    <t>Moric</t>
  </si>
  <si>
    <t>Blaufränkisch Jagini</t>
  </si>
  <si>
    <t>Südsteiermark</t>
  </si>
  <si>
    <t>Erwin Sabathi</t>
  </si>
  <si>
    <t>Sauvignon Blanc Pössnitzberg Kapelle</t>
  </si>
  <si>
    <t>Grüner Veltliner Kellerberg Smaragd</t>
  </si>
  <si>
    <t xml:space="preserve">Blaufränkisch Lutzmannsburg Kirchberg </t>
  </si>
  <si>
    <t>Blaufränkisch Reserve</t>
  </si>
  <si>
    <t>Grüner Veltliner Sankt Georgen</t>
  </si>
  <si>
    <t>Hausmarke weiß</t>
  </si>
  <si>
    <t>Blaufränkisch Lutzmannsburg AR</t>
  </si>
  <si>
    <t>Blaufränkisch Altenberg</t>
  </si>
  <si>
    <t>Blaufränkisch Neckenmarkt AR</t>
  </si>
  <si>
    <t>Kracher</t>
  </si>
  <si>
    <t>Nouvelle Vague CH/WR No7 TBA</t>
  </si>
  <si>
    <t>Velich</t>
  </si>
  <si>
    <t>Chardonnay Darscho</t>
  </si>
  <si>
    <t>Niederösterreich</t>
  </si>
  <si>
    <t>Alzinger</t>
  </si>
  <si>
    <t>Grüner Veltliner Mühlpoint Federspiel</t>
  </si>
  <si>
    <t>Domaine Ciringa - Tement</t>
  </si>
  <si>
    <t>Sauvignon Blanc Fosilni Breg Reserve</t>
  </si>
  <si>
    <t>Chardonnay Pössnitzberg Alte Reben</t>
  </si>
  <si>
    <t>Sattlerhof</t>
  </si>
  <si>
    <t>Grauburgunder Pfarrweingarten</t>
  </si>
  <si>
    <t>Grauburgunder</t>
  </si>
  <si>
    <t>Morillon Kapellenweingarten</t>
  </si>
  <si>
    <t>Pfarrweingarten</t>
  </si>
  <si>
    <t>Ried Kranachberg TRINKAUS Kollektionskiste (je 2* Privat 2015, Kranachberg 2019, Trinkaus 2017)</t>
  </si>
  <si>
    <t>Sauvignon Blanc Alter Kranachberg</t>
  </si>
  <si>
    <t>Sauvignon Blanc Gamlitz Spätfüllung</t>
  </si>
  <si>
    <t>Sauvignon Blanc Kapellenweingarten</t>
  </si>
  <si>
    <t>Sauvignon Blanc Kranachberg</t>
  </si>
  <si>
    <t>Tement</t>
  </si>
  <si>
    <t>Blanc des Blancs Brut Nature</t>
  </si>
  <si>
    <t>Gelber Muskateller Sand &amp; Schiefer</t>
  </si>
  <si>
    <t>Gelber Muskateller</t>
  </si>
  <si>
    <t>Morillon Zieregg</t>
  </si>
  <si>
    <t>Sauvignon Blanc Grassnitzberg</t>
  </si>
  <si>
    <t>Sauvignon Blanc Grassnitzberg Reserve Parzelle Riff</t>
  </si>
  <si>
    <t>Sauvignon Blanc Grassnitzberg Riff</t>
  </si>
  <si>
    <t>Sauvignon Blanc Sernau König</t>
  </si>
  <si>
    <t>Sauvignon Blanc Zieregg</t>
  </si>
  <si>
    <t>Sauvignon Blanc Zieregg Kapelle</t>
  </si>
  <si>
    <t>Grüner Veltliner Steinertal Smaragd</t>
  </si>
  <si>
    <t>Riesling Kapelle</t>
  </si>
  <si>
    <t>Atzberg</t>
  </si>
  <si>
    <t>Grüner Veltliner Obere Steilterrassen</t>
  </si>
  <si>
    <t>Grüner Veltliner Steilterrassen</t>
  </si>
  <si>
    <t>Gelber Muskateller Smaragd</t>
  </si>
  <si>
    <t>Chardonnay Pössnitzberg Kapelle</t>
  </si>
  <si>
    <t>Grüner Veltliner Liebenberg Smaragd</t>
  </si>
  <si>
    <t>Sauvignon Blanc Pössnitzberg Sorgenbrecher</t>
  </si>
  <si>
    <t>Riesling Loibenberg Smaragd</t>
  </si>
  <si>
    <t>Cabernet Sauvignon</t>
  </si>
  <si>
    <t>Riesling Steinertal Smaragd</t>
  </si>
  <si>
    <t>Grüner Veltliner Rotes Tor Federspiel</t>
  </si>
  <si>
    <t xml:space="preserve">Sauvignon Blanc Zieregg </t>
  </si>
  <si>
    <t>Riesling Setzberg Smaragd</t>
  </si>
  <si>
    <t>Selektionskiste "Die Parzellen" Ried Zieregg (6x0,75)</t>
  </si>
  <si>
    <t>Riesling Steinporz Smaragd</t>
  </si>
  <si>
    <t>Weissburgunder Smaragd</t>
  </si>
  <si>
    <t>Knoll</t>
  </si>
  <si>
    <t>Grüner Veltliner Schütt Smaragd</t>
  </si>
  <si>
    <t>Grüner Veltliner M Smaragd</t>
  </si>
  <si>
    <t>Riesling Kellerberg Smaragd</t>
  </si>
  <si>
    <t>Blaufränkisch Lutzmannsburg Schwemmer</t>
  </si>
  <si>
    <t>Rudi Pichler</t>
  </si>
  <si>
    <t>Grüner Veltliner Hochrain Smaragd</t>
  </si>
  <si>
    <t>Grüner Veltliner Kollmütz Smaragd</t>
  </si>
  <si>
    <t>Veyder-Malberg</t>
  </si>
  <si>
    <t>Grüner Veltliner Hochrain</t>
  </si>
  <si>
    <t>Grüner Veltliner Pfaffenberg</t>
  </si>
  <si>
    <t>Grüner Veltliner Schreck</t>
  </si>
  <si>
    <t>Grüner Veltliner Honivogl Smaragd</t>
  </si>
  <si>
    <t>Slowenien</t>
  </si>
  <si>
    <t>Sauvignon Blanc Pruh</t>
  </si>
  <si>
    <t>Ungarn</t>
  </si>
  <si>
    <t>Moric - Gergö Filep</t>
  </si>
  <si>
    <t>Nr.1 Tokaj - Hidden Treasures</t>
  </si>
  <si>
    <t>Moric - Kis Tamas</t>
  </si>
  <si>
    <t>Nr.2 Somlo - Hidden Treasures</t>
  </si>
  <si>
    <t>Moric - Villa Tolnay</t>
  </si>
  <si>
    <t>Nr.3 Balaton - Hidden Treasures</t>
  </si>
  <si>
    <t>Napa Valley</t>
  </si>
  <si>
    <t>Bond</t>
  </si>
  <si>
    <t>St. Eden</t>
  </si>
  <si>
    <t>Vecina</t>
  </si>
  <si>
    <t>Dunn</t>
  </si>
  <si>
    <t>Cabernet Sauvignon Howell Mountain</t>
  </si>
  <si>
    <t>Chardonnay Banfield Vineyard</t>
  </si>
  <si>
    <t>Chardonnay El Diablo Vineyard</t>
  </si>
  <si>
    <t>Chardonnay Ritchie Vineyard</t>
  </si>
  <si>
    <t>Chardonnay Russian River Valley</t>
  </si>
  <si>
    <t>Pinot Noir Dürr</t>
  </si>
  <si>
    <t>Riesling Hochrain Smaragd</t>
  </si>
  <si>
    <t>Pinot Noir Kanzler Vineyard</t>
  </si>
  <si>
    <t>Grüner Veltliner Loibner</t>
  </si>
  <si>
    <t>Gelber Muskateller Dürnsteiner</t>
  </si>
  <si>
    <t>Riesling Klostersatz</t>
  </si>
  <si>
    <t>RIesling</t>
  </si>
  <si>
    <t>Grüner Veltliner Trum Federspiel</t>
  </si>
  <si>
    <t>Riesling Loibenberg Federspiel</t>
  </si>
  <si>
    <t>Vermentino Botro dei Fichi</t>
  </si>
  <si>
    <t>Vermentino</t>
  </si>
  <si>
    <t>BD'N Blanc de Noirs Brut Nature (deg 10/24)</t>
  </si>
  <si>
    <t>BD'M Blanc de Noirs Brut Nature (deg 09/24)</t>
  </si>
  <si>
    <t>Spätburgunder Westhofener "Kalk"</t>
  </si>
  <si>
    <t>Spätburgunder Rheinhessen</t>
  </si>
  <si>
    <t>Abruzzen</t>
  </si>
  <si>
    <t>Amorotti</t>
  </si>
  <si>
    <t>Trebbiano d'Abruzzo</t>
  </si>
  <si>
    <t>Trebbiano</t>
  </si>
  <si>
    <t>rosé</t>
  </si>
  <si>
    <t>Cerasuolo d'Abruzzo</t>
  </si>
  <si>
    <t>Montepulciano</t>
  </si>
  <si>
    <t>Montepulciano d'Abruzzo</t>
  </si>
  <si>
    <t>Riesling Westhofener aus ersten Lagen</t>
  </si>
  <si>
    <t>Spätburgunder Gundersheimer</t>
  </si>
  <si>
    <t>Gevrey Chambertin AC</t>
  </si>
  <si>
    <t>Vosne-Romanee 1er Cru Les Suchots</t>
  </si>
  <si>
    <t>Grüner Veltliner Reserve</t>
  </si>
  <si>
    <t>Pfarrweingarten Fassreserve</t>
  </si>
  <si>
    <t>Sauvignon Blanc Ried Kranachberg Trinkaus</t>
  </si>
  <si>
    <t>Grüner Veltliner Weitenberg</t>
  </si>
  <si>
    <t>Riesling Buschenberg</t>
  </si>
  <si>
    <t>Sauvignon Blanc Zieregg XT</t>
  </si>
  <si>
    <t>Bourgogne Cote d'Or Pinot Noir</t>
  </si>
  <si>
    <t>Riesling Brandstatt</t>
  </si>
  <si>
    <t>Sexy MF - Pinot Rosé</t>
  </si>
  <si>
    <t>Riesling Pfaffenberg Privat</t>
  </si>
  <si>
    <t>hf</t>
  </si>
  <si>
    <t>RH-I/00</t>
  </si>
  <si>
    <t>tr-16-11329</t>
  </si>
  <si>
    <t>tr-16-11332</t>
  </si>
  <si>
    <t>P-BOX-J/01</t>
  </si>
  <si>
    <t>tr-16-28032</t>
  </si>
  <si>
    <t>RH-H/02</t>
  </si>
  <si>
    <t>tr-16-27888</t>
  </si>
  <si>
    <t>RH-H/03</t>
  </si>
  <si>
    <t>tr-16-27885</t>
  </si>
  <si>
    <t>RH-I/01</t>
  </si>
  <si>
    <t>tr-16-27887</t>
  </si>
  <si>
    <t>tr-16-11325</t>
  </si>
  <si>
    <t>GFR-C/02</t>
  </si>
  <si>
    <t>tr-16-26516</t>
  </si>
  <si>
    <t>RH-I/03</t>
  </si>
  <si>
    <t>tr-16-13468</t>
  </si>
  <si>
    <t>RH-H/00</t>
  </si>
  <si>
    <t>RH-H/01</t>
  </si>
  <si>
    <t>tr-16-17760</t>
  </si>
  <si>
    <t>tr-16-17763</t>
  </si>
  <si>
    <t>tr-16-29332</t>
  </si>
  <si>
    <t>RW-D/02</t>
  </si>
  <si>
    <t>tr-16-15704</t>
  </si>
  <si>
    <t>RH-F/00</t>
  </si>
  <si>
    <t>GFR-OHK</t>
  </si>
  <si>
    <t>tr-16-34062</t>
  </si>
  <si>
    <t>tr-16-13515</t>
  </si>
  <si>
    <t>tr-16-25913</t>
  </si>
  <si>
    <t>RH-G/03</t>
  </si>
  <si>
    <t>W-BOX-G/06</t>
  </si>
  <si>
    <t>tr-16-13530</t>
  </si>
  <si>
    <t>tr-16-13517</t>
  </si>
  <si>
    <t>tr-16-18142</t>
  </si>
  <si>
    <t>tr-16-18742</t>
  </si>
  <si>
    <t>RH-D/01</t>
  </si>
  <si>
    <t>tr-16-31747</t>
  </si>
  <si>
    <t>W-BOX-A/09</t>
  </si>
  <si>
    <t>tr-16-18210</t>
  </si>
  <si>
    <t>RM-D/00</t>
  </si>
  <si>
    <t>W-BOX-J/04</t>
  </si>
  <si>
    <t>tr-16-15322</t>
  </si>
  <si>
    <t>tr-16-14580</t>
  </si>
  <si>
    <t>RH-K/02</t>
  </si>
  <si>
    <t>tr-16-14772</t>
  </si>
  <si>
    <t>tr-16-19172</t>
  </si>
  <si>
    <t>P-BOX-G/09</t>
  </si>
  <si>
    <t>tr-16-20619</t>
  </si>
  <si>
    <t>tr-16-13919</t>
  </si>
  <si>
    <t>GFR-A/03</t>
  </si>
  <si>
    <t>tr-16-14771</t>
  </si>
  <si>
    <t>tr-16-19171</t>
  </si>
  <si>
    <t>RH-I/02</t>
  </si>
  <si>
    <t>tr-16-13483</t>
  </si>
  <si>
    <t>RM-D/03</t>
  </si>
  <si>
    <t>tr-16-20547</t>
  </si>
  <si>
    <t>tr-16-23641</t>
  </si>
  <si>
    <t>tr-16-20548</t>
  </si>
  <si>
    <t>tr-16-23639</t>
  </si>
  <si>
    <t>RM-F/00</t>
  </si>
  <si>
    <t>tr-16-25911</t>
  </si>
  <si>
    <t>tr-16-25912</t>
  </si>
  <si>
    <t>tr-16-18618</t>
  </si>
  <si>
    <t>tr-16-19100</t>
  </si>
  <si>
    <t>tr-16-22917</t>
  </si>
  <si>
    <t>O-BOX-J/06</t>
  </si>
  <si>
    <t>tr-16-17566</t>
  </si>
  <si>
    <t>tr-16-17908</t>
  </si>
  <si>
    <t>RM-D/02</t>
  </si>
  <si>
    <t>tr-16-25015</t>
  </si>
  <si>
    <t>tr-16-11392</t>
  </si>
  <si>
    <t>tr-16-27886</t>
  </si>
  <si>
    <t>O-BOX-J/02</t>
  </si>
  <si>
    <t>tr-16-23642</t>
  </si>
  <si>
    <t>RM-C/01</t>
  </si>
  <si>
    <t>tr-16-28534</t>
  </si>
  <si>
    <t>O-BOX-O/09</t>
  </si>
  <si>
    <t>tr-16-23643</t>
  </si>
  <si>
    <t>tr-16-28535</t>
  </si>
  <si>
    <t>tr-16-28536</t>
  </si>
  <si>
    <t>tr-16-27889</t>
  </si>
  <si>
    <t>O-BOX-O/04</t>
  </si>
  <si>
    <t>tr-16-24759</t>
  </si>
  <si>
    <t>O-BOX-P/05</t>
  </si>
  <si>
    <t>tr-16-24761</t>
  </si>
  <si>
    <t>O-BOX-L/03</t>
  </si>
  <si>
    <t>tr-16-27209</t>
  </si>
  <si>
    <t>RM-F/02</t>
  </si>
  <si>
    <t>tr-16-23188</t>
  </si>
  <si>
    <t>tr-16-23194</t>
  </si>
  <si>
    <t>tr-16-23191</t>
  </si>
  <si>
    <t>GFR-C/01</t>
  </si>
  <si>
    <t>tr-16-28025</t>
  </si>
  <si>
    <t>O-BOX-K/09</t>
  </si>
  <si>
    <t>tr-16-22797</t>
  </si>
  <si>
    <t>tr-16-17168</t>
  </si>
  <si>
    <t>RH-A/03</t>
  </si>
  <si>
    <t>tr-16-19024</t>
  </si>
  <si>
    <t>RM-A/00</t>
  </si>
  <si>
    <t>tr-16-28811</t>
  </si>
  <si>
    <t>tr-16-28810</t>
  </si>
  <si>
    <t>P-BOX-K/07</t>
  </si>
  <si>
    <t>tr-16-37050</t>
  </si>
  <si>
    <t>RH-C/01</t>
  </si>
  <si>
    <t>tr-16-31745</t>
  </si>
  <si>
    <t>tr-16-19097</t>
  </si>
  <si>
    <t>tr-16-31744</t>
  </si>
  <si>
    <t>GFR-A/02</t>
  </si>
  <si>
    <t>RH-E/01</t>
  </si>
  <si>
    <t>GFR-C/00</t>
  </si>
  <si>
    <t>tr-16-30622</t>
  </si>
  <si>
    <t>tr-16-23189</t>
  </si>
  <si>
    <t>tr-16-26381</t>
  </si>
  <si>
    <t>tr-16-30623</t>
  </si>
  <si>
    <t>tr-16-30625</t>
  </si>
  <si>
    <t>tr-16-30624</t>
  </si>
  <si>
    <t>tr-16-26375</t>
  </si>
  <si>
    <t>O-BOX-O/06</t>
  </si>
  <si>
    <t>tr-16-26380</t>
  </si>
  <si>
    <t>tr-16-26379</t>
  </si>
  <si>
    <t>RM-B/01</t>
  </si>
  <si>
    <t>tr-16-37219</t>
  </si>
  <si>
    <t>tr-16-37710</t>
  </si>
  <si>
    <t>P-BOX-E/08</t>
  </si>
  <si>
    <t>tr-16-28046</t>
  </si>
  <si>
    <t>W-BOX-K/04</t>
  </si>
  <si>
    <t>tr-16-19111</t>
  </si>
  <si>
    <t>RM-C/00</t>
  </si>
  <si>
    <t>RM-A/02</t>
  </si>
  <si>
    <t>tr-16-23195</t>
  </si>
  <si>
    <t>tr-16-37046</t>
  </si>
  <si>
    <t>tr-16-37044</t>
  </si>
  <si>
    <t>RH-J/01</t>
  </si>
  <si>
    <t>RM-B/02</t>
  </si>
  <si>
    <t>tr-16-32904</t>
  </si>
  <si>
    <t>tr-16-32906</t>
  </si>
  <si>
    <t>tr-16-32900</t>
  </si>
  <si>
    <t>RH-K/03</t>
  </si>
  <si>
    <t>tr-16-37045</t>
  </si>
  <si>
    <t>tr-16-35823</t>
  </si>
  <si>
    <t>RH-E/02</t>
  </si>
  <si>
    <t>tr-16-35824</t>
  </si>
  <si>
    <t>RH-A/02</t>
  </si>
  <si>
    <t>RH-B/01</t>
  </si>
  <si>
    <t>tr-16-30626</t>
  </si>
  <si>
    <t>tr-16-35822</t>
  </si>
  <si>
    <t>tr-16-35821</t>
  </si>
  <si>
    <t>RH-F/01</t>
  </si>
  <si>
    <t>RH-K/01</t>
  </si>
  <si>
    <t>tr-16-35818</t>
  </si>
  <si>
    <t>tr-16-32947</t>
  </si>
  <si>
    <t>tr-16-32948</t>
  </si>
  <si>
    <t>tr-16-32949</t>
  </si>
  <si>
    <t>RH-E/00</t>
  </si>
  <si>
    <t>RH-G/01</t>
  </si>
  <si>
    <t>tr-16-32950</t>
  </si>
  <si>
    <t>tr-16-37390</t>
  </si>
  <si>
    <t>O-BOX-P/01</t>
  </si>
  <si>
    <t>RH-J/02</t>
  </si>
  <si>
    <t>tr-16-37217</t>
  </si>
  <si>
    <t>tr-16-37707</t>
  </si>
  <si>
    <t>tr-16-37218</t>
  </si>
  <si>
    <t>tr-16-37220</t>
  </si>
  <si>
    <t>RH-G/00</t>
  </si>
  <si>
    <t>RW-A/00</t>
  </si>
  <si>
    <t>RW-C/00</t>
  </si>
  <si>
    <t>tr-16-37711</t>
  </si>
  <si>
    <t>tr-16-37221</t>
  </si>
  <si>
    <t>tr-16-32885</t>
  </si>
  <si>
    <t>RW-D/00</t>
  </si>
  <si>
    <t>tr-16-34216</t>
  </si>
  <si>
    <t>RW-C/02</t>
  </si>
  <si>
    <t>tr-16-32888</t>
  </si>
  <si>
    <t>tr-16-32893</t>
  </si>
  <si>
    <t>tr-16-32897</t>
  </si>
  <si>
    <t>tr-16-37047</t>
  </si>
  <si>
    <t>tr-16-37048</t>
  </si>
  <si>
    <t>tr-16-37043</t>
  </si>
  <si>
    <t>tr-16-37022</t>
  </si>
  <si>
    <t>P-BOX-E/07</t>
  </si>
  <si>
    <t>tr-16-37023</t>
  </si>
  <si>
    <t>RM-A/01</t>
  </si>
  <si>
    <t>tr-16-37388</t>
  </si>
  <si>
    <t>tr-16-37389</t>
  </si>
  <si>
    <t>RM-C/02</t>
  </si>
  <si>
    <t>tr-16-26377</t>
  </si>
  <si>
    <t>tr-16-37391</t>
  </si>
  <si>
    <t>tr-16-18620</t>
  </si>
  <si>
    <t>RW-C/01</t>
  </si>
  <si>
    <t>tr-16-37026</t>
  </si>
  <si>
    <t>tr-16-37222</t>
  </si>
  <si>
    <t>tr-16-37223</t>
  </si>
  <si>
    <t>tr-16-37224</t>
  </si>
  <si>
    <t>tr-16-37715</t>
  </si>
  <si>
    <t>tr-16-23192</t>
  </si>
  <si>
    <t>tr-16-35455</t>
  </si>
  <si>
    <t>RM-F/03</t>
  </si>
  <si>
    <t>P-BOX-E/05</t>
  </si>
  <si>
    <t>tr-16-35451</t>
  </si>
  <si>
    <t>tr-16-35452</t>
  </si>
  <si>
    <t>RM-F/01</t>
  </si>
  <si>
    <t>tr-16-35450</t>
  </si>
  <si>
    <t>P-BOX-C/05</t>
  </si>
  <si>
    <t>tr-16-18148</t>
  </si>
  <si>
    <t>tr-16-23127</t>
  </si>
  <si>
    <t>RH-D/03</t>
  </si>
  <si>
    <t>tr-16-30240</t>
  </si>
  <si>
    <t>tr-16-30241</t>
  </si>
  <si>
    <t>tr-16-36998</t>
  </si>
  <si>
    <t>RH-E/03</t>
  </si>
  <si>
    <t>tr-16-37003</t>
  </si>
  <si>
    <t>tr-16-37000</t>
  </si>
  <si>
    <t>tr-16-37001</t>
  </si>
  <si>
    <t>tr-16-37033</t>
  </si>
  <si>
    <t>VR-BOX-M/06</t>
  </si>
  <si>
    <t>tr-16-37034</t>
  </si>
  <si>
    <t>VR-BOX-B/07</t>
  </si>
  <si>
    <t>tr-16-37037</t>
  </si>
  <si>
    <t>VR-BOX-G/05</t>
  </si>
  <si>
    <t>VR-BOX-B/03</t>
  </si>
  <si>
    <t>tr-16-37041</t>
  </si>
  <si>
    <t>tr-16-37036</t>
  </si>
  <si>
    <t>VR-BOX-K/07</t>
  </si>
  <si>
    <t>tr-16-37042</t>
  </si>
  <si>
    <t>VR-BOX-L/06</t>
  </si>
  <si>
    <t>tr-16-37038</t>
  </si>
  <si>
    <t>tr-16-26328</t>
  </si>
  <si>
    <t>RH-G/02</t>
  </si>
  <si>
    <t>tr-16-31597</t>
  </si>
  <si>
    <t>tr-16-31599</t>
  </si>
  <si>
    <t>tr-16-31601</t>
  </si>
  <si>
    <t>tr-16-26329</t>
  </si>
  <si>
    <t>RH-A/01</t>
  </si>
  <si>
    <t>VR-BOX-K/08</t>
  </si>
  <si>
    <t>tr-16-37233</t>
  </si>
  <si>
    <t>tr-16-37232</t>
  </si>
  <si>
    <t>tr-16-31598</t>
  </si>
  <si>
    <t>tr-16-31600</t>
  </si>
  <si>
    <t>tr-16-28533</t>
  </si>
  <si>
    <t>O-BOX-K/05</t>
  </si>
  <si>
    <t>tr-16-30457</t>
  </si>
  <si>
    <t>tr-16-30455</t>
  </si>
  <si>
    <t>tr-16-30456</t>
  </si>
  <si>
    <t>tr-16-37855</t>
  </si>
  <si>
    <t>tr-16-37858</t>
  </si>
  <si>
    <t>tr-16-36089</t>
  </si>
  <si>
    <t>RW-D/01</t>
  </si>
  <si>
    <t>tr-16-31741</t>
  </si>
  <si>
    <t>RW-B/03</t>
  </si>
  <si>
    <t>GFR-B/00</t>
  </si>
  <si>
    <t>tr-16-37522</t>
  </si>
  <si>
    <t>tr-16-37524</t>
  </si>
  <si>
    <t>tr-16-37523</t>
  </si>
  <si>
    <t>tr-16-30627</t>
  </si>
  <si>
    <t>RM-OHK</t>
  </si>
  <si>
    <t>tr-16-37073</t>
  </si>
  <si>
    <t>tr-16-37075</t>
  </si>
  <si>
    <t>RH-F/02</t>
  </si>
  <si>
    <t>tr-16-28001</t>
  </si>
  <si>
    <t>tr-16-35448</t>
  </si>
  <si>
    <t>tr-16-37031</t>
  </si>
  <si>
    <t>#STG</t>
  </si>
  <si>
    <t>tr-16-37744</t>
  </si>
  <si>
    <t>RM-C/03</t>
  </si>
  <si>
    <t>tr-16-35443</t>
  </si>
  <si>
    <t>GFR-B/03</t>
  </si>
  <si>
    <t>tr-16-37741</t>
  </si>
  <si>
    <t>tr-16-30234</t>
  </si>
  <si>
    <t>GFR-A/01</t>
  </si>
  <si>
    <t>RM-E/01</t>
  </si>
  <si>
    <t>tr-16-37742</t>
  </si>
  <si>
    <t>tr-16-35445</t>
  </si>
  <si>
    <t>tr-16-30235</t>
  </si>
  <si>
    <t>tr-16-30236</t>
  </si>
  <si>
    <t>tr-16-37743</t>
  </si>
  <si>
    <t>tr-16-30233</t>
  </si>
  <si>
    <t>W-BOX-I/02</t>
  </si>
  <si>
    <t>tr-16-34237</t>
  </si>
  <si>
    <t>tr-16-35446</t>
  </si>
  <si>
    <t>tr-16-35447</t>
  </si>
  <si>
    <t>RW-A/03</t>
  </si>
  <si>
    <t>tr-16-29237</t>
  </si>
  <si>
    <t>tr-16-29236</t>
  </si>
  <si>
    <t>GFR</t>
  </si>
  <si>
    <t>GFR-B/02</t>
  </si>
  <si>
    <t>GFR-B/01</t>
  </si>
  <si>
    <t>RW-A/02</t>
  </si>
  <si>
    <t>tr-16-37415</t>
  </si>
  <si>
    <t>tr-16-37420</t>
  </si>
  <si>
    <t>tr-16-37421</t>
  </si>
  <si>
    <t>tr-16-37414</t>
  </si>
  <si>
    <t>tr-16-37418</t>
  </si>
  <si>
    <t>tr-16-37419</t>
  </si>
  <si>
    <t>tr-16-37416</t>
  </si>
  <si>
    <t>P-BOX-M/04</t>
  </si>
  <si>
    <t>tr-16-28002</t>
  </si>
  <si>
    <t>tr-16-10275</t>
  </si>
  <si>
    <t>tr-16-10276</t>
  </si>
  <si>
    <t>RH-A/00</t>
  </si>
  <si>
    <t>tr-16-18550</t>
  </si>
  <si>
    <t>tr-16-13788</t>
  </si>
  <si>
    <t>tr-16-18552</t>
  </si>
  <si>
    <t>tr-16-18553</t>
  </si>
  <si>
    <t>tr-16-36370</t>
  </si>
  <si>
    <t>tr-16-18556</t>
  </si>
  <si>
    <t>tr-16-29712</t>
  </si>
  <si>
    <t>tr-16-32951</t>
  </si>
  <si>
    <t>RH-B/00</t>
  </si>
  <si>
    <t>tr-16-37392</t>
  </si>
  <si>
    <t>tr-16-20774</t>
  </si>
  <si>
    <t>tr-16-30602</t>
  </si>
  <si>
    <t>tr-16-30603</t>
  </si>
  <si>
    <t>P-BOX-F/07</t>
  </si>
  <si>
    <t>tr-16-16688</t>
  </si>
  <si>
    <t>tr-16-36369</t>
  </si>
  <si>
    <t>tr-16-18690</t>
  </si>
  <si>
    <t>tr-16-23126</t>
  </si>
  <si>
    <t>tr-16-18694</t>
  </si>
  <si>
    <t>tr-16-21213</t>
  </si>
  <si>
    <t>GFR-C/03</t>
  </si>
  <si>
    <t>tr-16-13557</t>
  </si>
  <si>
    <t>tr-16-29710</t>
  </si>
  <si>
    <t>tr-16-27802</t>
  </si>
  <si>
    <t>tr-16-29716</t>
  </si>
  <si>
    <t>VR-BOX-I/07</t>
  </si>
  <si>
    <t>tr-16-37462</t>
  </si>
  <si>
    <t>P-BOX-J/05</t>
  </si>
  <si>
    <t>tr-16-22395</t>
  </si>
  <si>
    <t>RH-C/03</t>
  </si>
  <si>
    <t>tr-16-18688</t>
  </si>
  <si>
    <t>RH-J/03</t>
  </si>
  <si>
    <t>tr-16-34187</t>
  </si>
  <si>
    <t>RH-K/00</t>
  </si>
  <si>
    <t>tr-16-22876</t>
  </si>
  <si>
    <t>P-BOX-B/08</t>
  </si>
  <si>
    <t>tr-16-35215</t>
  </si>
  <si>
    <t>tr-16-25679</t>
  </si>
  <si>
    <t>RH-D/00</t>
  </si>
  <si>
    <t>tr-16-26511</t>
  </si>
  <si>
    <t>tr-16-18899</t>
  </si>
  <si>
    <t>GFR-A/00</t>
  </si>
  <si>
    <t>tr-16-18903</t>
  </si>
  <si>
    <t>RH-J/00</t>
  </si>
  <si>
    <t>P-BOX-A/07</t>
  </si>
  <si>
    <t>tr-16-25915</t>
  </si>
  <si>
    <t>tr-16-18902</t>
  </si>
  <si>
    <t>tr-16-35214</t>
  </si>
  <si>
    <t>P-BOX-B/02</t>
  </si>
  <si>
    <t>tr-16-25625</t>
  </si>
  <si>
    <t>tr-16-35218</t>
  </si>
  <si>
    <t>tr-16-18905</t>
  </si>
  <si>
    <t>RH-D/02</t>
  </si>
  <si>
    <t>tr-16-18906</t>
  </si>
  <si>
    <t>tr-16-36385</t>
  </si>
  <si>
    <t>tr-16-36387</t>
  </si>
  <si>
    <t>tr-16-36386</t>
  </si>
  <si>
    <t>tr-16-37466</t>
  </si>
  <si>
    <t>tr-16-37465</t>
  </si>
  <si>
    <t>tr-16-34304</t>
  </si>
  <si>
    <t>tr-16-37854</t>
  </si>
  <si>
    <t>tr-16-28020</t>
  </si>
  <si>
    <t>RW-D/03</t>
  </si>
  <si>
    <t>tr-16-28016</t>
  </si>
  <si>
    <t>RW-C/03</t>
  </si>
  <si>
    <t>tr-16-28019</t>
  </si>
  <si>
    <t>tr-16-28017</t>
  </si>
  <si>
    <t>RM-E/02</t>
  </si>
  <si>
    <t>tr-16-34294</t>
  </si>
  <si>
    <t>tr-16-34293</t>
  </si>
  <si>
    <t>RM-E/00</t>
  </si>
  <si>
    <t>tr-16-34301</t>
  </si>
  <si>
    <t>tr-16-23843</t>
  </si>
  <si>
    <t>tr-16-23846</t>
  </si>
  <si>
    <t>tr-16-23841</t>
  </si>
  <si>
    <t>tr-16-23842</t>
  </si>
  <si>
    <t>tr-16-23844</t>
  </si>
  <si>
    <t>tr-16-10277</t>
  </si>
  <si>
    <t>RM-B/03</t>
  </si>
  <si>
    <t>tr-16-25451</t>
  </si>
  <si>
    <t>RH-C/02</t>
  </si>
  <si>
    <t>tr-16-12658</t>
  </si>
  <si>
    <t>tr-16-15313</t>
  </si>
  <si>
    <t>RW-D/04</t>
  </si>
  <si>
    <t>tr-16-27868</t>
  </si>
  <si>
    <t>RH-B/03</t>
  </si>
  <si>
    <t>tr-16-15323</t>
  </si>
  <si>
    <t>RM-A/03</t>
  </si>
  <si>
    <t>tr-16-34850</t>
  </si>
  <si>
    <t>RW-C/04</t>
  </si>
  <si>
    <t>tr-16-21863</t>
  </si>
  <si>
    <t>tr-16-27877</t>
  </si>
  <si>
    <t>RM-D/01</t>
  </si>
  <si>
    <t>tr-16-25030</t>
  </si>
  <si>
    <t>tr-16-27876</t>
  </si>
  <si>
    <t>tr-16-12623</t>
  </si>
  <si>
    <t>tr-16-18492</t>
  </si>
  <si>
    <t>tr-16-18493</t>
  </si>
  <si>
    <t>tr-16-18494</t>
  </si>
  <si>
    <t>tr-16-36371</t>
  </si>
  <si>
    <t>tr-16-24102</t>
  </si>
  <si>
    <t>tr-16-34851</t>
  </si>
  <si>
    <t>P-BOX-D/09</t>
  </si>
  <si>
    <t>tr-16-22385</t>
  </si>
  <si>
    <t>tr-16-32849</t>
  </si>
  <si>
    <t>tr-16-37732</t>
  </si>
  <si>
    <t>tr-16-37225</t>
  </si>
  <si>
    <t>tr-16-18996</t>
  </si>
  <si>
    <t>tr-16-31739</t>
  </si>
  <si>
    <t>W-BOX-B/06</t>
  </si>
  <si>
    <t>RH-B/02</t>
  </si>
  <si>
    <t>GUNTRAMSDORF-17</t>
  </si>
  <si>
    <t>tr-16-34124</t>
  </si>
  <si>
    <t>tr-16-35672</t>
  </si>
  <si>
    <t>tr-16-35673</t>
  </si>
  <si>
    <t>tr-16-20867</t>
  </si>
  <si>
    <t>tr-16-35671</t>
  </si>
  <si>
    <t>tr-16-35675</t>
  </si>
  <si>
    <t>tr-16-35670</t>
  </si>
  <si>
    <t>tr-16-22108</t>
  </si>
  <si>
    <t>tr-16-37328</t>
  </si>
  <si>
    <t>tr-16-37329</t>
  </si>
  <si>
    <t>tr-16-25023</t>
  </si>
  <si>
    <t>tr-16-18988</t>
  </si>
  <si>
    <t>tr-16-23064</t>
  </si>
  <si>
    <t>tr-16-37327</t>
  </si>
  <si>
    <t>tr-16-13027</t>
  </si>
  <si>
    <t>tr-16-18991</t>
  </si>
  <si>
    <t>tr-16-13016</t>
  </si>
  <si>
    <t>tr-16-37341</t>
  </si>
  <si>
    <t>tr-16-37463</t>
  </si>
  <si>
    <t>tr-16-37226</t>
  </si>
  <si>
    <t>tr-16-37227</t>
  </si>
  <si>
    <t>tr-16-37717</t>
  </si>
  <si>
    <t>tr-16-37229</t>
  </si>
  <si>
    <t>tr-16-31740</t>
  </si>
  <si>
    <t>tr-16-37721</t>
  </si>
  <si>
    <t>W-BOX-J/05</t>
  </si>
  <si>
    <t>tr-16-22183</t>
  </si>
  <si>
    <t>RH-C/00</t>
  </si>
  <si>
    <t>tr-16-29186</t>
  </si>
  <si>
    <t>tr-16-37313</t>
  </si>
  <si>
    <t>tr-16-32117</t>
  </si>
  <si>
    <t>tr-16-37310</t>
  </si>
  <si>
    <t>tr-16-20649</t>
  </si>
  <si>
    <t>tr-16-32941</t>
  </si>
  <si>
    <t>tr-16-15311</t>
  </si>
  <si>
    <t>tr-16-25928</t>
  </si>
  <si>
    <t>tr-16-32943</t>
  </si>
  <si>
    <t>tr-16-15918</t>
  </si>
  <si>
    <t>tr-16-25929</t>
  </si>
  <si>
    <t>tr-16-15319</t>
  </si>
  <si>
    <t>tr-16-23043</t>
  </si>
  <si>
    <t>tr-16-13021</t>
  </si>
  <si>
    <t>tr-16-20644</t>
  </si>
  <si>
    <t>tr-16-18898</t>
  </si>
  <si>
    <t>tr-16-37342</t>
  </si>
  <si>
    <t>tr-16-10305</t>
  </si>
  <si>
    <t>RM-E/03</t>
  </si>
  <si>
    <t>tr-16-23052</t>
  </si>
  <si>
    <t>tr-16-18078</t>
  </si>
  <si>
    <t>tr-16-34188</t>
  </si>
  <si>
    <t>tr-16-19115</t>
  </si>
  <si>
    <t>tr-16-23061</t>
  </si>
  <si>
    <t>tr-16-18079</t>
  </si>
  <si>
    <t>tr-16-37334</t>
  </si>
  <si>
    <t>RH-GH/02</t>
  </si>
  <si>
    <t>tr-16-34306</t>
  </si>
  <si>
    <t>tr-16-15315</t>
  </si>
  <si>
    <t>tr-16-15321</t>
  </si>
  <si>
    <t>O-BOX-L/01</t>
  </si>
  <si>
    <t>tr-16-11326</t>
  </si>
  <si>
    <t>tr-16-27869</t>
  </si>
  <si>
    <t>tr-16-14311</t>
  </si>
  <si>
    <t>O-BOX-E/04</t>
  </si>
  <si>
    <t>tr-16-14579</t>
  </si>
  <si>
    <t>tr-16-11334</t>
  </si>
  <si>
    <t>tr-16-13518</t>
  </si>
  <si>
    <t>tr-16-10859</t>
  </si>
  <si>
    <t>tr-16-37210</t>
  </si>
  <si>
    <t>tr-16-37208</t>
  </si>
  <si>
    <t>tr-16-37452</t>
  </si>
  <si>
    <t>tr-16-37453</t>
  </si>
  <si>
    <t>tr-16-37454</t>
  </si>
  <si>
    <t>W-BOX-N/02</t>
  </si>
  <si>
    <t>tr-16-26517</t>
  </si>
  <si>
    <t>tr-16-29335</t>
  </si>
  <si>
    <t>tr-16-17171</t>
  </si>
  <si>
    <t>tr-16-18080</t>
  </si>
  <si>
    <t>tr-16-26514</t>
  </si>
  <si>
    <t>tr-16-26515</t>
  </si>
  <si>
    <t>tr-16-23065</t>
  </si>
  <si>
    <t>tr-16-34854</t>
  </si>
  <si>
    <t>tr-16-34853</t>
  </si>
  <si>
    <t>tr-16-34841</t>
  </si>
  <si>
    <t>tr-16-25028</t>
  </si>
  <si>
    <t>tr-16-25026</t>
  </si>
  <si>
    <t>tr-16-22025</t>
  </si>
  <si>
    <t>tr-16-22028</t>
  </si>
  <si>
    <t>RW-A/01</t>
  </si>
  <si>
    <t>tr-16-29238</t>
  </si>
  <si>
    <t>tr-16-35354</t>
  </si>
  <si>
    <t>tr-16-35355</t>
  </si>
  <si>
    <t>RH-F/03</t>
  </si>
  <si>
    <t>tr-16-35353</t>
  </si>
  <si>
    <t>tr-16-35352</t>
  </si>
  <si>
    <t>VR-BOX-I/04</t>
  </si>
  <si>
    <t>tr-16-37464</t>
  </si>
  <si>
    <t>tr-16-35357</t>
  </si>
  <si>
    <t>tr-16-19027</t>
  </si>
  <si>
    <t>tr-16-35359</t>
  </si>
  <si>
    <t>tr-16-35356</t>
  </si>
  <si>
    <t>tr-16-35358</t>
  </si>
  <si>
    <t>tr-16-37826</t>
  </si>
  <si>
    <t>tr-16-37830</t>
  </si>
  <si>
    <t>tr-16-37831</t>
  </si>
  <si>
    <t>tr-16-37839</t>
  </si>
  <si>
    <t>tr-16-37844</t>
  </si>
  <si>
    <t>tr-16-37852</t>
  </si>
  <si>
    <t>tr-16-37853</t>
  </si>
  <si>
    <t>RM-B/00</t>
  </si>
  <si>
    <t>tr-16-37856</t>
  </si>
  <si>
    <t>tr-16-37857</t>
  </si>
  <si>
    <t>tr-16-37029</t>
  </si>
  <si>
    <t>tr-16-37230</t>
  </si>
  <si>
    <t>tr-16-37870</t>
  </si>
  <si>
    <t>tr-16-37871</t>
  </si>
  <si>
    <t>tr-16-37872</t>
  </si>
  <si>
    <t>tr-16-17169</t>
  </si>
  <si>
    <t>tr-16-37718</t>
  </si>
  <si>
    <t>tr-16-37228</t>
  </si>
  <si>
    <t>tr-16-37719</t>
  </si>
  <si>
    <t>tr-16-37722</t>
  </si>
  <si>
    <t>tr-16-37243</t>
  </si>
  <si>
    <t>tr-16-37723</t>
  </si>
  <si>
    <t>tr-16-37242</t>
  </si>
  <si>
    <t>tr-16-35453</t>
  </si>
  <si>
    <t>tr-16-35454</t>
  </si>
  <si>
    <t>tr-16-29297</t>
  </si>
  <si>
    <t>tr-16-34305</t>
  </si>
  <si>
    <t>tr-16-28018</t>
  </si>
  <si>
    <t>tr-16-37515</t>
  </si>
  <si>
    <t>tr-16-35674</t>
  </si>
  <si>
    <t>tr-16-32926</t>
  </si>
  <si>
    <t>tr-16-37455</t>
  </si>
  <si>
    <t>tr-16-37456</t>
  </si>
  <si>
    <t>P-BOX-K/05</t>
  </si>
  <si>
    <t>tr-16-37457</t>
  </si>
  <si>
    <t>tr-16-37324</t>
  </si>
  <si>
    <t>tr-16-37469</t>
  </si>
  <si>
    <t>tr-16-37006</t>
  </si>
  <si>
    <t>tr-16-37459</t>
  </si>
  <si>
    <t>tr-16-37027</t>
  </si>
  <si>
    <t>tr-16-37458</t>
  </si>
  <si>
    <t>tr-16-26512</t>
  </si>
  <si>
    <t>tr-16-26508</t>
  </si>
  <si>
    <t>tr-16-26509</t>
  </si>
  <si>
    <t>tr-16-26510</t>
  </si>
  <si>
    <t>U</t>
  </si>
  <si>
    <t>BIODYN</t>
  </si>
  <si>
    <t>BIO (ab JG 2023)</t>
  </si>
  <si>
    <t>BIO</t>
  </si>
  <si>
    <t>BIO (ab JG 2022)</t>
  </si>
  <si>
    <t>BIO (ab JG 2018)</t>
  </si>
  <si>
    <t>BIO (ohne Zertifizierung)</t>
  </si>
  <si>
    <t>BIO (ab JG 2019)</t>
  </si>
  <si>
    <t>BIODYN (ab JG 2020)</t>
  </si>
  <si>
    <t>BIODYN (ab JG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</si>
</sst>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  <numFmt numFmtId="167" formatCode="[$-C07]d/mmmm\ yyyy;@"/>
  </numFmts>
  <fonts count="44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b/>
      <sz val="14"/>
      <color rgb="FF000000"/>
      <name val="Calibri"/>
      <family val="2"/>
    </font>
    <font>
      <sz val="10"/>
      <color theme="1"/>
      <name val="Calibri"/>
      <family val="2"/>
      <charset val="1"/>
    </font>
    <font>
      <u/>
      <sz val="12"/>
      <color theme="10"/>
      <name val="Calibri"/>
      <family val="2"/>
      <charset val="1"/>
    </font>
    <font>
      <b/>
      <u/>
      <sz val="18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49" fontId="17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49" fontId="18" fillId="8" borderId="93" xfId="1" applyNumberFormat="1" applyFont="1" applyFill="1" applyBorder="1" applyAlignment="1" applyProtection="1">
      <alignment horizontal="center" vertical="center"/>
    </xf>
    <xf numFmtId="0" fontId="18" fillId="5" borderId="94" xfId="0" applyFont="1" applyFill="1" applyBorder="1" applyAlignment="1">
      <alignment horizontal="center" vertical="center"/>
    </xf>
    <xf numFmtId="164" fontId="17" fillId="6" borderId="95" xfId="0" applyNumberFormat="1" applyFont="1" applyFill="1" applyBorder="1" applyAlignment="1">
      <alignment horizontal="center" vertical="center"/>
    </xf>
    <xf numFmtId="164" fontId="18" fillId="3" borderId="80" xfId="0" applyNumberFormat="1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6" fillId="0" borderId="96" xfId="0" applyFont="1" applyBorder="1" applyAlignment="1">
      <alignment vertical="center"/>
    </xf>
    <xf numFmtId="0" fontId="16" fillId="0" borderId="97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6" xfId="0" applyFont="1" applyBorder="1"/>
    <xf numFmtId="0" fontId="18" fillId="0" borderId="97" xfId="0" applyFont="1" applyBorder="1"/>
    <xf numFmtId="0" fontId="18" fillId="0" borderId="3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18" fillId="3" borderId="31" xfId="0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49" fontId="14" fillId="0" borderId="97" xfId="1" applyNumberFormat="1" applyFont="1" applyBorder="1" applyAlignment="1" applyProtection="1">
      <alignment horizontal="center" vertical="center"/>
    </xf>
    <xf numFmtId="49" fontId="14" fillId="0" borderId="98" xfId="1" applyNumberFormat="1" applyFont="1" applyBorder="1" applyAlignment="1" applyProtection="1">
      <alignment horizontal="center" vertical="center"/>
    </xf>
    <xf numFmtId="164" fontId="17" fillId="6" borderId="98" xfId="1" applyFont="1" applyFill="1" applyBorder="1" applyAlignment="1" applyProtection="1">
      <alignment horizontal="right" vertical="center"/>
    </xf>
    <xf numFmtId="164" fontId="18" fillId="3" borderId="99" xfId="1" applyFont="1" applyFill="1" applyBorder="1" applyAlignment="1" applyProtection="1">
      <alignment horizontal="right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1" fillId="14" borderId="7" xfId="0" applyNumberFormat="1" applyFont="1" applyFill="1" applyBorder="1" applyAlignment="1">
      <alignment horizontal="center" vertical="center"/>
    </xf>
    <xf numFmtId="2" fontId="41" fillId="14" borderId="7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101" xfId="0" applyFont="1" applyFill="1" applyBorder="1" applyAlignment="1">
      <alignment horizontal="center" vertical="center"/>
    </xf>
    <xf numFmtId="0" fontId="38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167" fontId="40" fillId="0" borderId="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" xfId="7" builtinId="8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916696</xdr:colOff>
      <xdr:row>1</xdr:row>
      <xdr:rowOff>128047</xdr:rowOff>
    </xdr:from>
    <xdr:to>
      <xdr:col>6</xdr:col>
      <xdr:colOff>1481317</xdr:colOff>
      <xdr:row>2</xdr:row>
      <xdr:rowOff>277808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6696" y="343301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2508</xdr:row>
      <xdr:rowOff>43052</xdr:rowOff>
    </xdr:from>
    <xdr:to>
      <xdr:col>24</xdr:col>
      <xdr:colOff>47714</xdr:colOff>
      <xdr:row>2533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80425585"/>
          <a:ext cx="16794781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inkreif.at/news-ganz-vorne/preislist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507"/>
  <sheetViews>
    <sheetView showGridLines="0" tabSelected="1" topLeftCell="D1" zoomScale="75" zoomScaleNormal="80" workbookViewId="0">
      <selection activeCell="J5" sqref="J5:O5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18.6640625" style="5" customWidth="1" collapsed="1"/>
    <col min="16" max="16" width="18.6640625" style="5" hidden="1" customWidth="1" outlineLevel="1"/>
    <col min="17" max="18" width="10" style="6" hidden="1" customWidth="1" outlineLevel="1"/>
    <col min="19" max="19" width="10.5" style="7" customWidth="1" collapsed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34"/>
      <c r="H2" s="10" t="s">
        <v>1</v>
      </c>
      <c r="I2" s="11"/>
      <c r="J2" s="225"/>
      <c r="K2" s="226"/>
      <c r="L2" s="226"/>
      <c r="M2" s="226"/>
      <c r="N2" s="226"/>
      <c r="O2" s="226"/>
      <c r="V2" s="210" t="s">
        <v>2</v>
      </c>
      <c r="W2" s="211"/>
      <c r="X2" s="211"/>
    </row>
    <row r="3" spans="1:1024" ht="37" customHeight="1" thickBot="1" x14ac:dyDescent="0.25">
      <c r="G3" s="134"/>
      <c r="H3" s="12" t="s">
        <v>3</v>
      </c>
      <c r="I3" s="13"/>
      <c r="J3" s="212"/>
      <c r="K3" s="212"/>
      <c r="L3" s="212"/>
      <c r="M3" s="212"/>
      <c r="N3" s="212"/>
      <c r="O3" s="212"/>
      <c r="V3" s="91" t="s">
        <v>4</v>
      </c>
      <c r="W3" s="98" t="s">
        <v>99</v>
      </c>
      <c r="X3" s="99" t="s">
        <v>100</v>
      </c>
    </row>
    <row r="4" spans="1:1024" ht="28" customHeight="1" x14ac:dyDescent="0.2">
      <c r="D4" s="223" t="s">
        <v>117</v>
      </c>
      <c r="E4" s="223"/>
      <c r="F4" s="223"/>
      <c r="G4" s="224"/>
      <c r="H4" s="14" t="s">
        <v>7</v>
      </c>
      <c r="I4" s="13"/>
      <c r="J4" s="212"/>
      <c r="K4" s="212"/>
      <c r="L4" s="212"/>
      <c r="M4" s="212"/>
      <c r="N4" s="212"/>
      <c r="O4" s="212"/>
      <c r="T4" s="92" t="s">
        <v>48</v>
      </c>
      <c r="U4" s="93"/>
      <c r="V4" s="105">
        <f>SUMIF(R15:R2972,"D",V15:V2972)</f>
        <v>0</v>
      </c>
      <c r="W4" s="106">
        <f>SUMIF(R15:R2972,"D",W15:W2972)</f>
        <v>0</v>
      </c>
      <c r="X4" s="107">
        <f>SUMIF(R15:R2972,"D",X15:X2972)</f>
        <v>0</v>
      </c>
    </row>
    <row r="5" spans="1:1024" ht="32" customHeight="1" thickBot="1" x14ac:dyDescent="0.25">
      <c r="D5" s="221">
        <f ca="1">TODAY()</f>
        <v>45643</v>
      </c>
      <c r="E5" s="221"/>
      <c r="F5" s="221"/>
      <c r="G5" s="222"/>
      <c r="H5" s="15" t="s">
        <v>8</v>
      </c>
      <c r="I5" s="16"/>
      <c r="J5" s="213"/>
      <c r="K5" s="213"/>
      <c r="L5" s="213"/>
      <c r="M5" s="213"/>
      <c r="N5" s="213"/>
      <c r="O5" s="213"/>
      <c r="T5" s="94" t="s">
        <v>46</v>
      </c>
      <c r="U5" s="95"/>
      <c r="V5" s="108">
        <f>SUMIF(R15:R2972,"U",V15:V2972)</f>
        <v>0</v>
      </c>
      <c r="W5" s="109">
        <f>SUMIF(R15:R2972,"U",W15:W2972)</f>
        <v>0</v>
      </c>
      <c r="X5" s="110">
        <f>SUMIF(R15:R2972,"U",X15:X2972)</f>
        <v>0</v>
      </c>
    </row>
    <row r="6" spans="1:1024" ht="32" customHeight="1" thickBot="1" x14ac:dyDescent="0.25">
      <c r="D6" s="227" t="s">
        <v>118</v>
      </c>
      <c r="E6" s="227"/>
      <c r="F6" s="227"/>
      <c r="G6" s="228"/>
      <c r="H6" s="218" t="s">
        <v>0</v>
      </c>
      <c r="I6" s="219"/>
      <c r="J6" s="219"/>
      <c r="K6" s="219"/>
      <c r="L6" s="219"/>
      <c r="M6" s="219"/>
      <c r="N6" s="219"/>
      <c r="O6" s="220"/>
      <c r="T6" s="96" t="s">
        <v>47</v>
      </c>
      <c r="U6" s="97"/>
      <c r="V6" s="111">
        <f>V4+V5</f>
        <v>0</v>
      </c>
      <c r="W6" s="112">
        <f>W4+W5</f>
        <v>0</v>
      </c>
      <c r="X6" s="113">
        <f>X4+X5</f>
        <v>0</v>
      </c>
    </row>
    <row r="7" spans="1:1024" ht="21" customHeight="1" x14ac:dyDescent="0.2">
      <c r="D7" s="229" t="s">
        <v>119</v>
      </c>
      <c r="E7" s="229"/>
      <c r="F7" s="229"/>
      <c r="G7" s="229"/>
      <c r="H7" s="18"/>
      <c r="J7" s="19"/>
      <c r="U7" s="20"/>
    </row>
    <row r="8" spans="1:1024" ht="20" hidden="1" customHeight="1" outlineLevel="1" x14ac:dyDescent="0.2">
      <c r="D8" s="192"/>
      <c r="E8" s="192"/>
      <c r="F8" s="192"/>
      <c r="G8" s="192"/>
      <c r="H8" s="21" t="s">
        <v>9</v>
      </c>
      <c r="I8" s="22"/>
      <c r="J8" s="214"/>
      <c r="K8" s="214"/>
      <c r="L8" s="215"/>
      <c r="M8" s="215"/>
      <c r="N8" s="216"/>
      <c r="O8" s="216"/>
      <c r="U8" s="20"/>
      <c r="V8" s="217" t="s">
        <v>10</v>
      </c>
      <c r="W8" s="217"/>
      <c r="X8" s="23"/>
    </row>
    <row r="9" spans="1:1024" ht="20" hidden="1" customHeight="1" outlineLevel="1" x14ac:dyDescent="0.2">
      <c r="D9" s="192"/>
      <c r="E9" s="192"/>
      <c r="F9" s="192"/>
      <c r="G9" s="192"/>
      <c r="H9" s="24" t="s">
        <v>11</v>
      </c>
      <c r="I9" s="25"/>
      <c r="J9" s="207"/>
      <c r="K9" s="207"/>
      <c r="L9" s="208"/>
      <c r="M9" s="208"/>
      <c r="N9" s="209"/>
      <c r="O9" s="209"/>
      <c r="U9" s="20"/>
      <c r="V9" s="206" t="s">
        <v>12</v>
      </c>
      <c r="W9" s="206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207"/>
      <c r="K10" s="207"/>
      <c r="L10" s="208"/>
      <c r="M10" s="208"/>
      <c r="N10" s="209"/>
      <c r="O10" s="209"/>
      <c r="U10" s="20"/>
      <c r="V10" s="206" t="s">
        <v>14</v>
      </c>
      <c r="W10" s="206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201"/>
      <c r="K11" s="201"/>
      <c r="L11" s="202"/>
      <c r="M11" s="202"/>
      <c r="N11" s="203"/>
      <c r="O11" s="203"/>
      <c r="U11" s="20"/>
      <c r="V11" s="204" t="s">
        <v>16</v>
      </c>
      <c r="W11" s="204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5" t="s">
        <v>20</v>
      </c>
      <c r="B13" s="195"/>
      <c r="C13" s="195"/>
      <c r="D13" s="195" t="s">
        <v>21</v>
      </c>
      <c r="E13" s="195"/>
      <c r="F13" s="195"/>
      <c r="G13" s="196" t="s">
        <v>22</v>
      </c>
      <c r="H13" s="196"/>
      <c r="I13" s="196"/>
      <c r="J13" s="196"/>
      <c r="K13" s="196"/>
      <c r="L13" s="196"/>
      <c r="M13" s="197" t="s">
        <v>115</v>
      </c>
      <c r="N13" s="197"/>
      <c r="O13" s="198"/>
      <c r="P13" s="199" t="s">
        <v>23</v>
      </c>
      <c r="Q13" s="199"/>
      <c r="R13" s="199"/>
      <c r="S13" s="199"/>
      <c r="T13" s="200"/>
      <c r="U13" s="135" t="s">
        <v>24</v>
      </c>
      <c r="V13" s="205" t="s">
        <v>25</v>
      </c>
      <c r="W13" s="205"/>
      <c r="X13" s="205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32" t="s">
        <v>113</v>
      </c>
      <c r="N14" s="133" t="s">
        <v>114</v>
      </c>
      <c r="O14" s="191" t="s">
        <v>120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121</v>
      </c>
      <c r="B15" s="65" t="s">
        <v>122</v>
      </c>
      <c r="C15" s="66" t="s">
        <v>123</v>
      </c>
      <c r="D15" s="67" t="s">
        <v>238</v>
      </c>
      <c r="E15" s="68" t="s">
        <v>239</v>
      </c>
      <c r="F15" s="69"/>
      <c r="G15" s="70" t="s">
        <v>240</v>
      </c>
      <c r="H15" s="71" t="s">
        <v>439</v>
      </c>
      <c r="I15" s="68" t="s">
        <v>176</v>
      </c>
      <c r="J15" s="72">
        <v>2021</v>
      </c>
      <c r="K15" s="73">
        <v>0.75</v>
      </c>
      <c r="L15" s="74">
        <v>48</v>
      </c>
      <c r="M15" s="273" t="s">
        <v>480</v>
      </c>
      <c r="N15" s="76"/>
      <c r="O15" s="193"/>
      <c r="P15" s="77" t="s">
        <v>622</v>
      </c>
      <c r="Q15" s="78" t="s">
        <v>980</v>
      </c>
      <c r="R15" s="79" t="s">
        <v>1037</v>
      </c>
      <c r="S15" s="80">
        <v>67.5</v>
      </c>
      <c r="T15" s="81">
        <f>S15*1.2</f>
        <v>81</v>
      </c>
      <c r="U15" s="82"/>
      <c r="V15" s="83"/>
      <c r="W15" s="84">
        <f>V15*S15</f>
        <v>0</v>
      </c>
      <c r="X15" s="85">
        <f>V15*T15</f>
        <v>0</v>
      </c>
      <c r="Y15" s="59"/>
      <c r="Z15" s="86"/>
      <c r="AA15" s="87"/>
      <c r="AB15" s="88"/>
      <c r="AC15" s="89"/>
    </row>
    <row r="16" spans="1:1024" ht="15.75" customHeight="1" x14ac:dyDescent="0.2">
      <c r="A16" s="64" t="s">
        <v>121</v>
      </c>
      <c r="B16" s="65" t="s">
        <v>122</v>
      </c>
      <c r="C16" s="66" t="s">
        <v>123</v>
      </c>
      <c r="D16" s="67" t="s">
        <v>238</v>
      </c>
      <c r="E16" s="68" t="s">
        <v>239</v>
      </c>
      <c r="F16" s="69"/>
      <c r="G16" s="70" t="s">
        <v>240</v>
      </c>
      <c r="H16" s="71" t="s">
        <v>440</v>
      </c>
      <c r="I16" s="68" t="s">
        <v>176</v>
      </c>
      <c r="J16" s="72">
        <v>2021</v>
      </c>
      <c r="K16" s="73">
        <v>0.75</v>
      </c>
      <c r="L16" s="74">
        <v>32</v>
      </c>
      <c r="M16" s="273" t="s">
        <v>480</v>
      </c>
      <c r="N16" s="76"/>
      <c r="O16" s="193"/>
      <c r="P16" s="77" t="s">
        <v>622</v>
      </c>
      <c r="Q16" s="78" t="s">
        <v>981</v>
      </c>
      <c r="R16" s="79" t="s">
        <v>1037</v>
      </c>
      <c r="S16" s="80">
        <v>67.5</v>
      </c>
      <c r="T16" s="81">
        <f>S16*1.2</f>
        <v>81</v>
      </c>
      <c r="U16" s="82"/>
      <c r="V16" s="83"/>
      <c r="W16" s="84">
        <f>V16*S16</f>
        <v>0</v>
      </c>
      <c r="X16" s="85">
        <f>V16*T16</f>
        <v>0</v>
      </c>
      <c r="Y16" s="59"/>
      <c r="Z16" s="86"/>
      <c r="AA16" s="87"/>
      <c r="AB16" s="88"/>
      <c r="AC16" s="89"/>
    </row>
    <row r="17" spans="1:29" ht="15.75" customHeight="1" x14ac:dyDescent="0.2">
      <c r="A17" s="64" t="s">
        <v>121</v>
      </c>
      <c r="B17" s="65" t="s">
        <v>122</v>
      </c>
      <c r="C17" s="66" t="s">
        <v>123</v>
      </c>
      <c r="D17" s="67" t="s">
        <v>238</v>
      </c>
      <c r="E17" s="68" t="s">
        <v>239</v>
      </c>
      <c r="F17" s="69"/>
      <c r="G17" s="70" t="s">
        <v>240</v>
      </c>
      <c r="H17" s="71" t="s">
        <v>441</v>
      </c>
      <c r="I17" s="68" t="s">
        <v>176</v>
      </c>
      <c r="J17" s="72">
        <v>2021</v>
      </c>
      <c r="K17" s="73">
        <v>0.75</v>
      </c>
      <c r="L17" s="74">
        <v>28</v>
      </c>
      <c r="M17" s="273" t="s">
        <v>480</v>
      </c>
      <c r="N17" s="76"/>
      <c r="O17" s="193"/>
      <c r="P17" s="77" t="s">
        <v>982</v>
      </c>
      <c r="Q17" s="78" t="s">
        <v>983</v>
      </c>
      <c r="R17" s="79" t="s">
        <v>1037</v>
      </c>
      <c r="S17" s="80">
        <v>67.5</v>
      </c>
      <c r="T17" s="81">
        <f>S17*1.2</f>
        <v>81</v>
      </c>
      <c r="U17" s="82"/>
      <c r="V17" s="83"/>
      <c r="W17" s="84">
        <f>V17*S17</f>
        <v>0</v>
      </c>
      <c r="X17" s="85">
        <f>V17*T17</f>
        <v>0</v>
      </c>
      <c r="Y17" s="59"/>
      <c r="Z17" s="86"/>
      <c r="AA17" s="87"/>
      <c r="AB17" s="88"/>
      <c r="AC17" s="89"/>
    </row>
    <row r="18" spans="1:29" ht="15.75" customHeight="1" x14ac:dyDescent="0.2">
      <c r="A18" s="64" t="s">
        <v>121</v>
      </c>
      <c r="B18" s="65" t="s">
        <v>122</v>
      </c>
      <c r="C18" s="66" t="s">
        <v>123</v>
      </c>
      <c r="D18" s="67" t="s">
        <v>238</v>
      </c>
      <c r="E18" s="68" t="s">
        <v>239</v>
      </c>
      <c r="F18" s="69"/>
      <c r="G18" s="70" t="s">
        <v>240</v>
      </c>
      <c r="H18" s="71" t="s">
        <v>442</v>
      </c>
      <c r="I18" s="68" t="s">
        <v>176</v>
      </c>
      <c r="J18" s="72">
        <v>2021</v>
      </c>
      <c r="K18" s="73">
        <v>0.75</v>
      </c>
      <c r="L18" s="74">
        <v>20</v>
      </c>
      <c r="M18" s="273" t="s">
        <v>480</v>
      </c>
      <c r="N18" s="76"/>
      <c r="O18" s="193"/>
      <c r="P18" s="77" t="s">
        <v>765</v>
      </c>
      <c r="Q18" s="78" t="s">
        <v>984</v>
      </c>
      <c r="R18" s="79" t="s">
        <v>1037</v>
      </c>
      <c r="S18" s="80">
        <v>54</v>
      </c>
      <c r="T18" s="81">
        <f>S18*1.2</f>
        <v>64.8</v>
      </c>
      <c r="U18" s="82"/>
      <c r="V18" s="83"/>
      <c r="W18" s="84">
        <f>V18*S18</f>
        <v>0</v>
      </c>
      <c r="X18" s="85">
        <f>V18*T18</f>
        <v>0</v>
      </c>
      <c r="Y18" s="59"/>
      <c r="Z18" s="86"/>
      <c r="AA18" s="87"/>
      <c r="AB18" s="88"/>
      <c r="AC18" s="89"/>
    </row>
    <row r="19" spans="1:29" ht="15.75" customHeight="1" x14ac:dyDescent="0.2">
      <c r="A19" s="64" t="s">
        <v>121</v>
      </c>
      <c r="B19" s="65" t="s">
        <v>182</v>
      </c>
      <c r="C19" s="66" t="s">
        <v>123</v>
      </c>
      <c r="D19" s="67" t="s">
        <v>238</v>
      </c>
      <c r="E19" s="68" t="s">
        <v>239</v>
      </c>
      <c r="F19" s="69"/>
      <c r="G19" s="70" t="s">
        <v>240</v>
      </c>
      <c r="H19" s="71" t="s">
        <v>241</v>
      </c>
      <c r="I19" s="68" t="s">
        <v>219</v>
      </c>
      <c r="J19" s="72">
        <v>2018</v>
      </c>
      <c r="K19" s="73">
        <v>0.75</v>
      </c>
      <c r="L19" s="74">
        <v>29</v>
      </c>
      <c r="M19" s="273" t="s">
        <v>480</v>
      </c>
      <c r="N19" s="76"/>
      <c r="O19" s="193"/>
      <c r="P19" s="77" t="s">
        <v>707</v>
      </c>
      <c r="Q19" s="78" t="s">
        <v>708</v>
      </c>
      <c r="R19" s="79" t="s">
        <v>1037</v>
      </c>
      <c r="S19" s="80">
        <v>75</v>
      </c>
      <c r="T19" s="81">
        <f>S19*1.2</f>
        <v>90</v>
      </c>
      <c r="U19" s="82"/>
      <c r="V19" s="83"/>
      <c r="W19" s="84">
        <f>V19*S19</f>
        <v>0</v>
      </c>
      <c r="X19" s="85">
        <f>V19*T19</f>
        <v>0</v>
      </c>
      <c r="Y19" s="59"/>
      <c r="Z19" s="86"/>
      <c r="AA19" s="87"/>
      <c r="AB19" s="88"/>
      <c r="AC19" s="89"/>
    </row>
    <row r="20" spans="1:29" ht="15.75" customHeight="1" x14ac:dyDescent="0.2">
      <c r="A20" s="64" t="s">
        <v>121</v>
      </c>
      <c r="B20" s="65" t="s">
        <v>182</v>
      </c>
      <c r="C20" s="66" t="s">
        <v>123</v>
      </c>
      <c r="D20" s="67" t="s">
        <v>238</v>
      </c>
      <c r="E20" s="68" t="s">
        <v>239</v>
      </c>
      <c r="F20" s="69"/>
      <c r="G20" s="70" t="s">
        <v>240</v>
      </c>
      <c r="H20" s="71" t="s">
        <v>241</v>
      </c>
      <c r="I20" s="68" t="s">
        <v>219</v>
      </c>
      <c r="J20" s="72">
        <v>2019</v>
      </c>
      <c r="K20" s="73">
        <v>0.75</v>
      </c>
      <c r="L20" s="74">
        <v>60</v>
      </c>
      <c r="M20" s="273" t="s">
        <v>480</v>
      </c>
      <c r="N20" s="76"/>
      <c r="O20" s="193"/>
      <c r="P20" s="77" t="s">
        <v>707</v>
      </c>
      <c r="Q20" s="78" t="s">
        <v>716</v>
      </c>
      <c r="R20" s="79" t="s">
        <v>1037</v>
      </c>
      <c r="S20" s="80">
        <v>75</v>
      </c>
      <c r="T20" s="81">
        <f>S20*1.2</f>
        <v>90</v>
      </c>
      <c r="U20" s="82"/>
      <c r="V20" s="83"/>
      <c r="W20" s="84">
        <f>V20*S20</f>
        <v>0</v>
      </c>
      <c r="X20" s="85">
        <f>V20*T20</f>
        <v>0</v>
      </c>
      <c r="Y20" s="59"/>
      <c r="Z20" s="86"/>
      <c r="AA20" s="87"/>
      <c r="AB20" s="88"/>
      <c r="AC20" s="89"/>
    </row>
    <row r="21" spans="1:29" ht="15.75" customHeight="1" x14ac:dyDescent="0.2">
      <c r="A21" s="64" t="s">
        <v>121</v>
      </c>
      <c r="B21" s="65" t="s">
        <v>182</v>
      </c>
      <c r="C21" s="66" t="s">
        <v>123</v>
      </c>
      <c r="D21" s="67" t="s">
        <v>238</v>
      </c>
      <c r="E21" s="68" t="s">
        <v>239</v>
      </c>
      <c r="F21" s="69"/>
      <c r="G21" s="70" t="s">
        <v>240</v>
      </c>
      <c r="H21" s="71" t="s">
        <v>241</v>
      </c>
      <c r="I21" s="68" t="s">
        <v>219</v>
      </c>
      <c r="J21" s="72">
        <v>2021</v>
      </c>
      <c r="K21" s="73">
        <v>0.75</v>
      </c>
      <c r="L21" s="74">
        <v>22</v>
      </c>
      <c r="M21" s="273" t="s">
        <v>480</v>
      </c>
      <c r="N21" s="76"/>
      <c r="O21" s="193"/>
      <c r="P21" s="77" t="s">
        <v>509</v>
      </c>
      <c r="Q21" s="78" t="s">
        <v>987</v>
      </c>
      <c r="R21" s="79" t="s">
        <v>1037</v>
      </c>
      <c r="S21" s="80">
        <v>75</v>
      </c>
      <c r="T21" s="81">
        <f>S21*1.2</f>
        <v>90</v>
      </c>
      <c r="U21" s="82"/>
      <c r="V21" s="83"/>
      <c r="W21" s="84">
        <f>V21*S21</f>
        <v>0</v>
      </c>
      <c r="X21" s="85">
        <f>V21*T21</f>
        <v>0</v>
      </c>
      <c r="Y21" s="59"/>
      <c r="Z21" s="86"/>
      <c r="AA21" s="87"/>
      <c r="AB21" s="88"/>
      <c r="AC21" s="89"/>
    </row>
    <row r="22" spans="1:29" ht="15.75" customHeight="1" x14ac:dyDescent="0.2">
      <c r="A22" s="64" t="s">
        <v>121</v>
      </c>
      <c r="B22" s="65" t="s">
        <v>182</v>
      </c>
      <c r="C22" s="66" t="s">
        <v>123</v>
      </c>
      <c r="D22" s="67" t="s">
        <v>238</v>
      </c>
      <c r="E22" s="68" t="s">
        <v>239</v>
      </c>
      <c r="F22" s="69"/>
      <c r="G22" s="70" t="s">
        <v>240</v>
      </c>
      <c r="H22" s="71" t="s">
        <v>445</v>
      </c>
      <c r="I22" s="68" t="s">
        <v>219</v>
      </c>
      <c r="J22" s="72">
        <v>2021</v>
      </c>
      <c r="K22" s="73">
        <v>0.75</v>
      </c>
      <c r="L22" s="74">
        <v>21</v>
      </c>
      <c r="M22" s="273" t="s">
        <v>480</v>
      </c>
      <c r="N22" s="76"/>
      <c r="O22" s="193"/>
      <c r="P22" s="77" t="s">
        <v>509</v>
      </c>
      <c r="Q22" s="78" t="s">
        <v>989</v>
      </c>
      <c r="R22" s="79" t="s">
        <v>1037</v>
      </c>
      <c r="S22" s="80">
        <v>82</v>
      </c>
      <c r="T22" s="81">
        <f>S22*1.2</f>
        <v>98.399999999999991</v>
      </c>
      <c r="U22" s="82"/>
      <c r="V22" s="83"/>
      <c r="W22" s="84">
        <f>V22*S22</f>
        <v>0</v>
      </c>
      <c r="X22" s="85">
        <f>V22*T22</f>
        <v>0</v>
      </c>
      <c r="Y22" s="59"/>
      <c r="Z22" s="86"/>
      <c r="AA22" s="87"/>
      <c r="AB22" s="88"/>
      <c r="AC22" s="89"/>
    </row>
    <row r="23" spans="1:29" ht="15.75" customHeight="1" x14ac:dyDescent="0.2">
      <c r="A23" s="64" t="s">
        <v>121</v>
      </c>
      <c r="B23" s="65" t="s">
        <v>182</v>
      </c>
      <c r="C23" s="66" t="s">
        <v>123</v>
      </c>
      <c r="D23" s="67" t="s">
        <v>238</v>
      </c>
      <c r="E23" s="68" t="s">
        <v>239</v>
      </c>
      <c r="F23" s="69"/>
      <c r="G23" s="70" t="s">
        <v>240</v>
      </c>
      <c r="H23" s="71" t="s">
        <v>242</v>
      </c>
      <c r="I23" s="68" t="s">
        <v>219</v>
      </c>
      <c r="J23" s="72">
        <v>2018</v>
      </c>
      <c r="K23" s="73">
        <v>0.75</v>
      </c>
      <c r="L23" s="74">
        <v>60</v>
      </c>
      <c r="M23" s="273" t="s">
        <v>480</v>
      </c>
      <c r="N23" s="76"/>
      <c r="O23" s="193"/>
      <c r="P23" s="77" t="s">
        <v>504</v>
      </c>
      <c r="Q23" s="78" t="s">
        <v>709</v>
      </c>
      <c r="R23" s="79" t="s">
        <v>1037</v>
      </c>
      <c r="S23" s="80">
        <v>54</v>
      </c>
      <c r="T23" s="81">
        <f>S23*1.2</f>
        <v>64.8</v>
      </c>
      <c r="U23" s="82"/>
      <c r="V23" s="83"/>
      <c r="W23" s="84">
        <f>V23*S23</f>
        <v>0</v>
      </c>
      <c r="X23" s="85">
        <f>V23*T23</f>
        <v>0</v>
      </c>
      <c r="Y23" s="59"/>
      <c r="Z23" s="86"/>
      <c r="AA23" s="87"/>
      <c r="AB23" s="88"/>
      <c r="AC23" s="89"/>
    </row>
    <row r="24" spans="1:29" ht="15.75" customHeight="1" x14ac:dyDescent="0.2">
      <c r="A24" s="64" t="s">
        <v>121</v>
      </c>
      <c r="B24" s="65" t="s">
        <v>182</v>
      </c>
      <c r="C24" s="66" t="s">
        <v>123</v>
      </c>
      <c r="D24" s="67" t="s">
        <v>238</v>
      </c>
      <c r="E24" s="68" t="s">
        <v>239</v>
      </c>
      <c r="F24" s="69"/>
      <c r="G24" s="70" t="s">
        <v>240</v>
      </c>
      <c r="H24" s="71" t="s">
        <v>242</v>
      </c>
      <c r="I24" s="68" t="s">
        <v>219</v>
      </c>
      <c r="J24" s="72">
        <v>2019</v>
      </c>
      <c r="K24" s="73">
        <v>0.75</v>
      </c>
      <c r="L24" s="74">
        <v>10</v>
      </c>
      <c r="M24" s="273" t="s">
        <v>480</v>
      </c>
      <c r="N24" s="76"/>
      <c r="O24" s="193"/>
      <c r="P24" s="77" t="s">
        <v>707</v>
      </c>
      <c r="Q24" s="78" t="s">
        <v>717</v>
      </c>
      <c r="R24" s="79" t="s">
        <v>1037</v>
      </c>
      <c r="S24" s="80">
        <v>54</v>
      </c>
      <c r="T24" s="81">
        <f>S24*1.2</f>
        <v>64.8</v>
      </c>
      <c r="U24" s="82"/>
      <c r="V24" s="83"/>
      <c r="W24" s="84">
        <f>V24*S24</f>
        <v>0</v>
      </c>
      <c r="X24" s="85">
        <f>V24*T24</f>
        <v>0</v>
      </c>
      <c r="Y24" s="59"/>
      <c r="Z24" s="86"/>
      <c r="AA24" s="87"/>
      <c r="AB24" s="88"/>
      <c r="AC24" s="89"/>
    </row>
    <row r="25" spans="1:29" ht="15.75" customHeight="1" x14ac:dyDescent="0.2">
      <c r="A25" s="64" t="s">
        <v>121</v>
      </c>
      <c r="B25" s="65" t="s">
        <v>182</v>
      </c>
      <c r="C25" s="66" t="s">
        <v>123</v>
      </c>
      <c r="D25" s="67" t="s">
        <v>238</v>
      </c>
      <c r="E25" s="68" t="s">
        <v>239</v>
      </c>
      <c r="F25" s="69"/>
      <c r="G25" s="70" t="s">
        <v>240</v>
      </c>
      <c r="H25" s="71" t="s">
        <v>242</v>
      </c>
      <c r="I25" s="68" t="s">
        <v>219</v>
      </c>
      <c r="J25" s="72">
        <v>2021</v>
      </c>
      <c r="K25" s="73">
        <v>0.75</v>
      </c>
      <c r="L25" s="74">
        <v>39</v>
      </c>
      <c r="M25" s="273" t="s">
        <v>480</v>
      </c>
      <c r="N25" s="76"/>
      <c r="O25" s="193"/>
      <c r="P25" s="77" t="s">
        <v>765</v>
      </c>
      <c r="Q25" s="78" t="s">
        <v>990</v>
      </c>
      <c r="R25" s="79" t="s">
        <v>1037</v>
      </c>
      <c r="S25" s="80">
        <v>54</v>
      </c>
      <c r="T25" s="81">
        <f>S25*1.2</f>
        <v>64.8</v>
      </c>
      <c r="U25" s="82"/>
      <c r="V25" s="83"/>
      <c r="W25" s="84">
        <f>V25*S25</f>
        <v>0</v>
      </c>
      <c r="X25" s="85">
        <f>V25*T25</f>
        <v>0</v>
      </c>
      <c r="Y25" s="59"/>
      <c r="Z25" s="86"/>
      <c r="AA25" s="87"/>
      <c r="AB25" s="88"/>
      <c r="AC25" s="89"/>
    </row>
    <row r="26" spans="1:29" ht="15.75" customHeight="1" x14ac:dyDescent="0.2">
      <c r="A26" s="64" t="s">
        <v>121</v>
      </c>
      <c r="B26" s="65" t="s">
        <v>182</v>
      </c>
      <c r="C26" s="66" t="s">
        <v>123</v>
      </c>
      <c r="D26" s="67" t="s">
        <v>238</v>
      </c>
      <c r="E26" s="68" t="s">
        <v>239</v>
      </c>
      <c r="F26" s="69"/>
      <c r="G26" s="70" t="s">
        <v>240</v>
      </c>
      <c r="H26" s="71" t="s">
        <v>243</v>
      </c>
      <c r="I26" s="68" t="s">
        <v>219</v>
      </c>
      <c r="J26" s="72">
        <v>2018</v>
      </c>
      <c r="K26" s="73">
        <v>0.75</v>
      </c>
      <c r="L26" s="74">
        <v>25</v>
      </c>
      <c r="M26" s="273" t="s">
        <v>480</v>
      </c>
      <c r="N26" s="76"/>
      <c r="O26" s="193"/>
      <c r="P26" s="77" t="s">
        <v>707</v>
      </c>
      <c r="Q26" s="78" t="s">
        <v>710</v>
      </c>
      <c r="R26" s="79" t="s">
        <v>1037</v>
      </c>
      <c r="S26" s="80">
        <v>75</v>
      </c>
      <c r="T26" s="81">
        <f>S26*1.2</f>
        <v>90</v>
      </c>
      <c r="U26" s="82"/>
      <c r="V26" s="83"/>
      <c r="W26" s="84">
        <f>V26*S26</f>
        <v>0</v>
      </c>
      <c r="X26" s="85">
        <f>V26*T26</f>
        <v>0</v>
      </c>
      <c r="Y26" s="59"/>
      <c r="Z26" s="86"/>
      <c r="AA26" s="87"/>
      <c r="AB26" s="88"/>
      <c r="AC26" s="89"/>
    </row>
    <row r="27" spans="1:29" ht="15.75" customHeight="1" x14ac:dyDescent="0.2">
      <c r="A27" s="64" t="s">
        <v>121</v>
      </c>
      <c r="B27" s="65" t="s">
        <v>182</v>
      </c>
      <c r="C27" s="66" t="s">
        <v>123</v>
      </c>
      <c r="D27" s="67" t="s">
        <v>238</v>
      </c>
      <c r="E27" s="68" t="s">
        <v>239</v>
      </c>
      <c r="F27" s="69"/>
      <c r="G27" s="70" t="s">
        <v>240</v>
      </c>
      <c r="H27" s="71" t="s">
        <v>243</v>
      </c>
      <c r="I27" s="68" t="s">
        <v>219</v>
      </c>
      <c r="J27" s="72">
        <v>2021</v>
      </c>
      <c r="K27" s="73">
        <v>0.75</v>
      </c>
      <c r="L27" s="74">
        <v>37</v>
      </c>
      <c r="M27" s="273" t="s">
        <v>480</v>
      </c>
      <c r="N27" s="76"/>
      <c r="O27" s="193"/>
      <c r="P27" s="77" t="s">
        <v>587</v>
      </c>
      <c r="Q27" s="78" t="s">
        <v>991</v>
      </c>
      <c r="R27" s="79" t="s">
        <v>1037</v>
      </c>
      <c r="S27" s="80">
        <v>75</v>
      </c>
      <c r="T27" s="81">
        <f>S27*1.2</f>
        <v>90</v>
      </c>
      <c r="U27" s="82"/>
      <c r="V27" s="83"/>
      <c r="W27" s="84">
        <f>V27*S27</f>
        <v>0</v>
      </c>
      <c r="X27" s="85">
        <f>V27*T27</f>
        <v>0</v>
      </c>
      <c r="Y27" s="59"/>
      <c r="Z27" s="86"/>
      <c r="AA27" s="87"/>
      <c r="AB27" s="88"/>
      <c r="AC27" s="89"/>
    </row>
    <row r="28" spans="1:29" ht="15.75" customHeight="1" x14ac:dyDescent="0.2">
      <c r="A28" s="64" t="s">
        <v>121</v>
      </c>
      <c r="B28" s="65" t="s">
        <v>182</v>
      </c>
      <c r="C28" s="66" t="s">
        <v>123</v>
      </c>
      <c r="D28" s="67" t="s">
        <v>238</v>
      </c>
      <c r="E28" s="68" t="s">
        <v>239</v>
      </c>
      <c r="F28" s="69" t="s">
        <v>433</v>
      </c>
      <c r="G28" s="70" t="s">
        <v>434</v>
      </c>
      <c r="H28" s="71" t="s">
        <v>435</v>
      </c>
      <c r="I28" s="68" t="s">
        <v>403</v>
      </c>
      <c r="J28" s="72">
        <v>2017</v>
      </c>
      <c r="K28" s="73">
        <v>0.75</v>
      </c>
      <c r="L28" s="74">
        <v>6</v>
      </c>
      <c r="M28" s="273" t="s">
        <v>480</v>
      </c>
      <c r="N28" s="76"/>
      <c r="O28" s="193"/>
      <c r="P28" s="77" t="s">
        <v>810</v>
      </c>
      <c r="Q28" s="78" t="s">
        <v>974</v>
      </c>
      <c r="R28" s="79" t="s">
        <v>1037</v>
      </c>
      <c r="S28" s="80">
        <v>550</v>
      </c>
      <c r="T28" s="81">
        <f>S28*1.2</f>
        <v>660</v>
      </c>
      <c r="U28" s="82"/>
      <c r="V28" s="83"/>
      <c r="W28" s="84">
        <f>V28*S28</f>
        <v>0</v>
      </c>
      <c r="X28" s="85">
        <f>V28*T28</f>
        <v>0</v>
      </c>
      <c r="Y28" s="59"/>
      <c r="Z28" s="86"/>
      <c r="AA28" s="87"/>
      <c r="AB28" s="88"/>
      <c r="AC28" s="89"/>
    </row>
    <row r="29" spans="1:29" ht="15.75" customHeight="1" x14ac:dyDescent="0.2">
      <c r="A29" s="64" t="s">
        <v>121</v>
      </c>
      <c r="B29" s="65" t="s">
        <v>182</v>
      </c>
      <c r="C29" s="66" t="s">
        <v>123</v>
      </c>
      <c r="D29" s="67" t="s">
        <v>238</v>
      </c>
      <c r="E29" s="68" t="s">
        <v>239</v>
      </c>
      <c r="F29" s="69" t="s">
        <v>433</v>
      </c>
      <c r="G29" s="70" t="s">
        <v>434</v>
      </c>
      <c r="H29" s="71" t="s">
        <v>436</v>
      </c>
      <c r="I29" s="68" t="s">
        <v>403</v>
      </c>
      <c r="J29" s="72">
        <v>2017</v>
      </c>
      <c r="K29" s="73">
        <v>0.75</v>
      </c>
      <c r="L29" s="74">
        <v>6</v>
      </c>
      <c r="M29" s="273" t="s">
        <v>480</v>
      </c>
      <c r="N29" s="76"/>
      <c r="O29" s="193"/>
      <c r="P29" s="77" t="s">
        <v>810</v>
      </c>
      <c r="Q29" s="78" t="s">
        <v>975</v>
      </c>
      <c r="R29" s="79" t="s">
        <v>1037</v>
      </c>
      <c r="S29" s="80">
        <v>550</v>
      </c>
      <c r="T29" s="81">
        <f>S29*1.2</f>
        <v>660</v>
      </c>
      <c r="U29" s="82"/>
      <c r="V29" s="83"/>
      <c r="W29" s="84">
        <f>V29*S29</f>
        <v>0</v>
      </c>
      <c r="X29" s="85">
        <f>V29*T29</f>
        <v>0</v>
      </c>
      <c r="Y29" s="59"/>
      <c r="Z29" s="86"/>
      <c r="AA29" s="87"/>
      <c r="AB29" s="88"/>
      <c r="AC29" s="89"/>
    </row>
    <row r="30" spans="1:29" ht="15.75" customHeight="1" x14ac:dyDescent="0.2">
      <c r="A30" s="64" t="s">
        <v>121</v>
      </c>
      <c r="B30" s="65" t="s">
        <v>182</v>
      </c>
      <c r="C30" s="66" t="s">
        <v>123</v>
      </c>
      <c r="D30" s="67" t="s">
        <v>238</v>
      </c>
      <c r="E30" s="68" t="s">
        <v>239</v>
      </c>
      <c r="F30" s="69" t="s">
        <v>433</v>
      </c>
      <c r="G30" s="70" t="s">
        <v>437</v>
      </c>
      <c r="H30" s="71" t="s">
        <v>438</v>
      </c>
      <c r="I30" s="68" t="s">
        <v>403</v>
      </c>
      <c r="J30" s="72">
        <v>2014</v>
      </c>
      <c r="K30" s="73">
        <v>0.75</v>
      </c>
      <c r="L30" s="74">
        <v>17</v>
      </c>
      <c r="M30" s="273" t="s">
        <v>480</v>
      </c>
      <c r="N30" s="76"/>
      <c r="O30" s="193"/>
      <c r="P30" s="77" t="s">
        <v>859</v>
      </c>
      <c r="Q30" s="78" t="s">
        <v>976</v>
      </c>
      <c r="R30" s="79" t="s">
        <v>1037</v>
      </c>
      <c r="S30" s="80">
        <v>135</v>
      </c>
      <c r="T30" s="81">
        <f>S30*1.2</f>
        <v>162</v>
      </c>
      <c r="U30" s="82"/>
      <c r="V30" s="83"/>
      <c r="W30" s="84">
        <f>V30*S30</f>
        <v>0</v>
      </c>
      <c r="X30" s="85">
        <f>V30*T30</f>
        <v>0</v>
      </c>
      <c r="Y30" s="59"/>
      <c r="Z30" s="86"/>
      <c r="AA30" s="87"/>
      <c r="AB30" s="88"/>
      <c r="AC30" s="89"/>
    </row>
    <row r="31" spans="1:29" ht="15.75" customHeight="1" x14ac:dyDescent="0.2">
      <c r="A31" s="64" t="s">
        <v>121</v>
      </c>
      <c r="B31" s="65" t="s">
        <v>182</v>
      </c>
      <c r="C31" s="66" t="s">
        <v>123</v>
      </c>
      <c r="D31" s="67" t="s">
        <v>238</v>
      </c>
      <c r="E31" s="68" t="s">
        <v>239</v>
      </c>
      <c r="F31" s="69" t="s">
        <v>433</v>
      </c>
      <c r="G31" s="70" t="s">
        <v>437</v>
      </c>
      <c r="H31" s="71" t="s">
        <v>438</v>
      </c>
      <c r="I31" s="68" t="s">
        <v>403</v>
      </c>
      <c r="J31" s="72">
        <v>2015</v>
      </c>
      <c r="K31" s="73">
        <v>0.75</v>
      </c>
      <c r="L31" s="74">
        <v>21</v>
      </c>
      <c r="M31" s="273" t="s">
        <v>480</v>
      </c>
      <c r="N31" s="76"/>
      <c r="O31" s="193"/>
      <c r="P31" s="77" t="s">
        <v>628</v>
      </c>
      <c r="Q31" s="78" t="s">
        <v>977</v>
      </c>
      <c r="R31" s="79" t="s">
        <v>1037</v>
      </c>
      <c r="S31" s="80">
        <v>145</v>
      </c>
      <c r="T31" s="81">
        <f>S31*1.2</f>
        <v>174</v>
      </c>
      <c r="U31" s="82"/>
      <c r="V31" s="83"/>
      <c r="W31" s="84">
        <f>V31*S31</f>
        <v>0</v>
      </c>
      <c r="X31" s="85">
        <f>V31*T31</f>
        <v>0</v>
      </c>
      <c r="Y31" s="59"/>
      <c r="Z31" s="86"/>
      <c r="AA31" s="87"/>
      <c r="AB31" s="88"/>
      <c r="AC31" s="89"/>
    </row>
    <row r="32" spans="1:29" ht="15.75" customHeight="1" x14ac:dyDescent="0.2">
      <c r="A32" s="64" t="s">
        <v>121</v>
      </c>
      <c r="B32" s="65" t="s">
        <v>182</v>
      </c>
      <c r="C32" s="66" t="s">
        <v>123</v>
      </c>
      <c r="D32" s="67" t="s">
        <v>238</v>
      </c>
      <c r="E32" s="68" t="s">
        <v>239</v>
      </c>
      <c r="F32" s="69" t="s">
        <v>433</v>
      </c>
      <c r="G32" s="70" t="s">
        <v>437</v>
      </c>
      <c r="H32" s="71" t="s">
        <v>438</v>
      </c>
      <c r="I32" s="68" t="s">
        <v>403</v>
      </c>
      <c r="J32" s="72">
        <v>2018</v>
      </c>
      <c r="K32" s="73">
        <v>0.75</v>
      </c>
      <c r="L32" s="74">
        <v>12</v>
      </c>
      <c r="M32" s="273" t="s">
        <v>480</v>
      </c>
      <c r="N32" s="76"/>
      <c r="O32" s="193"/>
      <c r="P32" s="77" t="s">
        <v>978</v>
      </c>
      <c r="Q32" s="78" t="s">
        <v>979</v>
      </c>
      <c r="R32" s="79" t="s">
        <v>1037</v>
      </c>
      <c r="S32" s="80">
        <v>150</v>
      </c>
      <c r="T32" s="81">
        <f>S32*1.2</f>
        <v>180</v>
      </c>
      <c r="U32" s="82"/>
      <c r="V32" s="83"/>
      <c r="W32" s="84">
        <f>V32*S32</f>
        <v>0</v>
      </c>
      <c r="X32" s="85">
        <f>V32*T32</f>
        <v>0</v>
      </c>
      <c r="Y32" s="59"/>
      <c r="Z32" s="86"/>
      <c r="AA32" s="87"/>
      <c r="AB32" s="88"/>
      <c r="AC32" s="89"/>
    </row>
    <row r="33" spans="1:29" ht="15.75" customHeight="1" x14ac:dyDescent="0.2">
      <c r="A33" s="64" t="s">
        <v>121</v>
      </c>
      <c r="B33" s="65" t="s">
        <v>122</v>
      </c>
      <c r="C33" s="66" t="s">
        <v>123</v>
      </c>
      <c r="D33" s="67" t="s">
        <v>426</v>
      </c>
      <c r="E33" s="68"/>
      <c r="F33" s="69"/>
      <c r="G33" s="70" t="s">
        <v>427</v>
      </c>
      <c r="H33" s="71" t="s">
        <v>428</v>
      </c>
      <c r="I33" s="68" t="s">
        <v>205</v>
      </c>
      <c r="J33" s="72">
        <v>2022</v>
      </c>
      <c r="K33" s="73">
        <v>0.75</v>
      </c>
      <c r="L33" s="74">
        <v>11</v>
      </c>
      <c r="M33" s="273" t="s">
        <v>480</v>
      </c>
      <c r="N33" s="76"/>
      <c r="O33" s="193"/>
      <c r="P33" s="77" t="s">
        <v>866</v>
      </c>
      <c r="Q33" s="78" t="s">
        <v>971</v>
      </c>
      <c r="R33" s="79" t="s">
        <v>1037</v>
      </c>
      <c r="S33" s="80">
        <v>18</v>
      </c>
      <c r="T33" s="81">
        <f>S33*1.2</f>
        <v>21.599999999999998</v>
      </c>
      <c r="U33" s="82"/>
      <c r="V33" s="83"/>
      <c r="W33" s="84">
        <f>V33*S33</f>
        <v>0</v>
      </c>
      <c r="X33" s="85">
        <f>V33*T33</f>
        <v>0</v>
      </c>
      <c r="Y33" s="59"/>
      <c r="Z33" s="86"/>
      <c r="AA33" s="87"/>
      <c r="AB33" s="88"/>
      <c r="AC33" s="89"/>
    </row>
    <row r="34" spans="1:29" ht="15.75" customHeight="1" x14ac:dyDescent="0.2">
      <c r="A34" s="64" t="s">
        <v>121</v>
      </c>
      <c r="B34" s="65" t="s">
        <v>122</v>
      </c>
      <c r="C34" s="66" t="s">
        <v>123</v>
      </c>
      <c r="D34" s="67" t="s">
        <v>426</v>
      </c>
      <c r="E34" s="68"/>
      <c r="F34" s="69"/>
      <c r="G34" s="70" t="s">
        <v>429</v>
      </c>
      <c r="H34" s="71" t="s">
        <v>430</v>
      </c>
      <c r="I34" s="68" t="s">
        <v>205</v>
      </c>
      <c r="J34" s="72">
        <v>2022</v>
      </c>
      <c r="K34" s="73">
        <v>0.75</v>
      </c>
      <c r="L34" s="74">
        <v>51</v>
      </c>
      <c r="M34" s="273" t="s">
        <v>480</v>
      </c>
      <c r="N34" s="76"/>
      <c r="O34" s="193"/>
      <c r="P34" s="77" t="s">
        <v>866</v>
      </c>
      <c r="Q34" s="78" t="s">
        <v>972</v>
      </c>
      <c r="R34" s="79" t="s">
        <v>1037</v>
      </c>
      <c r="S34" s="80">
        <v>17</v>
      </c>
      <c r="T34" s="81">
        <f>S34*1.2</f>
        <v>20.399999999999999</v>
      </c>
      <c r="U34" s="82"/>
      <c r="V34" s="83"/>
      <c r="W34" s="84">
        <f>V34*S34</f>
        <v>0</v>
      </c>
      <c r="X34" s="85">
        <f>V34*T34</f>
        <v>0</v>
      </c>
      <c r="Y34" s="59"/>
      <c r="Z34" s="86"/>
      <c r="AA34" s="87"/>
      <c r="AB34" s="88"/>
      <c r="AC34" s="89"/>
    </row>
    <row r="35" spans="1:29" ht="15.75" customHeight="1" x14ac:dyDescent="0.2">
      <c r="A35" s="64" t="s">
        <v>121</v>
      </c>
      <c r="B35" s="65" t="s">
        <v>122</v>
      </c>
      <c r="C35" s="66" t="s">
        <v>123</v>
      </c>
      <c r="D35" s="67" t="s">
        <v>426</v>
      </c>
      <c r="E35" s="68"/>
      <c r="F35" s="69"/>
      <c r="G35" s="70" t="s">
        <v>431</v>
      </c>
      <c r="H35" s="71" t="s">
        <v>432</v>
      </c>
      <c r="I35" s="68" t="s">
        <v>205</v>
      </c>
      <c r="J35" s="72">
        <v>2021</v>
      </c>
      <c r="K35" s="73">
        <v>0.75</v>
      </c>
      <c r="L35" s="74">
        <v>22</v>
      </c>
      <c r="M35" s="273" t="s">
        <v>480</v>
      </c>
      <c r="N35" s="76"/>
      <c r="O35" s="193"/>
      <c r="P35" s="77" t="s">
        <v>866</v>
      </c>
      <c r="Q35" s="78" t="s">
        <v>973</v>
      </c>
      <c r="R35" s="79" t="s">
        <v>1037</v>
      </c>
      <c r="S35" s="80">
        <v>12.5</v>
      </c>
      <c r="T35" s="81">
        <f>S35*1.2</f>
        <v>15</v>
      </c>
      <c r="U35" s="82"/>
      <c r="V35" s="83"/>
      <c r="W35" s="84">
        <f>V35*S35</f>
        <v>0</v>
      </c>
      <c r="X35" s="85">
        <f>V35*T35</f>
        <v>0</v>
      </c>
      <c r="Y35" s="59"/>
      <c r="Z35" s="86"/>
      <c r="AA35" s="87"/>
      <c r="AB35" s="88"/>
      <c r="AC35" s="89"/>
    </row>
    <row r="36" spans="1:29" ht="15.75" customHeight="1" x14ac:dyDescent="0.2">
      <c r="A36" s="64" t="s">
        <v>121</v>
      </c>
      <c r="B36" s="65" t="s">
        <v>122</v>
      </c>
      <c r="C36" s="66" t="s">
        <v>123</v>
      </c>
      <c r="D36" s="67" t="s">
        <v>424</v>
      </c>
      <c r="E36" s="68"/>
      <c r="F36" s="69"/>
      <c r="G36" s="70" t="s">
        <v>369</v>
      </c>
      <c r="H36" s="71" t="s">
        <v>425</v>
      </c>
      <c r="I36" s="68" t="s">
        <v>324</v>
      </c>
      <c r="J36" s="72">
        <v>2015</v>
      </c>
      <c r="K36" s="73">
        <v>0.75</v>
      </c>
      <c r="L36" s="74">
        <v>14</v>
      </c>
      <c r="M36" s="273" t="s">
        <v>480</v>
      </c>
      <c r="N36" s="76"/>
      <c r="O36" s="193" t="s">
        <v>1045</v>
      </c>
      <c r="P36" s="77" t="s">
        <v>937</v>
      </c>
      <c r="Q36" s="78" t="s">
        <v>970</v>
      </c>
      <c r="R36" s="79" t="s">
        <v>1037</v>
      </c>
      <c r="S36" s="80">
        <v>30</v>
      </c>
      <c r="T36" s="81">
        <f>S36*1.2</f>
        <v>36</v>
      </c>
      <c r="U36" s="82"/>
      <c r="V36" s="83"/>
      <c r="W36" s="84">
        <f>V36*S36</f>
        <v>0</v>
      </c>
      <c r="X36" s="85">
        <f>V36*T36</f>
        <v>0</v>
      </c>
      <c r="Y36" s="59"/>
      <c r="Z36" s="86"/>
      <c r="AA36" s="87"/>
      <c r="AB36" s="88"/>
      <c r="AC36" s="89"/>
    </row>
    <row r="37" spans="1:29" ht="15.75" customHeight="1" x14ac:dyDescent="0.2">
      <c r="A37" s="64" t="s">
        <v>121</v>
      </c>
      <c r="B37" s="65" t="s">
        <v>182</v>
      </c>
      <c r="C37" s="66" t="s">
        <v>123</v>
      </c>
      <c r="D37" s="67" t="s">
        <v>137</v>
      </c>
      <c r="E37" s="68" t="s">
        <v>257</v>
      </c>
      <c r="F37" s="69"/>
      <c r="G37" s="70" t="s">
        <v>258</v>
      </c>
      <c r="H37" s="71" t="s">
        <v>259</v>
      </c>
      <c r="I37" s="68" t="s">
        <v>260</v>
      </c>
      <c r="J37" s="72">
        <v>2016</v>
      </c>
      <c r="K37" s="73">
        <v>0.75</v>
      </c>
      <c r="L37" s="74">
        <v>13</v>
      </c>
      <c r="M37" s="273" t="s">
        <v>480</v>
      </c>
      <c r="N37" s="76"/>
      <c r="O37" s="193" t="s">
        <v>1042</v>
      </c>
      <c r="P37" s="77" t="s">
        <v>644</v>
      </c>
      <c r="Q37" s="78" t="s">
        <v>725</v>
      </c>
      <c r="R37" s="79" t="s">
        <v>1037</v>
      </c>
      <c r="S37" s="80">
        <v>47.5</v>
      </c>
      <c r="T37" s="81">
        <f>S37*1.2</f>
        <v>57</v>
      </c>
      <c r="U37" s="82"/>
      <c r="V37" s="83"/>
      <c r="W37" s="84">
        <f>V37*S37</f>
        <v>0</v>
      </c>
      <c r="X37" s="85">
        <f>V37*T37</f>
        <v>0</v>
      </c>
      <c r="Y37" s="59"/>
      <c r="Z37" s="86"/>
      <c r="AA37" s="87"/>
      <c r="AB37" s="88"/>
      <c r="AC37" s="89"/>
    </row>
    <row r="38" spans="1:29" ht="15.75" customHeight="1" x14ac:dyDescent="0.2">
      <c r="A38" s="64" t="s">
        <v>121</v>
      </c>
      <c r="B38" s="65" t="s">
        <v>182</v>
      </c>
      <c r="C38" s="66" t="s">
        <v>123</v>
      </c>
      <c r="D38" s="67" t="s">
        <v>137</v>
      </c>
      <c r="E38" s="68" t="s">
        <v>257</v>
      </c>
      <c r="F38" s="69"/>
      <c r="G38" s="70" t="s">
        <v>258</v>
      </c>
      <c r="H38" s="71" t="s">
        <v>259</v>
      </c>
      <c r="I38" s="68" t="s">
        <v>260</v>
      </c>
      <c r="J38" s="72">
        <v>2018</v>
      </c>
      <c r="K38" s="73">
        <v>0.75</v>
      </c>
      <c r="L38" s="74">
        <v>19</v>
      </c>
      <c r="M38" s="273" t="s">
        <v>480</v>
      </c>
      <c r="N38" s="76"/>
      <c r="O38" s="193" t="s">
        <v>1042</v>
      </c>
      <c r="P38" s="77" t="s">
        <v>737</v>
      </c>
      <c r="Q38" s="78" t="s">
        <v>738</v>
      </c>
      <c r="R38" s="79" t="s">
        <v>1037</v>
      </c>
      <c r="S38" s="80">
        <v>46</v>
      </c>
      <c r="T38" s="81">
        <f>S38*1.2</f>
        <v>55.199999999999996</v>
      </c>
      <c r="U38" s="82"/>
      <c r="V38" s="83"/>
      <c r="W38" s="84">
        <f>V38*S38</f>
        <v>0</v>
      </c>
      <c r="X38" s="85">
        <f>V38*T38</f>
        <v>0</v>
      </c>
      <c r="Y38" s="59"/>
      <c r="Z38" s="86"/>
      <c r="AA38" s="87"/>
      <c r="AB38" s="88"/>
      <c r="AC38" s="89"/>
    </row>
    <row r="39" spans="1:29" ht="15.75" customHeight="1" x14ac:dyDescent="0.2">
      <c r="A39" s="64" t="s">
        <v>121</v>
      </c>
      <c r="B39" s="65" t="s">
        <v>182</v>
      </c>
      <c r="C39" s="66" t="s">
        <v>123</v>
      </c>
      <c r="D39" s="67" t="s">
        <v>137</v>
      </c>
      <c r="E39" s="68" t="s">
        <v>257</v>
      </c>
      <c r="F39" s="69"/>
      <c r="G39" s="70" t="s">
        <v>258</v>
      </c>
      <c r="H39" s="71" t="s">
        <v>259</v>
      </c>
      <c r="I39" s="68" t="s">
        <v>260</v>
      </c>
      <c r="J39" s="72">
        <v>2018</v>
      </c>
      <c r="K39" s="73">
        <v>1.5</v>
      </c>
      <c r="L39" s="74">
        <v>2</v>
      </c>
      <c r="M39" s="273" t="s">
        <v>480</v>
      </c>
      <c r="N39" s="76"/>
      <c r="O39" s="193" t="s">
        <v>1042</v>
      </c>
      <c r="P39" s="77" t="s">
        <v>774</v>
      </c>
      <c r="Q39" s="78" t="s">
        <v>775</v>
      </c>
      <c r="R39" s="79" t="s">
        <v>1037</v>
      </c>
      <c r="S39" s="80">
        <v>92</v>
      </c>
      <c r="T39" s="81">
        <f>S39*1.2</f>
        <v>110.39999999999999</v>
      </c>
      <c r="U39" s="82"/>
      <c r="V39" s="83"/>
      <c r="W39" s="84">
        <f>V39*S39</f>
        <v>0</v>
      </c>
      <c r="X39" s="85">
        <f>V39*T39</f>
        <v>0</v>
      </c>
      <c r="Y39" s="59"/>
      <c r="Z39" s="86"/>
      <c r="AA39" s="87"/>
      <c r="AB39" s="88"/>
      <c r="AC39" s="89"/>
    </row>
    <row r="40" spans="1:29" ht="15.75" customHeight="1" x14ac:dyDescent="0.2">
      <c r="A40" s="64" t="s">
        <v>121</v>
      </c>
      <c r="B40" s="65" t="s">
        <v>182</v>
      </c>
      <c r="C40" s="66" t="s">
        <v>123</v>
      </c>
      <c r="D40" s="67" t="s">
        <v>137</v>
      </c>
      <c r="E40" s="68" t="s">
        <v>257</v>
      </c>
      <c r="F40" s="69"/>
      <c r="G40" s="70" t="s">
        <v>258</v>
      </c>
      <c r="H40" s="71" t="s">
        <v>295</v>
      </c>
      <c r="I40" s="68" t="s">
        <v>260</v>
      </c>
      <c r="J40" s="72">
        <v>2013</v>
      </c>
      <c r="K40" s="73">
        <v>0.75</v>
      </c>
      <c r="L40" s="74">
        <v>5</v>
      </c>
      <c r="M40" s="273" t="s">
        <v>480</v>
      </c>
      <c r="N40" s="76"/>
      <c r="O40" s="193" t="s">
        <v>1042</v>
      </c>
      <c r="P40" s="77" t="s">
        <v>712</v>
      </c>
      <c r="Q40" s="78" t="s">
        <v>776</v>
      </c>
      <c r="R40" s="79" t="s">
        <v>1037</v>
      </c>
      <c r="S40" s="80">
        <v>58</v>
      </c>
      <c r="T40" s="81">
        <f>S40*1.2</f>
        <v>69.599999999999994</v>
      </c>
      <c r="U40" s="82"/>
      <c r="V40" s="83"/>
      <c r="W40" s="84">
        <f>V40*S40</f>
        <v>0</v>
      </c>
      <c r="X40" s="85">
        <f>V40*T40</f>
        <v>0</v>
      </c>
      <c r="Y40" s="59"/>
      <c r="Z40" s="86"/>
      <c r="AA40" s="87"/>
      <c r="AB40" s="88"/>
      <c r="AC40" s="89"/>
    </row>
    <row r="41" spans="1:29" ht="15.75" customHeight="1" x14ac:dyDescent="0.2">
      <c r="A41" s="64" t="s">
        <v>121</v>
      </c>
      <c r="B41" s="65" t="s">
        <v>182</v>
      </c>
      <c r="C41" s="66" t="s">
        <v>123</v>
      </c>
      <c r="D41" s="67" t="s">
        <v>137</v>
      </c>
      <c r="E41" s="68" t="s">
        <v>257</v>
      </c>
      <c r="F41" s="69"/>
      <c r="G41" s="70" t="s">
        <v>258</v>
      </c>
      <c r="H41" s="71" t="s">
        <v>295</v>
      </c>
      <c r="I41" s="68" t="s">
        <v>260</v>
      </c>
      <c r="J41" s="72">
        <v>2014</v>
      </c>
      <c r="K41" s="73">
        <v>0.75</v>
      </c>
      <c r="L41" s="74">
        <v>32</v>
      </c>
      <c r="M41" s="273" t="s">
        <v>480</v>
      </c>
      <c r="N41" s="76"/>
      <c r="O41" s="193" t="s">
        <v>1042</v>
      </c>
      <c r="P41" s="77" t="s">
        <v>712</v>
      </c>
      <c r="Q41" s="78" t="s">
        <v>777</v>
      </c>
      <c r="R41" s="79" t="s">
        <v>1037</v>
      </c>
      <c r="S41" s="80">
        <v>58</v>
      </c>
      <c r="T41" s="81">
        <f>S41*1.2</f>
        <v>69.599999999999994</v>
      </c>
      <c r="U41" s="82"/>
      <c r="V41" s="83"/>
      <c r="W41" s="84">
        <f>V41*S41</f>
        <v>0</v>
      </c>
      <c r="X41" s="85">
        <f>V41*T41</f>
        <v>0</v>
      </c>
      <c r="Y41" s="59"/>
      <c r="Z41" s="86"/>
      <c r="AA41" s="87"/>
      <c r="AB41" s="88"/>
      <c r="AC41" s="89"/>
    </row>
    <row r="42" spans="1:29" ht="15.75" customHeight="1" x14ac:dyDescent="0.2">
      <c r="A42" s="64" t="s">
        <v>121</v>
      </c>
      <c r="B42" s="65" t="s">
        <v>182</v>
      </c>
      <c r="C42" s="66" t="s">
        <v>123</v>
      </c>
      <c r="D42" s="67" t="s">
        <v>137</v>
      </c>
      <c r="E42" s="68" t="s">
        <v>257</v>
      </c>
      <c r="F42" s="69"/>
      <c r="G42" s="70" t="s">
        <v>258</v>
      </c>
      <c r="H42" s="71" t="s">
        <v>295</v>
      </c>
      <c r="I42" s="68" t="s">
        <v>260</v>
      </c>
      <c r="J42" s="72">
        <v>2015</v>
      </c>
      <c r="K42" s="73">
        <v>0.75</v>
      </c>
      <c r="L42" s="74">
        <v>60</v>
      </c>
      <c r="M42" s="273" t="s">
        <v>480</v>
      </c>
      <c r="N42" s="76"/>
      <c r="O42" s="193" t="s">
        <v>1042</v>
      </c>
      <c r="P42" s="77" t="s">
        <v>778</v>
      </c>
      <c r="Q42" s="78" t="s">
        <v>779</v>
      </c>
      <c r="R42" s="79" t="s">
        <v>1037</v>
      </c>
      <c r="S42" s="80">
        <v>58</v>
      </c>
      <c r="T42" s="81">
        <f>S42*1.2</f>
        <v>69.599999999999994</v>
      </c>
      <c r="U42" s="82"/>
      <c r="V42" s="83"/>
      <c r="W42" s="84">
        <f>V42*S42</f>
        <v>0</v>
      </c>
      <c r="X42" s="85">
        <f>V42*T42</f>
        <v>0</v>
      </c>
      <c r="Y42" s="59"/>
      <c r="Z42" s="86"/>
      <c r="AA42" s="87"/>
      <c r="AB42" s="88"/>
      <c r="AC42" s="89"/>
    </row>
    <row r="43" spans="1:29" ht="15.75" customHeight="1" x14ac:dyDescent="0.2">
      <c r="A43" s="64" t="s">
        <v>121</v>
      </c>
      <c r="B43" s="65" t="s">
        <v>182</v>
      </c>
      <c r="C43" s="66" t="s">
        <v>123</v>
      </c>
      <c r="D43" s="67" t="s">
        <v>137</v>
      </c>
      <c r="E43" s="68" t="s">
        <v>257</v>
      </c>
      <c r="F43" s="69"/>
      <c r="G43" s="70" t="s">
        <v>258</v>
      </c>
      <c r="H43" s="71" t="s">
        <v>295</v>
      </c>
      <c r="I43" s="68" t="s">
        <v>260</v>
      </c>
      <c r="J43" s="72">
        <v>2015</v>
      </c>
      <c r="K43" s="73">
        <v>0.75</v>
      </c>
      <c r="L43" s="74">
        <v>35</v>
      </c>
      <c r="M43" s="273" t="s">
        <v>480</v>
      </c>
      <c r="N43" s="76"/>
      <c r="O43" s="193" t="s">
        <v>1042</v>
      </c>
      <c r="P43" s="77" t="s">
        <v>712</v>
      </c>
      <c r="Q43" s="78" t="s">
        <v>856</v>
      </c>
      <c r="R43" s="79" t="s">
        <v>1037</v>
      </c>
      <c r="S43" s="80">
        <v>58</v>
      </c>
      <c r="T43" s="81">
        <f>S43*1.2</f>
        <v>69.599999999999994</v>
      </c>
      <c r="U43" s="82"/>
      <c r="V43" s="83"/>
      <c r="W43" s="84">
        <f>V43*S43</f>
        <v>0</v>
      </c>
      <c r="X43" s="85">
        <f>V43*T43</f>
        <v>0</v>
      </c>
      <c r="Y43" s="59"/>
      <c r="Z43" s="86"/>
      <c r="AA43" s="87"/>
      <c r="AB43" s="88"/>
      <c r="AC43" s="89"/>
    </row>
    <row r="44" spans="1:29" ht="15.75" customHeight="1" x14ac:dyDescent="0.2">
      <c r="A44" s="64" t="s">
        <v>121</v>
      </c>
      <c r="B44" s="65" t="s">
        <v>182</v>
      </c>
      <c r="C44" s="66" t="s">
        <v>123</v>
      </c>
      <c r="D44" s="67" t="s">
        <v>137</v>
      </c>
      <c r="E44" s="68" t="s">
        <v>257</v>
      </c>
      <c r="F44" s="69"/>
      <c r="G44" s="70" t="s">
        <v>258</v>
      </c>
      <c r="H44" s="71" t="s">
        <v>295</v>
      </c>
      <c r="I44" s="68" t="s">
        <v>260</v>
      </c>
      <c r="J44" s="72">
        <v>2016</v>
      </c>
      <c r="K44" s="73">
        <v>0.75</v>
      </c>
      <c r="L44" s="74">
        <v>60</v>
      </c>
      <c r="M44" s="273" t="s">
        <v>480</v>
      </c>
      <c r="N44" s="76"/>
      <c r="O44" s="193" t="s">
        <v>1042</v>
      </c>
      <c r="P44" s="77" t="s">
        <v>778</v>
      </c>
      <c r="Q44" s="78" t="s">
        <v>780</v>
      </c>
      <c r="R44" s="79" t="s">
        <v>1037</v>
      </c>
      <c r="S44" s="80">
        <v>58</v>
      </c>
      <c r="T44" s="81">
        <f>S44*1.2</f>
        <v>69.599999999999994</v>
      </c>
      <c r="U44" s="82"/>
      <c r="V44" s="83"/>
      <c r="W44" s="84">
        <f>V44*S44</f>
        <v>0</v>
      </c>
      <c r="X44" s="85">
        <f>V44*T44</f>
        <v>0</v>
      </c>
      <c r="Y44" s="59"/>
      <c r="Z44" s="86"/>
      <c r="AA44" s="87"/>
      <c r="AB44" s="88"/>
      <c r="AC44" s="89"/>
    </row>
    <row r="45" spans="1:29" ht="15.75" customHeight="1" x14ac:dyDescent="0.2">
      <c r="A45" s="64" t="s">
        <v>121</v>
      </c>
      <c r="B45" s="65" t="s">
        <v>182</v>
      </c>
      <c r="C45" s="66" t="s">
        <v>123</v>
      </c>
      <c r="D45" s="67" t="s">
        <v>137</v>
      </c>
      <c r="E45" s="68" t="s">
        <v>257</v>
      </c>
      <c r="F45" s="69"/>
      <c r="G45" s="70" t="s">
        <v>258</v>
      </c>
      <c r="H45" s="71" t="s">
        <v>295</v>
      </c>
      <c r="I45" s="68" t="s">
        <v>260</v>
      </c>
      <c r="J45" s="72">
        <v>2017</v>
      </c>
      <c r="K45" s="73">
        <v>0.75</v>
      </c>
      <c r="L45" s="74">
        <v>60</v>
      </c>
      <c r="M45" s="273" t="s">
        <v>480</v>
      </c>
      <c r="N45" s="76"/>
      <c r="O45" s="193" t="s">
        <v>1042</v>
      </c>
      <c r="P45" s="77" t="s">
        <v>622</v>
      </c>
      <c r="Q45" s="78" t="s">
        <v>781</v>
      </c>
      <c r="R45" s="79" t="s">
        <v>1037</v>
      </c>
      <c r="S45" s="80">
        <v>58</v>
      </c>
      <c r="T45" s="81">
        <f>S45*1.2</f>
        <v>69.599999999999994</v>
      </c>
      <c r="U45" s="82"/>
      <c r="V45" s="83"/>
      <c r="W45" s="84">
        <f>V45*S45</f>
        <v>0</v>
      </c>
      <c r="X45" s="85">
        <f>V45*T45</f>
        <v>0</v>
      </c>
      <c r="Y45" s="59"/>
      <c r="Z45" s="86"/>
      <c r="AA45" s="87"/>
      <c r="AB45" s="88"/>
      <c r="AC45" s="89"/>
    </row>
    <row r="46" spans="1:29" ht="15.75" customHeight="1" x14ac:dyDescent="0.2">
      <c r="A46" s="64" t="s">
        <v>121</v>
      </c>
      <c r="B46" s="65" t="s">
        <v>182</v>
      </c>
      <c r="C46" s="66" t="s">
        <v>123</v>
      </c>
      <c r="D46" s="67" t="s">
        <v>137</v>
      </c>
      <c r="E46" s="68" t="s">
        <v>257</v>
      </c>
      <c r="F46" s="69"/>
      <c r="G46" s="70" t="s">
        <v>258</v>
      </c>
      <c r="H46" s="71" t="s">
        <v>295</v>
      </c>
      <c r="I46" s="68" t="s">
        <v>260</v>
      </c>
      <c r="J46" s="72">
        <v>2017</v>
      </c>
      <c r="K46" s="73">
        <v>1.5</v>
      </c>
      <c r="L46" s="74">
        <v>9</v>
      </c>
      <c r="M46" s="273" t="s">
        <v>480</v>
      </c>
      <c r="N46" s="76"/>
      <c r="O46" s="193" t="s">
        <v>1042</v>
      </c>
      <c r="P46" s="77" t="s">
        <v>634</v>
      </c>
      <c r="Q46" s="78" t="s">
        <v>782</v>
      </c>
      <c r="R46" s="79" t="s">
        <v>1037</v>
      </c>
      <c r="S46" s="80">
        <v>120</v>
      </c>
      <c r="T46" s="81">
        <f>S46*1.2</f>
        <v>144</v>
      </c>
      <c r="U46" s="82"/>
      <c r="V46" s="83"/>
      <c r="W46" s="84">
        <f>V46*S46</f>
        <v>0</v>
      </c>
      <c r="X46" s="85">
        <f>V46*T46</f>
        <v>0</v>
      </c>
      <c r="Y46" s="59"/>
      <c r="Z46" s="86"/>
      <c r="AA46" s="87"/>
      <c r="AB46" s="88"/>
      <c r="AC46" s="89"/>
    </row>
    <row r="47" spans="1:29" ht="15.75" customHeight="1" x14ac:dyDescent="0.2">
      <c r="A47" s="64" t="s">
        <v>121</v>
      </c>
      <c r="B47" s="65" t="s">
        <v>182</v>
      </c>
      <c r="C47" s="66" t="s">
        <v>123</v>
      </c>
      <c r="D47" s="67" t="s">
        <v>137</v>
      </c>
      <c r="E47" s="68" t="s">
        <v>257</v>
      </c>
      <c r="F47" s="69"/>
      <c r="G47" s="70" t="s">
        <v>258</v>
      </c>
      <c r="H47" s="71" t="s">
        <v>265</v>
      </c>
      <c r="I47" s="68" t="s">
        <v>265</v>
      </c>
      <c r="J47" s="72">
        <v>2017</v>
      </c>
      <c r="K47" s="73">
        <v>1.5</v>
      </c>
      <c r="L47" s="74">
        <v>2</v>
      </c>
      <c r="M47" s="273" t="s">
        <v>480</v>
      </c>
      <c r="N47" s="76"/>
      <c r="O47" s="193" t="s">
        <v>1042</v>
      </c>
      <c r="P47" s="77" t="s">
        <v>634</v>
      </c>
      <c r="Q47" s="78" t="s">
        <v>784</v>
      </c>
      <c r="R47" s="79" t="s">
        <v>1037</v>
      </c>
      <c r="S47" s="80">
        <v>62.5</v>
      </c>
      <c r="T47" s="81">
        <f>S47*1.2</f>
        <v>75</v>
      </c>
      <c r="U47" s="82"/>
      <c r="V47" s="83"/>
      <c r="W47" s="84">
        <f>V47*S47</f>
        <v>0</v>
      </c>
      <c r="X47" s="85">
        <f>V47*T47</f>
        <v>0</v>
      </c>
      <c r="Y47" s="59"/>
      <c r="Z47" s="86"/>
      <c r="AA47" s="87"/>
      <c r="AB47" s="88"/>
      <c r="AC47" s="89"/>
    </row>
    <row r="48" spans="1:29" ht="15.75" customHeight="1" x14ac:dyDescent="0.2">
      <c r="A48" s="64" t="s">
        <v>121</v>
      </c>
      <c r="B48" s="65" t="s">
        <v>182</v>
      </c>
      <c r="C48" s="66" t="s">
        <v>123</v>
      </c>
      <c r="D48" s="67" t="s">
        <v>137</v>
      </c>
      <c r="E48" s="68" t="s">
        <v>257</v>
      </c>
      <c r="F48" s="69"/>
      <c r="G48" s="70" t="s">
        <v>258</v>
      </c>
      <c r="H48" s="71" t="s">
        <v>265</v>
      </c>
      <c r="I48" s="68" t="s">
        <v>265</v>
      </c>
      <c r="J48" s="72">
        <v>2018</v>
      </c>
      <c r="K48" s="73">
        <v>0.75</v>
      </c>
      <c r="L48" s="74">
        <v>13</v>
      </c>
      <c r="M48" s="273" t="s">
        <v>480</v>
      </c>
      <c r="N48" s="76"/>
      <c r="O48" s="193" t="s">
        <v>1042</v>
      </c>
      <c r="P48" s="77" t="s">
        <v>643</v>
      </c>
      <c r="Q48" s="78" t="s">
        <v>789</v>
      </c>
      <c r="R48" s="79" t="s">
        <v>1037</v>
      </c>
      <c r="S48" s="80">
        <v>31.5</v>
      </c>
      <c r="T48" s="81">
        <f>S48*1.2</f>
        <v>37.799999999999997</v>
      </c>
      <c r="U48" s="82"/>
      <c r="V48" s="83"/>
      <c r="W48" s="84">
        <f>V48*S48</f>
        <v>0</v>
      </c>
      <c r="X48" s="85">
        <f>V48*T48</f>
        <v>0</v>
      </c>
      <c r="Y48" s="59"/>
      <c r="Z48" s="86"/>
      <c r="AA48" s="87"/>
      <c r="AB48" s="88"/>
      <c r="AC48" s="89"/>
    </row>
    <row r="49" spans="1:29" ht="15.75" customHeight="1" x14ac:dyDescent="0.2">
      <c r="A49" s="64" t="s">
        <v>121</v>
      </c>
      <c r="B49" s="65" t="s">
        <v>182</v>
      </c>
      <c r="C49" s="66" t="s">
        <v>123</v>
      </c>
      <c r="D49" s="67" t="s">
        <v>137</v>
      </c>
      <c r="E49" s="68" t="s">
        <v>257</v>
      </c>
      <c r="F49" s="69"/>
      <c r="G49" s="70" t="s">
        <v>258</v>
      </c>
      <c r="H49" s="71" t="s">
        <v>302</v>
      </c>
      <c r="I49" s="68" t="s">
        <v>303</v>
      </c>
      <c r="J49" s="72">
        <v>2022</v>
      </c>
      <c r="K49" s="73">
        <v>0.75</v>
      </c>
      <c r="L49" s="74">
        <v>60</v>
      </c>
      <c r="M49" s="273" t="s">
        <v>480</v>
      </c>
      <c r="N49" s="76"/>
      <c r="O49" s="193" t="s">
        <v>1042</v>
      </c>
      <c r="P49" s="77" t="s">
        <v>787</v>
      </c>
      <c r="Q49" s="78" t="s">
        <v>790</v>
      </c>
      <c r="R49" s="79" t="s">
        <v>1037</v>
      </c>
      <c r="S49" s="80">
        <v>13.5</v>
      </c>
      <c r="T49" s="81">
        <f>S49*1.2</f>
        <v>16.2</v>
      </c>
      <c r="U49" s="82"/>
      <c r="V49" s="83"/>
      <c r="W49" s="84">
        <f>V49*S49</f>
        <v>0</v>
      </c>
      <c r="X49" s="85">
        <f>V49*T49</f>
        <v>0</v>
      </c>
      <c r="Y49" s="59"/>
      <c r="Z49" s="86"/>
      <c r="AA49" s="87"/>
      <c r="AB49" s="88"/>
      <c r="AC49" s="89"/>
    </row>
    <row r="50" spans="1:29" ht="15.75" customHeight="1" x14ac:dyDescent="0.2">
      <c r="A50" s="64" t="s">
        <v>121</v>
      </c>
      <c r="B50" s="65" t="s">
        <v>182</v>
      </c>
      <c r="C50" s="66" t="s">
        <v>123</v>
      </c>
      <c r="D50" s="67" t="s">
        <v>137</v>
      </c>
      <c r="E50" s="68" t="s">
        <v>257</v>
      </c>
      <c r="F50" s="69"/>
      <c r="G50" s="70" t="s">
        <v>258</v>
      </c>
      <c r="H50" s="71" t="s">
        <v>302</v>
      </c>
      <c r="I50" s="68" t="s">
        <v>303</v>
      </c>
      <c r="J50" s="72">
        <v>2022</v>
      </c>
      <c r="K50" s="73">
        <v>0.75</v>
      </c>
      <c r="L50" s="74">
        <v>2</v>
      </c>
      <c r="M50" s="273" t="s">
        <v>480</v>
      </c>
      <c r="N50" s="76"/>
      <c r="O50" s="193"/>
      <c r="P50" s="77" t="s">
        <v>787</v>
      </c>
      <c r="Q50" s="78" t="s">
        <v>791</v>
      </c>
      <c r="R50" s="79" t="s">
        <v>1037</v>
      </c>
      <c r="S50" s="80">
        <v>13.5</v>
      </c>
      <c r="T50" s="81">
        <f>S50*1.2</f>
        <v>16.2</v>
      </c>
      <c r="U50" s="82"/>
      <c r="V50" s="83"/>
      <c r="W50" s="84">
        <f>V50*S50</f>
        <v>0</v>
      </c>
      <c r="X50" s="85">
        <f>V50*T50</f>
        <v>0</v>
      </c>
      <c r="Y50" s="59"/>
      <c r="Z50" s="86"/>
      <c r="AA50" s="87"/>
      <c r="AB50" s="88"/>
      <c r="AC50" s="89"/>
    </row>
    <row r="51" spans="1:29" ht="15.75" customHeight="1" x14ac:dyDescent="0.2">
      <c r="A51" s="64" t="s">
        <v>121</v>
      </c>
      <c r="B51" s="65" t="s">
        <v>182</v>
      </c>
      <c r="C51" s="66" t="s">
        <v>123</v>
      </c>
      <c r="D51" s="67" t="s">
        <v>137</v>
      </c>
      <c r="E51" s="68" t="s">
        <v>220</v>
      </c>
      <c r="F51" s="69"/>
      <c r="G51" s="70" t="s">
        <v>221</v>
      </c>
      <c r="H51" s="71" t="s">
        <v>222</v>
      </c>
      <c r="I51" s="68" t="s">
        <v>219</v>
      </c>
      <c r="J51" s="72">
        <v>2016</v>
      </c>
      <c r="K51" s="73">
        <v>0.75</v>
      </c>
      <c r="L51" s="74">
        <v>60</v>
      </c>
      <c r="M51" s="273" t="s">
        <v>480</v>
      </c>
      <c r="N51" s="76"/>
      <c r="O51" s="193" t="s">
        <v>1040</v>
      </c>
      <c r="P51" s="77" t="s">
        <v>608</v>
      </c>
      <c r="Q51" s="78" t="s">
        <v>684</v>
      </c>
      <c r="R51" s="79" t="s">
        <v>1037</v>
      </c>
      <c r="S51" s="80">
        <v>28.5</v>
      </c>
      <c r="T51" s="81">
        <f>S51*1.2</f>
        <v>34.199999999999996</v>
      </c>
      <c r="U51" s="82"/>
      <c r="V51" s="83"/>
      <c r="W51" s="84">
        <f>V51*S51</f>
        <v>0</v>
      </c>
      <c r="X51" s="85">
        <f>V51*T51</f>
        <v>0</v>
      </c>
      <c r="Y51" s="59"/>
      <c r="Z51" s="86"/>
      <c r="AA51" s="87"/>
      <c r="AB51" s="88"/>
      <c r="AC51" s="89"/>
    </row>
    <row r="52" spans="1:29" ht="15.75" customHeight="1" x14ac:dyDescent="0.2">
      <c r="A52" s="64" t="s">
        <v>121</v>
      </c>
      <c r="B52" s="65" t="s">
        <v>122</v>
      </c>
      <c r="C52" s="66" t="s">
        <v>123</v>
      </c>
      <c r="D52" s="67" t="s">
        <v>137</v>
      </c>
      <c r="E52" s="68" t="s">
        <v>220</v>
      </c>
      <c r="F52" s="69"/>
      <c r="G52" s="70" t="s">
        <v>221</v>
      </c>
      <c r="H52" s="71" t="s">
        <v>304</v>
      </c>
      <c r="I52" s="68" t="s">
        <v>128</v>
      </c>
      <c r="J52" s="72">
        <v>2014</v>
      </c>
      <c r="K52" s="73">
        <v>0.75</v>
      </c>
      <c r="L52" s="74">
        <v>1</v>
      </c>
      <c r="M52" s="273" t="s">
        <v>480</v>
      </c>
      <c r="N52" s="76"/>
      <c r="O52" s="193"/>
      <c r="P52" s="77" t="s">
        <v>792</v>
      </c>
      <c r="Q52" s="78" t="s">
        <v>793</v>
      </c>
      <c r="R52" s="79" t="s">
        <v>1037</v>
      </c>
      <c r="S52" s="80">
        <v>38</v>
      </c>
      <c r="T52" s="81">
        <f>S52*1.2</f>
        <v>45.6</v>
      </c>
      <c r="U52" s="82"/>
      <c r="V52" s="83"/>
      <c r="W52" s="84">
        <f>V52*S52</f>
        <v>0</v>
      </c>
      <c r="X52" s="85">
        <f>V52*T52</f>
        <v>0</v>
      </c>
      <c r="Y52" s="59"/>
      <c r="Z52" s="86"/>
      <c r="AA52" s="87"/>
      <c r="AB52" s="88"/>
      <c r="AC52" s="89"/>
    </row>
    <row r="53" spans="1:29" ht="15.75" customHeight="1" x14ac:dyDescent="0.2">
      <c r="A53" s="64" t="s">
        <v>121</v>
      </c>
      <c r="B53" s="65" t="s">
        <v>122</v>
      </c>
      <c r="C53" s="66" t="s">
        <v>123</v>
      </c>
      <c r="D53" s="67" t="s">
        <v>137</v>
      </c>
      <c r="E53" s="68" t="s">
        <v>220</v>
      </c>
      <c r="F53" s="69"/>
      <c r="G53" s="70" t="s">
        <v>221</v>
      </c>
      <c r="H53" s="71" t="s">
        <v>304</v>
      </c>
      <c r="I53" s="68" t="s">
        <v>128</v>
      </c>
      <c r="J53" s="72">
        <v>2015</v>
      </c>
      <c r="K53" s="73">
        <v>0.75</v>
      </c>
      <c r="L53" s="74">
        <v>30</v>
      </c>
      <c r="M53" s="273" t="s">
        <v>480</v>
      </c>
      <c r="N53" s="76"/>
      <c r="O53" s="193" t="s">
        <v>1040</v>
      </c>
      <c r="P53" s="77" t="s">
        <v>808</v>
      </c>
      <c r="Q53" s="78" t="s">
        <v>809</v>
      </c>
      <c r="R53" s="79" t="s">
        <v>1037</v>
      </c>
      <c r="S53" s="80">
        <v>39.5</v>
      </c>
      <c r="T53" s="81">
        <f>S53*1.2</f>
        <v>47.4</v>
      </c>
      <c r="U53" s="82"/>
      <c r="V53" s="83"/>
      <c r="W53" s="84">
        <f>V53*S53</f>
        <v>0</v>
      </c>
      <c r="X53" s="85">
        <f>V53*T53</f>
        <v>0</v>
      </c>
      <c r="Y53" s="59"/>
      <c r="Z53" s="86"/>
      <c r="AA53" s="87"/>
      <c r="AB53" s="88"/>
      <c r="AC53" s="89"/>
    </row>
    <row r="54" spans="1:29" ht="15.75" customHeight="1" x14ac:dyDescent="0.2">
      <c r="A54" s="64" t="s">
        <v>121</v>
      </c>
      <c r="B54" s="65" t="s">
        <v>122</v>
      </c>
      <c r="C54" s="66" t="s">
        <v>123</v>
      </c>
      <c r="D54" s="67" t="s">
        <v>137</v>
      </c>
      <c r="E54" s="68" t="s">
        <v>220</v>
      </c>
      <c r="F54" s="69"/>
      <c r="G54" s="70" t="s">
        <v>221</v>
      </c>
      <c r="H54" s="71" t="s">
        <v>304</v>
      </c>
      <c r="I54" s="68" t="s">
        <v>128</v>
      </c>
      <c r="J54" s="72">
        <v>2016</v>
      </c>
      <c r="K54" s="73">
        <v>0.75</v>
      </c>
      <c r="L54" s="74">
        <v>58</v>
      </c>
      <c r="M54" s="273" t="s">
        <v>480</v>
      </c>
      <c r="N54" s="76"/>
      <c r="O54" s="193" t="s">
        <v>1040</v>
      </c>
      <c r="P54" s="77" t="s">
        <v>583</v>
      </c>
      <c r="Q54" s="78" t="s">
        <v>795</v>
      </c>
      <c r="R54" s="79" t="s">
        <v>1037</v>
      </c>
      <c r="S54" s="80">
        <v>38</v>
      </c>
      <c r="T54" s="81">
        <f>S54*1.2</f>
        <v>45.6</v>
      </c>
      <c r="U54" s="82"/>
      <c r="V54" s="83"/>
      <c r="W54" s="84">
        <f>V54*S54</f>
        <v>0</v>
      </c>
      <c r="X54" s="85">
        <f>V54*T54</f>
        <v>0</v>
      </c>
      <c r="Y54" s="59"/>
      <c r="Z54" s="86"/>
      <c r="AA54" s="87"/>
      <c r="AB54" s="88"/>
      <c r="AC54" s="89"/>
    </row>
    <row r="55" spans="1:29" ht="15.75" customHeight="1" x14ac:dyDescent="0.2">
      <c r="A55" s="64" t="s">
        <v>121</v>
      </c>
      <c r="B55" s="65" t="s">
        <v>122</v>
      </c>
      <c r="C55" s="66" t="s">
        <v>123</v>
      </c>
      <c r="D55" s="67" t="s">
        <v>137</v>
      </c>
      <c r="E55" s="68" t="s">
        <v>220</v>
      </c>
      <c r="F55" s="69"/>
      <c r="G55" s="70" t="s">
        <v>221</v>
      </c>
      <c r="H55" s="71" t="s">
        <v>304</v>
      </c>
      <c r="I55" s="68" t="s">
        <v>128</v>
      </c>
      <c r="J55" s="72">
        <v>2018</v>
      </c>
      <c r="K55" s="73">
        <v>0.75</v>
      </c>
      <c r="L55" s="74">
        <v>60</v>
      </c>
      <c r="M55" s="273" t="s">
        <v>480</v>
      </c>
      <c r="N55" s="76"/>
      <c r="O55" s="193" t="s">
        <v>1040</v>
      </c>
      <c r="P55" s="77" t="s">
        <v>519</v>
      </c>
      <c r="Q55" s="78" t="s">
        <v>796</v>
      </c>
      <c r="R55" s="79" t="s">
        <v>1037</v>
      </c>
      <c r="S55" s="80">
        <v>40</v>
      </c>
      <c r="T55" s="81">
        <f>S55*1.2</f>
        <v>48</v>
      </c>
      <c r="U55" s="82"/>
      <c r="V55" s="83"/>
      <c r="W55" s="84">
        <f>V55*S55</f>
        <v>0</v>
      </c>
      <c r="X55" s="85">
        <f>V55*T55</f>
        <v>0</v>
      </c>
      <c r="Y55" s="59"/>
      <c r="Z55" s="86"/>
      <c r="AA55" s="87"/>
      <c r="AB55" s="88"/>
      <c r="AC55" s="89"/>
    </row>
    <row r="56" spans="1:29" ht="15.75" customHeight="1" x14ac:dyDescent="0.2">
      <c r="A56" s="64" t="s">
        <v>121</v>
      </c>
      <c r="B56" s="65" t="s">
        <v>122</v>
      </c>
      <c r="C56" s="66" t="s">
        <v>123</v>
      </c>
      <c r="D56" s="67" t="s">
        <v>137</v>
      </c>
      <c r="E56" s="68" t="s">
        <v>220</v>
      </c>
      <c r="F56" s="69"/>
      <c r="G56" s="70" t="s">
        <v>221</v>
      </c>
      <c r="H56" s="71" t="s">
        <v>304</v>
      </c>
      <c r="I56" s="68" t="s">
        <v>128</v>
      </c>
      <c r="J56" s="72">
        <v>2018</v>
      </c>
      <c r="K56" s="73">
        <v>0.75</v>
      </c>
      <c r="L56" s="74">
        <v>60</v>
      </c>
      <c r="M56" s="273" t="s">
        <v>480</v>
      </c>
      <c r="N56" s="76"/>
      <c r="O56" s="193" t="s">
        <v>1040</v>
      </c>
      <c r="P56" s="77" t="s">
        <v>519</v>
      </c>
      <c r="Q56" s="78" t="s">
        <v>797</v>
      </c>
      <c r="R56" s="79" t="s">
        <v>1037</v>
      </c>
      <c r="S56" s="80">
        <v>40</v>
      </c>
      <c r="T56" s="81">
        <f>S56*1.2</f>
        <v>48</v>
      </c>
      <c r="U56" s="82"/>
      <c r="V56" s="83"/>
      <c r="W56" s="84">
        <f>V56*S56</f>
        <v>0</v>
      </c>
      <c r="X56" s="85">
        <f>V56*T56</f>
        <v>0</v>
      </c>
      <c r="Y56" s="59"/>
      <c r="Z56" s="86"/>
      <c r="AA56" s="87"/>
      <c r="AB56" s="88"/>
      <c r="AC56" s="89"/>
    </row>
    <row r="57" spans="1:29" ht="15.75" customHeight="1" x14ac:dyDescent="0.2">
      <c r="A57" s="64" t="s">
        <v>121</v>
      </c>
      <c r="B57" s="65" t="s">
        <v>122</v>
      </c>
      <c r="C57" s="66" t="s">
        <v>123</v>
      </c>
      <c r="D57" s="67" t="s">
        <v>137</v>
      </c>
      <c r="E57" s="68" t="s">
        <v>220</v>
      </c>
      <c r="F57" s="69"/>
      <c r="G57" s="70" t="s">
        <v>299</v>
      </c>
      <c r="H57" s="71" t="s">
        <v>300</v>
      </c>
      <c r="I57" s="68" t="s">
        <v>301</v>
      </c>
      <c r="J57" s="72">
        <v>2018</v>
      </c>
      <c r="K57" s="73">
        <v>1.5</v>
      </c>
      <c r="L57" s="74">
        <v>8</v>
      </c>
      <c r="M57" s="273" t="s">
        <v>480</v>
      </c>
      <c r="N57" s="76"/>
      <c r="O57" s="193"/>
      <c r="P57" s="77" t="s">
        <v>589</v>
      </c>
      <c r="Q57" s="78" t="s">
        <v>800</v>
      </c>
      <c r="R57" s="79" t="s">
        <v>1037</v>
      </c>
      <c r="S57" s="80">
        <v>45</v>
      </c>
      <c r="T57" s="81">
        <f>S57*1.2</f>
        <v>54</v>
      </c>
      <c r="U57" s="82"/>
      <c r="V57" s="83"/>
      <c r="W57" s="84">
        <f>V57*S57</f>
        <v>0</v>
      </c>
      <c r="X57" s="85">
        <f>V57*T57</f>
        <v>0</v>
      </c>
      <c r="Y57" s="59"/>
      <c r="Z57" s="86"/>
      <c r="AA57" s="87"/>
      <c r="AB57" s="88"/>
      <c r="AC57" s="89"/>
    </row>
    <row r="58" spans="1:29" ht="15.75" customHeight="1" x14ac:dyDescent="0.2">
      <c r="A58" s="64" t="s">
        <v>121</v>
      </c>
      <c r="B58" s="65" t="s">
        <v>122</v>
      </c>
      <c r="C58" s="66" t="s">
        <v>123</v>
      </c>
      <c r="D58" s="67" t="s">
        <v>137</v>
      </c>
      <c r="E58" s="68" t="s">
        <v>220</v>
      </c>
      <c r="F58" s="69"/>
      <c r="G58" s="70" t="s">
        <v>299</v>
      </c>
      <c r="H58" s="71" t="s">
        <v>300</v>
      </c>
      <c r="I58" s="68" t="s">
        <v>301</v>
      </c>
      <c r="J58" s="72">
        <v>2020</v>
      </c>
      <c r="K58" s="73">
        <v>1.5</v>
      </c>
      <c r="L58" s="74">
        <v>6</v>
      </c>
      <c r="M58" s="273" t="s">
        <v>480</v>
      </c>
      <c r="N58" s="76"/>
      <c r="O58" s="193"/>
      <c r="P58" s="77" t="s">
        <v>532</v>
      </c>
      <c r="Q58" s="78" t="s">
        <v>801</v>
      </c>
      <c r="R58" s="79" t="s">
        <v>1037</v>
      </c>
      <c r="S58" s="80">
        <v>45</v>
      </c>
      <c r="T58" s="81">
        <f>S58*1.2</f>
        <v>54</v>
      </c>
      <c r="U58" s="82"/>
      <c r="V58" s="83"/>
      <c r="W58" s="84">
        <f>V58*S58</f>
        <v>0</v>
      </c>
      <c r="X58" s="85">
        <f>V58*T58</f>
        <v>0</v>
      </c>
      <c r="Y58" s="59"/>
      <c r="Z58" s="86"/>
      <c r="AA58" s="87"/>
      <c r="AB58" s="88"/>
      <c r="AC58" s="89"/>
    </row>
    <row r="59" spans="1:29" ht="15.75" customHeight="1" x14ac:dyDescent="0.2">
      <c r="A59" s="64" t="s">
        <v>121</v>
      </c>
      <c r="B59" s="65" t="s">
        <v>122</v>
      </c>
      <c r="C59" s="66" t="s">
        <v>123</v>
      </c>
      <c r="D59" s="67" t="s">
        <v>137</v>
      </c>
      <c r="E59" s="68" t="s">
        <v>220</v>
      </c>
      <c r="F59" s="69"/>
      <c r="G59" s="70" t="s">
        <v>299</v>
      </c>
      <c r="H59" s="71" t="s">
        <v>300</v>
      </c>
      <c r="I59" s="68" t="s">
        <v>301</v>
      </c>
      <c r="J59" s="72">
        <v>2020</v>
      </c>
      <c r="K59" s="73">
        <v>3</v>
      </c>
      <c r="L59" s="74">
        <v>5</v>
      </c>
      <c r="M59" s="273" t="s">
        <v>480</v>
      </c>
      <c r="N59" s="76"/>
      <c r="O59" s="193"/>
      <c r="P59" s="77" t="s">
        <v>689</v>
      </c>
      <c r="Q59" s="78" t="s">
        <v>785</v>
      </c>
      <c r="R59" s="79" t="s">
        <v>1037</v>
      </c>
      <c r="S59" s="80">
        <v>125</v>
      </c>
      <c r="T59" s="81">
        <f>S59*1.2</f>
        <v>150</v>
      </c>
      <c r="U59" s="82"/>
      <c r="V59" s="83"/>
      <c r="W59" s="84">
        <f>V59*S59</f>
        <v>0</v>
      </c>
      <c r="X59" s="85">
        <f>V59*T59</f>
        <v>0</v>
      </c>
      <c r="Y59" s="59"/>
      <c r="Z59" s="86"/>
      <c r="AA59" s="87"/>
      <c r="AB59" s="88"/>
      <c r="AC59" s="89"/>
    </row>
    <row r="60" spans="1:29" ht="15.75" customHeight="1" x14ac:dyDescent="0.2">
      <c r="A60" s="64" t="s">
        <v>121</v>
      </c>
      <c r="B60" s="65" t="s">
        <v>122</v>
      </c>
      <c r="C60" s="66" t="s">
        <v>123</v>
      </c>
      <c r="D60" s="67" t="s">
        <v>137</v>
      </c>
      <c r="E60" s="68" t="s">
        <v>220</v>
      </c>
      <c r="F60" s="69"/>
      <c r="G60" s="70" t="s">
        <v>299</v>
      </c>
      <c r="H60" s="71" t="s">
        <v>300</v>
      </c>
      <c r="I60" s="68" t="s">
        <v>301</v>
      </c>
      <c r="J60" s="72">
        <v>2020</v>
      </c>
      <c r="K60" s="73">
        <v>5</v>
      </c>
      <c r="L60" s="74">
        <v>1</v>
      </c>
      <c r="M60" s="273" t="s">
        <v>480</v>
      </c>
      <c r="N60" s="76"/>
      <c r="O60" s="193"/>
      <c r="P60" s="77" t="s">
        <v>799</v>
      </c>
      <c r="Q60" s="78" t="s">
        <v>803</v>
      </c>
      <c r="R60" s="79" t="s">
        <v>1037</v>
      </c>
      <c r="S60" s="80">
        <v>200</v>
      </c>
      <c r="T60" s="81">
        <f>S60*1.2</f>
        <v>240</v>
      </c>
      <c r="U60" s="82"/>
      <c r="V60" s="83"/>
      <c r="W60" s="84">
        <f>V60*S60</f>
        <v>0</v>
      </c>
      <c r="X60" s="85">
        <f>V60*T60</f>
        <v>0</v>
      </c>
      <c r="Y60" s="59"/>
      <c r="Z60" s="86"/>
      <c r="AA60" s="87"/>
      <c r="AB60" s="88"/>
      <c r="AC60" s="89"/>
    </row>
    <row r="61" spans="1:29" ht="15.75" customHeight="1" x14ac:dyDescent="0.2">
      <c r="A61" s="64" t="s">
        <v>121</v>
      </c>
      <c r="B61" s="65" t="s">
        <v>122</v>
      </c>
      <c r="C61" s="66" t="s">
        <v>123</v>
      </c>
      <c r="D61" s="67" t="s">
        <v>137</v>
      </c>
      <c r="E61" s="68" t="s">
        <v>220</v>
      </c>
      <c r="F61" s="69"/>
      <c r="G61" s="70" t="s">
        <v>299</v>
      </c>
      <c r="H61" s="71" t="s">
        <v>308</v>
      </c>
      <c r="I61" s="68" t="s">
        <v>205</v>
      </c>
      <c r="J61" s="72" t="s">
        <v>307</v>
      </c>
      <c r="K61" s="73" t="s">
        <v>309</v>
      </c>
      <c r="L61" s="74">
        <v>5</v>
      </c>
      <c r="M61" s="273" t="s">
        <v>480</v>
      </c>
      <c r="N61" s="76"/>
      <c r="O61" s="193"/>
      <c r="P61" s="77" t="s">
        <v>804</v>
      </c>
      <c r="Q61" s="78" t="s">
        <v>805</v>
      </c>
      <c r="R61" s="79" t="s">
        <v>1037</v>
      </c>
      <c r="S61" s="80">
        <v>22</v>
      </c>
      <c r="T61" s="81">
        <f>S61*1.2</f>
        <v>26.4</v>
      </c>
      <c r="U61" s="82"/>
      <c r="V61" s="83"/>
      <c r="W61" s="84">
        <f>V61*S61</f>
        <v>0</v>
      </c>
      <c r="X61" s="85">
        <f>V61*T61</f>
        <v>0</v>
      </c>
      <c r="Y61" s="59"/>
      <c r="Z61" s="86"/>
      <c r="AA61" s="87"/>
      <c r="AB61" s="88"/>
      <c r="AC61" s="89"/>
    </row>
    <row r="62" spans="1:29" ht="15.75" customHeight="1" x14ac:dyDescent="0.2">
      <c r="A62" s="64" t="s">
        <v>121</v>
      </c>
      <c r="B62" s="65" t="s">
        <v>122</v>
      </c>
      <c r="C62" s="66" t="s">
        <v>123</v>
      </c>
      <c r="D62" s="67" t="s">
        <v>137</v>
      </c>
      <c r="E62" s="68" t="s">
        <v>220</v>
      </c>
      <c r="F62" s="69"/>
      <c r="G62" s="70" t="s">
        <v>299</v>
      </c>
      <c r="H62" s="71" t="s">
        <v>306</v>
      </c>
      <c r="I62" s="68" t="s">
        <v>205</v>
      </c>
      <c r="J62" s="72" t="s">
        <v>307</v>
      </c>
      <c r="K62" s="73">
        <v>0.75</v>
      </c>
      <c r="L62" s="74">
        <v>15</v>
      </c>
      <c r="M62" s="273" t="s">
        <v>480</v>
      </c>
      <c r="N62" s="76"/>
      <c r="O62" s="193"/>
      <c r="P62" s="77" t="s">
        <v>638</v>
      </c>
      <c r="Q62" s="78" t="s">
        <v>798</v>
      </c>
      <c r="R62" s="79" t="s">
        <v>1037</v>
      </c>
      <c r="S62" s="80">
        <v>125</v>
      </c>
      <c r="T62" s="81">
        <f>S62*1.2</f>
        <v>150</v>
      </c>
      <c r="U62" s="82"/>
      <c r="V62" s="83"/>
      <c r="W62" s="84">
        <f>V62*S62</f>
        <v>0</v>
      </c>
      <c r="X62" s="85">
        <f>V62*T62</f>
        <v>0</v>
      </c>
      <c r="Y62" s="59"/>
      <c r="Z62" s="86"/>
      <c r="AA62" s="87"/>
      <c r="AB62" s="88"/>
      <c r="AC62" s="89"/>
    </row>
    <row r="63" spans="1:29" ht="15.75" customHeight="1" x14ac:dyDescent="0.2">
      <c r="A63" s="64" t="s">
        <v>121</v>
      </c>
      <c r="B63" s="65" t="s">
        <v>122</v>
      </c>
      <c r="C63" s="66" t="s">
        <v>123</v>
      </c>
      <c r="D63" s="67" t="s">
        <v>137</v>
      </c>
      <c r="E63" s="68" t="s">
        <v>220</v>
      </c>
      <c r="F63" s="69"/>
      <c r="G63" s="70" t="s">
        <v>299</v>
      </c>
      <c r="H63" s="71" t="s">
        <v>306</v>
      </c>
      <c r="I63" s="68" t="s">
        <v>205</v>
      </c>
      <c r="J63" s="72" t="s">
        <v>307</v>
      </c>
      <c r="K63" s="73">
        <v>1.5</v>
      </c>
      <c r="L63" s="74">
        <v>5</v>
      </c>
      <c r="M63" s="273" t="s">
        <v>480</v>
      </c>
      <c r="N63" s="76"/>
      <c r="O63" s="193"/>
      <c r="P63" s="77" t="s">
        <v>493</v>
      </c>
      <c r="Q63" s="78" t="s">
        <v>802</v>
      </c>
      <c r="R63" s="79" t="s">
        <v>1037</v>
      </c>
      <c r="S63" s="80">
        <v>290</v>
      </c>
      <c r="T63" s="81">
        <f>S63*1.2</f>
        <v>348</v>
      </c>
      <c r="U63" s="82"/>
      <c r="V63" s="83"/>
      <c r="W63" s="84">
        <f>V63*S63</f>
        <v>0</v>
      </c>
      <c r="X63" s="85">
        <f>V63*T63</f>
        <v>0</v>
      </c>
      <c r="Y63" s="59"/>
      <c r="Z63" s="86"/>
      <c r="AA63" s="87"/>
      <c r="AB63" s="88"/>
      <c r="AC63" s="89"/>
    </row>
    <row r="64" spans="1:29" ht="15.75" customHeight="1" x14ac:dyDescent="0.2">
      <c r="A64" s="64" t="s">
        <v>121</v>
      </c>
      <c r="B64" s="65" t="s">
        <v>122</v>
      </c>
      <c r="C64" s="66" t="s">
        <v>123</v>
      </c>
      <c r="D64" s="67" t="s">
        <v>137</v>
      </c>
      <c r="E64" s="68" t="s">
        <v>310</v>
      </c>
      <c r="F64" s="69"/>
      <c r="G64" s="70" t="s">
        <v>311</v>
      </c>
      <c r="H64" s="71" t="s">
        <v>312</v>
      </c>
      <c r="I64" s="68" t="s">
        <v>128</v>
      </c>
      <c r="J64" s="72">
        <v>2004</v>
      </c>
      <c r="K64" s="73">
        <v>0.75</v>
      </c>
      <c r="L64" s="74">
        <v>2</v>
      </c>
      <c r="M64" s="273" t="s">
        <v>480</v>
      </c>
      <c r="N64" s="76"/>
      <c r="O64" s="193"/>
      <c r="P64" s="77" t="s">
        <v>806</v>
      </c>
      <c r="Q64" s="78" t="s">
        <v>807</v>
      </c>
      <c r="R64" s="79" t="s">
        <v>1037</v>
      </c>
      <c r="S64" s="80">
        <v>22.5</v>
      </c>
      <c r="T64" s="81">
        <f>S64*1.2</f>
        <v>27</v>
      </c>
      <c r="U64" s="82"/>
      <c r="V64" s="83"/>
      <c r="W64" s="84">
        <f>V64*S64</f>
        <v>0</v>
      </c>
      <c r="X64" s="85">
        <f>V64*T64</f>
        <v>0</v>
      </c>
      <c r="Y64" s="59"/>
      <c r="Z64" s="86"/>
      <c r="AA64" s="87"/>
      <c r="AB64" s="88"/>
      <c r="AC64" s="89"/>
    </row>
    <row r="65" spans="1:29" ht="15.75" customHeight="1" x14ac:dyDescent="0.2">
      <c r="A65" s="64" t="s">
        <v>121</v>
      </c>
      <c r="B65" s="65" t="s">
        <v>182</v>
      </c>
      <c r="C65" s="66" t="s">
        <v>123</v>
      </c>
      <c r="D65" s="67" t="s">
        <v>137</v>
      </c>
      <c r="E65" s="68" t="s">
        <v>314</v>
      </c>
      <c r="F65" s="69"/>
      <c r="G65" s="70" t="s">
        <v>315</v>
      </c>
      <c r="H65" s="71" t="s">
        <v>316</v>
      </c>
      <c r="I65" s="68" t="s">
        <v>260</v>
      </c>
      <c r="J65" s="72">
        <v>2018</v>
      </c>
      <c r="K65" s="73">
        <v>0.75</v>
      </c>
      <c r="L65" s="74">
        <v>60</v>
      </c>
      <c r="M65" s="273" t="s">
        <v>480</v>
      </c>
      <c r="N65" s="76"/>
      <c r="O65" s="193" t="s">
        <v>1038</v>
      </c>
      <c r="P65" s="77" t="s">
        <v>812</v>
      </c>
      <c r="Q65" s="78" t="s">
        <v>813</v>
      </c>
      <c r="R65" s="79" t="s">
        <v>1037</v>
      </c>
      <c r="S65" s="80">
        <v>52.5</v>
      </c>
      <c r="T65" s="81">
        <f>S65*1.2</f>
        <v>63</v>
      </c>
      <c r="U65" s="82"/>
      <c r="V65" s="83"/>
      <c r="W65" s="84">
        <f>V65*S65</f>
        <v>0</v>
      </c>
      <c r="X65" s="85">
        <f>V65*T65</f>
        <v>0</v>
      </c>
      <c r="Y65" s="59"/>
      <c r="Z65" s="86"/>
      <c r="AA65" s="87"/>
      <c r="AB65" s="88"/>
      <c r="AC65" s="89"/>
    </row>
    <row r="66" spans="1:29" ht="15.75" customHeight="1" x14ac:dyDescent="0.2">
      <c r="A66" s="64" t="s">
        <v>121</v>
      </c>
      <c r="B66" s="65" t="s">
        <v>182</v>
      </c>
      <c r="C66" s="66" t="s">
        <v>123</v>
      </c>
      <c r="D66" s="67" t="s">
        <v>137</v>
      </c>
      <c r="E66" s="68" t="s">
        <v>314</v>
      </c>
      <c r="F66" s="69"/>
      <c r="G66" s="70" t="s">
        <v>317</v>
      </c>
      <c r="H66" s="71" t="s">
        <v>319</v>
      </c>
      <c r="I66" s="68" t="s">
        <v>260</v>
      </c>
      <c r="J66" s="72">
        <v>2016</v>
      </c>
      <c r="K66" s="73">
        <v>0.75</v>
      </c>
      <c r="L66" s="74">
        <v>1</v>
      </c>
      <c r="M66" s="273" t="s">
        <v>480</v>
      </c>
      <c r="N66" s="76"/>
      <c r="O66" s="193"/>
      <c r="P66" s="77" t="s">
        <v>814</v>
      </c>
      <c r="Q66" s="78" t="s">
        <v>816</v>
      </c>
      <c r="R66" s="79" t="s">
        <v>1037</v>
      </c>
      <c r="S66" s="80">
        <v>45</v>
      </c>
      <c r="T66" s="81">
        <f>S66*1.2</f>
        <v>54</v>
      </c>
      <c r="U66" s="82"/>
      <c r="V66" s="83"/>
      <c r="W66" s="84">
        <f>V66*S66</f>
        <v>0</v>
      </c>
      <c r="X66" s="85">
        <f>V66*T66</f>
        <v>0</v>
      </c>
      <c r="Y66" s="59"/>
      <c r="Z66" s="86"/>
      <c r="AA66" s="87"/>
      <c r="AB66" s="88"/>
      <c r="AC66" s="89"/>
    </row>
    <row r="67" spans="1:29" ht="15.75" customHeight="1" x14ac:dyDescent="0.2">
      <c r="A67" s="64" t="s">
        <v>121</v>
      </c>
      <c r="B67" s="65" t="s">
        <v>182</v>
      </c>
      <c r="C67" s="66" t="s">
        <v>123</v>
      </c>
      <c r="D67" s="67" t="s">
        <v>137</v>
      </c>
      <c r="E67" s="68" t="s">
        <v>314</v>
      </c>
      <c r="F67" s="69"/>
      <c r="G67" s="70" t="s">
        <v>317</v>
      </c>
      <c r="H67" s="71" t="s">
        <v>403</v>
      </c>
      <c r="I67" s="68" t="s">
        <v>403</v>
      </c>
      <c r="J67" s="72">
        <v>2017</v>
      </c>
      <c r="K67" s="73">
        <v>0.75</v>
      </c>
      <c r="L67" s="74">
        <v>21</v>
      </c>
      <c r="M67" s="273" t="s">
        <v>480</v>
      </c>
      <c r="N67" s="76"/>
      <c r="O67" s="193"/>
      <c r="P67" s="77" t="s">
        <v>766</v>
      </c>
      <c r="Q67" s="78" t="s">
        <v>931</v>
      </c>
      <c r="R67" s="79" t="s">
        <v>1037</v>
      </c>
      <c r="S67" s="80">
        <v>40</v>
      </c>
      <c r="T67" s="81">
        <f>S67*1.2</f>
        <v>48</v>
      </c>
      <c r="U67" s="82"/>
      <c r="V67" s="83"/>
      <c r="W67" s="84">
        <f>V67*S67</f>
        <v>0</v>
      </c>
      <c r="X67" s="85">
        <f>V67*T67</f>
        <v>0</v>
      </c>
      <c r="Y67" s="59"/>
      <c r="Z67" s="86"/>
      <c r="AA67" s="87"/>
      <c r="AB67" s="88"/>
      <c r="AC67" s="89"/>
    </row>
    <row r="68" spans="1:29" ht="15.75" customHeight="1" x14ac:dyDescent="0.2">
      <c r="A68" s="64" t="s">
        <v>121</v>
      </c>
      <c r="B68" s="65" t="s">
        <v>122</v>
      </c>
      <c r="C68" s="66" t="s">
        <v>123</v>
      </c>
      <c r="D68" s="67" t="s">
        <v>137</v>
      </c>
      <c r="E68" s="68" t="s">
        <v>314</v>
      </c>
      <c r="F68" s="69"/>
      <c r="G68" s="70" t="s">
        <v>317</v>
      </c>
      <c r="H68" s="71" t="s">
        <v>318</v>
      </c>
      <c r="I68" s="68" t="s">
        <v>176</v>
      </c>
      <c r="J68" s="72">
        <v>2016</v>
      </c>
      <c r="K68" s="73">
        <v>0.75</v>
      </c>
      <c r="L68" s="74">
        <v>5</v>
      </c>
      <c r="M68" s="273" t="s">
        <v>480</v>
      </c>
      <c r="N68" s="76"/>
      <c r="O68" s="193"/>
      <c r="P68" s="77" t="s">
        <v>523</v>
      </c>
      <c r="Q68" s="78" t="s">
        <v>815</v>
      </c>
      <c r="R68" s="79" t="s">
        <v>1037</v>
      </c>
      <c r="S68" s="80">
        <v>66.666600000000003</v>
      </c>
      <c r="T68" s="81">
        <f>S68*1.2</f>
        <v>79.999920000000003</v>
      </c>
      <c r="U68" s="82"/>
      <c r="V68" s="83"/>
      <c r="W68" s="84">
        <f>V68*S68</f>
        <v>0</v>
      </c>
      <c r="X68" s="85">
        <f>V68*T68</f>
        <v>0</v>
      </c>
      <c r="Y68" s="59"/>
      <c r="Z68" s="86"/>
      <c r="AA68" s="87"/>
      <c r="AB68" s="88"/>
      <c r="AC68" s="89"/>
    </row>
    <row r="69" spans="1:29" ht="15.75" customHeight="1" x14ac:dyDescent="0.2">
      <c r="A69" s="64" t="s">
        <v>121</v>
      </c>
      <c r="B69" s="65" t="s">
        <v>122</v>
      </c>
      <c r="C69" s="66" t="s">
        <v>123</v>
      </c>
      <c r="D69" s="67" t="s">
        <v>137</v>
      </c>
      <c r="E69" s="68" t="s">
        <v>314</v>
      </c>
      <c r="F69" s="69"/>
      <c r="G69" s="70" t="s">
        <v>317</v>
      </c>
      <c r="H69" s="71" t="s">
        <v>318</v>
      </c>
      <c r="I69" s="68" t="s">
        <v>176</v>
      </c>
      <c r="J69" s="72">
        <v>2018</v>
      </c>
      <c r="K69" s="73">
        <v>0.75</v>
      </c>
      <c r="L69" s="74">
        <v>60</v>
      </c>
      <c r="M69" s="273" t="s">
        <v>480</v>
      </c>
      <c r="N69" s="76"/>
      <c r="O69" s="193"/>
      <c r="P69" s="77" t="s">
        <v>822</v>
      </c>
      <c r="Q69" s="78" t="s">
        <v>934</v>
      </c>
      <c r="R69" s="79" t="s">
        <v>1037</v>
      </c>
      <c r="S69" s="80">
        <v>45</v>
      </c>
      <c r="T69" s="81">
        <f>S69*1.2</f>
        <v>54</v>
      </c>
      <c r="U69" s="82"/>
      <c r="V69" s="83"/>
      <c r="W69" s="84">
        <f>V69*S69</f>
        <v>0</v>
      </c>
      <c r="X69" s="85">
        <f>V69*T69</f>
        <v>0</v>
      </c>
      <c r="Y69" s="59"/>
      <c r="Z69" s="86"/>
      <c r="AA69" s="87"/>
      <c r="AB69" s="88"/>
      <c r="AC69" s="89"/>
    </row>
    <row r="70" spans="1:29" ht="15.75" customHeight="1" x14ac:dyDescent="0.2">
      <c r="A70" s="64" t="s">
        <v>121</v>
      </c>
      <c r="B70" s="65" t="s">
        <v>122</v>
      </c>
      <c r="C70" s="66" t="s">
        <v>123</v>
      </c>
      <c r="D70" s="67" t="s">
        <v>137</v>
      </c>
      <c r="E70" s="68" t="s">
        <v>314</v>
      </c>
      <c r="F70" s="69"/>
      <c r="G70" s="70" t="s">
        <v>317</v>
      </c>
      <c r="H70" s="71" t="s">
        <v>318</v>
      </c>
      <c r="I70" s="68" t="s">
        <v>176</v>
      </c>
      <c r="J70" s="72">
        <v>2018</v>
      </c>
      <c r="K70" s="73">
        <v>1.5</v>
      </c>
      <c r="L70" s="74">
        <v>14</v>
      </c>
      <c r="M70" s="273" t="s">
        <v>480</v>
      </c>
      <c r="N70" s="76"/>
      <c r="O70" s="193"/>
      <c r="P70" s="77" t="s">
        <v>748</v>
      </c>
      <c r="Q70" s="78" t="s">
        <v>819</v>
      </c>
      <c r="R70" s="79" t="s">
        <v>1037</v>
      </c>
      <c r="S70" s="80">
        <v>90</v>
      </c>
      <c r="T70" s="81">
        <f>S70*1.2</f>
        <v>108</v>
      </c>
      <c r="U70" s="82"/>
      <c r="V70" s="83"/>
      <c r="W70" s="84">
        <f>V70*S70</f>
        <v>0</v>
      </c>
      <c r="X70" s="85">
        <f>V70*T70</f>
        <v>0</v>
      </c>
      <c r="Y70" s="59"/>
      <c r="Z70" s="86"/>
      <c r="AA70" s="87"/>
      <c r="AB70" s="88"/>
      <c r="AC70" s="89"/>
    </row>
    <row r="71" spans="1:29" ht="15.75" customHeight="1" x14ac:dyDescent="0.2">
      <c r="A71" s="64" t="s">
        <v>121</v>
      </c>
      <c r="B71" s="65" t="s">
        <v>122</v>
      </c>
      <c r="C71" s="66" t="s">
        <v>123</v>
      </c>
      <c r="D71" s="67" t="s">
        <v>137</v>
      </c>
      <c r="E71" s="68" t="s">
        <v>314</v>
      </c>
      <c r="F71" s="69"/>
      <c r="G71" s="70" t="s">
        <v>317</v>
      </c>
      <c r="H71" s="71" t="s">
        <v>321</v>
      </c>
      <c r="I71" s="68" t="s">
        <v>176</v>
      </c>
      <c r="J71" s="72">
        <v>2018</v>
      </c>
      <c r="K71" s="73">
        <v>0.75</v>
      </c>
      <c r="L71" s="74">
        <v>60</v>
      </c>
      <c r="M71" s="273" t="s">
        <v>480</v>
      </c>
      <c r="N71" s="76"/>
      <c r="O71" s="193"/>
      <c r="P71" s="77" t="s">
        <v>822</v>
      </c>
      <c r="Q71" s="78" t="s">
        <v>824</v>
      </c>
      <c r="R71" s="79" t="s">
        <v>1037</v>
      </c>
      <c r="S71" s="80">
        <v>42.5</v>
      </c>
      <c r="T71" s="81">
        <f>S71*1.2</f>
        <v>51</v>
      </c>
      <c r="U71" s="82"/>
      <c r="V71" s="83"/>
      <c r="W71" s="84">
        <f>V71*S71</f>
        <v>0</v>
      </c>
      <c r="X71" s="85">
        <f>V71*T71</f>
        <v>0</v>
      </c>
      <c r="Y71" s="59"/>
      <c r="Z71" s="86"/>
      <c r="AA71" s="87"/>
      <c r="AB71" s="88"/>
      <c r="AC71" s="89"/>
    </row>
    <row r="72" spans="1:29" ht="15.75" customHeight="1" x14ac:dyDescent="0.2">
      <c r="A72" s="64" t="s">
        <v>121</v>
      </c>
      <c r="B72" s="65" t="s">
        <v>122</v>
      </c>
      <c r="C72" s="66" t="s">
        <v>123</v>
      </c>
      <c r="D72" s="67" t="s">
        <v>137</v>
      </c>
      <c r="E72" s="68" t="s">
        <v>314</v>
      </c>
      <c r="F72" s="69"/>
      <c r="G72" s="70" t="s">
        <v>317</v>
      </c>
      <c r="H72" s="71" t="s">
        <v>321</v>
      </c>
      <c r="I72" s="68" t="s">
        <v>176</v>
      </c>
      <c r="J72" s="72">
        <v>2018</v>
      </c>
      <c r="K72" s="73">
        <v>0.75</v>
      </c>
      <c r="L72" s="74">
        <v>2</v>
      </c>
      <c r="M72" s="273" t="s">
        <v>480</v>
      </c>
      <c r="N72" s="76"/>
      <c r="O72" s="193"/>
      <c r="P72" s="77" t="s">
        <v>823</v>
      </c>
      <c r="Q72" s="78" t="s">
        <v>825</v>
      </c>
      <c r="R72" s="79" t="s">
        <v>1037</v>
      </c>
      <c r="S72" s="80">
        <v>42.5</v>
      </c>
      <c r="T72" s="81">
        <f>S72*1.2</f>
        <v>51</v>
      </c>
      <c r="U72" s="82"/>
      <c r="V72" s="83"/>
      <c r="W72" s="84">
        <f>V72*S72</f>
        <v>0</v>
      </c>
      <c r="X72" s="85">
        <f>V72*T72</f>
        <v>0</v>
      </c>
      <c r="Y72" s="59"/>
      <c r="Z72" s="86"/>
      <c r="AA72" s="87"/>
      <c r="AB72" s="88"/>
      <c r="AC72" s="89"/>
    </row>
    <row r="73" spans="1:29" ht="15.75" customHeight="1" x14ac:dyDescent="0.2">
      <c r="A73" s="64" t="s">
        <v>121</v>
      </c>
      <c r="B73" s="65" t="s">
        <v>122</v>
      </c>
      <c r="C73" s="66" t="s">
        <v>123</v>
      </c>
      <c r="D73" s="67" t="s">
        <v>137</v>
      </c>
      <c r="E73" s="68" t="s">
        <v>314</v>
      </c>
      <c r="F73" s="69"/>
      <c r="G73" s="70" t="s">
        <v>317</v>
      </c>
      <c r="H73" s="71" t="s">
        <v>321</v>
      </c>
      <c r="I73" s="68" t="s">
        <v>176</v>
      </c>
      <c r="J73" s="72">
        <v>2018</v>
      </c>
      <c r="K73" s="73">
        <v>1.5</v>
      </c>
      <c r="L73" s="74">
        <v>14</v>
      </c>
      <c r="M73" s="273" t="s">
        <v>480</v>
      </c>
      <c r="N73" s="76"/>
      <c r="O73" s="193"/>
      <c r="P73" s="77" t="s">
        <v>820</v>
      </c>
      <c r="Q73" s="78" t="s">
        <v>821</v>
      </c>
      <c r="R73" s="79" t="s">
        <v>1037</v>
      </c>
      <c r="S73" s="80">
        <v>85</v>
      </c>
      <c r="T73" s="81">
        <f>S73*1.2</f>
        <v>102</v>
      </c>
      <c r="U73" s="82"/>
      <c r="V73" s="83"/>
      <c r="W73" s="84">
        <f>V73*S73</f>
        <v>0</v>
      </c>
      <c r="X73" s="85">
        <f>V73*T73</f>
        <v>0</v>
      </c>
      <c r="Y73" s="59"/>
      <c r="Z73" s="86"/>
      <c r="AA73" s="87"/>
      <c r="AB73" s="88"/>
      <c r="AC73" s="89"/>
    </row>
    <row r="74" spans="1:29" ht="15.75" customHeight="1" x14ac:dyDescent="0.2">
      <c r="A74" s="64" t="s">
        <v>121</v>
      </c>
      <c r="B74" s="65" t="s">
        <v>122</v>
      </c>
      <c r="C74" s="66" t="s">
        <v>123</v>
      </c>
      <c r="D74" s="67" t="s">
        <v>137</v>
      </c>
      <c r="E74" s="68" t="s">
        <v>314</v>
      </c>
      <c r="F74" s="69"/>
      <c r="G74" s="70" t="s">
        <v>317</v>
      </c>
      <c r="H74" s="71" t="s">
        <v>322</v>
      </c>
      <c r="I74" s="68" t="s">
        <v>176</v>
      </c>
      <c r="J74" s="72">
        <v>2016</v>
      </c>
      <c r="K74" s="73">
        <v>0.75</v>
      </c>
      <c r="L74" s="74">
        <v>7</v>
      </c>
      <c r="M74" s="273" t="s">
        <v>480</v>
      </c>
      <c r="N74" s="76"/>
      <c r="O74" s="193"/>
      <c r="P74" s="77" t="s">
        <v>523</v>
      </c>
      <c r="Q74" s="78" t="s">
        <v>826</v>
      </c>
      <c r="R74" s="79" t="s">
        <v>1037</v>
      </c>
      <c r="S74" s="80">
        <v>58.333329999999997</v>
      </c>
      <c r="T74" s="81">
        <f>S74*1.2</f>
        <v>69.999995999999996</v>
      </c>
      <c r="U74" s="82"/>
      <c r="V74" s="83"/>
      <c r="W74" s="84">
        <f>V74*S74</f>
        <v>0</v>
      </c>
      <c r="X74" s="85">
        <f>V74*T74</f>
        <v>0</v>
      </c>
      <c r="Y74" s="59"/>
      <c r="Z74" s="86"/>
      <c r="AA74" s="87"/>
      <c r="AB74" s="88"/>
      <c r="AC74" s="89"/>
    </row>
    <row r="75" spans="1:29" ht="15.75" customHeight="1" x14ac:dyDescent="0.2">
      <c r="A75" s="64" t="s">
        <v>121</v>
      </c>
      <c r="B75" s="65" t="s">
        <v>182</v>
      </c>
      <c r="C75" s="66" t="s">
        <v>123</v>
      </c>
      <c r="D75" s="67" t="s">
        <v>137</v>
      </c>
      <c r="E75" s="68" t="s">
        <v>314</v>
      </c>
      <c r="F75" s="69"/>
      <c r="G75" s="70" t="s">
        <v>317</v>
      </c>
      <c r="H75" s="71" t="s">
        <v>443</v>
      </c>
      <c r="I75" s="68" t="s">
        <v>219</v>
      </c>
      <c r="J75" s="72">
        <v>2021</v>
      </c>
      <c r="K75" s="73" t="s">
        <v>309</v>
      </c>
      <c r="L75" s="74">
        <v>6</v>
      </c>
      <c r="M75" s="273" t="s">
        <v>480</v>
      </c>
      <c r="N75" s="76"/>
      <c r="O75" s="193"/>
      <c r="P75" s="77" t="s">
        <v>985</v>
      </c>
      <c r="Q75" s="78" t="s">
        <v>986</v>
      </c>
      <c r="R75" s="79" t="s">
        <v>1037</v>
      </c>
      <c r="S75" s="80">
        <v>33</v>
      </c>
      <c r="T75" s="81">
        <f>S75*1.2</f>
        <v>39.6</v>
      </c>
      <c r="U75" s="82"/>
      <c r="V75" s="83"/>
      <c r="W75" s="84">
        <f>V75*S75</f>
        <v>0</v>
      </c>
      <c r="X75" s="85">
        <f>V75*T75</f>
        <v>0</v>
      </c>
      <c r="Y75" s="59"/>
      <c r="Z75" s="86"/>
      <c r="AA75" s="87"/>
      <c r="AB75" s="88"/>
      <c r="AC75" s="89"/>
    </row>
    <row r="76" spans="1:29" ht="15.75" customHeight="1" x14ac:dyDescent="0.2">
      <c r="A76" s="64" t="s">
        <v>121</v>
      </c>
      <c r="B76" s="65" t="s">
        <v>122</v>
      </c>
      <c r="C76" s="66" t="s">
        <v>123</v>
      </c>
      <c r="D76" s="67" t="s">
        <v>137</v>
      </c>
      <c r="E76" s="68" t="s">
        <v>314</v>
      </c>
      <c r="F76" s="69"/>
      <c r="G76" s="70" t="s">
        <v>317</v>
      </c>
      <c r="H76" s="71" t="s">
        <v>323</v>
      </c>
      <c r="I76" s="68" t="s">
        <v>324</v>
      </c>
      <c r="J76" s="72">
        <v>2018</v>
      </c>
      <c r="K76" s="73">
        <v>0.75</v>
      </c>
      <c r="L76" s="74">
        <v>6</v>
      </c>
      <c r="M76" s="273" t="s">
        <v>480</v>
      </c>
      <c r="N76" s="76"/>
      <c r="O76" s="193"/>
      <c r="P76" s="77" t="s">
        <v>827</v>
      </c>
      <c r="Q76" s="78" t="s">
        <v>828</v>
      </c>
      <c r="R76" s="79" t="s">
        <v>1037</v>
      </c>
      <c r="S76" s="80">
        <v>22</v>
      </c>
      <c r="T76" s="81">
        <f>S76*1.2</f>
        <v>26.4</v>
      </c>
      <c r="U76" s="82"/>
      <c r="V76" s="83"/>
      <c r="W76" s="84">
        <f>V76*S76</f>
        <v>0</v>
      </c>
      <c r="X76" s="85">
        <f>V76*T76</f>
        <v>0</v>
      </c>
      <c r="Y76" s="59"/>
      <c r="Z76" s="86"/>
      <c r="AA76" s="87"/>
      <c r="AB76" s="88"/>
      <c r="AC76" s="89"/>
    </row>
    <row r="77" spans="1:29" ht="15.75" customHeight="1" x14ac:dyDescent="0.2">
      <c r="A77" s="64" t="s">
        <v>121</v>
      </c>
      <c r="B77" s="65" t="s">
        <v>182</v>
      </c>
      <c r="C77" s="66" t="s">
        <v>123</v>
      </c>
      <c r="D77" s="67" t="s">
        <v>137</v>
      </c>
      <c r="E77" s="68" t="s">
        <v>314</v>
      </c>
      <c r="F77" s="69"/>
      <c r="G77" s="70" t="s">
        <v>317</v>
      </c>
      <c r="H77" s="71" t="s">
        <v>325</v>
      </c>
      <c r="I77" s="68" t="s">
        <v>205</v>
      </c>
      <c r="J77" s="72">
        <v>2016</v>
      </c>
      <c r="K77" s="73">
        <v>1.5</v>
      </c>
      <c r="L77" s="74">
        <v>6</v>
      </c>
      <c r="M77" s="273" t="s">
        <v>480</v>
      </c>
      <c r="N77" s="76"/>
      <c r="O77" s="193"/>
      <c r="P77" s="77" t="s">
        <v>607</v>
      </c>
      <c r="Q77" s="78" t="s">
        <v>829</v>
      </c>
      <c r="R77" s="79" t="s">
        <v>1037</v>
      </c>
      <c r="S77" s="80">
        <v>116.66665999999999</v>
      </c>
      <c r="T77" s="81">
        <f>S77*1.2</f>
        <v>139.99999199999999</v>
      </c>
      <c r="U77" s="82"/>
      <c r="V77" s="83"/>
      <c r="W77" s="84">
        <f>V77*S77</f>
        <v>0</v>
      </c>
      <c r="X77" s="85">
        <f>V77*T77</f>
        <v>0</v>
      </c>
      <c r="Y77" s="59"/>
      <c r="Z77" s="86"/>
      <c r="AA77" s="87"/>
      <c r="AB77" s="88"/>
      <c r="AC77" s="89"/>
    </row>
    <row r="78" spans="1:29" ht="15.75" customHeight="1" x14ac:dyDescent="0.2">
      <c r="A78" s="64" t="s">
        <v>121</v>
      </c>
      <c r="B78" s="65" t="s">
        <v>182</v>
      </c>
      <c r="C78" s="66" t="s">
        <v>123</v>
      </c>
      <c r="D78" s="67" t="s">
        <v>137</v>
      </c>
      <c r="E78" s="68" t="s">
        <v>314</v>
      </c>
      <c r="F78" s="69"/>
      <c r="G78" s="70" t="s">
        <v>317</v>
      </c>
      <c r="H78" s="71" t="s">
        <v>325</v>
      </c>
      <c r="I78" s="68" t="s">
        <v>205</v>
      </c>
      <c r="J78" s="72">
        <v>2017</v>
      </c>
      <c r="K78" s="73">
        <v>0.75</v>
      </c>
      <c r="L78" s="74">
        <v>60</v>
      </c>
      <c r="M78" s="273" t="s">
        <v>480</v>
      </c>
      <c r="N78" s="76"/>
      <c r="O78" s="193"/>
      <c r="P78" s="77" t="s">
        <v>515</v>
      </c>
      <c r="Q78" s="78" t="s">
        <v>830</v>
      </c>
      <c r="R78" s="79" t="s">
        <v>1037</v>
      </c>
      <c r="S78" s="80">
        <v>47.5</v>
      </c>
      <c r="T78" s="81">
        <f>S78*1.2</f>
        <v>57</v>
      </c>
      <c r="U78" s="82"/>
      <c r="V78" s="83"/>
      <c r="W78" s="84">
        <f>V78*S78</f>
        <v>0</v>
      </c>
      <c r="X78" s="85">
        <f>V78*T78</f>
        <v>0</v>
      </c>
      <c r="Y78" s="59"/>
      <c r="Z78" s="86"/>
      <c r="AA78" s="87"/>
      <c r="AB78" s="88"/>
      <c r="AC78" s="89"/>
    </row>
    <row r="79" spans="1:29" ht="15.75" customHeight="1" x14ac:dyDescent="0.2">
      <c r="A79" s="64" t="s">
        <v>121</v>
      </c>
      <c r="B79" s="65" t="s">
        <v>182</v>
      </c>
      <c r="C79" s="66" t="s">
        <v>123</v>
      </c>
      <c r="D79" s="67" t="s">
        <v>137</v>
      </c>
      <c r="E79" s="68" t="s">
        <v>314</v>
      </c>
      <c r="F79" s="69"/>
      <c r="G79" s="70" t="s">
        <v>317</v>
      </c>
      <c r="H79" s="71" t="s">
        <v>325</v>
      </c>
      <c r="I79" s="68" t="s">
        <v>205</v>
      </c>
      <c r="J79" s="72">
        <v>2017</v>
      </c>
      <c r="K79" s="73">
        <v>1.5</v>
      </c>
      <c r="L79" s="74">
        <v>15</v>
      </c>
      <c r="M79" s="273" t="s">
        <v>480</v>
      </c>
      <c r="N79" s="76"/>
      <c r="O79" s="193"/>
      <c r="P79" s="77" t="s">
        <v>831</v>
      </c>
      <c r="Q79" s="78" t="s">
        <v>832</v>
      </c>
      <c r="R79" s="79" t="s">
        <v>1037</v>
      </c>
      <c r="S79" s="80">
        <v>95</v>
      </c>
      <c r="T79" s="81">
        <f>S79*1.2</f>
        <v>114</v>
      </c>
      <c r="U79" s="82"/>
      <c r="V79" s="83"/>
      <c r="W79" s="84">
        <f>V79*S79</f>
        <v>0</v>
      </c>
      <c r="X79" s="85">
        <f>V79*T79</f>
        <v>0</v>
      </c>
      <c r="Y79" s="59"/>
      <c r="Z79" s="86"/>
      <c r="AA79" s="87"/>
      <c r="AB79" s="88"/>
      <c r="AC79" s="89"/>
    </row>
    <row r="80" spans="1:29" ht="15.75" customHeight="1" x14ac:dyDescent="0.2">
      <c r="A80" s="64" t="s">
        <v>121</v>
      </c>
      <c r="B80" s="65" t="s">
        <v>122</v>
      </c>
      <c r="C80" s="66" t="s">
        <v>123</v>
      </c>
      <c r="D80" s="67" t="s">
        <v>137</v>
      </c>
      <c r="E80" s="68" t="s">
        <v>314</v>
      </c>
      <c r="F80" s="69"/>
      <c r="G80" s="70" t="s">
        <v>326</v>
      </c>
      <c r="H80" s="71" t="s">
        <v>327</v>
      </c>
      <c r="I80" s="68" t="s">
        <v>328</v>
      </c>
      <c r="J80" s="72">
        <v>2022</v>
      </c>
      <c r="K80" s="73">
        <v>0.75</v>
      </c>
      <c r="L80" s="74">
        <v>11</v>
      </c>
      <c r="M80" s="273" t="s">
        <v>480</v>
      </c>
      <c r="N80" s="76"/>
      <c r="O80" s="193" t="s">
        <v>1040</v>
      </c>
      <c r="P80" s="77" t="s">
        <v>620</v>
      </c>
      <c r="Q80" s="78" t="s">
        <v>833</v>
      </c>
      <c r="R80" s="79" t="s">
        <v>1037</v>
      </c>
      <c r="S80" s="80">
        <v>17</v>
      </c>
      <c r="T80" s="81">
        <f>S80*1.2</f>
        <v>20.399999999999999</v>
      </c>
      <c r="U80" s="82"/>
      <c r="V80" s="83"/>
      <c r="W80" s="84">
        <f>V80*S80</f>
        <v>0</v>
      </c>
      <c r="X80" s="85">
        <f>V80*T80</f>
        <v>0</v>
      </c>
      <c r="Y80" s="59"/>
      <c r="Z80" s="86"/>
      <c r="AA80" s="87"/>
      <c r="AB80" s="88"/>
      <c r="AC80" s="89"/>
    </row>
    <row r="81" spans="1:29" ht="15.75" customHeight="1" x14ac:dyDescent="0.2">
      <c r="A81" s="64" t="s">
        <v>121</v>
      </c>
      <c r="B81" s="65" t="s">
        <v>329</v>
      </c>
      <c r="C81" s="66" t="s">
        <v>123</v>
      </c>
      <c r="D81" s="67" t="s">
        <v>137</v>
      </c>
      <c r="E81" s="68" t="s">
        <v>314</v>
      </c>
      <c r="F81" s="69"/>
      <c r="G81" s="70" t="s">
        <v>326</v>
      </c>
      <c r="H81" s="71" t="s">
        <v>330</v>
      </c>
      <c r="I81" s="68" t="s">
        <v>260</v>
      </c>
      <c r="J81" s="72">
        <v>2021</v>
      </c>
      <c r="K81" s="73">
        <v>0.75</v>
      </c>
      <c r="L81" s="74">
        <v>34</v>
      </c>
      <c r="M81" s="273" t="s">
        <v>480</v>
      </c>
      <c r="N81" s="76"/>
      <c r="O81" s="193" t="s">
        <v>1040</v>
      </c>
      <c r="P81" s="77" t="s">
        <v>490</v>
      </c>
      <c r="Q81" s="78" t="s">
        <v>834</v>
      </c>
      <c r="R81" s="79" t="s">
        <v>1037</v>
      </c>
      <c r="S81" s="80">
        <v>18</v>
      </c>
      <c r="T81" s="81">
        <f>S81*1.2</f>
        <v>21.599999999999998</v>
      </c>
      <c r="U81" s="82"/>
      <c r="V81" s="83"/>
      <c r="W81" s="84">
        <f>V81*S81</f>
        <v>0</v>
      </c>
      <c r="X81" s="85">
        <f>V81*T81</f>
        <v>0</v>
      </c>
      <c r="Y81" s="59"/>
      <c r="Z81" s="86"/>
      <c r="AA81" s="87"/>
      <c r="AB81" s="88"/>
      <c r="AC81" s="89"/>
    </row>
    <row r="82" spans="1:29" ht="15.75" customHeight="1" x14ac:dyDescent="0.2">
      <c r="A82" s="64" t="s">
        <v>121</v>
      </c>
      <c r="B82" s="65" t="s">
        <v>122</v>
      </c>
      <c r="C82" s="66" t="s">
        <v>123</v>
      </c>
      <c r="D82" s="67" t="s">
        <v>137</v>
      </c>
      <c r="E82" s="68" t="s">
        <v>314</v>
      </c>
      <c r="F82" s="69"/>
      <c r="G82" s="70" t="s">
        <v>326</v>
      </c>
      <c r="H82" s="71" t="s">
        <v>331</v>
      </c>
      <c r="I82" s="68" t="s">
        <v>331</v>
      </c>
      <c r="J82" s="72">
        <v>2020</v>
      </c>
      <c r="K82" s="73">
        <v>0.75</v>
      </c>
      <c r="L82" s="74">
        <v>17</v>
      </c>
      <c r="M82" s="273" t="s">
        <v>480</v>
      </c>
      <c r="N82" s="76"/>
      <c r="O82" s="193" t="s">
        <v>1040</v>
      </c>
      <c r="P82" s="77" t="s">
        <v>707</v>
      </c>
      <c r="Q82" s="78" t="s">
        <v>835</v>
      </c>
      <c r="R82" s="79" t="s">
        <v>1037</v>
      </c>
      <c r="S82" s="80">
        <v>18.5</v>
      </c>
      <c r="T82" s="81">
        <f>S82*1.2</f>
        <v>22.2</v>
      </c>
      <c r="U82" s="82"/>
      <c r="V82" s="83"/>
      <c r="W82" s="84">
        <f>V82*S82</f>
        <v>0</v>
      </c>
      <c r="X82" s="85">
        <f>V82*T82</f>
        <v>0</v>
      </c>
      <c r="Y82" s="59"/>
      <c r="Z82" s="86"/>
      <c r="AA82" s="87"/>
      <c r="AB82" s="88"/>
      <c r="AC82" s="89"/>
    </row>
    <row r="83" spans="1:29" ht="15.75" customHeight="1" x14ac:dyDescent="0.2">
      <c r="A83" s="64" t="s">
        <v>121</v>
      </c>
      <c r="B83" s="65" t="s">
        <v>122</v>
      </c>
      <c r="C83" s="66" t="s">
        <v>123</v>
      </c>
      <c r="D83" s="67" t="s">
        <v>137</v>
      </c>
      <c r="E83" s="68" t="s">
        <v>314</v>
      </c>
      <c r="F83" s="69"/>
      <c r="G83" s="70" t="s">
        <v>332</v>
      </c>
      <c r="H83" s="71" t="s">
        <v>333</v>
      </c>
      <c r="I83" s="68" t="s">
        <v>176</v>
      </c>
      <c r="J83" s="72">
        <v>2022</v>
      </c>
      <c r="K83" s="73">
        <v>0.75</v>
      </c>
      <c r="L83" s="74">
        <v>35</v>
      </c>
      <c r="M83" s="273" t="s">
        <v>480</v>
      </c>
      <c r="N83" s="76"/>
      <c r="O83" s="193" t="s">
        <v>1038</v>
      </c>
      <c r="P83" s="77" t="s">
        <v>519</v>
      </c>
      <c r="Q83" s="78" t="s">
        <v>836</v>
      </c>
      <c r="R83" s="79" t="s">
        <v>1037</v>
      </c>
      <c r="S83" s="80">
        <v>26</v>
      </c>
      <c r="T83" s="81">
        <f>S83*1.2</f>
        <v>31.2</v>
      </c>
      <c r="U83" s="82"/>
      <c r="V83" s="83"/>
      <c r="W83" s="84">
        <f>V83*S83</f>
        <v>0</v>
      </c>
      <c r="X83" s="85">
        <f>V83*T83</f>
        <v>0</v>
      </c>
      <c r="Y83" s="59"/>
      <c r="Z83" s="86"/>
      <c r="AA83" s="87"/>
      <c r="AB83" s="88"/>
      <c r="AC83" s="89"/>
    </row>
    <row r="84" spans="1:29" ht="15.75" customHeight="1" x14ac:dyDescent="0.2">
      <c r="A84" s="64" t="s">
        <v>121</v>
      </c>
      <c r="B84" s="65" t="s">
        <v>122</v>
      </c>
      <c r="C84" s="66" t="s">
        <v>123</v>
      </c>
      <c r="D84" s="67" t="s">
        <v>137</v>
      </c>
      <c r="E84" s="68" t="s">
        <v>314</v>
      </c>
      <c r="F84" s="69"/>
      <c r="G84" s="70" t="s">
        <v>332</v>
      </c>
      <c r="H84" s="71" t="s">
        <v>334</v>
      </c>
      <c r="I84" s="68" t="s">
        <v>176</v>
      </c>
      <c r="J84" s="72">
        <v>2022</v>
      </c>
      <c r="K84" s="73">
        <v>0.75</v>
      </c>
      <c r="L84" s="74">
        <v>36</v>
      </c>
      <c r="M84" s="273" t="s">
        <v>480</v>
      </c>
      <c r="N84" s="76"/>
      <c r="O84" s="193" t="s">
        <v>1038</v>
      </c>
      <c r="P84" s="77" t="s">
        <v>607</v>
      </c>
      <c r="Q84" s="78" t="s">
        <v>837</v>
      </c>
      <c r="R84" s="79" t="s">
        <v>1037</v>
      </c>
      <c r="S84" s="80">
        <v>26</v>
      </c>
      <c r="T84" s="81">
        <f>S84*1.2</f>
        <v>31.2</v>
      </c>
      <c r="U84" s="82"/>
      <c r="V84" s="83"/>
      <c r="W84" s="84">
        <f>V84*S84</f>
        <v>0</v>
      </c>
      <c r="X84" s="85">
        <f>V84*T84</f>
        <v>0</v>
      </c>
      <c r="Y84" s="59"/>
      <c r="Z84" s="86"/>
      <c r="AA84" s="87"/>
      <c r="AB84" s="88"/>
      <c r="AC84" s="89"/>
    </row>
    <row r="85" spans="1:29" ht="15.75" customHeight="1" x14ac:dyDescent="0.2">
      <c r="A85" s="64" t="s">
        <v>121</v>
      </c>
      <c r="B85" s="65" t="s">
        <v>122</v>
      </c>
      <c r="C85" s="66" t="s">
        <v>123</v>
      </c>
      <c r="D85" s="67" t="s">
        <v>137</v>
      </c>
      <c r="E85" s="68" t="s">
        <v>314</v>
      </c>
      <c r="F85" s="69"/>
      <c r="G85" s="70" t="s">
        <v>337</v>
      </c>
      <c r="H85" s="71" t="s">
        <v>338</v>
      </c>
      <c r="I85" s="68" t="s">
        <v>301</v>
      </c>
      <c r="J85" s="72">
        <v>2024</v>
      </c>
      <c r="K85" s="73">
        <v>0.75</v>
      </c>
      <c r="L85" s="74">
        <v>10</v>
      </c>
      <c r="M85" s="273" t="s">
        <v>480</v>
      </c>
      <c r="N85" s="76"/>
      <c r="O85" s="193"/>
      <c r="P85" s="77" t="s">
        <v>505</v>
      </c>
      <c r="Q85" s="78" t="s">
        <v>839</v>
      </c>
      <c r="R85" s="79" t="s">
        <v>1037</v>
      </c>
      <c r="S85" s="80">
        <v>160</v>
      </c>
      <c r="T85" s="81">
        <f>S85*1.2</f>
        <v>192</v>
      </c>
      <c r="U85" s="82"/>
      <c r="V85" s="83"/>
      <c r="W85" s="84">
        <f>V85*S85</f>
        <v>0</v>
      </c>
      <c r="X85" s="85">
        <f>V85*T85</f>
        <v>0</v>
      </c>
      <c r="Y85" s="59"/>
      <c r="Z85" s="86"/>
      <c r="AA85" s="87"/>
      <c r="AB85" s="88"/>
      <c r="AC85" s="89"/>
    </row>
    <row r="86" spans="1:29" ht="15.75" customHeight="1" x14ac:dyDescent="0.2">
      <c r="A86" s="64" t="s">
        <v>121</v>
      </c>
      <c r="B86" s="65" t="s">
        <v>182</v>
      </c>
      <c r="C86" s="66" t="s">
        <v>123</v>
      </c>
      <c r="D86" s="67" t="s">
        <v>137</v>
      </c>
      <c r="E86" s="68" t="s">
        <v>314</v>
      </c>
      <c r="F86" s="69"/>
      <c r="G86" s="70" t="s">
        <v>335</v>
      </c>
      <c r="H86" s="71" t="s">
        <v>336</v>
      </c>
      <c r="I86" s="68" t="s">
        <v>260</v>
      </c>
      <c r="J86" s="72">
        <v>2021</v>
      </c>
      <c r="K86" s="73">
        <v>0.75</v>
      </c>
      <c r="L86" s="74">
        <v>7</v>
      </c>
      <c r="M86" s="273" t="s">
        <v>480</v>
      </c>
      <c r="N86" s="76"/>
      <c r="O86" s="193" t="s">
        <v>1044</v>
      </c>
      <c r="P86" s="77" t="s">
        <v>651</v>
      </c>
      <c r="Q86" s="78" t="s">
        <v>838</v>
      </c>
      <c r="R86" s="79" t="s">
        <v>1037</v>
      </c>
      <c r="S86" s="80">
        <v>11</v>
      </c>
      <c r="T86" s="81">
        <f>S86*1.2</f>
        <v>13.2</v>
      </c>
      <c r="U86" s="82"/>
      <c r="V86" s="83"/>
      <c r="W86" s="84">
        <f>V86*S86</f>
        <v>0</v>
      </c>
      <c r="X86" s="85">
        <f>V86*T86</f>
        <v>0</v>
      </c>
      <c r="Y86" s="59"/>
      <c r="Z86" s="86"/>
      <c r="AA86" s="87"/>
      <c r="AB86" s="88"/>
      <c r="AC86" s="89"/>
    </row>
    <row r="87" spans="1:29" ht="15.75" customHeight="1" x14ac:dyDescent="0.2">
      <c r="A87" s="64" t="s">
        <v>121</v>
      </c>
      <c r="B87" s="65" t="s">
        <v>182</v>
      </c>
      <c r="C87" s="66" t="s">
        <v>123</v>
      </c>
      <c r="D87" s="67" t="s">
        <v>137</v>
      </c>
      <c r="E87" s="68" t="s">
        <v>314</v>
      </c>
      <c r="F87" s="69"/>
      <c r="G87" s="70" t="s">
        <v>335</v>
      </c>
      <c r="H87" s="71" t="s">
        <v>339</v>
      </c>
      <c r="I87" s="68" t="s">
        <v>260</v>
      </c>
      <c r="J87" s="72">
        <v>2016</v>
      </c>
      <c r="K87" s="73">
        <v>0.75</v>
      </c>
      <c r="L87" s="74">
        <v>3</v>
      </c>
      <c r="M87" s="273" t="s">
        <v>480</v>
      </c>
      <c r="N87" s="76"/>
      <c r="O87" s="193" t="s">
        <v>1044</v>
      </c>
      <c r="P87" s="77" t="s">
        <v>726</v>
      </c>
      <c r="Q87" s="78" t="s">
        <v>840</v>
      </c>
      <c r="R87" s="79" t="s">
        <v>1037</v>
      </c>
      <c r="S87" s="80">
        <v>42.5</v>
      </c>
      <c r="T87" s="81">
        <f>S87*1.2</f>
        <v>51</v>
      </c>
      <c r="U87" s="82"/>
      <c r="V87" s="83"/>
      <c r="W87" s="84">
        <f>V87*S87</f>
        <v>0</v>
      </c>
      <c r="X87" s="85">
        <f>V87*T87</f>
        <v>0</v>
      </c>
      <c r="Y87" s="59"/>
      <c r="Z87" s="86"/>
      <c r="AA87" s="87"/>
      <c r="AB87" s="88"/>
      <c r="AC87" s="89"/>
    </row>
    <row r="88" spans="1:29" ht="15.75" customHeight="1" x14ac:dyDescent="0.2">
      <c r="A88" s="64" t="s">
        <v>121</v>
      </c>
      <c r="B88" s="65" t="s">
        <v>182</v>
      </c>
      <c r="C88" s="66" t="s">
        <v>123</v>
      </c>
      <c r="D88" s="67" t="s">
        <v>137</v>
      </c>
      <c r="E88" s="68" t="s">
        <v>314</v>
      </c>
      <c r="F88" s="69"/>
      <c r="G88" s="70" t="s">
        <v>335</v>
      </c>
      <c r="H88" s="71" t="s">
        <v>339</v>
      </c>
      <c r="I88" s="68" t="s">
        <v>260</v>
      </c>
      <c r="J88" s="72">
        <v>2017</v>
      </c>
      <c r="K88" s="73">
        <v>0.75</v>
      </c>
      <c r="L88" s="74">
        <v>20</v>
      </c>
      <c r="M88" s="273" t="s">
        <v>480</v>
      </c>
      <c r="N88" s="76"/>
      <c r="O88" s="193" t="s">
        <v>1044</v>
      </c>
      <c r="P88" s="77" t="s">
        <v>726</v>
      </c>
      <c r="Q88" s="78" t="s">
        <v>1019</v>
      </c>
      <c r="R88" s="79" t="s">
        <v>1037</v>
      </c>
      <c r="S88" s="80">
        <v>43.5</v>
      </c>
      <c r="T88" s="81">
        <f>S88*1.2</f>
        <v>52.199999999999996</v>
      </c>
      <c r="U88" s="82"/>
      <c r="V88" s="83"/>
      <c r="W88" s="84">
        <f>V88*S88</f>
        <v>0</v>
      </c>
      <c r="X88" s="85">
        <f>V88*T88</f>
        <v>0</v>
      </c>
      <c r="Y88" s="59"/>
      <c r="Z88" s="86"/>
      <c r="AA88" s="87"/>
      <c r="AB88" s="88"/>
      <c r="AC88" s="89"/>
    </row>
    <row r="89" spans="1:29" ht="15.75" customHeight="1" x14ac:dyDescent="0.2">
      <c r="A89" s="64" t="s">
        <v>121</v>
      </c>
      <c r="B89" s="65" t="s">
        <v>182</v>
      </c>
      <c r="C89" s="66" t="s">
        <v>123</v>
      </c>
      <c r="D89" s="67" t="s">
        <v>137</v>
      </c>
      <c r="E89" s="68" t="s">
        <v>314</v>
      </c>
      <c r="F89" s="69"/>
      <c r="G89" s="70" t="s">
        <v>335</v>
      </c>
      <c r="H89" s="71" t="s">
        <v>339</v>
      </c>
      <c r="I89" s="68" t="s">
        <v>260</v>
      </c>
      <c r="J89" s="72">
        <v>2017</v>
      </c>
      <c r="K89" s="73">
        <v>1.5</v>
      </c>
      <c r="L89" s="74">
        <v>14</v>
      </c>
      <c r="M89" s="273" t="s">
        <v>480</v>
      </c>
      <c r="N89" s="76"/>
      <c r="O89" s="193" t="s">
        <v>1044</v>
      </c>
      <c r="P89" s="77" t="s">
        <v>843</v>
      </c>
      <c r="Q89" s="78" t="s">
        <v>844</v>
      </c>
      <c r="R89" s="79" t="s">
        <v>1037</v>
      </c>
      <c r="S89" s="80">
        <v>87</v>
      </c>
      <c r="T89" s="81">
        <f>S89*1.2</f>
        <v>104.39999999999999</v>
      </c>
      <c r="U89" s="82"/>
      <c r="V89" s="83"/>
      <c r="W89" s="84">
        <f>V89*S89</f>
        <v>0</v>
      </c>
      <c r="X89" s="85">
        <f>V89*T89</f>
        <v>0</v>
      </c>
      <c r="Y89" s="59"/>
      <c r="Z89" s="86"/>
      <c r="AA89" s="87"/>
      <c r="AB89" s="88"/>
      <c r="AC89" s="89"/>
    </row>
    <row r="90" spans="1:29" ht="15.75" customHeight="1" x14ac:dyDescent="0.2">
      <c r="A90" s="64" t="s">
        <v>121</v>
      </c>
      <c r="B90" s="65" t="s">
        <v>182</v>
      </c>
      <c r="C90" s="66" t="s">
        <v>123</v>
      </c>
      <c r="D90" s="67" t="s">
        <v>137</v>
      </c>
      <c r="E90" s="68" t="s">
        <v>314</v>
      </c>
      <c r="F90" s="69"/>
      <c r="G90" s="70" t="s">
        <v>335</v>
      </c>
      <c r="H90" s="71" t="s">
        <v>339</v>
      </c>
      <c r="I90" s="68" t="s">
        <v>260</v>
      </c>
      <c r="J90" s="72">
        <v>2018</v>
      </c>
      <c r="K90" s="73">
        <v>0.75</v>
      </c>
      <c r="L90" s="74">
        <v>60</v>
      </c>
      <c r="M90" s="273" t="s">
        <v>480</v>
      </c>
      <c r="N90" s="76"/>
      <c r="O90" s="193" t="s">
        <v>1044</v>
      </c>
      <c r="P90" s="77" t="s">
        <v>841</v>
      </c>
      <c r="Q90" s="78" t="s">
        <v>842</v>
      </c>
      <c r="R90" s="79" t="s">
        <v>1037</v>
      </c>
      <c r="S90" s="80">
        <v>41.5</v>
      </c>
      <c r="T90" s="81">
        <f>S90*1.2</f>
        <v>49.8</v>
      </c>
      <c r="U90" s="82"/>
      <c r="V90" s="83"/>
      <c r="W90" s="84">
        <f>V90*S90</f>
        <v>0</v>
      </c>
      <c r="X90" s="85">
        <f>V90*T90</f>
        <v>0</v>
      </c>
      <c r="Y90" s="59"/>
      <c r="Z90" s="86"/>
      <c r="AA90" s="87"/>
      <c r="AB90" s="88"/>
      <c r="AC90" s="89"/>
    </row>
    <row r="91" spans="1:29" ht="15.75" customHeight="1" x14ac:dyDescent="0.2">
      <c r="A91" s="64" t="s">
        <v>121</v>
      </c>
      <c r="B91" s="65" t="s">
        <v>182</v>
      </c>
      <c r="C91" s="66" t="s">
        <v>123</v>
      </c>
      <c r="D91" s="67" t="s">
        <v>137</v>
      </c>
      <c r="E91" s="68" t="s">
        <v>314</v>
      </c>
      <c r="F91" s="69"/>
      <c r="G91" s="70" t="s">
        <v>335</v>
      </c>
      <c r="H91" s="71" t="s">
        <v>339</v>
      </c>
      <c r="I91" s="68" t="s">
        <v>260</v>
      </c>
      <c r="J91" s="72">
        <v>2018</v>
      </c>
      <c r="K91" s="73">
        <v>1.5</v>
      </c>
      <c r="L91" s="74">
        <v>12</v>
      </c>
      <c r="M91" s="273" t="s">
        <v>480</v>
      </c>
      <c r="N91" s="76"/>
      <c r="O91" s="193" t="s">
        <v>1044</v>
      </c>
      <c r="P91" s="77" t="s">
        <v>843</v>
      </c>
      <c r="Q91" s="78" t="s">
        <v>845</v>
      </c>
      <c r="R91" s="79" t="s">
        <v>1037</v>
      </c>
      <c r="S91" s="80">
        <v>87</v>
      </c>
      <c r="T91" s="81">
        <f>S91*1.2</f>
        <v>104.39999999999999</v>
      </c>
      <c r="U91" s="82"/>
      <c r="V91" s="83"/>
      <c r="W91" s="84">
        <f>V91*S91</f>
        <v>0</v>
      </c>
      <c r="X91" s="85">
        <f>V91*T91</f>
        <v>0</v>
      </c>
      <c r="Y91" s="59"/>
      <c r="Z91" s="86"/>
      <c r="AA91" s="87"/>
      <c r="AB91" s="88"/>
      <c r="AC91" s="89"/>
    </row>
    <row r="92" spans="1:29" ht="15.75" customHeight="1" x14ac:dyDescent="0.2">
      <c r="A92" s="64" t="s">
        <v>121</v>
      </c>
      <c r="B92" s="65" t="s">
        <v>182</v>
      </c>
      <c r="C92" s="66" t="s">
        <v>123</v>
      </c>
      <c r="D92" s="67" t="s">
        <v>137</v>
      </c>
      <c r="E92" s="68" t="s">
        <v>314</v>
      </c>
      <c r="F92" s="69"/>
      <c r="G92" s="70" t="s">
        <v>335</v>
      </c>
      <c r="H92" s="71" t="s">
        <v>340</v>
      </c>
      <c r="I92" s="68" t="s">
        <v>205</v>
      </c>
      <c r="J92" s="72">
        <v>2020</v>
      </c>
      <c r="K92" s="73">
        <v>0.75</v>
      </c>
      <c r="L92" s="74">
        <v>35</v>
      </c>
      <c r="M92" s="273" t="s">
        <v>480</v>
      </c>
      <c r="N92" s="76"/>
      <c r="O92" s="193" t="s">
        <v>1044</v>
      </c>
      <c r="P92" s="77" t="s">
        <v>846</v>
      </c>
      <c r="Q92" s="78" t="s">
        <v>847</v>
      </c>
      <c r="R92" s="79" t="s">
        <v>1037</v>
      </c>
      <c r="S92" s="80">
        <v>19</v>
      </c>
      <c r="T92" s="81">
        <f>S92*1.2</f>
        <v>22.8</v>
      </c>
      <c r="U92" s="82"/>
      <c r="V92" s="83"/>
      <c r="W92" s="84">
        <f>V92*S92</f>
        <v>0</v>
      </c>
      <c r="X92" s="85">
        <f>V92*T92</f>
        <v>0</v>
      </c>
      <c r="Y92" s="59"/>
      <c r="Z92" s="86"/>
      <c r="AA92" s="87"/>
      <c r="AB92" s="88"/>
      <c r="AC92" s="89"/>
    </row>
    <row r="93" spans="1:29" ht="15.75" customHeight="1" x14ac:dyDescent="0.2">
      <c r="A93" s="64" t="s">
        <v>121</v>
      </c>
      <c r="B93" s="65" t="s">
        <v>122</v>
      </c>
      <c r="C93" s="66" t="s">
        <v>123</v>
      </c>
      <c r="D93" s="67" t="s">
        <v>137</v>
      </c>
      <c r="E93" s="68" t="s">
        <v>314</v>
      </c>
      <c r="F93" s="69"/>
      <c r="G93" s="70" t="s">
        <v>335</v>
      </c>
      <c r="H93" s="71" t="s">
        <v>341</v>
      </c>
      <c r="I93" s="68" t="s">
        <v>205</v>
      </c>
      <c r="J93" s="72">
        <v>2021</v>
      </c>
      <c r="K93" s="73">
        <v>0.75</v>
      </c>
      <c r="L93" s="74">
        <v>22</v>
      </c>
      <c r="M93" s="273" t="s">
        <v>480</v>
      </c>
      <c r="N93" s="76"/>
      <c r="O93" s="193" t="s">
        <v>1044</v>
      </c>
      <c r="P93" s="77" t="s">
        <v>548</v>
      </c>
      <c r="Q93" s="78" t="s">
        <v>848</v>
      </c>
      <c r="R93" s="79" t="s">
        <v>1037</v>
      </c>
      <c r="S93" s="80">
        <v>19.5</v>
      </c>
      <c r="T93" s="81">
        <f>S93*1.2</f>
        <v>23.4</v>
      </c>
      <c r="U93" s="82"/>
      <c r="V93" s="83"/>
      <c r="W93" s="84">
        <f>V93*S93</f>
        <v>0</v>
      </c>
      <c r="X93" s="85">
        <f>V93*T93</f>
        <v>0</v>
      </c>
      <c r="Y93" s="59"/>
      <c r="Z93" s="86"/>
      <c r="AA93" s="87"/>
      <c r="AB93" s="88"/>
      <c r="AC93" s="89"/>
    </row>
    <row r="94" spans="1:29" ht="15.75" customHeight="1" x14ac:dyDescent="0.2">
      <c r="A94" s="64" t="s">
        <v>121</v>
      </c>
      <c r="B94" s="65" t="s">
        <v>122</v>
      </c>
      <c r="C94" s="66" t="s">
        <v>123</v>
      </c>
      <c r="D94" s="67" t="s">
        <v>137</v>
      </c>
      <c r="E94" s="68" t="s">
        <v>314</v>
      </c>
      <c r="F94" s="69"/>
      <c r="G94" s="70" t="s">
        <v>335</v>
      </c>
      <c r="H94" s="71" t="s">
        <v>342</v>
      </c>
      <c r="I94" s="68" t="s">
        <v>343</v>
      </c>
      <c r="J94" s="72">
        <v>2022</v>
      </c>
      <c r="K94" s="73">
        <v>0.75</v>
      </c>
      <c r="L94" s="74">
        <v>18</v>
      </c>
      <c r="M94" s="273" t="s">
        <v>480</v>
      </c>
      <c r="N94" s="76"/>
      <c r="O94" s="193" t="s">
        <v>1044</v>
      </c>
      <c r="P94" s="77" t="s">
        <v>849</v>
      </c>
      <c r="Q94" s="78" t="s">
        <v>850</v>
      </c>
      <c r="R94" s="79" t="s">
        <v>1037</v>
      </c>
      <c r="S94" s="80">
        <v>38</v>
      </c>
      <c r="T94" s="81">
        <f>S94*1.2</f>
        <v>45.6</v>
      </c>
      <c r="U94" s="82"/>
      <c r="V94" s="83"/>
      <c r="W94" s="84">
        <f>V94*S94</f>
        <v>0</v>
      </c>
      <c r="X94" s="85">
        <f>V94*T94</f>
        <v>0</v>
      </c>
      <c r="Y94" s="59"/>
      <c r="Z94" s="86"/>
      <c r="AA94" s="87"/>
      <c r="AB94" s="88"/>
      <c r="AC94" s="89"/>
    </row>
    <row r="95" spans="1:29" ht="15.75" customHeight="1" x14ac:dyDescent="0.2">
      <c r="A95" s="64" t="s">
        <v>121</v>
      </c>
      <c r="B95" s="65" t="s">
        <v>182</v>
      </c>
      <c r="C95" s="66" t="s">
        <v>123</v>
      </c>
      <c r="D95" s="67" t="s">
        <v>137</v>
      </c>
      <c r="E95" s="68" t="s">
        <v>344</v>
      </c>
      <c r="F95" s="69"/>
      <c r="G95" s="70" t="s">
        <v>345</v>
      </c>
      <c r="H95" s="71" t="s">
        <v>346</v>
      </c>
      <c r="I95" s="68" t="s">
        <v>205</v>
      </c>
      <c r="J95" s="72">
        <v>2018</v>
      </c>
      <c r="K95" s="73">
        <v>0.75</v>
      </c>
      <c r="L95" s="74">
        <v>57</v>
      </c>
      <c r="M95" s="273" t="s">
        <v>480</v>
      </c>
      <c r="N95" s="76"/>
      <c r="O95" s="193" t="s">
        <v>1040</v>
      </c>
      <c r="P95" s="77" t="s">
        <v>820</v>
      </c>
      <c r="Q95" s="78" t="s">
        <v>851</v>
      </c>
      <c r="R95" s="79" t="s">
        <v>1037</v>
      </c>
      <c r="S95" s="80">
        <v>29</v>
      </c>
      <c r="T95" s="81">
        <f>S95*1.2</f>
        <v>34.799999999999997</v>
      </c>
      <c r="U95" s="82"/>
      <c r="V95" s="83"/>
      <c r="W95" s="84">
        <f>V95*S95</f>
        <v>0</v>
      </c>
      <c r="X95" s="85">
        <f>V95*T95</f>
        <v>0</v>
      </c>
      <c r="Y95" s="59"/>
      <c r="Z95" s="86"/>
      <c r="AA95" s="87"/>
      <c r="AB95" s="88"/>
      <c r="AC95" s="89"/>
    </row>
    <row r="96" spans="1:29" ht="15.75" customHeight="1" x14ac:dyDescent="0.2">
      <c r="A96" s="64" t="s">
        <v>121</v>
      </c>
      <c r="B96" s="65" t="s">
        <v>182</v>
      </c>
      <c r="C96" s="66" t="s">
        <v>123</v>
      </c>
      <c r="D96" s="67" t="s">
        <v>137</v>
      </c>
      <c r="E96" s="68" t="s">
        <v>344</v>
      </c>
      <c r="F96" s="69"/>
      <c r="G96" s="70" t="s">
        <v>345</v>
      </c>
      <c r="H96" s="71" t="s">
        <v>346</v>
      </c>
      <c r="I96" s="68" t="s">
        <v>205</v>
      </c>
      <c r="J96" s="72">
        <v>2018</v>
      </c>
      <c r="K96" s="73">
        <v>1.5</v>
      </c>
      <c r="L96" s="74">
        <v>9</v>
      </c>
      <c r="M96" s="273" t="s">
        <v>480</v>
      </c>
      <c r="N96" s="76"/>
      <c r="O96" s="193" t="s">
        <v>1040</v>
      </c>
      <c r="P96" s="77" t="s">
        <v>820</v>
      </c>
      <c r="Q96" s="78" t="s">
        <v>855</v>
      </c>
      <c r="R96" s="79" t="s">
        <v>1037</v>
      </c>
      <c r="S96" s="80">
        <v>58</v>
      </c>
      <c r="T96" s="81">
        <f>S96*1.2</f>
        <v>69.599999999999994</v>
      </c>
      <c r="U96" s="82"/>
      <c r="V96" s="83"/>
      <c r="W96" s="84">
        <f>V96*S96</f>
        <v>0</v>
      </c>
      <c r="X96" s="85">
        <f>V96*T96</f>
        <v>0</v>
      </c>
      <c r="Y96" s="59"/>
      <c r="Z96" s="86"/>
      <c r="AA96" s="87"/>
      <c r="AB96" s="88"/>
      <c r="AC96" s="89"/>
    </row>
    <row r="97" spans="1:29" ht="15.75" customHeight="1" x14ac:dyDescent="0.2">
      <c r="A97" s="64" t="s">
        <v>121</v>
      </c>
      <c r="B97" s="65" t="s">
        <v>182</v>
      </c>
      <c r="C97" s="66" t="s">
        <v>123</v>
      </c>
      <c r="D97" s="67" t="s">
        <v>137</v>
      </c>
      <c r="E97" s="68" t="s">
        <v>344</v>
      </c>
      <c r="F97" s="69"/>
      <c r="G97" s="70" t="s">
        <v>345</v>
      </c>
      <c r="H97" s="71" t="s">
        <v>347</v>
      </c>
      <c r="I97" s="68" t="s">
        <v>260</v>
      </c>
      <c r="J97" s="72">
        <v>2018</v>
      </c>
      <c r="K97" s="73">
        <v>0.75</v>
      </c>
      <c r="L97" s="74">
        <v>48</v>
      </c>
      <c r="M97" s="273" t="s">
        <v>480</v>
      </c>
      <c r="N97" s="76"/>
      <c r="O97" s="193" t="s">
        <v>1040</v>
      </c>
      <c r="P97" s="77" t="s">
        <v>820</v>
      </c>
      <c r="Q97" s="78" t="s">
        <v>852</v>
      </c>
      <c r="R97" s="79" t="s">
        <v>1037</v>
      </c>
      <c r="S97" s="80">
        <v>32.5</v>
      </c>
      <c r="T97" s="81">
        <f>S97*1.2</f>
        <v>39</v>
      </c>
      <c r="U97" s="82"/>
      <c r="V97" s="83"/>
      <c r="W97" s="84">
        <f>V97*S97</f>
        <v>0</v>
      </c>
      <c r="X97" s="85">
        <f>V97*T97</f>
        <v>0</v>
      </c>
      <c r="Y97" s="59"/>
      <c r="Z97" s="86"/>
      <c r="AA97" s="87"/>
      <c r="AB97" s="88"/>
      <c r="AC97" s="89"/>
    </row>
    <row r="98" spans="1:29" ht="15.75" customHeight="1" x14ac:dyDescent="0.2">
      <c r="A98" s="64" t="s">
        <v>121</v>
      </c>
      <c r="B98" s="65" t="s">
        <v>182</v>
      </c>
      <c r="C98" s="66" t="s">
        <v>123</v>
      </c>
      <c r="D98" s="67" t="s">
        <v>137</v>
      </c>
      <c r="E98" s="68" t="s">
        <v>344</v>
      </c>
      <c r="F98" s="69"/>
      <c r="G98" s="70" t="s">
        <v>345</v>
      </c>
      <c r="H98" s="71" t="s">
        <v>348</v>
      </c>
      <c r="I98" s="68" t="s">
        <v>205</v>
      </c>
      <c r="J98" s="72">
        <v>2018</v>
      </c>
      <c r="K98" s="73">
        <v>0.75</v>
      </c>
      <c r="L98" s="74">
        <v>60</v>
      </c>
      <c r="M98" s="273" t="s">
        <v>480</v>
      </c>
      <c r="N98" s="76"/>
      <c r="O98" s="193" t="s">
        <v>1040</v>
      </c>
      <c r="P98" s="77" t="s">
        <v>820</v>
      </c>
      <c r="Q98" s="78" t="s">
        <v>853</v>
      </c>
      <c r="R98" s="79" t="s">
        <v>1037</v>
      </c>
      <c r="S98" s="80">
        <v>18</v>
      </c>
      <c r="T98" s="81">
        <f>S98*1.2</f>
        <v>21.599999999999998</v>
      </c>
      <c r="U98" s="82"/>
      <c r="V98" s="83"/>
      <c r="W98" s="84">
        <f>V98*S98</f>
        <v>0</v>
      </c>
      <c r="X98" s="85">
        <f>V98*T98</f>
        <v>0</v>
      </c>
      <c r="Y98" s="59"/>
      <c r="Z98" s="86"/>
      <c r="AA98" s="87"/>
      <c r="AB98" s="88"/>
      <c r="AC98" s="89"/>
    </row>
    <row r="99" spans="1:29" ht="15.75" customHeight="1" x14ac:dyDescent="0.2">
      <c r="A99" s="64" t="s">
        <v>121</v>
      </c>
      <c r="B99" s="65" t="s">
        <v>182</v>
      </c>
      <c r="C99" s="66" t="s">
        <v>123</v>
      </c>
      <c r="D99" s="67" t="s">
        <v>137</v>
      </c>
      <c r="E99" s="68" t="s">
        <v>344</v>
      </c>
      <c r="F99" s="69"/>
      <c r="G99" s="70" t="s">
        <v>345</v>
      </c>
      <c r="H99" s="71" t="s">
        <v>348</v>
      </c>
      <c r="I99" s="68" t="s">
        <v>205</v>
      </c>
      <c r="J99" s="72">
        <v>2018</v>
      </c>
      <c r="K99" s="73">
        <v>1.5</v>
      </c>
      <c r="L99" s="74">
        <v>12</v>
      </c>
      <c r="M99" s="273" t="s">
        <v>480</v>
      </c>
      <c r="N99" s="76"/>
      <c r="O99" s="193" t="s">
        <v>1040</v>
      </c>
      <c r="P99" s="77" t="s">
        <v>820</v>
      </c>
      <c r="Q99" s="78" t="s">
        <v>854</v>
      </c>
      <c r="R99" s="79" t="s">
        <v>1037</v>
      </c>
      <c r="S99" s="80">
        <v>36</v>
      </c>
      <c r="T99" s="81">
        <f>S99*1.2</f>
        <v>43.199999999999996</v>
      </c>
      <c r="U99" s="82"/>
      <c r="V99" s="83"/>
      <c r="W99" s="84">
        <f>V99*S99</f>
        <v>0</v>
      </c>
      <c r="X99" s="85">
        <f>V99*T99</f>
        <v>0</v>
      </c>
      <c r="Y99" s="59"/>
      <c r="Z99" s="86"/>
      <c r="AA99" s="87"/>
      <c r="AB99" s="88"/>
      <c r="AC99" s="89"/>
    </row>
    <row r="100" spans="1:29" ht="15.75" customHeight="1" x14ac:dyDescent="0.2">
      <c r="A100" s="64" t="s">
        <v>121</v>
      </c>
      <c r="B100" s="65" t="s">
        <v>182</v>
      </c>
      <c r="C100" s="66" t="s">
        <v>123</v>
      </c>
      <c r="D100" s="67" t="s">
        <v>137</v>
      </c>
      <c r="E100" s="68" t="s">
        <v>344</v>
      </c>
      <c r="F100" s="69"/>
      <c r="G100" s="70" t="s">
        <v>349</v>
      </c>
      <c r="H100" s="71" t="s">
        <v>350</v>
      </c>
      <c r="I100" s="68" t="s">
        <v>260</v>
      </c>
      <c r="J100" s="72">
        <v>2011</v>
      </c>
      <c r="K100" s="73">
        <v>0.75</v>
      </c>
      <c r="L100" s="74">
        <v>26</v>
      </c>
      <c r="M100" s="273" t="s">
        <v>480</v>
      </c>
      <c r="N100" s="76"/>
      <c r="O100" s="193"/>
      <c r="P100" s="77" t="s">
        <v>857</v>
      </c>
      <c r="Q100" s="78" t="s">
        <v>858</v>
      </c>
      <c r="R100" s="79" t="s">
        <v>1037</v>
      </c>
      <c r="S100" s="80">
        <v>27</v>
      </c>
      <c r="T100" s="81">
        <f>S100*1.2</f>
        <v>32.4</v>
      </c>
      <c r="U100" s="82"/>
      <c r="V100" s="83"/>
      <c r="W100" s="84">
        <f>V100*S100</f>
        <v>0</v>
      </c>
      <c r="X100" s="85">
        <f>V100*T100</f>
        <v>0</v>
      </c>
      <c r="Y100" s="59"/>
      <c r="Z100" s="86"/>
      <c r="AA100" s="87"/>
      <c r="AB100" s="88"/>
      <c r="AC100" s="89"/>
    </row>
    <row r="101" spans="1:29" ht="15.75" customHeight="1" x14ac:dyDescent="0.2">
      <c r="A101" s="64" t="s">
        <v>121</v>
      </c>
      <c r="B101" s="65" t="s">
        <v>182</v>
      </c>
      <c r="C101" s="66" t="s">
        <v>123</v>
      </c>
      <c r="D101" s="67" t="s">
        <v>137</v>
      </c>
      <c r="E101" s="68" t="s">
        <v>344</v>
      </c>
      <c r="F101" s="69"/>
      <c r="G101" s="70" t="s">
        <v>349</v>
      </c>
      <c r="H101" s="71" t="s">
        <v>359</v>
      </c>
      <c r="I101" s="68" t="s">
        <v>260</v>
      </c>
      <c r="J101" s="72">
        <v>2015</v>
      </c>
      <c r="K101" s="73">
        <v>1.5</v>
      </c>
      <c r="L101" s="74">
        <v>16</v>
      </c>
      <c r="M101" s="273" t="s">
        <v>480</v>
      </c>
      <c r="N101" s="76"/>
      <c r="O101" s="193"/>
      <c r="P101" s="77" t="s">
        <v>689</v>
      </c>
      <c r="Q101" s="78" t="s">
        <v>957</v>
      </c>
      <c r="R101" s="79" t="s">
        <v>1037</v>
      </c>
      <c r="S101" s="80">
        <v>125</v>
      </c>
      <c r="T101" s="81">
        <f>S101*1.2</f>
        <v>150</v>
      </c>
      <c r="U101" s="82"/>
      <c r="V101" s="83"/>
      <c r="W101" s="84">
        <f>V101*S101</f>
        <v>0</v>
      </c>
      <c r="X101" s="85">
        <f>V101*T101</f>
        <v>0</v>
      </c>
      <c r="Y101" s="59"/>
      <c r="Z101" s="86"/>
      <c r="AA101" s="87"/>
      <c r="AB101" s="88"/>
      <c r="AC101" s="89"/>
    </row>
    <row r="102" spans="1:29" ht="15.75" customHeight="1" x14ac:dyDescent="0.2">
      <c r="A102" s="64" t="s">
        <v>121</v>
      </c>
      <c r="B102" s="65" t="s">
        <v>182</v>
      </c>
      <c r="C102" s="66" t="s">
        <v>123</v>
      </c>
      <c r="D102" s="67" t="s">
        <v>137</v>
      </c>
      <c r="E102" s="68" t="s">
        <v>344</v>
      </c>
      <c r="F102" s="69"/>
      <c r="G102" s="70" t="s">
        <v>349</v>
      </c>
      <c r="H102" s="71" t="s">
        <v>359</v>
      </c>
      <c r="I102" s="68" t="s">
        <v>260</v>
      </c>
      <c r="J102" s="72">
        <v>2016</v>
      </c>
      <c r="K102" s="73">
        <v>1.5</v>
      </c>
      <c r="L102" s="74">
        <v>25</v>
      </c>
      <c r="M102" s="273" t="s">
        <v>480</v>
      </c>
      <c r="N102" s="76"/>
      <c r="O102" s="193"/>
      <c r="P102" s="77" t="s">
        <v>689</v>
      </c>
      <c r="Q102" s="78" t="s">
        <v>874</v>
      </c>
      <c r="R102" s="79" t="s">
        <v>1037</v>
      </c>
      <c r="S102" s="80">
        <v>125</v>
      </c>
      <c r="T102" s="81">
        <f>S102*1.2</f>
        <v>150</v>
      </c>
      <c r="U102" s="82"/>
      <c r="V102" s="83"/>
      <c r="W102" s="84">
        <f>V102*S102</f>
        <v>0</v>
      </c>
      <c r="X102" s="85">
        <f>V102*T102</f>
        <v>0</v>
      </c>
      <c r="Y102" s="59"/>
      <c r="Z102" s="86"/>
      <c r="AA102" s="87"/>
      <c r="AB102" s="88"/>
      <c r="AC102" s="89"/>
    </row>
    <row r="103" spans="1:29" ht="15.75" customHeight="1" x14ac:dyDescent="0.2">
      <c r="A103" s="64" t="s">
        <v>121</v>
      </c>
      <c r="B103" s="65" t="s">
        <v>182</v>
      </c>
      <c r="C103" s="66" t="s">
        <v>123</v>
      </c>
      <c r="D103" s="67" t="s">
        <v>137</v>
      </c>
      <c r="E103" s="68" t="s">
        <v>344</v>
      </c>
      <c r="F103" s="69"/>
      <c r="G103" s="70" t="s">
        <v>349</v>
      </c>
      <c r="H103" s="71" t="s">
        <v>359</v>
      </c>
      <c r="I103" s="68" t="s">
        <v>260</v>
      </c>
      <c r="J103" s="72">
        <v>2017</v>
      </c>
      <c r="K103" s="73">
        <v>0.75</v>
      </c>
      <c r="L103" s="74">
        <v>15</v>
      </c>
      <c r="M103" s="273" t="s">
        <v>480</v>
      </c>
      <c r="N103" s="76"/>
      <c r="O103" s="193"/>
      <c r="P103" s="77" t="s">
        <v>588</v>
      </c>
      <c r="Q103" s="78" t="s">
        <v>875</v>
      </c>
      <c r="R103" s="79" t="s">
        <v>1037</v>
      </c>
      <c r="S103" s="80">
        <v>60</v>
      </c>
      <c r="T103" s="81">
        <f>S103*1.2</f>
        <v>72</v>
      </c>
      <c r="U103" s="82"/>
      <c r="V103" s="83"/>
      <c r="W103" s="84">
        <f>V103*S103</f>
        <v>0</v>
      </c>
      <c r="X103" s="85">
        <f>V103*T103</f>
        <v>0</v>
      </c>
      <c r="Y103" s="59"/>
      <c r="Z103" s="86"/>
      <c r="AA103" s="87"/>
      <c r="AB103" s="88"/>
      <c r="AC103" s="89"/>
    </row>
    <row r="104" spans="1:29" ht="15.75" customHeight="1" x14ac:dyDescent="0.2">
      <c r="A104" s="64" t="s">
        <v>121</v>
      </c>
      <c r="B104" s="65" t="s">
        <v>182</v>
      </c>
      <c r="C104" s="66" t="s">
        <v>123</v>
      </c>
      <c r="D104" s="67" t="s">
        <v>137</v>
      </c>
      <c r="E104" s="68" t="s">
        <v>344</v>
      </c>
      <c r="F104" s="69"/>
      <c r="G104" s="70" t="s">
        <v>349</v>
      </c>
      <c r="H104" s="71" t="s">
        <v>359</v>
      </c>
      <c r="I104" s="68" t="s">
        <v>260</v>
      </c>
      <c r="J104" s="72">
        <v>2017</v>
      </c>
      <c r="K104" s="73">
        <v>1.5</v>
      </c>
      <c r="L104" s="74">
        <v>5</v>
      </c>
      <c r="M104" s="273" t="s">
        <v>480</v>
      </c>
      <c r="N104" s="76"/>
      <c r="O104" s="193"/>
      <c r="P104" s="77" t="s">
        <v>588</v>
      </c>
      <c r="Q104" s="78" t="s">
        <v>876</v>
      </c>
      <c r="R104" s="79" t="s">
        <v>1037</v>
      </c>
      <c r="S104" s="80">
        <v>125</v>
      </c>
      <c r="T104" s="81">
        <f>S104*1.2</f>
        <v>150</v>
      </c>
      <c r="U104" s="82"/>
      <c r="V104" s="83"/>
      <c r="W104" s="84">
        <f>V104*S104</f>
        <v>0</v>
      </c>
      <c r="X104" s="85">
        <f>V104*T104</f>
        <v>0</v>
      </c>
      <c r="Y104" s="59"/>
      <c r="Z104" s="86"/>
      <c r="AA104" s="87"/>
      <c r="AB104" s="88"/>
      <c r="AC104" s="89"/>
    </row>
    <row r="105" spans="1:29" ht="15.75" customHeight="1" x14ac:dyDescent="0.2">
      <c r="A105" s="64" t="s">
        <v>121</v>
      </c>
      <c r="B105" s="65" t="s">
        <v>182</v>
      </c>
      <c r="C105" s="66" t="s">
        <v>123</v>
      </c>
      <c r="D105" s="67" t="s">
        <v>137</v>
      </c>
      <c r="E105" s="68" t="s">
        <v>344</v>
      </c>
      <c r="F105" s="69"/>
      <c r="G105" s="70" t="s">
        <v>349</v>
      </c>
      <c r="H105" s="71" t="s">
        <v>359</v>
      </c>
      <c r="I105" s="68" t="s">
        <v>260</v>
      </c>
      <c r="J105" s="72">
        <v>2017</v>
      </c>
      <c r="K105" s="73">
        <v>3</v>
      </c>
      <c r="L105" s="74">
        <v>2</v>
      </c>
      <c r="M105" s="273" t="s">
        <v>480</v>
      </c>
      <c r="N105" s="76"/>
      <c r="O105" s="193"/>
      <c r="P105" s="77" t="s">
        <v>745</v>
      </c>
      <c r="Q105" s="78" t="s">
        <v>877</v>
      </c>
      <c r="R105" s="79" t="s">
        <v>1037</v>
      </c>
      <c r="S105" s="80">
        <v>255</v>
      </c>
      <c r="T105" s="81">
        <f>S105*1.2</f>
        <v>306</v>
      </c>
      <c r="U105" s="82"/>
      <c r="V105" s="83"/>
      <c r="W105" s="84">
        <f>V105*S105</f>
        <v>0</v>
      </c>
      <c r="X105" s="85">
        <f>V105*T105</f>
        <v>0</v>
      </c>
      <c r="Y105" s="59"/>
      <c r="Z105" s="86"/>
      <c r="AA105" s="87"/>
      <c r="AB105" s="88"/>
      <c r="AC105" s="89"/>
    </row>
    <row r="106" spans="1:29" ht="15.75" customHeight="1" x14ac:dyDescent="0.2">
      <c r="A106" s="64" t="s">
        <v>121</v>
      </c>
      <c r="B106" s="65" t="s">
        <v>182</v>
      </c>
      <c r="C106" s="66" t="s">
        <v>123</v>
      </c>
      <c r="D106" s="67" t="s">
        <v>137</v>
      </c>
      <c r="E106" s="68" t="s">
        <v>344</v>
      </c>
      <c r="F106" s="69"/>
      <c r="G106" s="70" t="s">
        <v>349</v>
      </c>
      <c r="H106" s="71" t="s">
        <v>355</v>
      </c>
      <c r="I106" s="68" t="s">
        <v>260</v>
      </c>
      <c r="J106" s="72">
        <v>2019</v>
      </c>
      <c r="K106" s="73">
        <v>0.75</v>
      </c>
      <c r="L106" s="74">
        <v>18</v>
      </c>
      <c r="M106" s="273" t="s">
        <v>480</v>
      </c>
      <c r="N106" s="76"/>
      <c r="O106" s="193"/>
      <c r="P106" s="77" t="s">
        <v>862</v>
      </c>
      <c r="Q106" s="78" t="s">
        <v>863</v>
      </c>
      <c r="R106" s="79" t="s">
        <v>1037</v>
      </c>
      <c r="S106" s="80">
        <v>40</v>
      </c>
      <c r="T106" s="81">
        <f>S106*1.2</f>
        <v>48</v>
      </c>
      <c r="U106" s="82"/>
      <c r="V106" s="83"/>
      <c r="W106" s="84">
        <f>V106*S106</f>
        <v>0</v>
      </c>
      <c r="X106" s="85">
        <f>V106*T106</f>
        <v>0</v>
      </c>
      <c r="Y106" s="59"/>
      <c r="Z106" s="86"/>
      <c r="AA106" s="87"/>
      <c r="AB106" s="88"/>
      <c r="AC106" s="89"/>
    </row>
    <row r="107" spans="1:29" ht="15.75" customHeight="1" x14ac:dyDescent="0.2">
      <c r="A107" s="64" t="s">
        <v>121</v>
      </c>
      <c r="B107" s="65" t="s">
        <v>182</v>
      </c>
      <c r="C107" s="66" t="s">
        <v>123</v>
      </c>
      <c r="D107" s="67" t="s">
        <v>137</v>
      </c>
      <c r="E107" s="68" t="s">
        <v>344</v>
      </c>
      <c r="F107" s="69"/>
      <c r="G107" s="70" t="s">
        <v>349</v>
      </c>
      <c r="H107" s="71" t="s">
        <v>415</v>
      </c>
      <c r="I107" s="68" t="s">
        <v>260</v>
      </c>
      <c r="J107" s="72">
        <v>2019</v>
      </c>
      <c r="K107" s="73">
        <v>0.75</v>
      </c>
      <c r="L107" s="74">
        <v>25</v>
      </c>
      <c r="M107" s="273" t="s">
        <v>480</v>
      </c>
      <c r="N107" s="76"/>
      <c r="O107" s="193"/>
      <c r="P107" s="77" t="s">
        <v>862</v>
      </c>
      <c r="Q107" s="78" t="s">
        <v>951</v>
      </c>
      <c r="R107" s="79" t="s">
        <v>1037</v>
      </c>
      <c r="S107" s="80">
        <v>40</v>
      </c>
      <c r="T107" s="81">
        <f>S107*1.2</f>
        <v>48</v>
      </c>
      <c r="U107" s="82"/>
      <c r="V107" s="83"/>
      <c r="W107" s="84">
        <f>V107*S107</f>
        <v>0</v>
      </c>
      <c r="X107" s="85">
        <f>V107*T107</f>
        <v>0</v>
      </c>
      <c r="Y107" s="59"/>
      <c r="Z107" s="86"/>
      <c r="AA107" s="87"/>
      <c r="AB107" s="88"/>
      <c r="AC107" s="89"/>
    </row>
    <row r="108" spans="1:29" ht="15.75" customHeight="1" x14ac:dyDescent="0.2">
      <c r="A108" s="64" t="s">
        <v>121</v>
      </c>
      <c r="B108" s="65" t="s">
        <v>182</v>
      </c>
      <c r="C108" s="66" t="s">
        <v>123</v>
      </c>
      <c r="D108" s="67" t="s">
        <v>137</v>
      </c>
      <c r="E108" s="68" t="s">
        <v>344</v>
      </c>
      <c r="F108" s="69"/>
      <c r="G108" s="70" t="s">
        <v>349</v>
      </c>
      <c r="H108" s="71" t="s">
        <v>361</v>
      </c>
      <c r="I108" s="68" t="s">
        <v>260</v>
      </c>
      <c r="J108" s="72">
        <v>2014</v>
      </c>
      <c r="K108" s="73">
        <v>0.75</v>
      </c>
      <c r="L108" s="74">
        <v>1</v>
      </c>
      <c r="M108" s="273" t="s">
        <v>480</v>
      </c>
      <c r="N108" s="76"/>
      <c r="O108" s="193"/>
      <c r="P108" s="77" t="s">
        <v>774</v>
      </c>
      <c r="Q108" s="78" t="s">
        <v>879</v>
      </c>
      <c r="R108" s="79" t="s">
        <v>1037</v>
      </c>
      <c r="S108" s="80">
        <v>60</v>
      </c>
      <c r="T108" s="81">
        <f>S108*1.2</f>
        <v>72</v>
      </c>
      <c r="U108" s="82"/>
      <c r="V108" s="83"/>
      <c r="W108" s="84">
        <f>V108*S108</f>
        <v>0</v>
      </c>
      <c r="X108" s="85">
        <f>V108*T108</f>
        <v>0</v>
      </c>
      <c r="Y108" s="59"/>
      <c r="Z108" s="86"/>
      <c r="AA108" s="87"/>
      <c r="AB108" s="88"/>
      <c r="AC108" s="89"/>
    </row>
    <row r="109" spans="1:29" ht="15.75" customHeight="1" x14ac:dyDescent="0.2">
      <c r="A109" s="64" t="s">
        <v>121</v>
      </c>
      <c r="B109" s="65" t="s">
        <v>182</v>
      </c>
      <c r="C109" s="66" t="s">
        <v>123</v>
      </c>
      <c r="D109" s="67" t="s">
        <v>137</v>
      </c>
      <c r="E109" s="68" t="s">
        <v>344</v>
      </c>
      <c r="F109" s="69"/>
      <c r="G109" s="70" t="s">
        <v>349</v>
      </c>
      <c r="H109" s="71" t="s">
        <v>356</v>
      </c>
      <c r="I109" s="68" t="s">
        <v>260</v>
      </c>
      <c r="J109" s="72">
        <v>2021</v>
      </c>
      <c r="K109" s="73">
        <v>0.75</v>
      </c>
      <c r="L109" s="74">
        <v>60</v>
      </c>
      <c r="M109" s="273" t="s">
        <v>480</v>
      </c>
      <c r="N109" s="76"/>
      <c r="O109" s="193"/>
      <c r="P109" s="77" t="s">
        <v>866</v>
      </c>
      <c r="Q109" s="78" t="s">
        <v>867</v>
      </c>
      <c r="R109" s="79" t="s">
        <v>1037</v>
      </c>
      <c r="S109" s="80">
        <v>32.5</v>
      </c>
      <c r="T109" s="81">
        <f>S109*1.2</f>
        <v>39</v>
      </c>
      <c r="U109" s="82"/>
      <c r="V109" s="83"/>
      <c r="W109" s="84">
        <f>V109*S109</f>
        <v>0</v>
      </c>
      <c r="X109" s="85">
        <f>V109*T109</f>
        <v>0</v>
      </c>
      <c r="Y109" s="59"/>
      <c r="Z109" s="86"/>
      <c r="AA109" s="87"/>
      <c r="AB109" s="88"/>
      <c r="AC109" s="89"/>
    </row>
    <row r="110" spans="1:29" ht="15.75" customHeight="1" x14ac:dyDescent="0.2">
      <c r="A110" s="64" t="s">
        <v>121</v>
      </c>
      <c r="B110" s="65" t="s">
        <v>182</v>
      </c>
      <c r="C110" s="66" t="s">
        <v>123</v>
      </c>
      <c r="D110" s="67" t="s">
        <v>137</v>
      </c>
      <c r="E110" s="68" t="s">
        <v>344</v>
      </c>
      <c r="F110" s="69"/>
      <c r="G110" s="70" t="s">
        <v>349</v>
      </c>
      <c r="H110" s="71" t="s">
        <v>356</v>
      </c>
      <c r="I110" s="68" t="s">
        <v>260</v>
      </c>
      <c r="J110" s="72">
        <v>2021</v>
      </c>
      <c r="K110" s="73">
        <v>1.5</v>
      </c>
      <c r="L110" s="74">
        <v>16</v>
      </c>
      <c r="M110" s="273" t="s">
        <v>480</v>
      </c>
      <c r="N110" s="76"/>
      <c r="O110" s="193"/>
      <c r="P110" s="77" t="s">
        <v>866</v>
      </c>
      <c r="Q110" s="78" t="s">
        <v>880</v>
      </c>
      <c r="R110" s="79" t="s">
        <v>1037</v>
      </c>
      <c r="S110" s="80">
        <v>65</v>
      </c>
      <c r="T110" s="81">
        <f>S110*1.2</f>
        <v>78</v>
      </c>
      <c r="U110" s="82"/>
      <c r="V110" s="83"/>
      <c r="W110" s="84">
        <f>V110*S110</f>
        <v>0</v>
      </c>
      <c r="X110" s="85">
        <f>V110*T110</f>
        <v>0</v>
      </c>
      <c r="Y110" s="59"/>
      <c r="Z110" s="86"/>
      <c r="AA110" s="87"/>
      <c r="AB110" s="88"/>
      <c r="AC110" s="89"/>
    </row>
    <row r="111" spans="1:29" ht="15.75" customHeight="1" x14ac:dyDescent="0.2">
      <c r="A111" s="64" t="s">
        <v>121</v>
      </c>
      <c r="B111" s="65" t="s">
        <v>122</v>
      </c>
      <c r="C111" s="66" t="s">
        <v>123</v>
      </c>
      <c r="D111" s="67" t="s">
        <v>137</v>
      </c>
      <c r="E111" s="68" t="s">
        <v>344</v>
      </c>
      <c r="F111" s="69"/>
      <c r="G111" s="70" t="s">
        <v>349</v>
      </c>
      <c r="H111" s="71" t="s">
        <v>357</v>
      </c>
      <c r="I111" s="68" t="s">
        <v>301</v>
      </c>
      <c r="J111" s="72">
        <v>2019</v>
      </c>
      <c r="K111" s="73">
        <v>0.75</v>
      </c>
      <c r="L111" s="74">
        <v>39</v>
      </c>
      <c r="M111" s="273" t="s">
        <v>480</v>
      </c>
      <c r="N111" s="76"/>
      <c r="O111" s="193"/>
      <c r="P111" s="77" t="s">
        <v>633</v>
      </c>
      <c r="Q111" s="78" t="s">
        <v>869</v>
      </c>
      <c r="R111" s="79" t="s">
        <v>1037</v>
      </c>
      <c r="S111" s="80">
        <v>42</v>
      </c>
      <c r="T111" s="81">
        <f>S111*1.2</f>
        <v>50.4</v>
      </c>
      <c r="U111" s="82"/>
      <c r="V111" s="83"/>
      <c r="W111" s="84">
        <f>V111*S111</f>
        <v>0</v>
      </c>
      <c r="X111" s="85">
        <f>V111*T111</f>
        <v>0</v>
      </c>
      <c r="Y111" s="59"/>
      <c r="Z111" s="86"/>
      <c r="AA111" s="87"/>
      <c r="AB111" s="88"/>
      <c r="AC111" s="89"/>
    </row>
    <row r="112" spans="1:29" ht="15.75" customHeight="1" x14ac:dyDescent="0.2">
      <c r="A112" s="64" t="s">
        <v>121</v>
      </c>
      <c r="B112" s="65" t="s">
        <v>122</v>
      </c>
      <c r="C112" s="66" t="s">
        <v>123</v>
      </c>
      <c r="D112" s="67" t="s">
        <v>137</v>
      </c>
      <c r="E112" s="68" t="s">
        <v>344</v>
      </c>
      <c r="F112" s="69"/>
      <c r="G112" s="70" t="s">
        <v>349</v>
      </c>
      <c r="H112" s="71" t="s">
        <v>357</v>
      </c>
      <c r="I112" s="68" t="s">
        <v>301</v>
      </c>
      <c r="J112" s="72">
        <v>2020</v>
      </c>
      <c r="K112" s="73">
        <v>0.75</v>
      </c>
      <c r="L112" s="74">
        <v>30</v>
      </c>
      <c r="M112" s="273" t="s">
        <v>480</v>
      </c>
      <c r="N112" s="76"/>
      <c r="O112" s="193"/>
      <c r="P112" s="77" t="s">
        <v>868</v>
      </c>
      <c r="Q112" s="78" t="s">
        <v>870</v>
      </c>
      <c r="R112" s="79" t="s">
        <v>1037</v>
      </c>
      <c r="S112" s="80">
        <v>42</v>
      </c>
      <c r="T112" s="81">
        <f>S112*1.2</f>
        <v>50.4</v>
      </c>
      <c r="U112" s="82"/>
      <c r="V112" s="83"/>
      <c r="W112" s="84">
        <f>V112*S112</f>
        <v>0</v>
      </c>
      <c r="X112" s="85">
        <f>V112*T112</f>
        <v>0</v>
      </c>
      <c r="Y112" s="59"/>
      <c r="Z112" s="86"/>
      <c r="AA112" s="87"/>
      <c r="AB112" s="88"/>
      <c r="AC112" s="89"/>
    </row>
    <row r="113" spans="1:29" ht="15.75" customHeight="1" x14ac:dyDescent="0.2">
      <c r="A113" s="64" t="s">
        <v>121</v>
      </c>
      <c r="B113" s="65" t="s">
        <v>122</v>
      </c>
      <c r="C113" s="66" t="s">
        <v>123</v>
      </c>
      <c r="D113" s="67" t="s">
        <v>137</v>
      </c>
      <c r="E113" s="68" t="s">
        <v>344</v>
      </c>
      <c r="F113" s="69"/>
      <c r="G113" s="70" t="s">
        <v>349</v>
      </c>
      <c r="H113" s="71" t="s">
        <v>358</v>
      </c>
      <c r="I113" s="68" t="s">
        <v>205</v>
      </c>
      <c r="J113" s="72">
        <v>2020</v>
      </c>
      <c r="K113" s="73">
        <v>0.75</v>
      </c>
      <c r="L113" s="74">
        <v>25</v>
      </c>
      <c r="M113" s="273" t="s">
        <v>480</v>
      </c>
      <c r="N113" s="76"/>
      <c r="O113" s="193"/>
      <c r="P113" s="77" t="s">
        <v>871</v>
      </c>
      <c r="Q113" s="78" t="s">
        <v>872</v>
      </c>
      <c r="R113" s="79" t="s">
        <v>1037</v>
      </c>
      <c r="S113" s="80">
        <v>13</v>
      </c>
      <c r="T113" s="81">
        <f>S113*1.2</f>
        <v>15.6</v>
      </c>
      <c r="U113" s="82"/>
      <c r="V113" s="83"/>
      <c r="W113" s="84">
        <f>V113*S113</f>
        <v>0</v>
      </c>
      <c r="X113" s="85">
        <f>V113*T113</f>
        <v>0</v>
      </c>
      <c r="Y113" s="59"/>
      <c r="Z113" s="86"/>
      <c r="AA113" s="87"/>
      <c r="AB113" s="88"/>
      <c r="AC113" s="89"/>
    </row>
    <row r="114" spans="1:29" ht="15.75" customHeight="1" x14ac:dyDescent="0.2">
      <c r="A114" s="64" t="s">
        <v>121</v>
      </c>
      <c r="B114" s="65" t="s">
        <v>122</v>
      </c>
      <c r="C114" s="66" t="s">
        <v>123</v>
      </c>
      <c r="D114" s="67" t="s">
        <v>137</v>
      </c>
      <c r="E114" s="68" t="s">
        <v>344</v>
      </c>
      <c r="F114" s="69"/>
      <c r="G114" s="70" t="s">
        <v>349</v>
      </c>
      <c r="H114" s="71" t="s">
        <v>358</v>
      </c>
      <c r="I114" s="68" t="s">
        <v>205</v>
      </c>
      <c r="J114" s="72">
        <v>2021</v>
      </c>
      <c r="K114" s="73">
        <v>0.75</v>
      </c>
      <c r="L114" s="74">
        <v>29</v>
      </c>
      <c r="M114" s="273" t="s">
        <v>480</v>
      </c>
      <c r="N114" s="76"/>
      <c r="O114" s="193"/>
      <c r="P114" s="77" t="s">
        <v>849</v>
      </c>
      <c r="Q114" s="78" t="s">
        <v>873</v>
      </c>
      <c r="R114" s="79" t="s">
        <v>1037</v>
      </c>
      <c r="S114" s="80">
        <v>13</v>
      </c>
      <c r="T114" s="81">
        <f>S114*1.2</f>
        <v>15.6</v>
      </c>
      <c r="U114" s="82"/>
      <c r="V114" s="83"/>
      <c r="W114" s="84">
        <f>V114*S114</f>
        <v>0</v>
      </c>
      <c r="X114" s="85">
        <f>V114*T114</f>
        <v>0</v>
      </c>
      <c r="Y114" s="59"/>
      <c r="Z114" s="86"/>
      <c r="AA114" s="87"/>
      <c r="AB114" s="88"/>
      <c r="AC114" s="89"/>
    </row>
    <row r="115" spans="1:29" ht="15.75" customHeight="1" x14ac:dyDescent="0.2">
      <c r="A115" s="64" t="s">
        <v>121</v>
      </c>
      <c r="B115" s="65" t="s">
        <v>182</v>
      </c>
      <c r="C115" s="66" t="s">
        <v>123</v>
      </c>
      <c r="D115" s="67" t="s">
        <v>137</v>
      </c>
      <c r="E115" s="68" t="s">
        <v>296</v>
      </c>
      <c r="F115" s="69"/>
      <c r="G115" s="70" t="s">
        <v>297</v>
      </c>
      <c r="H115" s="71" t="s">
        <v>360</v>
      </c>
      <c r="I115" s="68" t="s">
        <v>260</v>
      </c>
      <c r="J115" s="72">
        <v>2021</v>
      </c>
      <c r="K115" s="73">
        <v>0.75</v>
      </c>
      <c r="L115" s="74">
        <v>60</v>
      </c>
      <c r="M115" s="273" t="s">
        <v>480</v>
      </c>
      <c r="N115" s="76"/>
      <c r="O115" s="193" t="s">
        <v>1038</v>
      </c>
      <c r="P115" s="77" t="s">
        <v>495</v>
      </c>
      <c r="Q115" s="78" t="s">
        <v>878</v>
      </c>
      <c r="R115" s="79" t="s">
        <v>1037</v>
      </c>
      <c r="S115" s="80">
        <v>21</v>
      </c>
      <c r="T115" s="81">
        <f>S115*1.2</f>
        <v>25.2</v>
      </c>
      <c r="U115" s="82"/>
      <c r="V115" s="83"/>
      <c r="W115" s="84">
        <f>V115*S115</f>
        <v>0</v>
      </c>
      <c r="X115" s="85">
        <f>V115*T115</f>
        <v>0</v>
      </c>
      <c r="Y115" s="59"/>
      <c r="Z115" s="86"/>
      <c r="AA115" s="87"/>
      <c r="AB115" s="88"/>
      <c r="AC115" s="89"/>
    </row>
    <row r="116" spans="1:29" ht="15.75" customHeight="1" x14ac:dyDescent="0.2">
      <c r="A116" s="64" t="s">
        <v>121</v>
      </c>
      <c r="B116" s="65" t="s">
        <v>182</v>
      </c>
      <c r="C116" s="66" t="s">
        <v>123</v>
      </c>
      <c r="D116" s="67" t="s">
        <v>137</v>
      </c>
      <c r="E116" s="68" t="s">
        <v>296</v>
      </c>
      <c r="F116" s="69"/>
      <c r="G116" s="70" t="s">
        <v>297</v>
      </c>
      <c r="H116" s="71" t="s">
        <v>298</v>
      </c>
      <c r="I116" s="68" t="s">
        <v>260</v>
      </c>
      <c r="J116" s="72">
        <v>2021</v>
      </c>
      <c r="K116" s="73">
        <v>0.75</v>
      </c>
      <c r="L116" s="74">
        <v>60</v>
      </c>
      <c r="M116" s="273" t="s">
        <v>480</v>
      </c>
      <c r="N116" s="76"/>
      <c r="O116" s="193" t="s">
        <v>1038</v>
      </c>
      <c r="P116" s="77" t="s">
        <v>481</v>
      </c>
      <c r="Q116" s="78" t="s">
        <v>783</v>
      </c>
      <c r="R116" s="79" t="s">
        <v>1037</v>
      </c>
      <c r="S116" s="80">
        <v>40</v>
      </c>
      <c r="T116" s="81">
        <f>S116*1.2</f>
        <v>48</v>
      </c>
      <c r="U116" s="82"/>
      <c r="V116" s="83"/>
      <c r="W116" s="84">
        <f>V116*S116</f>
        <v>0</v>
      </c>
      <c r="X116" s="85">
        <f>V116*T116</f>
        <v>0</v>
      </c>
      <c r="Y116" s="59"/>
      <c r="Z116" s="86"/>
      <c r="AA116" s="87"/>
      <c r="AB116" s="88"/>
      <c r="AC116" s="89"/>
    </row>
    <row r="117" spans="1:29" ht="15.75" customHeight="1" x14ac:dyDescent="0.2">
      <c r="A117" s="64" t="s">
        <v>121</v>
      </c>
      <c r="B117" s="65" t="s">
        <v>182</v>
      </c>
      <c r="C117" s="66" t="s">
        <v>123</v>
      </c>
      <c r="D117" s="67" t="s">
        <v>137</v>
      </c>
      <c r="E117" s="68" t="s">
        <v>296</v>
      </c>
      <c r="F117" s="69"/>
      <c r="G117" s="70" t="s">
        <v>297</v>
      </c>
      <c r="H117" s="71" t="s">
        <v>305</v>
      </c>
      <c r="I117" s="68" t="s">
        <v>260</v>
      </c>
      <c r="J117" s="72">
        <v>2021</v>
      </c>
      <c r="K117" s="73">
        <v>0.75</v>
      </c>
      <c r="L117" s="74">
        <v>60</v>
      </c>
      <c r="M117" s="273" t="s">
        <v>480</v>
      </c>
      <c r="N117" s="76"/>
      <c r="O117" s="193" t="s">
        <v>1038</v>
      </c>
      <c r="P117" s="77" t="s">
        <v>707</v>
      </c>
      <c r="Q117" s="78" t="s">
        <v>794</v>
      </c>
      <c r="R117" s="79" t="s">
        <v>1037</v>
      </c>
      <c r="S117" s="80">
        <v>40</v>
      </c>
      <c r="T117" s="81">
        <f>S117*1.2</f>
        <v>48</v>
      </c>
      <c r="U117" s="82"/>
      <c r="V117" s="83"/>
      <c r="W117" s="84">
        <f>V117*S117</f>
        <v>0</v>
      </c>
      <c r="X117" s="85">
        <f>V117*T117</f>
        <v>0</v>
      </c>
      <c r="Y117" s="59"/>
      <c r="Z117" s="86"/>
      <c r="AA117" s="87"/>
      <c r="AB117" s="88"/>
      <c r="AC117" s="89"/>
    </row>
    <row r="118" spans="1:29" ht="15.75" customHeight="1" x14ac:dyDescent="0.2">
      <c r="A118" s="64" t="s">
        <v>121</v>
      </c>
      <c r="B118" s="65" t="s">
        <v>122</v>
      </c>
      <c r="C118" s="66" t="s">
        <v>159</v>
      </c>
      <c r="D118" s="67" t="s">
        <v>137</v>
      </c>
      <c r="E118" s="68" t="s">
        <v>296</v>
      </c>
      <c r="F118" s="69"/>
      <c r="G118" s="70" t="s">
        <v>362</v>
      </c>
      <c r="H118" s="71" t="s">
        <v>363</v>
      </c>
      <c r="I118" s="68" t="s">
        <v>205</v>
      </c>
      <c r="J118" s="72">
        <v>1998</v>
      </c>
      <c r="K118" s="73">
        <v>0.375</v>
      </c>
      <c r="L118" s="74">
        <v>1</v>
      </c>
      <c r="M118" s="273" t="s">
        <v>480</v>
      </c>
      <c r="N118" s="76"/>
      <c r="O118" s="193"/>
      <c r="P118" s="77" t="s">
        <v>881</v>
      </c>
      <c r="Q118" s="78" t="s">
        <v>882</v>
      </c>
      <c r="R118" s="79" t="s">
        <v>1037</v>
      </c>
      <c r="S118" s="80">
        <v>35</v>
      </c>
      <c r="T118" s="81">
        <f>S118*1.2</f>
        <v>42</v>
      </c>
      <c r="U118" s="82"/>
      <c r="V118" s="83"/>
      <c r="W118" s="84">
        <f>V118*S118</f>
        <v>0</v>
      </c>
      <c r="X118" s="85">
        <f>V118*T118</f>
        <v>0</v>
      </c>
      <c r="Y118" s="59"/>
      <c r="Z118" s="86"/>
      <c r="AA118" s="87"/>
      <c r="AB118" s="88"/>
      <c r="AC118" s="89"/>
    </row>
    <row r="119" spans="1:29" ht="15.75" customHeight="1" x14ac:dyDescent="0.2">
      <c r="A119" s="64" t="s">
        <v>121</v>
      </c>
      <c r="B119" s="65" t="s">
        <v>122</v>
      </c>
      <c r="C119" s="66" t="s">
        <v>123</v>
      </c>
      <c r="D119" s="67" t="s">
        <v>137</v>
      </c>
      <c r="E119" s="68" t="s">
        <v>296</v>
      </c>
      <c r="F119" s="69"/>
      <c r="G119" s="70" t="s">
        <v>364</v>
      </c>
      <c r="H119" s="71" t="s">
        <v>365</v>
      </c>
      <c r="I119" s="68" t="s">
        <v>176</v>
      </c>
      <c r="J119" s="72">
        <v>2018</v>
      </c>
      <c r="K119" s="73">
        <v>0.75</v>
      </c>
      <c r="L119" s="74">
        <v>7</v>
      </c>
      <c r="M119" s="273" t="s">
        <v>480</v>
      </c>
      <c r="N119" s="76"/>
      <c r="O119" s="193"/>
      <c r="P119" s="77" t="s">
        <v>680</v>
      </c>
      <c r="Q119" s="78" t="s">
        <v>883</v>
      </c>
      <c r="R119" s="79" t="s">
        <v>1037</v>
      </c>
      <c r="S119" s="80">
        <v>27.5</v>
      </c>
      <c r="T119" s="81">
        <f>S119*1.2</f>
        <v>33</v>
      </c>
      <c r="U119" s="82"/>
      <c r="V119" s="83"/>
      <c r="W119" s="84">
        <f>V119*S119</f>
        <v>0</v>
      </c>
      <c r="X119" s="85">
        <f>V119*T119</f>
        <v>0</v>
      </c>
      <c r="Y119" s="59"/>
      <c r="Z119" s="86"/>
      <c r="AA119" s="87"/>
      <c r="AB119" s="88"/>
      <c r="AC119" s="89"/>
    </row>
    <row r="120" spans="1:29" ht="15.75" customHeight="1" x14ac:dyDescent="0.2">
      <c r="A120" s="64" t="s">
        <v>121</v>
      </c>
      <c r="B120" s="65" t="s">
        <v>122</v>
      </c>
      <c r="C120" s="66" t="s">
        <v>123</v>
      </c>
      <c r="D120" s="67" t="s">
        <v>137</v>
      </c>
      <c r="E120" s="68" t="s">
        <v>366</v>
      </c>
      <c r="F120" s="69" t="s">
        <v>152</v>
      </c>
      <c r="G120" s="70" t="s">
        <v>367</v>
      </c>
      <c r="H120" s="71" t="s">
        <v>368</v>
      </c>
      <c r="I120" s="68" t="s">
        <v>301</v>
      </c>
      <c r="J120" s="72">
        <v>2023</v>
      </c>
      <c r="K120" s="73">
        <v>0.75</v>
      </c>
      <c r="L120" s="74">
        <v>18</v>
      </c>
      <c r="M120" s="273" t="s">
        <v>480</v>
      </c>
      <c r="N120" s="76"/>
      <c r="O120" s="193"/>
      <c r="P120" s="77" t="s">
        <v>787</v>
      </c>
      <c r="Q120" s="78" t="s">
        <v>884</v>
      </c>
      <c r="R120" s="79" t="s">
        <v>1037</v>
      </c>
      <c r="S120" s="80">
        <v>13.5</v>
      </c>
      <c r="T120" s="81">
        <f>S120*1.2</f>
        <v>16.2</v>
      </c>
      <c r="U120" s="82"/>
      <c r="V120" s="83"/>
      <c r="W120" s="84">
        <f>V120*S120</f>
        <v>0</v>
      </c>
      <c r="X120" s="85">
        <f>V120*T120</f>
        <v>0</v>
      </c>
      <c r="Y120" s="59"/>
      <c r="Z120" s="86"/>
      <c r="AA120" s="87"/>
      <c r="AB120" s="88"/>
      <c r="AC120" s="89"/>
    </row>
    <row r="121" spans="1:29" ht="15.75" customHeight="1" x14ac:dyDescent="0.2">
      <c r="A121" s="64" t="s">
        <v>121</v>
      </c>
      <c r="B121" s="65" t="s">
        <v>122</v>
      </c>
      <c r="C121" s="66" t="s">
        <v>123</v>
      </c>
      <c r="D121" s="67" t="s">
        <v>137</v>
      </c>
      <c r="E121" s="68" t="s">
        <v>351</v>
      </c>
      <c r="F121" s="69"/>
      <c r="G121" s="70" t="s">
        <v>369</v>
      </c>
      <c r="H121" s="71" t="s">
        <v>370</v>
      </c>
      <c r="I121" s="68" t="s">
        <v>324</v>
      </c>
      <c r="J121" s="72">
        <v>2017</v>
      </c>
      <c r="K121" s="73">
        <v>0.75</v>
      </c>
      <c r="L121" s="74">
        <v>27</v>
      </c>
      <c r="M121" s="273" t="s">
        <v>480</v>
      </c>
      <c r="N121" s="76"/>
      <c r="O121" s="193" t="s">
        <v>1045</v>
      </c>
      <c r="P121" s="77" t="s">
        <v>623</v>
      </c>
      <c r="Q121" s="78" t="s">
        <v>886</v>
      </c>
      <c r="R121" s="79" t="s">
        <v>1037</v>
      </c>
      <c r="S121" s="80">
        <v>20</v>
      </c>
      <c r="T121" s="81">
        <f>S121*1.2</f>
        <v>24</v>
      </c>
      <c r="U121" s="82"/>
      <c r="V121" s="83"/>
      <c r="W121" s="84">
        <f>V121*S121</f>
        <v>0</v>
      </c>
      <c r="X121" s="85">
        <f>V121*T121</f>
        <v>0</v>
      </c>
      <c r="Y121" s="59"/>
      <c r="Z121" s="86"/>
      <c r="AA121" s="87"/>
      <c r="AB121" s="88"/>
      <c r="AC121" s="89"/>
    </row>
    <row r="122" spans="1:29" ht="15.75" customHeight="1" x14ac:dyDescent="0.2">
      <c r="A122" s="64" t="s">
        <v>121</v>
      </c>
      <c r="B122" s="65" t="s">
        <v>122</v>
      </c>
      <c r="C122" s="66" t="s">
        <v>123</v>
      </c>
      <c r="D122" s="67" t="s">
        <v>137</v>
      </c>
      <c r="E122" s="68" t="s">
        <v>351</v>
      </c>
      <c r="F122" s="69"/>
      <c r="G122" s="70" t="s">
        <v>352</v>
      </c>
      <c r="H122" s="71" t="s">
        <v>371</v>
      </c>
      <c r="I122" s="68" t="s">
        <v>176</v>
      </c>
      <c r="J122" s="72">
        <v>2019</v>
      </c>
      <c r="K122" s="73">
        <v>0.75</v>
      </c>
      <c r="L122" s="74">
        <v>9</v>
      </c>
      <c r="M122" s="273" t="s">
        <v>480</v>
      </c>
      <c r="N122" s="76"/>
      <c r="O122" s="193" t="s">
        <v>1040</v>
      </c>
      <c r="P122" s="77" t="s">
        <v>645</v>
      </c>
      <c r="Q122" s="78" t="s">
        <v>887</v>
      </c>
      <c r="R122" s="79" t="s">
        <v>1037</v>
      </c>
      <c r="S122" s="80">
        <v>40</v>
      </c>
      <c r="T122" s="81">
        <f>S122*1.2</f>
        <v>48</v>
      </c>
      <c r="U122" s="82"/>
      <c r="V122" s="83"/>
      <c r="W122" s="84">
        <f>V122*S122</f>
        <v>0</v>
      </c>
      <c r="X122" s="85">
        <f>V122*T122</f>
        <v>0</v>
      </c>
      <c r="Y122" s="59"/>
      <c r="Z122" s="86"/>
      <c r="AA122" s="87"/>
      <c r="AB122" s="88"/>
      <c r="AC122" s="89"/>
    </row>
    <row r="123" spans="1:29" ht="15.75" customHeight="1" x14ac:dyDescent="0.2">
      <c r="A123" s="64" t="s">
        <v>121</v>
      </c>
      <c r="B123" s="65" t="s">
        <v>122</v>
      </c>
      <c r="C123" s="66" t="s">
        <v>123</v>
      </c>
      <c r="D123" s="67" t="s">
        <v>137</v>
      </c>
      <c r="E123" s="68" t="s">
        <v>351</v>
      </c>
      <c r="F123" s="69"/>
      <c r="G123" s="70" t="s">
        <v>352</v>
      </c>
      <c r="H123" s="71" t="s">
        <v>371</v>
      </c>
      <c r="I123" s="68" t="s">
        <v>176</v>
      </c>
      <c r="J123" s="72">
        <v>2019</v>
      </c>
      <c r="K123" s="73">
        <v>1.5</v>
      </c>
      <c r="L123" s="74">
        <v>8</v>
      </c>
      <c r="M123" s="273" t="s">
        <v>480</v>
      </c>
      <c r="N123" s="76"/>
      <c r="O123" s="193" t="s">
        <v>1040</v>
      </c>
      <c r="P123" s="77" t="s">
        <v>799</v>
      </c>
      <c r="Q123" s="78" t="s">
        <v>914</v>
      </c>
      <c r="R123" s="79" t="s">
        <v>1037</v>
      </c>
      <c r="S123" s="80">
        <v>85</v>
      </c>
      <c r="T123" s="81">
        <f>S123*1.2</f>
        <v>102</v>
      </c>
      <c r="U123" s="82"/>
      <c r="V123" s="83"/>
      <c r="W123" s="84">
        <f>V123*S123</f>
        <v>0</v>
      </c>
      <c r="X123" s="85">
        <f>V123*T123</f>
        <v>0</v>
      </c>
      <c r="Y123" s="59"/>
      <c r="Z123" s="86"/>
      <c r="AA123" s="87"/>
      <c r="AB123" s="88"/>
      <c r="AC123" s="89"/>
    </row>
    <row r="124" spans="1:29" ht="15.75" customHeight="1" x14ac:dyDescent="0.2">
      <c r="A124" s="64" t="s">
        <v>121</v>
      </c>
      <c r="B124" s="65" t="s">
        <v>122</v>
      </c>
      <c r="C124" s="66" t="s">
        <v>123</v>
      </c>
      <c r="D124" s="67" t="s">
        <v>137</v>
      </c>
      <c r="E124" s="68" t="s">
        <v>351</v>
      </c>
      <c r="F124" s="69"/>
      <c r="G124" s="70" t="s">
        <v>352</v>
      </c>
      <c r="H124" s="71" t="s">
        <v>399</v>
      </c>
      <c r="I124" s="68" t="s">
        <v>176</v>
      </c>
      <c r="J124" s="72">
        <v>2020</v>
      </c>
      <c r="K124" s="73">
        <v>0.75</v>
      </c>
      <c r="L124" s="74">
        <v>18</v>
      </c>
      <c r="M124" s="273" t="s">
        <v>480</v>
      </c>
      <c r="N124" s="76"/>
      <c r="O124" s="193" t="s">
        <v>1040</v>
      </c>
      <c r="P124" s="77" t="s">
        <v>644</v>
      </c>
      <c r="Q124" s="78" t="s">
        <v>924</v>
      </c>
      <c r="R124" s="79" t="s">
        <v>1037</v>
      </c>
      <c r="S124" s="80">
        <v>79.166666000000006</v>
      </c>
      <c r="T124" s="81">
        <f>S124*1.2</f>
        <v>94.999999200000005</v>
      </c>
      <c r="U124" s="82"/>
      <c r="V124" s="83"/>
      <c r="W124" s="84">
        <f>V124*S124</f>
        <v>0</v>
      </c>
      <c r="X124" s="85">
        <f>V124*T124</f>
        <v>0</v>
      </c>
      <c r="Y124" s="59"/>
      <c r="Z124" s="86"/>
      <c r="AA124" s="87"/>
      <c r="AB124" s="88"/>
      <c r="AC124" s="89"/>
    </row>
    <row r="125" spans="1:29" ht="15.75" customHeight="1" x14ac:dyDescent="0.2">
      <c r="A125" s="64" t="s">
        <v>121</v>
      </c>
      <c r="B125" s="65" t="s">
        <v>122</v>
      </c>
      <c r="C125" s="66" t="s">
        <v>123</v>
      </c>
      <c r="D125" s="67" t="s">
        <v>137</v>
      </c>
      <c r="E125" s="68" t="s">
        <v>351</v>
      </c>
      <c r="F125" s="69"/>
      <c r="G125" s="70" t="s">
        <v>352</v>
      </c>
      <c r="H125" s="71" t="s">
        <v>353</v>
      </c>
      <c r="I125" s="68" t="s">
        <v>324</v>
      </c>
      <c r="J125" s="72">
        <v>2016</v>
      </c>
      <c r="K125" s="73">
        <v>0.75</v>
      </c>
      <c r="L125" s="74">
        <v>45</v>
      </c>
      <c r="M125" s="273" t="s">
        <v>480</v>
      </c>
      <c r="N125" s="76"/>
      <c r="O125" s="193" t="s">
        <v>1040</v>
      </c>
      <c r="P125" s="77" t="s">
        <v>859</v>
      </c>
      <c r="Q125" s="78" t="s">
        <v>860</v>
      </c>
      <c r="R125" s="79" t="s">
        <v>1037</v>
      </c>
      <c r="S125" s="80">
        <v>75</v>
      </c>
      <c r="T125" s="81">
        <f>S125*1.2</f>
        <v>90</v>
      </c>
      <c r="U125" s="82"/>
      <c r="V125" s="83"/>
      <c r="W125" s="84">
        <f>V125*S125</f>
        <v>0</v>
      </c>
      <c r="X125" s="85">
        <f>V125*T125</f>
        <v>0</v>
      </c>
      <c r="Y125" s="59"/>
      <c r="Z125" s="86"/>
      <c r="AA125" s="87"/>
      <c r="AB125" s="88"/>
      <c r="AC125" s="89"/>
    </row>
    <row r="126" spans="1:29" ht="15.75" customHeight="1" x14ac:dyDescent="0.2">
      <c r="A126" s="64" t="s">
        <v>121</v>
      </c>
      <c r="B126" s="65" t="s">
        <v>122</v>
      </c>
      <c r="C126" s="66" t="s">
        <v>123</v>
      </c>
      <c r="D126" s="67" t="s">
        <v>137</v>
      </c>
      <c r="E126" s="68" t="s">
        <v>351</v>
      </c>
      <c r="F126" s="69"/>
      <c r="G126" s="70" t="s">
        <v>352</v>
      </c>
      <c r="H126" s="71" t="s">
        <v>353</v>
      </c>
      <c r="I126" s="68" t="s">
        <v>324</v>
      </c>
      <c r="J126" s="72">
        <v>2018</v>
      </c>
      <c r="K126" s="73">
        <v>0.75</v>
      </c>
      <c r="L126" s="74">
        <v>3</v>
      </c>
      <c r="M126" s="273" t="s">
        <v>480</v>
      </c>
      <c r="N126" s="76"/>
      <c r="O126" s="193" t="s">
        <v>1040</v>
      </c>
      <c r="P126" s="77" t="s">
        <v>808</v>
      </c>
      <c r="Q126" s="78" t="s">
        <v>926</v>
      </c>
      <c r="R126" s="79" t="s">
        <v>1037</v>
      </c>
      <c r="S126" s="80">
        <v>80</v>
      </c>
      <c r="T126" s="81">
        <f>S126*1.2</f>
        <v>96</v>
      </c>
      <c r="U126" s="82"/>
      <c r="V126" s="83"/>
      <c r="W126" s="84">
        <f>V126*S126</f>
        <v>0</v>
      </c>
      <c r="X126" s="85">
        <f>V126*T126</f>
        <v>0</v>
      </c>
      <c r="Y126" s="59"/>
      <c r="Z126" s="86"/>
      <c r="AA126" s="87"/>
      <c r="AB126" s="88"/>
      <c r="AC126" s="89"/>
    </row>
    <row r="127" spans="1:29" ht="15.75" customHeight="1" x14ac:dyDescent="0.2">
      <c r="A127" s="64" t="s">
        <v>121</v>
      </c>
      <c r="B127" s="65" t="s">
        <v>122</v>
      </c>
      <c r="C127" s="66" t="s">
        <v>123</v>
      </c>
      <c r="D127" s="67" t="s">
        <v>137</v>
      </c>
      <c r="E127" s="68" t="s">
        <v>351</v>
      </c>
      <c r="F127" s="69"/>
      <c r="G127" s="70" t="s">
        <v>352</v>
      </c>
      <c r="H127" s="71" t="s">
        <v>353</v>
      </c>
      <c r="I127" s="68" t="s">
        <v>324</v>
      </c>
      <c r="J127" s="72">
        <v>2020</v>
      </c>
      <c r="K127" s="73">
        <v>0.75</v>
      </c>
      <c r="L127" s="74">
        <v>18</v>
      </c>
      <c r="M127" s="273" t="s">
        <v>480</v>
      </c>
      <c r="N127" s="76"/>
      <c r="O127" s="193" t="s">
        <v>1040</v>
      </c>
      <c r="P127" s="77" t="s">
        <v>644</v>
      </c>
      <c r="Q127" s="78" t="s">
        <v>927</v>
      </c>
      <c r="R127" s="79" t="s">
        <v>1037</v>
      </c>
      <c r="S127" s="80">
        <v>79.166666599999999</v>
      </c>
      <c r="T127" s="81">
        <f>S127*1.2</f>
        <v>94.999999919999993</v>
      </c>
      <c r="U127" s="82"/>
      <c r="V127" s="83"/>
      <c r="W127" s="84">
        <f>V127*S127</f>
        <v>0</v>
      </c>
      <c r="X127" s="85">
        <f>V127*T127</f>
        <v>0</v>
      </c>
      <c r="Y127" s="59"/>
      <c r="Z127" s="86"/>
      <c r="AA127" s="87"/>
      <c r="AB127" s="88"/>
      <c r="AC127" s="89"/>
    </row>
    <row r="128" spans="1:29" ht="15.75" customHeight="1" x14ac:dyDescent="0.2">
      <c r="A128" s="64" t="s">
        <v>121</v>
      </c>
      <c r="B128" s="65" t="s">
        <v>122</v>
      </c>
      <c r="C128" s="66" t="s">
        <v>123</v>
      </c>
      <c r="D128" s="67" t="s">
        <v>137</v>
      </c>
      <c r="E128" s="68" t="s">
        <v>351</v>
      </c>
      <c r="F128" s="69"/>
      <c r="G128" s="70" t="s">
        <v>352</v>
      </c>
      <c r="H128" s="71" t="s">
        <v>401</v>
      </c>
      <c r="I128" s="68" t="s">
        <v>324</v>
      </c>
      <c r="J128" s="72">
        <v>2017</v>
      </c>
      <c r="K128" s="73">
        <v>0.75</v>
      </c>
      <c r="L128" s="74">
        <v>8</v>
      </c>
      <c r="M128" s="273" t="s">
        <v>480</v>
      </c>
      <c r="N128" s="76"/>
      <c r="O128" s="193" t="s">
        <v>1040</v>
      </c>
      <c r="P128" s="77" t="s">
        <v>808</v>
      </c>
      <c r="Q128" s="78" t="s">
        <v>928</v>
      </c>
      <c r="R128" s="79" t="s">
        <v>1037</v>
      </c>
      <c r="S128" s="80">
        <v>75</v>
      </c>
      <c r="T128" s="81">
        <f>S128*1.2</f>
        <v>90</v>
      </c>
      <c r="U128" s="82"/>
      <c r="V128" s="83"/>
      <c r="W128" s="84">
        <f>V128*S128</f>
        <v>0</v>
      </c>
      <c r="X128" s="85">
        <f>V128*T128</f>
        <v>0</v>
      </c>
      <c r="Y128" s="59"/>
      <c r="Z128" s="86"/>
      <c r="AA128" s="87"/>
      <c r="AB128" s="88"/>
      <c r="AC128" s="89"/>
    </row>
    <row r="129" spans="1:29" ht="15.75" customHeight="1" x14ac:dyDescent="0.2">
      <c r="A129" s="64" t="s">
        <v>121</v>
      </c>
      <c r="B129" s="65" t="s">
        <v>122</v>
      </c>
      <c r="C129" s="66" t="s">
        <v>123</v>
      </c>
      <c r="D129" s="67" t="s">
        <v>137</v>
      </c>
      <c r="E129" s="68" t="s">
        <v>351</v>
      </c>
      <c r="F129" s="69"/>
      <c r="G129" s="70" t="s">
        <v>352</v>
      </c>
      <c r="H129" s="71" t="s">
        <v>401</v>
      </c>
      <c r="I129" s="68" t="s">
        <v>324</v>
      </c>
      <c r="J129" s="72">
        <v>2018</v>
      </c>
      <c r="K129" s="73">
        <v>0.75</v>
      </c>
      <c r="L129" s="74">
        <v>6</v>
      </c>
      <c r="M129" s="273" t="s">
        <v>480</v>
      </c>
      <c r="N129" s="76"/>
      <c r="O129" s="193" t="s">
        <v>1040</v>
      </c>
      <c r="P129" s="77" t="s">
        <v>859</v>
      </c>
      <c r="Q129" s="78" t="s">
        <v>929</v>
      </c>
      <c r="R129" s="79" t="s">
        <v>1037</v>
      </c>
      <c r="S129" s="80">
        <v>75</v>
      </c>
      <c r="T129" s="81">
        <f>S129*1.2</f>
        <v>90</v>
      </c>
      <c r="U129" s="82"/>
      <c r="V129" s="83"/>
      <c r="W129" s="84">
        <f>V129*S129</f>
        <v>0</v>
      </c>
      <c r="X129" s="85">
        <f>V129*T129</f>
        <v>0</v>
      </c>
      <c r="Y129" s="59"/>
      <c r="Z129" s="86"/>
      <c r="AA129" s="87"/>
      <c r="AB129" s="88"/>
      <c r="AC129" s="89"/>
    </row>
    <row r="130" spans="1:29" ht="15.75" customHeight="1" x14ac:dyDescent="0.2">
      <c r="A130" s="64" t="s">
        <v>121</v>
      </c>
      <c r="B130" s="65" t="s">
        <v>122</v>
      </c>
      <c r="C130" s="66" t="s">
        <v>123</v>
      </c>
      <c r="D130" s="67" t="s">
        <v>137</v>
      </c>
      <c r="E130" s="68" t="s">
        <v>351</v>
      </c>
      <c r="F130" s="69"/>
      <c r="G130" s="70" t="s">
        <v>372</v>
      </c>
      <c r="H130" s="71" t="s">
        <v>373</v>
      </c>
      <c r="I130" s="68" t="s">
        <v>374</v>
      </c>
      <c r="J130" s="72">
        <v>2017</v>
      </c>
      <c r="K130" s="73">
        <v>0.75</v>
      </c>
      <c r="L130" s="74">
        <v>8</v>
      </c>
      <c r="M130" s="273" t="s">
        <v>480</v>
      </c>
      <c r="N130" s="76"/>
      <c r="O130" s="193" t="s">
        <v>1046</v>
      </c>
      <c r="P130" s="77" t="s">
        <v>888</v>
      </c>
      <c r="Q130" s="78" t="s">
        <v>891</v>
      </c>
      <c r="R130" s="79" t="s">
        <v>1037</v>
      </c>
      <c r="S130" s="80">
        <v>37.5</v>
      </c>
      <c r="T130" s="81">
        <f>S130*1.2</f>
        <v>45</v>
      </c>
      <c r="U130" s="82"/>
      <c r="V130" s="83"/>
      <c r="W130" s="84">
        <f>V130*S130</f>
        <v>0</v>
      </c>
      <c r="X130" s="85">
        <f>V130*T130</f>
        <v>0</v>
      </c>
      <c r="Y130" s="59"/>
      <c r="Z130" s="86"/>
      <c r="AA130" s="87"/>
      <c r="AB130" s="88"/>
      <c r="AC130" s="89"/>
    </row>
    <row r="131" spans="1:29" ht="15.75" customHeight="1" x14ac:dyDescent="0.2">
      <c r="A131" s="64" t="s">
        <v>121</v>
      </c>
      <c r="B131" s="65" t="s">
        <v>122</v>
      </c>
      <c r="C131" s="66" t="s">
        <v>123</v>
      </c>
      <c r="D131" s="67" t="s">
        <v>137</v>
      </c>
      <c r="E131" s="68" t="s">
        <v>351</v>
      </c>
      <c r="F131" s="69"/>
      <c r="G131" s="70" t="s">
        <v>372</v>
      </c>
      <c r="H131" s="71" t="s">
        <v>375</v>
      </c>
      <c r="I131" s="68" t="s">
        <v>176</v>
      </c>
      <c r="J131" s="72">
        <v>2021</v>
      </c>
      <c r="K131" s="73">
        <v>0.75</v>
      </c>
      <c r="L131" s="74">
        <v>10</v>
      </c>
      <c r="M131" s="273" t="s">
        <v>480</v>
      </c>
      <c r="N131" s="76"/>
      <c r="O131" s="193" t="s">
        <v>1046</v>
      </c>
      <c r="P131" s="77" t="s">
        <v>889</v>
      </c>
      <c r="Q131" s="78" t="s">
        <v>892</v>
      </c>
      <c r="R131" s="79" t="s">
        <v>1037</v>
      </c>
      <c r="S131" s="80">
        <v>27.5</v>
      </c>
      <c r="T131" s="81">
        <f>S131*1.2</f>
        <v>33</v>
      </c>
      <c r="U131" s="82"/>
      <c r="V131" s="83"/>
      <c r="W131" s="84">
        <f>V131*S131</f>
        <v>0</v>
      </c>
      <c r="X131" s="85">
        <f>V131*T131</f>
        <v>0</v>
      </c>
      <c r="Y131" s="59"/>
      <c r="Z131" s="86"/>
      <c r="AA131" s="87"/>
      <c r="AB131" s="88"/>
      <c r="AC131" s="89"/>
    </row>
    <row r="132" spans="1:29" ht="15.75" customHeight="1" x14ac:dyDescent="0.2">
      <c r="A132" s="64" t="s">
        <v>121</v>
      </c>
      <c r="B132" s="65" t="s">
        <v>122</v>
      </c>
      <c r="C132" s="66" t="s">
        <v>123</v>
      </c>
      <c r="D132" s="67" t="s">
        <v>137</v>
      </c>
      <c r="E132" s="68" t="s">
        <v>351</v>
      </c>
      <c r="F132" s="69"/>
      <c r="G132" s="70" t="s">
        <v>372</v>
      </c>
      <c r="H132" s="71" t="s">
        <v>376</v>
      </c>
      <c r="I132" s="68" t="s">
        <v>205</v>
      </c>
      <c r="J132" s="72">
        <v>2021</v>
      </c>
      <c r="K132" s="73">
        <v>0.75</v>
      </c>
      <c r="L132" s="74">
        <v>60</v>
      </c>
      <c r="M132" s="273" t="s">
        <v>480</v>
      </c>
      <c r="N132" s="76"/>
      <c r="O132" s="193" t="s">
        <v>1046</v>
      </c>
      <c r="P132" s="77" t="s">
        <v>890</v>
      </c>
      <c r="Q132" s="78" t="s">
        <v>893</v>
      </c>
      <c r="R132" s="79" t="s">
        <v>1037</v>
      </c>
      <c r="S132" s="80">
        <v>49</v>
      </c>
      <c r="T132" s="81">
        <f>S132*1.2</f>
        <v>58.8</v>
      </c>
      <c r="U132" s="82"/>
      <c r="V132" s="83"/>
      <c r="W132" s="84">
        <f>V132*S132</f>
        <v>0</v>
      </c>
      <c r="X132" s="85">
        <f>V132*T132</f>
        <v>0</v>
      </c>
      <c r="Y132" s="59"/>
      <c r="Z132" s="86"/>
      <c r="AA132" s="87"/>
      <c r="AB132" s="88"/>
      <c r="AC132" s="89"/>
    </row>
    <row r="133" spans="1:29" ht="15.75" customHeight="1" x14ac:dyDescent="0.2">
      <c r="A133" s="64" t="s">
        <v>121</v>
      </c>
      <c r="B133" s="65" t="s">
        <v>122</v>
      </c>
      <c r="C133" s="66" t="s">
        <v>123</v>
      </c>
      <c r="D133" s="67" t="s">
        <v>137</v>
      </c>
      <c r="E133" s="68" t="s">
        <v>351</v>
      </c>
      <c r="F133" s="69"/>
      <c r="G133" s="70" t="s">
        <v>372</v>
      </c>
      <c r="H133" s="71" t="s">
        <v>471</v>
      </c>
      <c r="I133" s="68" t="s">
        <v>205</v>
      </c>
      <c r="J133" s="72">
        <v>2017</v>
      </c>
      <c r="K133" s="73">
        <v>0.75</v>
      </c>
      <c r="L133" s="74">
        <v>43</v>
      </c>
      <c r="M133" s="273" t="s">
        <v>480</v>
      </c>
      <c r="N133" s="76"/>
      <c r="O133" s="193" t="s">
        <v>1046</v>
      </c>
      <c r="P133" s="77" t="s">
        <v>505</v>
      </c>
      <c r="Q133" s="78" t="s">
        <v>1021</v>
      </c>
      <c r="R133" s="79" t="s">
        <v>1037</v>
      </c>
      <c r="S133" s="80">
        <v>72</v>
      </c>
      <c r="T133" s="81">
        <f>S133*1.2</f>
        <v>86.399999999999991</v>
      </c>
      <c r="U133" s="82"/>
      <c r="V133" s="83"/>
      <c r="W133" s="84">
        <f>V133*S133</f>
        <v>0</v>
      </c>
      <c r="X133" s="85">
        <f>V133*T133</f>
        <v>0</v>
      </c>
      <c r="Y133" s="59"/>
      <c r="Z133" s="86"/>
      <c r="AA133" s="87"/>
      <c r="AB133" s="88"/>
      <c r="AC133" s="89"/>
    </row>
    <row r="134" spans="1:29" ht="15.75" customHeight="1" x14ac:dyDescent="0.2">
      <c r="A134" s="64" t="s">
        <v>121</v>
      </c>
      <c r="B134" s="65" t="s">
        <v>122</v>
      </c>
      <c r="C134" s="66" t="s">
        <v>123</v>
      </c>
      <c r="D134" s="67" t="s">
        <v>137</v>
      </c>
      <c r="E134" s="68" t="s">
        <v>351</v>
      </c>
      <c r="F134" s="69"/>
      <c r="G134" s="70" t="s">
        <v>372</v>
      </c>
      <c r="H134" s="71" t="s">
        <v>377</v>
      </c>
      <c r="I134" s="68" t="s">
        <v>324</v>
      </c>
      <c r="J134" s="72" t="s">
        <v>307</v>
      </c>
      <c r="K134" s="73">
        <v>4.5</v>
      </c>
      <c r="L134" s="74">
        <v>9</v>
      </c>
      <c r="M134" s="273" t="s">
        <v>480</v>
      </c>
      <c r="N134" s="76"/>
      <c r="O134" s="193" t="s">
        <v>1046</v>
      </c>
      <c r="P134" s="77" t="s">
        <v>864</v>
      </c>
      <c r="Q134" s="78" t="s">
        <v>894</v>
      </c>
      <c r="R134" s="79" t="s">
        <v>1037</v>
      </c>
      <c r="S134" s="80">
        <v>340</v>
      </c>
      <c r="T134" s="81">
        <f>S134*1.2</f>
        <v>408</v>
      </c>
      <c r="U134" s="82"/>
      <c r="V134" s="83"/>
      <c r="W134" s="84">
        <f>V134*S134</f>
        <v>0</v>
      </c>
      <c r="X134" s="85">
        <f>V134*T134</f>
        <v>0</v>
      </c>
      <c r="Y134" s="59"/>
      <c r="Z134" s="86"/>
      <c r="AA134" s="87"/>
      <c r="AB134" s="88"/>
      <c r="AC134" s="89"/>
    </row>
    <row r="135" spans="1:29" ht="15.75" customHeight="1" x14ac:dyDescent="0.2">
      <c r="A135" s="64" t="s">
        <v>121</v>
      </c>
      <c r="B135" s="65" t="s">
        <v>122</v>
      </c>
      <c r="C135" s="66" t="s">
        <v>123</v>
      </c>
      <c r="D135" s="67" t="s">
        <v>137</v>
      </c>
      <c r="E135" s="68" t="s">
        <v>351</v>
      </c>
      <c r="F135" s="69"/>
      <c r="G135" s="70" t="s">
        <v>372</v>
      </c>
      <c r="H135" s="71" t="s">
        <v>378</v>
      </c>
      <c r="I135" s="68" t="s">
        <v>324</v>
      </c>
      <c r="J135" s="72">
        <v>2021</v>
      </c>
      <c r="K135" s="73">
        <v>0.75</v>
      </c>
      <c r="L135" s="74">
        <v>54</v>
      </c>
      <c r="M135" s="273" t="s">
        <v>480</v>
      </c>
      <c r="N135" s="76"/>
      <c r="O135" s="193" t="s">
        <v>1046</v>
      </c>
      <c r="P135" s="77" t="s">
        <v>890</v>
      </c>
      <c r="Q135" s="78" t="s">
        <v>895</v>
      </c>
      <c r="R135" s="79" t="s">
        <v>1037</v>
      </c>
      <c r="S135" s="80">
        <v>49</v>
      </c>
      <c r="T135" s="81">
        <f>S135*1.2</f>
        <v>58.8</v>
      </c>
      <c r="U135" s="82"/>
      <c r="V135" s="83"/>
      <c r="W135" s="84">
        <f>V135*S135</f>
        <v>0</v>
      </c>
      <c r="X135" s="85">
        <f>V135*T135</f>
        <v>0</v>
      </c>
      <c r="Y135" s="59"/>
      <c r="Z135" s="86"/>
      <c r="AA135" s="87"/>
      <c r="AB135" s="88"/>
      <c r="AC135" s="89"/>
    </row>
    <row r="136" spans="1:29" ht="15.75" customHeight="1" x14ac:dyDescent="0.2">
      <c r="A136" s="64" t="s">
        <v>121</v>
      </c>
      <c r="B136" s="65" t="s">
        <v>122</v>
      </c>
      <c r="C136" s="66" t="s">
        <v>123</v>
      </c>
      <c r="D136" s="67" t="s">
        <v>137</v>
      </c>
      <c r="E136" s="68" t="s">
        <v>351</v>
      </c>
      <c r="F136" s="69"/>
      <c r="G136" s="70" t="s">
        <v>372</v>
      </c>
      <c r="H136" s="71" t="s">
        <v>378</v>
      </c>
      <c r="I136" s="68" t="s">
        <v>324</v>
      </c>
      <c r="J136" s="72">
        <v>2021</v>
      </c>
      <c r="K136" s="73">
        <v>0.75</v>
      </c>
      <c r="L136" s="74">
        <v>25</v>
      </c>
      <c r="M136" s="273" t="s">
        <v>480</v>
      </c>
      <c r="N136" s="76"/>
      <c r="O136" s="193" t="s">
        <v>1046</v>
      </c>
      <c r="P136" s="77" t="s">
        <v>498</v>
      </c>
      <c r="Q136" s="78" t="s">
        <v>1020</v>
      </c>
      <c r="R136" s="79" t="s">
        <v>1037</v>
      </c>
      <c r="S136" s="80">
        <v>49</v>
      </c>
      <c r="T136" s="81">
        <f>S136*1.2</f>
        <v>58.8</v>
      </c>
      <c r="U136" s="82"/>
      <c r="V136" s="83"/>
      <c r="W136" s="84">
        <f>V136*S136</f>
        <v>0</v>
      </c>
      <c r="X136" s="85">
        <f>V136*T136</f>
        <v>0</v>
      </c>
      <c r="Y136" s="59"/>
      <c r="Z136" s="86"/>
      <c r="AA136" s="87"/>
      <c r="AB136" s="88"/>
      <c r="AC136" s="89"/>
    </row>
    <row r="137" spans="1:29" ht="15.75" customHeight="1" x14ac:dyDescent="0.2">
      <c r="A137" s="64" t="s">
        <v>121</v>
      </c>
      <c r="B137" s="65" t="s">
        <v>122</v>
      </c>
      <c r="C137" s="66" t="s">
        <v>123</v>
      </c>
      <c r="D137" s="67" t="s">
        <v>137</v>
      </c>
      <c r="E137" s="68" t="s">
        <v>351</v>
      </c>
      <c r="F137" s="69"/>
      <c r="G137" s="70" t="s">
        <v>372</v>
      </c>
      <c r="H137" s="71" t="s">
        <v>379</v>
      </c>
      <c r="I137" s="68" t="s">
        <v>324</v>
      </c>
      <c r="J137" s="72">
        <v>2021</v>
      </c>
      <c r="K137" s="73">
        <v>0.75</v>
      </c>
      <c r="L137" s="74">
        <v>21</v>
      </c>
      <c r="M137" s="273" t="s">
        <v>480</v>
      </c>
      <c r="N137" s="76"/>
      <c r="O137" s="193" t="s">
        <v>1046</v>
      </c>
      <c r="P137" s="77" t="s">
        <v>583</v>
      </c>
      <c r="Q137" s="78" t="s">
        <v>896</v>
      </c>
      <c r="R137" s="79" t="s">
        <v>1037</v>
      </c>
      <c r="S137" s="80">
        <v>16</v>
      </c>
      <c r="T137" s="81">
        <f>S137*1.2</f>
        <v>19.2</v>
      </c>
      <c r="U137" s="82"/>
      <c r="V137" s="83"/>
      <c r="W137" s="84">
        <f>V137*S137</f>
        <v>0</v>
      </c>
      <c r="X137" s="85">
        <f>V137*T137</f>
        <v>0</v>
      </c>
      <c r="Y137" s="59"/>
      <c r="Z137" s="86"/>
      <c r="AA137" s="87"/>
      <c r="AB137" s="88"/>
      <c r="AC137" s="89"/>
    </row>
    <row r="138" spans="1:29" ht="15.75" customHeight="1" x14ac:dyDescent="0.2">
      <c r="A138" s="64" t="s">
        <v>121</v>
      </c>
      <c r="B138" s="65" t="s">
        <v>122</v>
      </c>
      <c r="C138" s="66" t="s">
        <v>123</v>
      </c>
      <c r="D138" s="67" t="s">
        <v>137</v>
      </c>
      <c r="E138" s="68" t="s">
        <v>351</v>
      </c>
      <c r="F138" s="69"/>
      <c r="G138" s="70" t="s">
        <v>372</v>
      </c>
      <c r="H138" s="71" t="s">
        <v>380</v>
      </c>
      <c r="I138" s="68" t="s">
        <v>324</v>
      </c>
      <c r="J138" s="72">
        <v>2021</v>
      </c>
      <c r="K138" s="73">
        <v>0.75</v>
      </c>
      <c r="L138" s="74">
        <v>54</v>
      </c>
      <c r="M138" s="273" t="s">
        <v>480</v>
      </c>
      <c r="N138" s="76"/>
      <c r="O138" s="193" t="s">
        <v>1046</v>
      </c>
      <c r="P138" s="77" t="s">
        <v>620</v>
      </c>
      <c r="Q138" s="78" t="s">
        <v>897</v>
      </c>
      <c r="R138" s="79" t="s">
        <v>1037</v>
      </c>
      <c r="S138" s="80">
        <v>27.5</v>
      </c>
      <c r="T138" s="81">
        <f>S138*1.2</f>
        <v>33</v>
      </c>
      <c r="U138" s="82"/>
      <c r="V138" s="83"/>
      <c r="W138" s="84">
        <f>V138*S138</f>
        <v>0</v>
      </c>
      <c r="X138" s="85">
        <f>V138*T138</f>
        <v>0</v>
      </c>
      <c r="Y138" s="59"/>
      <c r="Z138" s="86"/>
      <c r="AA138" s="87"/>
      <c r="AB138" s="88"/>
      <c r="AC138" s="89"/>
    </row>
    <row r="139" spans="1:29" ht="15.75" customHeight="1" x14ac:dyDescent="0.2">
      <c r="A139" s="64" t="s">
        <v>121</v>
      </c>
      <c r="B139" s="65" t="s">
        <v>122</v>
      </c>
      <c r="C139" s="66" t="s">
        <v>123</v>
      </c>
      <c r="D139" s="67" t="s">
        <v>137</v>
      </c>
      <c r="E139" s="68" t="s">
        <v>351</v>
      </c>
      <c r="F139" s="69"/>
      <c r="G139" s="70" t="s">
        <v>372</v>
      </c>
      <c r="H139" s="71" t="s">
        <v>381</v>
      </c>
      <c r="I139" s="68" t="s">
        <v>324</v>
      </c>
      <c r="J139" s="72">
        <v>2019</v>
      </c>
      <c r="K139" s="73">
        <v>0.75</v>
      </c>
      <c r="L139" s="74">
        <v>60</v>
      </c>
      <c r="M139" s="273" t="s">
        <v>480</v>
      </c>
      <c r="N139" s="76"/>
      <c r="O139" s="193" t="s">
        <v>1046</v>
      </c>
      <c r="P139" s="77" t="s">
        <v>817</v>
      </c>
      <c r="Q139" s="78" t="s">
        <v>898</v>
      </c>
      <c r="R139" s="79" t="s">
        <v>1037</v>
      </c>
      <c r="S139" s="80">
        <v>35.5</v>
      </c>
      <c r="T139" s="81">
        <f>S139*1.2</f>
        <v>42.6</v>
      </c>
      <c r="U139" s="82"/>
      <c r="V139" s="83"/>
      <c r="W139" s="84">
        <f>V139*S139</f>
        <v>0</v>
      </c>
      <c r="X139" s="85">
        <f>V139*T139</f>
        <v>0</v>
      </c>
      <c r="Y139" s="59"/>
      <c r="Z139" s="86"/>
      <c r="AA139" s="87"/>
      <c r="AB139" s="88"/>
      <c r="AC139" s="89"/>
    </row>
    <row r="140" spans="1:29" ht="15.75" customHeight="1" x14ac:dyDescent="0.2">
      <c r="A140" s="64" t="s">
        <v>121</v>
      </c>
      <c r="B140" s="65" t="s">
        <v>122</v>
      </c>
      <c r="C140" s="66" t="s">
        <v>123</v>
      </c>
      <c r="D140" s="67" t="s">
        <v>137</v>
      </c>
      <c r="E140" s="68" t="s">
        <v>351</v>
      </c>
      <c r="F140" s="69"/>
      <c r="G140" s="70" t="s">
        <v>372</v>
      </c>
      <c r="H140" s="71" t="s">
        <v>472</v>
      </c>
      <c r="I140" s="68" t="s">
        <v>324</v>
      </c>
      <c r="J140" s="72">
        <v>2019</v>
      </c>
      <c r="K140" s="73">
        <v>0.75</v>
      </c>
      <c r="L140" s="74">
        <v>36</v>
      </c>
      <c r="M140" s="273" t="s">
        <v>480</v>
      </c>
      <c r="N140" s="76"/>
      <c r="O140" s="193" t="s">
        <v>1046</v>
      </c>
      <c r="P140" s="77" t="s">
        <v>505</v>
      </c>
      <c r="Q140" s="78" t="s">
        <v>1022</v>
      </c>
      <c r="R140" s="79" t="s">
        <v>1037</v>
      </c>
      <c r="S140" s="80">
        <v>69</v>
      </c>
      <c r="T140" s="81">
        <f>S140*1.2</f>
        <v>82.8</v>
      </c>
      <c r="U140" s="82"/>
      <c r="V140" s="83"/>
      <c r="W140" s="84">
        <f>V140*S140</f>
        <v>0</v>
      </c>
      <c r="X140" s="85">
        <f>V140*T140</f>
        <v>0</v>
      </c>
      <c r="Y140" s="59"/>
      <c r="Z140" s="86"/>
      <c r="AA140" s="87"/>
      <c r="AB140" s="88"/>
      <c r="AC140" s="89"/>
    </row>
    <row r="141" spans="1:29" ht="15.75" customHeight="1" x14ac:dyDescent="0.2">
      <c r="A141" s="64" t="s">
        <v>189</v>
      </c>
      <c r="B141" s="65" t="s">
        <v>122</v>
      </c>
      <c r="C141" s="66" t="s">
        <v>123</v>
      </c>
      <c r="D141" s="67" t="s">
        <v>137</v>
      </c>
      <c r="E141" s="68" t="s">
        <v>351</v>
      </c>
      <c r="F141" s="69"/>
      <c r="G141" s="70" t="s">
        <v>382</v>
      </c>
      <c r="H141" s="71" t="s">
        <v>383</v>
      </c>
      <c r="I141" s="68" t="s">
        <v>205</v>
      </c>
      <c r="J141" s="72">
        <v>2014</v>
      </c>
      <c r="K141" s="73">
        <v>0.75</v>
      </c>
      <c r="L141" s="74">
        <v>24</v>
      </c>
      <c r="M141" s="273" t="s">
        <v>480</v>
      </c>
      <c r="N141" s="76"/>
      <c r="O141" s="193" t="s">
        <v>1045</v>
      </c>
      <c r="P141" s="77" t="s">
        <v>622</v>
      </c>
      <c r="Q141" s="78" t="s">
        <v>899</v>
      </c>
      <c r="R141" s="79" t="s">
        <v>1037</v>
      </c>
      <c r="S141" s="80">
        <v>32.5</v>
      </c>
      <c r="T141" s="81">
        <f>S141*1.2</f>
        <v>39</v>
      </c>
      <c r="U141" s="82"/>
      <c r="V141" s="83"/>
      <c r="W141" s="84">
        <f>V141*S141</f>
        <v>0</v>
      </c>
      <c r="X141" s="85">
        <f>V141*T141</f>
        <v>0</v>
      </c>
      <c r="Y141" s="59"/>
      <c r="Z141" s="86"/>
      <c r="AA141" s="87"/>
      <c r="AB141" s="88"/>
      <c r="AC141" s="89"/>
    </row>
    <row r="142" spans="1:29" ht="15.75" customHeight="1" x14ac:dyDescent="0.2">
      <c r="A142" s="64" t="s">
        <v>121</v>
      </c>
      <c r="B142" s="65" t="s">
        <v>122</v>
      </c>
      <c r="C142" s="66" t="s">
        <v>123</v>
      </c>
      <c r="D142" s="67" t="s">
        <v>137</v>
      </c>
      <c r="E142" s="68" t="s">
        <v>351</v>
      </c>
      <c r="F142" s="69"/>
      <c r="G142" s="70" t="s">
        <v>382</v>
      </c>
      <c r="H142" s="71" t="s">
        <v>384</v>
      </c>
      <c r="I142" s="68" t="s">
        <v>385</v>
      </c>
      <c r="J142" s="72">
        <v>2023</v>
      </c>
      <c r="K142" s="73">
        <v>0.75</v>
      </c>
      <c r="L142" s="74">
        <v>20</v>
      </c>
      <c r="M142" s="273" t="s">
        <v>480</v>
      </c>
      <c r="N142" s="76"/>
      <c r="O142" s="193" t="s">
        <v>1045</v>
      </c>
      <c r="P142" s="77" t="s">
        <v>849</v>
      </c>
      <c r="Q142" s="78" t="s">
        <v>900</v>
      </c>
      <c r="R142" s="79" t="s">
        <v>1037</v>
      </c>
      <c r="S142" s="80">
        <v>12.5</v>
      </c>
      <c r="T142" s="81">
        <f>S142*1.2</f>
        <v>15</v>
      </c>
      <c r="U142" s="82"/>
      <c r="V142" s="83"/>
      <c r="W142" s="84">
        <f>V142*S142</f>
        <v>0</v>
      </c>
      <c r="X142" s="85">
        <f>V142*T142</f>
        <v>0</v>
      </c>
      <c r="Y142" s="59"/>
      <c r="Z142" s="86"/>
      <c r="AA142" s="87"/>
      <c r="AB142" s="88"/>
      <c r="AC142" s="89"/>
    </row>
    <row r="143" spans="1:29" ht="15.75" customHeight="1" x14ac:dyDescent="0.2">
      <c r="A143" s="64" t="s">
        <v>121</v>
      </c>
      <c r="B143" s="65" t="s">
        <v>122</v>
      </c>
      <c r="C143" s="66" t="s">
        <v>123</v>
      </c>
      <c r="D143" s="67" t="s">
        <v>137</v>
      </c>
      <c r="E143" s="68" t="s">
        <v>351</v>
      </c>
      <c r="F143" s="69"/>
      <c r="G143" s="70" t="s">
        <v>382</v>
      </c>
      <c r="H143" s="71" t="s">
        <v>386</v>
      </c>
      <c r="I143" s="68" t="s">
        <v>176</v>
      </c>
      <c r="J143" s="72">
        <v>2017</v>
      </c>
      <c r="K143" s="73">
        <v>1.5</v>
      </c>
      <c r="L143" s="74">
        <v>4</v>
      </c>
      <c r="M143" s="273" t="s">
        <v>480</v>
      </c>
      <c r="N143" s="76"/>
      <c r="O143" s="193" t="s">
        <v>1045</v>
      </c>
      <c r="P143" s="77" t="s">
        <v>864</v>
      </c>
      <c r="Q143" s="78" t="s">
        <v>932</v>
      </c>
      <c r="R143" s="79" t="s">
        <v>1037</v>
      </c>
      <c r="S143" s="80">
        <v>86</v>
      </c>
      <c r="T143" s="81">
        <f>S143*1.2</f>
        <v>103.2</v>
      </c>
      <c r="U143" s="82"/>
      <c r="V143" s="83"/>
      <c r="W143" s="84">
        <f>V143*S143</f>
        <v>0</v>
      </c>
      <c r="X143" s="85">
        <f>V143*T143</f>
        <v>0</v>
      </c>
      <c r="Y143" s="59"/>
      <c r="Z143" s="86"/>
      <c r="AA143" s="87"/>
      <c r="AB143" s="88"/>
      <c r="AC143" s="89"/>
    </row>
    <row r="144" spans="1:29" ht="15.75" customHeight="1" x14ac:dyDescent="0.2">
      <c r="A144" s="64" t="s">
        <v>121</v>
      </c>
      <c r="B144" s="65" t="s">
        <v>122</v>
      </c>
      <c r="C144" s="66" t="s">
        <v>123</v>
      </c>
      <c r="D144" s="67" t="s">
        <v>137</v>
      </c>
      <c r="E144" s="68" t="s">
        <v>351</v>
      </c>
      <c r="F144" s="69"/>
      <c r="G144" s="70" t="s">
        <v>382</v>
      </c>
      <c r="H144" s="71" t="s">
        <v>386</v>
      </c>
      <c r="I144" s="68" t="s">
        <v>176</v>
      </c>
      <c r="J144" s="72">
        <v>2019</v>
      </c>
      <c r="K144" s="73">
        <v>0.75</v>
      </c>
      <c r="L144" s="74">
        <v>5</v>
      </c>
      <c r="M144" s="273" t="s">
        <v>480</v>
      </c>
      <c r="N144" s="76"/>
      <c r="O144" s="193" t="s">
        <v>1045</v>
      </c>
      <c r="P144" s="77" t="s">
        <v>539</v>
      </c>
      <c r="Q144" s="78" t="s">
        <v>901</v>
      </c>
      <c r="R144" s="79" t="s">
        <v>1037</v>
      </c>
      <c r="S144" s="80">
        <v>42</v>
      </c>
      <c r="T144" s="81">
        <f>S144*1.2</f>
        <v>50.4</v>
      </c>
      <c r="U144" s="82"/>
      <c r="V144" s="83"/>
      <c r="W144" s="84">
        <f>V144*S144</f>
        <v>0</v>
      </c>
      <c r="X144" s="85">
        <f>V144*T144</f>
        <v>0</v>
      </c>
      <c r="Y144" s="59"/>
      <c r="Z144" s="86"/>
      <c r="AA144" s="87"/>
      <c r="AB144" s="88"/>
      <c r="AC144" s="89"/>
    </row>
    <row r="145" spans="1:29" ht="15.75" customHeight="1" x14ac:dyDescent="0.2">
      <c r="A145" s="64" t="s">
        <v>121</v>
      </c>
      <c r="B145" s="65" t="s">
        <v>122</v>
      </c>
      <c r="C145" s="66" t="s">
        <v>123</v>
      </c>
      <c r="D145" s="67" t="s">
        <v>137</v>
      </c>
      <c r="E145" s="68" t="s">
        <v>351</v>
      </c>
      <c r="F145" s="69"/>
      <c r="G145" s="70" t="s">
        <v>382</v>
      </c>
      <c r="H145" s="71" t="s">
        <v>387</v>
      </c>
      <c r="I145" s="68" t="s">
        <v>324</v>
      </c>
      <c r="J145" s="72">
        <v>2018</v>
      </c>
      <c r="K145" s="73">
        <v>0.75</v>
      </c>
      <c r="L145" s="74">
        <v>60</v>
      </c>
      <c r="M145" s="273" t="s">
        <v>480</v>
      </c>
      <c r="N145" s="76"/>
      <c r="O145" s="193" t="s">
        <v>1045</v>
      </c>
      <c r="P145" s="77" t="s">
        <v>812</v>
      </c>
      <c r="Q145" s="78" t="s">
        <v>902</v>
      </c>
      <c r="R145" s="79" t="s">
        <v>1037</v>
      </c>
      <c r="S145" s="80">
        <v>21.5</v>
      </c>
      <c r="T145" s="81">
        <f>S145*1.2</f>
        <v>25.8</v>
      </c>
      <c r="U145" s="82"/>
      <c r="V145" s="83"/>
      <c r="W145" s="84">
        <f>V145*S145</f>
        <v>0</v>
      </c>
      <c r="X145" s="85">
        <f>V145*T145</f>
        <v>0</v>
      </c>
      <c r="Y145" s="59"/>
      <c r="Z145" s="86"/>
      <c r="AA145" s="87"/>
      <c r="AB145" s="88"/>
      <c r="AC145" s="89"/>
    </row>
    <row r="146" spans="1:29" ht="15.75" customHeight="1" x14ac:dyDescent="0.2">
      <c r="A146" s="64" t="s">
        <v>121</v>
      </c>
      <c r="B146" s="65" t="s">
        <v>122</v>
      </c>
      <c r="C146" s="66" t="s">
        <v>123</v>
      </c>
      <c r="D146" s="67" t="s">
        <v>137</v>
      </c>
      <c r="E146" s="68" t="s">
        <v>351</v>
      </c>
      <c r="F146" s="69"/>
      <c r="G146" s="70" t="s">
        <v>382</v>
      </c>
      <c r="H146" s="71" t="s">
        <v>388</v>
      </c>
      <c r="I146" s="68" t="s">
        <v>324</v>
      </c>
      <c r="J146" s="72">
        <v>2017</v>
      </c>
      <c r="K146" s="73">
        <v>0.75</v>
      </c>
      <c r="L146" s="74">
        <v>60</v>
      </c>
      <c r="M146" s="273" t="s">
        <v>480</v>
      </c>
      <c r="N146" s="76"/>
      <c r="O146" s="193" t="s">
        <v>1045</v>
      </c>
      <c r="P146" s="77" t="s">
        <v>787</v>
      </c>
      <c r="Q146" s="78" t="s">
        <v>903</v>
      </c>
      <c r="R146" s="79" t="s">
        <v>1037</v>
      </c>
      <c r="S146" s="80">
        <v>35</v>
      </c>
      <c r="T146" s="81">
        <f>S146*1.2</f>
        <v>42</v>
      </c>
      <c r="U146" s="82"/>
      <c r="V146" s="83"/>
      <c r="W146" s="84">
        <f>V146*S146</f>
        <v>0</v>
      </c>
      <c r="X146" s="85">
        <f>V146*T146</f>
        <v>0</v>
      </c>
      <c r="Y146" s="59"/>
      <c r="Z146" s="86"/>
      <c r="AA146" s="87"/>
      <c r="AB146" s="88"/>
      <c r="AC146" s="89"/>
    </row>
    <row r="147" spans="1:29" ht="15.75" customHeight="1" x14ac:dyDescent="0.2">
      <c r="A147" s="64" t="s">
        <v>121</v>
      </c>
      <c r="B147" s="65" t="s">
        <v>122</v>
      </c>
      <c r="C147" s="66" t="s">
        <v>123</v>
      </c>
      <c r="D147" s="67" t="s">
        <v>137</v>
      </c>
      <c r="E147" s="68" t="s">
        <v>351</v>
      </c>
      <c r="F147" s="69"/>
      <c r="G147" s="70" t="s">
        <v>382</v>
      </c>
      <c r="H147" s="71" t="s">
        <v>389</v>
      </c>
      <c r="I147" s="68" t="s">
        <v>324</v>
      </c>
      <c r="J147" s="72">
        <v>2021</v>
      </c>
      <c r="K147" s="73">
        <v>0.75</v>
      </c>
      <c r="L147" s="74">
        <v>60</v>
      </c>
      <c r="M147" s="273" t="s">
        <v>480</v>
      </c>
      <c r="N147" s="76"/>
      <c r="O147" s="193" t="s">
        <v>1045</v>
      </c>
      <c r="P147" s="77" t="s">
        <v>859</v>
      </c>
      <c r="Q147" s="78" t="s">
        <v>904</v>
      </c>
      <c r="R147" s="79" t="s">
        <v>1037</v>
      </c>
      <c r="S147" s="80">
        <v>25</v>
      </c>
      <c r="T147" s="81">
        <f>S147*1.2</f>
        <v>30</v>
      </c>
      <c r="U147" s="82"/>
      <c r="V147" s="83"/>
      <c r="W147" s="84">
        <f>V147*S147</f>
        <v>0</v>
      </c>
      <c r="X147" s="85">
        <f>V147*T147</f>
        <v>0</v>
      </c>
      <c r="Y147" s="59"/>
      <c r="Z147" s="86"/>
      <c r="AA147" s="87"/>
      <c r="AB147" s="88"/>
      <c r="AC147" s="89"/>
    </row>
    <row r="148" spans="1:29" ht="15.75" customHeight="1" x14ac:dyDescent="0.2">
      <c r="A148" s="64" t="s">
        <v>121</v>
      </c>
      <c r="B148" s="65" t="s">
        <v>122</v>
      </c>
      <c r="C148" s="66" t="s">
        <v>123</v>
      </c>
      <c r="D148" s="67" t="s">
        <v>137</v>
      </c>
      <c r="E148" s="68" t="s">
        <v>351</v>
      </c>
      <c r="F148" s="69"/>
      <c r="G148" s="70" t="s">
        <v>382</v>
      </c>
      <c r="H148" s="71" t="s">
        <v>390</v>
      </c>
      <c r="I148" s="68" t="s">
        <v>324</v>
      </c>
      <c r="J148" s="72">
        <v>2017</v>
      </c>
      <c r="K148" s="73">
        <v>0.75</v>
      </c>
      <c r="L148" s="74">
        <v>52</v>
      </c>
      <c r="M148" s="273" t="s">
        <v>480</v>
      </c>
      <c r="N148" s="76"/>
      <c r="O148" s="193" t="s">
        <v>1045</v>
      </c>
      <c r="P148" s="77" t="s">
        <v>889</v>
      </c>
      <c r="Q148" s="78" t="s">
        <v>905</v>
      </c>
      <c r="R148" s="79" t="s">
        <v>1037</v>
      </c>
      <c r="S148" s="80">
        <v>26.5</v>
      </c>
      <c r="T148" s="81">
        <f>S148*1.2</f>
        <v>31.799999999999997</v>
      </c>
      <c r="U148" s="82"/>
      <c r="V148" s="83"/>
      <c r="W148" s="84">
        <f>V148*S148</f>
        <v>0</v>
      </c>
      <c r="X148" s="85">
        <f>V148*T148</f>
        <v>0</v>
      </c>
      <c r="Y148" s="59"/>
      <c r="Z148" s="86"/>
      <c r="AA148" s="87"/>
      <c r="AB148" s="88"/>
      <c r="AC148" s="89"/>
    </row>
    <row r="149" spans="1:29" ht="15.75" customHeight="1" x14ac:dyDescent="0.2">
      <c r="A149" s="64" t="s">
        <v>121</v>
      </c>
      <c r="B149" s="65" t="s">
        <v>122</v>
      </c>
      <c r="C149" s="66" t="s">
        <v>123</v>
      </c>
      <c r="D149" s="67" t="s">
        <v>137</v>
      </c>
      <c r="E149" s="68" t="s">
        <v>351</v>
      </c>
      <c r="F149" s="69"/>
      <c r="G149" s="70" t="s">
        <v>382</v>
      </c>
      <c r="H149" s="71" t="s">
        <v>391</v>
      </c>
      <c r="I149" s="68" t="s">
        <v>324</v>
      </c>
      <c r="J149" s="72">
        <v>2015</v>
      </c>
      <c r="K149" s="73">
        <v>1.5</v>
      </c>
      <c r="L149" s="74">
        <v>23</v>
      </c>
      <c r="M149" s="273" t="s">
        <v>480</v>
      </c>
      <c r="N149" s="76"/>
      <c r="O149" s="193" t="s">
        <v>1045</v>
      </c>
      <c r="P149" s="77" t="s">
        <v>627</v>
      </c>
      <c r="Q149" s="78" t="s">
        <v>936</v>
      </c>
      <c r="R149" s="79" t="s">
        <v>1037</v>
      </c>
      <c r="S149" s="80">
        <v>87.5</v>
      </c>
      <c r="T149" s="81">
        <f>S149*1.2</f>
        <v>105</v>
      </c>
      <c r="U149" s="82"/>
      <c r="V149" s="83"/>
      <c r="W149" s="84">
        <f>V149*S149</f>
        <v>0</v>
      </c>
      <c r="X149" s="85">
        <f>V149*T149</f>
        <v>0</v>
      </c>
      <c r="Y149" s="59"/>
      <c r="Z149" s="86"/>
      <c r="AA149" s="87"/>
      <c r="AB149" s="88"/>
      <c r="AC149" s="89"/>
    </row>
    <row r="150" spans="1:29" ht="15.75" customHeight="1" x14ac:dyDescent="0.2">
      <c r="A150" s="64" t="s">
        <v>121</v>
      </c>
      <c r="B150" s="65" t="s">
        <v>122</v>
      </c>
      <c r="C150" s="66" t="s">
        <v>123</v>
      </c>
      <c r="D150" s="67" t="s">
        <v>137</v>
      </c>
      <c r="E150" s="68" t="s">
        <v>351</v>
      </c>
      <c r="F150" s="69"/>
      <c r="G150" s="70" t="s">
        <v>382</v>
      </c>
      <c r="H150" s="71" t="s">
        <v>391</v>
      </c>
      <c r="I150" s="68" t="s">
        <v>324</v>
      </c>
      <c r="J150" s="72">
        <v>2017</v>
      </c>
      <c r="K150" s="73">
        <v>0.75</v>
      </c>
      <c r="L150" s="74">
        <v>60</v>
      </c>
      <c r="M150" s="273" t="s">
        <v>480</v>
      </c>
      <c r="N150" s="76"/>
      <c r="O150" s="193" t="s">
        <v>1045</v>
      </c>
      <c r="P150" s="77" t="s">
        <v>623</v>
      </c>
      <c r="Q150" s="78" t="s">
        <v>906</v>
      </c>
      <c r="R150" s="79" t="s">
        <v>1037</v>
      </c>
      <c r="S150" s="80">
        <v>45</v>
      </c>
      <c r="T150" s="81">
        <f>S150*1.2</f>
        <v>54</v>
      </c>
      <c r="U150" s="82"/>
      <c r="V150" s="83"/>
      <c r="W150" s="84">
        <f>V150*S150</f>
        <v>0</v>
      </c>
      <c r="X150" s="85">
        <f>V150*T150</f>
        <v>0</v>
      </c>
      <c r="Y150" s="59"/>
      <c r="Z150" s="86"/>
      <c r="AA150" s="87"/>
      <c r="AB150" s="88"/>
      <c r="AC150" s="89"/>
    </row>
    <row r="151" spans="1:29" ht="15.75" customHeight="1" x14ac:dyDescent="0.2">
      <c r="A151" s="64" t="s">
        <v>121</v>
      </c>
      <c r="B151" s="65" t="s">
        <v>122</v>
      </c>
      <c r="C151" s="66" t="s">
        <v>123</v>
      </c>
      <c r="D151" s="67" t="s">
        <v>137</v>
      </c>
      <c r="E151" s="68" t="s">
        <v>351</v>
      </c>
      <c r="F151" s="69"/>
      <c r="G151" s="70" t="s">
        <v>382</v>
      </c>
      <c r="H151" s="71" t="s">
        <v>391</v>
      </c>
      <c r="I151" s="68" t="s">
        <v>324</v>
      </c>
      <c r="J151" s="72">
        <v>2017</v>
      </c>
      <c r="K151" s="73">
        <v>0.75</v>
      </c>
      <c r="L151" s="74">
        <v>53</v>
      </c>
      <c r="M151" s="273" t="s">
        <v>480</v>
      </c>
      <c r="N151" s="76"/>
      <c r="O151" s="193" t="s">
        <v>1045</v>
      </c>
      <c r="P151" s="77" t="s">
        <v>623</v>
      </c>
      <c r="Q151" s="78" t="s">
        <v>907</v>
      </c>
      <c r="R151" s="79" t="s">
        <v>1037</v>
      </c>
      <c r="S151" s="80">
        <v>45</v>
      </c>
      <c r="T151" s="81">
        <f>S151*1.2</f>
        <v>54</v>
      </c>
      <c r="U151" s="82"/>
      <c r="V151" s="83"/>
      <c r="W151" s="84">
        <f>V151*S151</f>
        <v>0</v>
      </c>
      <c r="X151" s="85">
        <f>V151*T151</f>
        <v>0</v>
      </c>
      <c r="Y151" s="59"/>
      <c r="Z151" s="86"/>
      <c r="AA151" s="87"/>
      <c r="AB151" s="88"/>
      <c r="AC151" s="89"/>
    </row>
    <row r="152" spans="1:29" ht="15.75" customHeight="1" x14ac:dyDescent="0.2">
      <c r="A152" s="64" t="s">
        <v>121</v>
      </c>
      <c r="B152" s="65" t="s">
        <v>122</v>
      </c>
      <c r="C152" s="66" t="s">
        <v>123</v>
      </c>
      <c r="D152" s="67" t="s">
        <v>137</v>
      </c>
      <c r="E152" s="68" t="s">
        <v>351</v>
      </c>
      <c r="F152" s="69"/>
      <c r="G152" s="70" t="s">
        <v>382</v>
      </c>
      <c r="H152" s="71" t="s">
        <v>406</v>
      </c>
      <c r="I152" s="68" t="s">
        <v>324</v>
      </c>
      <c r="J152" s="72">
        <v>2016</v>
      </c>
      <c r="K152" s="73">
        <v>0.75</v>
      </c>
      <c r="L152" s="74">
        <v>60</v>
      </c>
      <c r="M152" s="273" t="s">
        <v>480</v>
      </c>
      <c r="N152" s="76"/>
      <c r="O152" s="193" t="s">
        <v>1045</v>
      </c>
      <c r="P152" s="77" t="s">
        <v>937</v>
      </c>
      <c r="Q152" s="78" t="s">
        <v>938</v>
      </c>
      <c r="R152" s="79" t="s">
        <v>1037</v>
      </c>
      <c r="S152" s="80">
        <v>47.5</v>
      </c>
      <c r="T152" s="81">
        <f>S152*1.2</f>
        <v>57</v>
      </c>
      <c r="U152" s="82"/>
      <c r="V152" s="83"/>
      <c r="W152" s="84">
        <f>V152*S152</f>
        <v>0</v>
      </c>
      <c r="X152" s="85">
        <f>V152*T152</f>
        <v>0</v>
      </c>
      <c r="Y152" s="59"/>
      <c r="Z152" s="86"/>
      <c r="AA152" s="87"/>
      <c r="AB152" s="88"/>
      <c r="AC152" s="89"/>
    </row>
    <row r="153" spans="1:29" ht="15.75" customHeight="1" x14ac:dyDescent="0.2">
      <c r="A153" s="64" t="s">
        <v>121</v>
      </c>
      <c r="B153" s="65" t="s">
        <v>122</v>
      </c>
      <c r="C153" s="66" t="s">
        <v>123</v>
      </c>
      <c r="D153" s="67" t="s">
        <v>137</v>
      </c>
      <c r="E153" s="68" t="s">
        <v>351</v>
      </c>
      <c r="F153" s="69"/>
      <c r="G153" s="70" t="s">
        <v>382</v>
      </c>
      <c r="H153" s="71" t="s">
        <v>392</v>
      </c>
      <c r="I153" s="68" t="s">
        <v>324</v>
      </c>
      <c r="J153" s="72">
        <v>2021</v>
      </c>
      <c r="K153" s="73">
        <v>0.75</v>
      </c>
      <c r="L153" s="74">
        <v>6</v>
      </c>
      <c r="M153" s="273" t="s">
        <v>480</v>
      </c>
      <c r="N153" s="76"/>
      <c r="O153" s="193" t="s">
        <v>1045</v>
      </c>
      <c r="P153" s="77" t="s">
        <v>766</v>
      </c>
      <c r="Q153" s="78" t="s">
        <v>908</v>
      </c>
      <c r="R153" s="79" t="s">
        <v>1037</v>
      </c>
      <c r="S153" s="80">
        <v>42.5</v>
      </c>
      <c r="T153" s="81">
        <f>S153*1.2</f>
        <v>51</v>
      </c>
      <c r="U153" s="82"/>
      <c r="V153" s="83"/>
      <c r="W153" s="84">
        <f>V153*S153</f>
        <v>0</v>
      </c>
      <c r="X153" s="85">
        <f>V153*T153</f>
        <v>0</v>
      </c>
      <c r="Y153" s="59"/>
      <c r="Z153" s="86"/>
      <c r="AA153" s="87"/>
      <c r="AB153" s="88"/>
      <c r="AC153" s="89"/>
    </row>
    <row r="154" spans="1:29" ht="15.75" customHeight="1" x14ac:dyDescent="0.2">
      <c r="A154" s="64" t="s">
        <v>121</v>
      </c>
      <c r="B154" s="65" t="s">
        <v>122</v>
      </c>
      <c r="C154" s="66" t="s">
        <v>123</v>
      </c>
      <c r="D154" s="67" t="s">
        <v>137</v>
      </c>
      <c r="E154" s="68" t="s">
        <v>351</v>
      </c>
      <c r="F154" s="69"/>
      <c r="G154" s="70" t="s">
        <v>382</v>
      </c>
      <c r="H154" s="71" t="s">
        <v>475</v>
      </c>
      <c r="I154" s="68" t="s">
        <v>324</v>
      </c>
      <c r="J154" s="72">
        <v>2015</v>
      </c>
      <c r="K154" s="73">
        <v>0.75</v>
      </c>
      <c r="L154" s="74">
        <v>35</v>
      </c>
      <c r="M154" s="273" t="s">
        <v>480</v>
      </c>
      <c r="N154" s="76"/>
      <c r="O154" s="193" t="s">
        <v>1045</v>
      </c>
      <c r="P154" s="77" t="s">
        <v>532</v>
      </c>
      <c r="Q154" s="78" t="s">
        <v>1027</v>
      </c>
      <c r="R154" s="79" t="s">
        <v>1037</v>
      </c>
      <c r="S154" s="80">
        <v>53.5</v>
      </c>
      <c r="T154" s="81">
        <f>S154*1.2</f>
        <v>64.2</v>
      </c>
      <c r="U154" s="82"/>
      <c r="V154" s="83"/>
      <c r="W154" s="84">
        <f>V154*S154</f>
        <v>0</v>
      </c>
      <c r="X154" s="85">
        <f>V154*T154</f>
        <v>0</v>
      </c>
      <c r="Y154" s="59"/>
      <c r="Z154" s="86"/>
      <c r="AA154" s="87"/>
      <c r="AB154" s="88"/>
      <c r="AC154" s="89"/>
    </row>
    <row r="155" spans="1:29" ht="15.75" customHeight="1" x14ac:dyDescent="0.2">
      <c r="A155" s="64" t="s">
        <v>121</v>
      </c>
      <c r="B155" s="65" t="s">
        <v>122</v>
      </c>
      <c r="C155" s="66" t="s">
        <v>123</v>
      </c>
      <c r="D155" s="67" t="s">
        <v>137</v>
      </c>
      <c r="E155" s="68" t="s">
        <v>351</v>
      </c>
      <c r="F155" s="69"/>
      <c r="G155" s="70" t="s">
        <v>382</v>
      </c>
      <c r="H155" s="71" t="s">
        <v>475</v>
      </c>
      <c r="I155" s="68" t="s">
        <v>324</v>
      </c>
      <c r="J155" s="72">
        <v>2015</v>
      </c>
      <c r="K155" s="73">
        <v>1.5</v>
      </c>
      <c r="L155" s="74">
        <v>10</v>
      </c>
      <c r="M155" s="273" t="s">
        <v>480</v>
      </c>
      <c r="N155" s="76"/>
      <c r="O155" s="193" t="s">
        <v>1045</v>
      </c>
      <c r="P155" s="77" t="s">
        <v>864</v>
      </c>
      <c r="Q155" s="78" t="s">
        <v>1028</v>
      </c>
      <c r="R155" s="79" t="s">
        <v>1037</v>
      </c>
      <c r="S155" s="80">
        <v>120</v>
      </c>
      <c r="T155" s="81">
        <f>S155*1.2</f>
        <v>144</v>
      </c>
      <c r="U155" s="82"/>
      <c r="V155" s="83"/>
      <c r="W155" s="84">
        <f>V155*S155</f>
        <v>0</v>
      </c>
      <c r="X155" s="85">
        <f>V155*T155</f>
        <v>0</v>
      </c>
      <c r="Y155" s="59"/>
      <c r="Z155" s="86"/>
      <c r="AA155" s="87"/>
      <c r="AB155" s="88"/>
      <c r="AC155" s="89"/>
    </row>
    <row r="156" spans="1:29" ht="15.75" customHeight="1" x14ac:dyDescent="0.2">
      <c r="A156" s="64" t="s">
        <v>121</v>
      </c>
      <c r="B156" s="65" t="s">
        <v>122</v>
      </c>
      <c r="C156" s="66" t="s">
        <v>123</v>
      </c>
      <c r="D156" s="67" t="s">
        <v>137</v>
      </c>
      <c r="E156" s="68" t="s">
        <v>351</v>
      </c>
      <c r="F156" s="69"/>
      <c r="G156" s="70" t="s">
        <v>382</v>
      </c>
      <c r="H156" s="71" t="s">
        <v>408</v>
      </c>
      <c r="I156" s="68" t="s">
        <v>324</v>
      </c>
      <c r="J156" s="72">
        <v>2017</v>
      </c>
      <c r="K156" s="73">
        <v>0.75</v>
      </c>
      <c r="L156" s="74">
        <v>9</v>
      </c>
      <c r="M156" s="273" t="s">
        <v>480</v>
      </c>
      <c r="N156" s="76"/>
      <c r="O156" s="193" t="s">
        <v>1045</v>
      </c>
      <c r="P156" s="77" t="s">
        <v>864</v>
      </c>
      <c r="Q156" s="78" t="s">
        <v>941</v>
      </c>
      <c r="R156" s="79" t="s">
        <v>1037</v>
      </c>
      <c r="S156" s="80">
        <v>385</v>
      </c>
      <c r="T156" s="81">
        <f>S156*1.2</f>
        <v>462</v>
      </c>
      <c r="U156" s="82"/>
      <c r="V156" s="83"/>
      <c r="W156" s="84">
        <f>V156*S156</f>
        <v>0</v>
      </c>
      <c r="X156" s="85">
        <f>V156*T156</f>
        <v>0</v>
      </c>
      <c r="Y156" s="59"/>
      <c r="Z156" s="86"/>
      <c r="AA156" s="87"/>
      <c r="AB156" s="88"/>
      <c r="AC156" s="89"/>
    </row>
    <row r="157" spans="1:29" ht="15.75" customHeight="1" x14ac:dyDescent="0.2">
      <c r="A157" s="64" t="s">
        <v>121</v>
      </c>
      <c r="B157" s="65" t="s">
        <v>122</v>
      </c>
      <c r="C157" s="66" t="s">
        <v>123</v>
      </c>
      <c r="D157" s="67" t="s">
        <v>137</v>
      </c>
      <c r="E157" s="68" t="s">
        <v>351</v>
      </c>
      <c r="F157" s="69"/>
      <c r="G157" s="70" t="s">
        <v>382</v>
      </c>
      <c r="H157" s="71" t="s">
        <v>408</v>
      </c>
      <c r="I157" s="68" t="s">
        <v>324</v>
      </c>
      <c r="J157" s="72">
        <v>2018</v>
      </c>
      <c r="K157" s="73">
        <v>0.75</v>
      </c>
      <c r="L157" s="74">
        <v>10</v>
      </c>
      <c r="M157" s="273" t="s">
        <v>480</v>
      </c>
      <c r="N157" s="76"/>
      <c r="O157" s="193" t="s">
        <v>1045</v>
      </c>
      <c r="P157" s="77" t="s">
        <v>864</v>
      </c>
      <c r="Q157" s="78" t="s">
        <v>942</v>
      </c>
      <c r="R157" s="79" t="s">
        <v>1037</v>
      </c>
      <c r="S157" s="80">
        <v>410</v>
      </c>
      <c r="T157" s="81">
        <f>S157*1.2</f>
        <v>492</v>
      </c>
      <c r="U157" s="82"/>
      <c r="V157" s="83"/>
      <c r="W157" s="84">
        <f>V157*S157</f>
        <v>0</v>
      </c>
      <c r="X157" s="85">
        <f>V157*T157</f>
        <v>0</v>
      </c>
      <c r="Y157" s="59"/>
      <c r="Z157" s="86"/>
      <c r="AA157" s="87"/>
      <c r="AB157" s="88"/>
      <c r="AC157" s="89"/>
    </row>
    <row r="158" spans="1:29" ht="15.75" customHeight="1" x14ac:dyDescent="0.2">
      <c r="A158" s="64" t="s">
        <v>121</v>
      </c>
      <c r="B158" s="65" t="s">
        <v>122</v>
      </c>
      <c r="C158" s="66" t="s">
        <v>123</v>
      </c>
      <c r="D158" s="67" t="s">
        <v>137</v>
      </c>
      <c r="E158" s="68" t="s">
        <v>152</v>
      </c>
      <c r="F158" s="69"/>
      <c r="G158" s="70" t="s">
        <v>367</v>
      </c>
      <c r="H158" s="71" t="s">
        <v>393</v>
      </c>
      <c r="I158" s="68" t="s">
        <v>301</v>
      </c>
      <c r="J158" s="72">
        <v>2018</v>
      </c>
      <c r="K158" s="73" t="s">
        <v>309</v>
      </c>
      <c r="L158" s="74">
        <v>4</v>
      </c>
      <c r="M158" s="273" t="s">
        <v>480</v>
      </c>
      <c r="N158" s="76"/>
      <c r="O158" s="193"/>
      <c r="P158" s="77" t="s">
        <v>804</v>
      </c>
      <c r="Q158" s="78" t="s">
        <v>909</v>
      </c>
      <c r="R158" s="79" t="s">
        <v>1037</v>
      </c>
      <c r="S158" s="80">
        <v>30</v>
      </c>
      <c r="T158" s="81">
        <f>S158*1.2</f>
        <v>36</v>
      </c>
      <c r="U158" s="82"/>
      <c r="V158" s="83"/>
      <c r="W158" s="84">
        <f>V158*S158</f>
        <v>0</v>
      </c>
      <c r="X158" s="85">
        <f>V158*T158</f>
        <v>0</v>
      </c>
      <c r="Y158" s="59"/>
      <c r="Z158" s="86"/>
      <c r="AA158" s="87"/>
      <c r="AB158" s="88"/>
      <c r="AC158" s="89"/>
    </row>
    <row r="159" spans="1:29" ht="15.75" customHeight="1" x14ac:dyDescent="0.2">
      <c r="A159" s="64" t="s">
        <v>121</v>
      </c>
      <c r="B159" s="65" t="s">
        <v>122</v>
      </c>
      <c r="C159" s="66" t="s">
        <v>123</v>
      </c>
      <c r="D159" s="67" t="s">
        <v>137</v>
      </c>
      <c r="E159" s="68" t="s">
        <v>152</v>
      </c>
      <c r="F159" s="69"/>
      <c r="G159" s="70" t="s">
        <v>395</v>
      </c>
      <c r="H159" s="71" t="s">
        <v>396</v>
      </c>
      <c r="I159" s="68" t="s">
        <v>301</v>
      </c>
      <c r="J159" s="72">
        <v>2020</v>
      </c>
      <c r="K159" s="73">
        <v>0.75</v>
      </c>
      <c r="L159" s="74">
        <v>1</v>
      </c>
      <c r="M159" s="273" t="s">
        <v>480</v>
      </c>
      <c r="N159" s="76"/>
      <c r="O159" s="193"/>
      <c r="P159" s="77" t="s">
        <v>916</v>
      </c>
      <c r="Q159" s="78" t="s">
        <v>917</v>
      </c>
      <c r="R159" s="79" t="s">
        <v>1037</v>
      </c>
      <c r="S159" s="80">
        <v>41</v>
      </c>
      <c r="T159" s="81">
        <f>S159*1.2</f>
        <v>49.199999999999996</v>
      </c>
      <c r="U159" s="82"/>
      <c r="V159" s="83"/>
      <c r="W159" s="84">
        <f>V159*S159</f>
        <v>0</v>
      </c>
      <c r="X159" s="85">
        <f>V159*T159</f>
        <v>0</v>
      </c>
      <c r="Y159" s="59"/>
      <c r="Z159" s="86"/>
      <c r="AA159" s="87"/>
      <c r="AB159" s="88"/>
      <c r="AC159" s="89"/>
    </row>
    <row r="160" spans="1:29" ht="15.75" customHeight="1" x14ac:dyDescent="0.2">
      <c r="A160" s="64" t="s">
        <v>121</v>
      </c>
      <c r="B160" s="65" t="s">
        <v>122</v>
      </c>
      <c r="C160" s="66" t="s">
        <v>123</v>
      </c>
      <c r="D160" s="67" t="s">
        <v>137</v>
      </c>
      <c r="E160" s="68" t="s">
        <v>152</v>
      </c>
      <c r="F160" s="69"/>
      <c r="G160" s="70" t="s">
        <v>395</v>
      </c>
      <c r="H160" s="71" t="s">
        <v>396</v>
      </c>
      <c r="I160" s="68" t="s">
        <v>301</v>
      </c>
      <c r="J160" s="72">
        <v>2021</v>
      </c>
      <c r="K160" s="73">
        <v>0.75</v>
      </c>
      <c r="L160" s="74">
        <v>1</v>
      </c>
      <c r="M160" s="273" t="s">
        <v>480</v>
      </c>
      <c r="N160" s="76"/>
      <c r="O160" s="193"/>
      <c r="P160" s="77" t="s">
        <v>918</v>
      </c>
      <c r="Q160" s="78" t="s">
        <v>919</v>
      </c>
      <c r="R160" s="79" t="s">
        <v>1037</v>
      </c>
      <c r="S160" s="80">
        <v>41</v>
      </c>
      <c r="T160" s="81">
        <f>S160*1.2</f>
        <v>49.199999999999996</v>
      </c>
      <c r="U160" s="82"/>
      <c r="V160" s="83"/>
      <c r="W160" s="84">
        <f>V160*S160</f>
        <v>0</v>
      </c>
      <c r="X160" s="85">
        <f>V160*T160</f>
        <v>0</v>
      </c>
      <c r="Y160" s="59"/>
      <c r="Z160" s="86"/>
      <c r="AA160" s="87"/>
      <c r="AB160" s="88"/>
      <c r="AC160" s="89"/>
    </row>
    <row r="161" spans="1:29" ht="15.75" customHeight="1" x14ac:dyDescent="0.2">
      <c r="A161" s="64" t="s">
        <v>121</v>
      </c>
      <c r="B161" s="65" t="s">
        <v>122</v>
      </c>
      <c r="C161" s="66" t="s">
        <v>123</v>
      </c>
      <c r="D161" s="67" t="s">
        <v>137</v>
      </c>
      <c r="E161" s="68" t="s">
        <v>152</v>
      </c>
      <c r="F161" s="69"/>
      <c r="G161" s="70" t="s">
        <v>395</v>
      </c>
      <c r="H161" s="71" t="s">
        <v>396</v>
      </c>
      <c r="I161" s="68" t="s">
        <v>301</v>
      </c>
      <c r="J161" s="72">
        <v>2022</v>
      </c>
      <c r="K161" s="73">
        <v>0.75</v>
      </c>
      <c r="L161" s="74">
        <v>47</v>
      </c>
      <c r="M161" s="273" t="s">
        <v>480</v>
      </c>
      <c r="N161" s="76"/>
      <c r="O161" s="193"/>
      <c r="P161" s="77" t="s">
        <v>787</v>
      </c>
      <c r="Q161" s="78" t="s">
        <v>920</v>
      </c>
      <c r="R161" s="79" t="s">
        <v>1037</v>
      </c>
      <c r="S161" s="80">
        <v>40</v>
      </c>
      <c r="T161" s="81">
        <f>S161*1.2</f>
        <v>48</v>
      </c>
      <c r="U161" s="82"/>
      <c r="V161" s="83"/>
      <c r="W161" s="84">
        <f>V161*S161</f>
        <v>0</v>
      </c>
      <c r="X161" s="85">
        <f>V161*T161</f>
        <v>0</v>
      </c>
      <c r="Y161" s="59"/>
      <c r="Z161" s="86"/>
      <c r="AA161" s="87"/>
      <c r="AB161" s="88"/>
      <c r="AC161" s="89"/>
    </row>
    <row r="162" spans="1:29" ht="15.75" customHeight="1" x14ac:dyDescent="0.2">
      <c r="A162" s="64" t="s">
        <v>121</v>
      </c>
      <c r="B162" s="65" t="s">
        <v>122</v>
      </c>
      <c r="C162" s="66" t="s">
        <v>123</v>
      </c>
      <c r="D162" s="67" t="s">
        <v>137</v>
      </c>
      <c r="E162" s="68" t="s">
        <v>152</v>
      </c>
      <c r="F162" s="69"/>
      <c r="G162" s="70" t="s">
        <v>395</v>
      </c>
      <c r="H162" s="71" t="s">
        <v>397</v>
      </c>
      <c r="I162" s="68" t="s">
        <v>301</v>
      </c>
      <c r="J162" s="72">
        <v>2021</v>
      </c>
      <c r="K162" s="73">
        <v>0.75</v>
      </c>
      <c r="L162" s="74">
        <v>6</v>
      </c>
      <c r="M162" s="273" t="s">
        <v>480</v>
      </c>
      <c r="N162" s="76"/>
      <c r="O162" s="193"/>
      <c r="P162" s="77" t="s">
        <v>490</v>
      </c>
      <c r="Q162" s="78" t="s">
        <v>921</v>
      </c>
      <c r="R162" s="79" t="s">
        <v>1037</v>
      </c>
      <c r="S162" s="80">
        <v>17.5</v>
      </c>
      <c r="T162" s="81">
        <f>S162*1.2</f>
        <v>21</v>
      </c>
      <c r="U162" s="82"/>
      <c r="V162" s="83"/>
      <c r="W162" s="84">
        <f>V162*S162</f>
        <v>0</v>
      </c>
      <c r="X162" s="85">
        <f>V162*T162</f>
        <v>0</v>
      </c>
      <c r="Y162" s="59"/>
      <c r="Z162" s="86"/>
      <c r="AA162" s="87"/>
      <c r="AB162" s="88"/>
      <c r="AC162" s="89"/>
    </row>
    <row r="163" spans="1:29" ht="15.75" customHeight="1" x14ac:dyDescent="0.2">
      <c r="A163" s="64" t="s">
        <v>121</v>
      </c>
      <c r="B163" s="65" t="s">
        <v>122</v>
      </c>
      <c r="C163" s="66" t="s">
        <v>123</v>
      </c>
      <c r="D163" s="67" t="s">
        <v>137</v>
      </c>
      <c r="E163" s="68" t="s">
        <v>152</v>
      </c>
      <c r="F163" s="69"/>
      <c r="G163" s="70" t="s">
        <v>395</v>
      </c>
      <c r="H163" s="71" t="s">
        <v>397</v>
      </c>
      <c r="I163" s="68" t="s">
        <v>301</v>
      </c>
      <c r="J163" s="72">
        <v>2022</v>
      </c>
      <c r="K163" s="73">
        <v>0.75</v>
      </c>
      <c r="L163" s="74">
        <v>6</v>
      </c>
      <c r="M163" s="273" t="s">
        <v>480</v>
      </c>
      <c r="N163" s="76"/>
      <c r="O163" s="193"/>
      <c r="P163" s="77" t="s">
        <v>497</v>
      </c>
      <c r="Q163" s="78" t="s">
        <v>922</v>
      </c>
      <c r="R163" s="79" t="s">
        <v>1037</v>
      </c>
      <c r="S163" s="80">
        <v>17.5</v>
      </c>
      <c r="T163" s="81">
        <f>S163*1.2</f>
        <v>21</v>
      </c>
      <c r="U163" s="82"/>
      <c r="V163" s="83"/>
      <c r="W163" s="84">
        <f>V163*S163</f>
        <v>0</v>
      </c>
      <c r="X163" s="85">
        <f>V163*T163</f>
        <v>0</v>
      </c>
      <c r="Y163" s="59"/>
      <c r="Z163" s="86"/>
      <c r="AA163" s="87"/>
      <c r="AB163" s="88"/>
      <c r="AC163" s="89"/>
    </row>
    <row r="164" spans="1:29" ht="15.75" customHeight="1" x14ac:dyDescent="0.2">
      <c r="A164" s="64" t="s">
        <v>121</v>
      </c>
      <c r="B164" s="65" t="s">
        <v>122</v>
      </c>
      <c r="C164" s="66" t="s">
        <v>123</v>
      </c>
      <c r="D164" s="67" t="s">
        <v>137</v>
      </c>
      <c r="E164" s="68" t="s">
        <v>152</v>
      </c>
      <c r="F164" s="69"/>
      <c r="G164" s="70" t="s">
        <v>153</v>
      </c>
      <c r="H164" s="71" t="s">
        <v>447</v>
      </c>
      <c r="I164" s="68" t="s">
        <v>385</v>
      </c>
      <c r="J164" s="72">
        <v>2023</v>
      </c>
      <c r="K164" s="73">
        <v>0.75</v>
      </c>
      <c r="L164" s="74">
        <v>30</v>
      </c>
      <c r="M164" s="273" t="s">
        <v>480</v>
      </c>
      <c r="N164" s="76"/>
      <c r="O164" s="193" t="s">
        <v>1041</v>
      </c>
      <c r="P164" s="77" t="s">
        <v>741</v>
      </c>
      <c r="Q164" s="78" t="s">
        <v>993</v>
      </c>
      <c r="R164" s="79" t="s">
        <v>1037</v>
      </c>
      <c r="S164" s="80">
        <v>33</v>
      </c>
      <c r="T164" s="81">
        <f>S164*1.2</f>
        <v>39.6</v>
      </c>
      <c r="U164" s="82"/>
      <c r="V164" s="83"/>
      <c r="W164" s="84">
        <f>V164*S164</f>
        <v>0</v>
      </c>
      <c r="X164" s="85">
        <f>V164*T164</f>
        <v>0</v>
      </c>
      <c r="Y164" s="59"/>
      <c r="Z164" s="86"/>
      <c r="AA164" s="87"/>
      <c r="AB164" s="88"/>
      <c r="AC164" s="89"/>
    </row>
    <row r="165" spans="1:29" ht="15.75" customHeight="1" x14ac:dyDescent="0.2">
      <c r="A165" s="64" t="s">
        <v>121</v>
      </c>
      <c r="B165" s="65" t="s">
        <v>122</v>
      </c>
      <c r="C165" s="66" t="s">
        <v>123</v>
      </c>
      <c r="D165" s="67" t="s">
        <v>137</v>
      </c>
      <c r="E165" s="68" t="s">
        <v>152</v>
      </c>
      <c r="F165" s="69"/>
      <c r="G165" s="70" t="s">
        <v>153</v>
      </c>
      <c r="H165" s="71" t="s">
        <v>398</v>
      </c>
      <c r="I165" s="68" t="s">
        <v>385</v>
      </c>
      <c r="J165" s="72">
        <v>2019</v>
      </c>
      <c r="K165" s="73">
        <v>0.75</v>
      </c>
      <c r="L165" s="74">
        <v>3</v>
      </c>
      <c r="M165" s="273" t="s">
        <v>480</v>
      </c>
      <c r="N165" s="76"/>
      <c r="O165" s="193" t="s">
        <v>1041</v>
      </c>
      <c r="P165" s="77" t="s">
        <v>680</v>
      </c>
      <c r="Q165" s="78" t="s">
        <v>923</v>
      </c>
      <c r="R165" s="79" t="s">
        <v>1037</v>
      </c>
      <c r="S165" s="80">
        <v>32.5</v>
      </c>
      <c r="T165" s="81">
        <f>S165*1.2</f>
        <v>39</v>
      </c>
      <c r="U165" s="82"/>
      <c r="V165" s="83"/>
      <c r="W165" s="84">
        <f>V165*S165</f>
        <v>0</v>
      </c>
      <c r="X165" s="85">
        <f>V165*T165</f>
        <v>0</v>
      </c>
      <c r="Y165" s="59"/>
      <c r="Z165" s="86"/>
      <c r="AA165" s="87"/>
      <c r="AB165" s="88"/>
      <c r="AC165" s="89"/>
    </row>
    <row r="166" spans="1:29" ht="15.75" customHeight="1" x14ac:dyDescent="0.2">
      <c r="A166" s="64" t="s">
        <v>121</v>
      </c>
      <c r="B166" s="65" t="s">
        <v>122</v>
      </c>
      <c r="C166" s="66" t="s">
        <v>123</v>
      </c>
      <c r="D166" s="67" t="s">
        <v>137</v>
      </c>
      <c r="E166" s="68" t="s">
        <v>152</v>
      </c>
      <c r="F166" s="69"/>
      <c r="G166" s="70" t="s">
        <v>153</v>
      </c>
      <c r="H166" s="71" t="s">
        <v>354</v>
      </c>
      <c r="I166" s="68" t="s">
        <v>301</v>
      </c>
      <c r="J166" s="72">
        <v>2018</v>
      </c>
      <c r="K166" s="73">
        <v>0.75</v>
      </c>
      <c r="L166" s="74">
        <v>33</v>
      </c>
      <c r="M166" s="273" t="s">
        <v>480</v>
      </c>
      <c r="N166" s="76"/>
      <c r="O166" s="193" t="s">
        <v>1041</v>
      </c>
      <c r="P166" s="77" t="s">
        <v>620</v>
      </c>
      <c r="Q166" s="78" t="s">
        <v>861</v>
      </c>
      <c r="R166" s="79" t="s">
        <v>1037</v>
      </c>
      <c r="S166" s="80">
        <v>60</v>
      </c>
      <c r="T166" s="81">
        <f>S166*1.2</f>
        <v>72</v>
      </c>
      <c r="U166" s="82"/>
      <c r="V166" s="83"/>
      <c r="W166" s="84">
        <f>V166*S166</f>
        <v>0</v>
      </c>
      <c r="X166" s="85">
        <f>V166*T166</f>
        <v>0</v>
      </c>
      <c r="Y166" s="59"/>
      <c r="Z166" s="86"/>
      <c r="AA166" s="87"/>
      <c r="AB166" s="88"/>
      <c r="AC166" s="89"/>
    </row>
    <row r="167" spans="1:29" ht="15.75" customHeight="1" x14ac:dyDescent="0.2">
      <c r="A167" s="64" t="s">
        <v>121</v>
      </c>
      <c r="B167" s="65" t="s">
        <v>122</v>
      </c>
      <c r="C167" s="66" t="s">
        <v>123</v>
      </c>
      <c r="D167" s="67" t="s">
        <v>137</v>
      </c>
      <c r="E167" s="68" t="s">
        <v>152</v>
      </c>
      <c r="F167" s="69"/>
      <c r="G167" s="70" t="s">
        <v>153</v>
      </c>
      <c r="H167" s="71" t="s">
        <v>400</v>
      </c>
      <c r="I167" s="68" t="s">
        <v>301</v>
      </c>
      <c r="J167" s="72">
        <v>2018</v>
      </c>
      <c r="K167" s="73">
        <v>0.75</v>
      </c>
      <c r="L167" s="74">
        <v>19</v>
      </c>
      <c r="M167" s="273" t="s">
        <v>480</v>
      </c>
      <c r="N167" s="76"/>
      <c r="O167" s="193" t="s">
        <v>1041</v>
      </c>
      <c r="P167" s="77" t="s">
        <v>634</v>
      </c>
      <c r="Q167" s="78" t="s">
        <v>925</v>
      </c>
      <c r="R167" s="79" t="s">
        <v>1037</v>
      </c>
      <c r="S167" s="80">
        <v>39.5</v>
      </c>
      <c r="T167" s="81">
        <f>S167*1.2</f>
        <v>47.4</v>
      </c>
      <c r="U167" s="82"/>
      <c r="V167" s="83"/>
      <c r="W167" s="84">
        <f>V167*S167</f>
        <v>0</v>
      </c>
      <c r="X167" s="85">
        <f>V167*T167</f>
        <v>0</v>
      </c>
      <c r="Y167" s="59"/>
      <c r="Z167" s="86"/>
      <c r="AA167" s="87"/>
      <c r="AB167" s="88"/>
      <c r="AC167" s="89"/>
    </row>
    <row r="168" spans="1:29" ht="15.75" customHeight="1" x14ac:dyDescent="0.2">
      <c r="A168" s="64" t="s">
        <v>121</v>
      </c>
      <c r="B168" s="65" t="s">
        <v>122</v>
      </c>
      <c r="C168" s="66" t="s">
        <v>123</v>
      </c>
      <c r="D168" s="67" t="s">
        <v>137</v>
      </c>
      <c r="E168" s="68" t="s">
        <v>152</v>
      </c>
      <c r="F168" s="69"/>
      <c r="G168" s="70" t="s">
        <v>153</v>
      </c>
      <c r="H168" s="71" t="s">
        <v>446</v>
      </c>
      <c r="I168" s="68" t="s">
        <v>301</v>
      </c>
      <c r="J168" s="72">
        <v>2023</v>
      </c>
      <c r="K168" s="73">
        <v>0.75</v>
      </c>
      <c r="L168" s="74">
        <v>60</v>
      </c>
      <c r="M168" s="273" t="s">
        <v>480</v>
      </c>
      <c r="N168" s="76"/>
      <c r="O168" s="193" t="s">
        <v>1041</v>
      </c>
      <c r="P168" s="77" t="s">
        <v>741</v>
      </c>
      <c r="Q168" s="78" t="s">
        <v>992</v>
      </c>
      <c r="R168" s="79" t="s">
        <v>1037</v>
      </c>
      <c r="S168" s="80">
        <v>15</v>
      </c>
      <c r="T168" s="81">
        <f>S168*1.2</f>
        <v>18</v>
      </c>
      <c r="U168" s="82"/>
      <c r="V168" s="83"/>
      <c r="W168" s="84">
        <f>V168*S168</f>
        <v>0</v>
      </c>
      <c r="X168" s="85">
        <f>V168*T168</f>
        <v>0</v>
      </c>
      <c r="Y168" s="59"/>
      <c r="Z168" s="86"/>
      <c r="AA168" s="87"/>
      <c r="AB168" s="88"/>
      <c r="AC168" s="89"/>
    </row>
    <row r="169" spans="1:29" ht="15.75" customHeight="1" x14ac:dyDescent="0.2">
      <c r="A169" s="64" t="s">
        <v>121</v>
      </c>
      <c r="B169" s="65" t="s">
        <v>122</v>
      </c>
      <c r="C169" s="66" t="s">
        <v>123</v>
      </c>
      <c r="D169" s="67" t="s">
        <v>137</v>
      </c>
      <c r="E169" s="68" t="s">
        <v>152</v>
      </c>
      <c r="F169" s="69"/>
      <c r="G169" s="70" t="s">
        <v>153</v>
      </c>
      <c r="H169" s="71" t="s">
        <v>413</v>
      </c>
      <c r="I169" s="68" t="s">
        <v>301</v>
      </c>
      <c r="J169" s="72">
        <v>2018</v>
      </c>
      <c r="K169" s="73">
        <v>0.75</v>
      </c>
      <c r="L169" s="74">
        <v>6</v>
      </c>
      <c r="M169" s="273" t="s">
        <v>480</v>
      </c>
      <c r="N169" s="76"/>
      <c r="O169" s="193" t="s">
        <v>1041</v>
      </c>
      <c r="P169" s="77" t="s">
        <v>778</v>
      </c>
      <c r="Q169" s="78" t="s">
        <v>947</v>
      </c>
      <c r="R169" s="79" t="s">
        <v>1037</v>
      </c>
      <c r="S169" s="80">
        <v>60</v>
      </c>
      <c r="T169" s="81">
        <f>S169*1.2</f>
        <v>72</v>
      </c>
      <c r="U169" s="82"/>
      <c r="V169" s="83"/>
      <c r="W169" s="84">
        <f>V169*S169</f>
        <v>0</v>
      </c>
      <c r="X169" s="85">
        <f>V169*T169</f>
        <v>0</v>
      </c>
      <c r="Y169" s="59"/>
      <c r="Z169" s="86"/>
      <c r="AA169" s="87"/>
      <c r="AB169" s="88"/>
      <c r="AC169" s="89"/>
    </row>
    <row r="170" spans="1:29" ht="15.75" customHeight="1" x14ac:dyDescent="0.2">
      <c r="A170" s="64" t="s">
        <v>121</v>
      </c>
      <c r="B170" s="65" t="s">
        <v>122</v>
      </c>
      <c r="C170" s="66" t="s">
        <v>123</v>
      </c>
      <c r="D170" s="67" t="s">
        <v>137</v>
      </c>
      <c r="E170" s="68" t="s">
        <v>152</v>
      </c>
      <c r="F170" s="69"/>
      <c r="G170" s="70" t="s">
        <v>153</v>
      </c>
      <c r="H170" s="71" t="s">
        <v>414</v>
      </c>
      <c r="I170" s="68" t="s">
        <v>128</v>
      </c>
      <c r="J170" s="72">
        <v>2018</v>
      </c>
      <c r="K170" s="73">
        <v>0.75</v>
      </c>
      <c r="L170" s="74">
        <v>32</v>
      </c>
      <c r="M170" s="273" t="s">
        <v>480</v>
      </c>
      <c r="N170" s="76"/>
      <c r="O170" s="193" t="s">
        <v>1041</v>
      </c>
      <c r="P170" s="77" t="s">
        <v>817</v>
      </c>
      <c r="Q170" s="78" t="s">
        <v>948</v>
      </c>
      <c r="R170" s="79" t="s">
        <v>1037</v>
      </c>
      <c r="S170" s="80">
        <v>60</v>
      </c>
      <c r="T170" s="81">
        <f>S170*1.2</f>
        <v>72</v>
      </c>
      <c r="U170" s="82"/>
      <c r="V170" s="83"/>
      <c r="W170" s="84">
        <f>V170*S170</f>
        <v>0</v>
      </c>
      <c r="X170" s="85">
        <f>V170*T170</f>
        <v>0</v>
      </c>
      <c r="Y170" s="59"/>
      <c r="Z170" s="86"/>
      <c r="AA170" s="87"/>
      <c r="AB170" s="88"/>
      <c r="AC170" s="89"/>
    </row>
    <row r="171" spans="1:29" ht="15.75" customHeight="1" x14ac:dyDescent="0.2">
      <c r="A171" s="64" t="s">
        <v>121</v>
      </c>
      <c r="B171" s="65" t="s">
        <v>122</v>
      </c>
      <c r="C171" s="66" t="s">
        <v>123</v>
      </c>
      <c r="D171" s="67" t="s">
        <v>137</v>
      </c>
      <c r="E171" s="68" t="s">
        <v>152</v>
      </c>
      <c r="F171" s="69"/>
      <c r="G171" s="70" t="s">
        <v>153</v>
      </c>
      <c r="H171" s="71" t="s">
        <v>448</v>
      </c>
      <c r="I171" s="68" t="s">
        <v>449</v>
      </c>
      <c r="J171" s="72">
        <v>2023</v>
      </c>
      <c r="K171" s="73">
        <v>0.75</v>
      </c>
      <c r="L171" s="74">
        <v>30</v>
      </c>
      <c r="M171" s="273" t="s">
        <v>480</v>
      </c>
      <c r="N171" s="76"/>
      <c r="O171" s="193" t="s">
        <v>1041</v>
      </c>
      <c r="P171" s="77" t="s">
        <v>741</v>
      </c>
      <c r="Q171" s="78" t="s">
        <v>994</v>
      </c>
      <c r="R171" s="79" t="s">
        <v>1037</v>
      </c>
      <c r="S171" s="80">
        <v>20</v>
      </c>
      <c r="T171" s="81">
        <f>S171*1.2</f>
        <v>24</v>
      </c>
      <c r="U171" s="82"/>
      <c r="V171" s="83"/>
      <c r="W171" s="84">
        <f>V171*S171</f>
        <v>0</v>
      </c>
      <c r="X171" s="85">
        <f>V171*T171</f>
        <v>0</v>
      </c>
      <c r="Y171" s="59"/>
      <c r="Z171" s="86"/>
      <c r="AA171" s="87"/>
      <c r="AB171" s="88"/>
      <c r="AC171" s="89"/>
    </row>
    <row r="172" spans="1:29" ht="15.75" customHeight="1" x14ac:dyDescent="0.2">
      <c r="A172" s="64" t="s">
        <v>121</v>
      </c>
      <c r="B172" s="65" t="s">
        <v>122</v>
      </c>
      <c r="C172" s="66" t="s">
        <v>123</v>
      </c>
      <c r="D172" s="67" t="s">
        <v>137</v>
      </c>
      <c r="E172" s="68" t="s">
        <v>152</v>
      </c>
      <c r="F172" s="69"/>
      <c r="G172" s="70" t="s">
        <v>153</v>
      </c>
      <c r="H172" s="71" t="s">
        <v>402</v>
      </c>
      <c r="I172" s="68" t="s">
        <v>128</v>
      </c>
      <c r="J172" s="72">
        <v>2018</v>
      </c>
      <c r="K172" s="73">
        <v>0.75</v>
      </c>
      <c r="L172" s="74">
        <v>24</v>
      </c>
      <c r="M172" s="273" t="s">
        <v>480</v>
      </c>
      <c r="N172" s="76"/>
      <c r="O172" s="193" t="s">
        <v>1041</v>
      </c>
      <c r="P172" s="77" t="s">
        <v>504</v>
      </c>
      <c r="Q172" s="78" t="s">
        <v>930</v>
      </c>
      <c r="R172" s="79" t="s">
        <v>1037</v>
      </c>
      <c r="S172" s="80">
        <v>39.5</v>
      </c>
      <c r="T172" s="81">
        <f>S172*1.2</f>
        <v>47.4</v>
      </c>
      <c r="U172" s="82"/>
      <c r="V172" s="83"/>
      <c r="W172" s="84">
        <f>V172*S172</f>
        <v>0</v>
      </c>
      <c r="X172" s="85">
        <f>V172*T172</f>
        <v>0</v>
      </c>
      <c r="Y172" s="59"/>
      <c r="Z172" s="86"/>
      <c r="AA172" s="87"/>
      <c r="AB172" s="88"/>
      <c r="AC172" s="89"/>
    </row>
    <row r="173" spans="1:29" ht="15.75" customHeight="1" x14ac:dyDescent="0.2">
      <c r="A173" s="64" t="s">
        <v>121</v>
      </c>
      <c r="B173" s="65" t="s">
        <v>122</v>
      </c>
      <c r="C173" s="66" t="s">
        <v>123</v>
      </c>
      <c r="D173" s="67" t="s">
        <v>137</v>
      </c>
      <c r="E173" s="68" t="s">
        <v>152</v>
      </c>
      <c r="F173" s="69"/>
      <c r="G173" s="70" t="s">
        <v>153</v>
      </c>
      <c r="H173" s="71" t="s">
        <v>154</v>
      </c>
      <c r="I173" s="68" t="s">
        <v>128</v>
      </c>
      <c r="J173" s="72">
        <v>2018</v>
      </c>
      <c r="K173" s="73">
        <v>0.75</v>
      </c>
      <c r="L173" s="74">
        <v>48</v>
      </c>
      <c r="M173" s="273" t="s">
        <v>480</v>
      </c>
      <c r="N173" s="76"/>
      <c r="O173" s="193" t="s">
        <v>1041</v>
      </c>
      <c r="P173" s="77" t="s">
        <v>864</v>
      </c>
      <c r="Q173" s="78" t="s">
        <v>865</v>
      </c>
      <c r="R173" s="79" t="s">
        <v>1037</v>
      </c>
      <c r="S173" s="80">
        <v>60</v>
      </c>
      <c r="T173" s="81">
        <f>S173*1.2</f>
        <v>72</v>
      </c>
      <c r="U173" s="82"/>
      <c r="V173" s="83"/>
      <c r="W173" s="84">
        <f>V173*S173</f>
        <v>0</v>
      </c>
      <c r="X173" s="85">
        <f>V173*T173</f>
        <v>0</v>
      </c>
      <c r="Y173" s="59"/>
      <c r="Z173" s="86"/>
      <c r="AA173" s="87"/>
      <c r="AB173" s="88"/>
      <c r="AC173" s="89"/>
    </row>
    <row r="174" spans="1:29" ht="15.75" customHeight="1" x14ac:dyDescent="0.2">
      <c r="A174" s="64" t="s">
        <v>121</v>
      </c>
      <c r="B174" s="65" t="s">
        <v>122</v>
      </c>
      <c r="C174" s="66" t="s">
        <v>123</v>
      </c>
      <c r="D174" s="67" t="s">
        <v>137</v>
      </c>
      <c r="E174" s="68" t="s">
        <v>152</v>
      </c>
      <c r="F174" s="69"/>
      <c r="G174" s="70" t="s">
        <v>153</v>
      </c>
      <c r="H174" s="71" t="s">
        <v>154</v>
      </c>
      <c r="I174" s="68" t="s">
        <v>128</v>
      </c>
      <c r="J174" s="72">
        <v>2018</v>
      </c>
      <c r="K174" s="73">
        <v>0.75</v>
      </c>
      <c r="L174" s="74">
        <v>8</v>
      </c>
      <c r="M174" s="273" t="s">
        <v>480</v>
      </c>
      <c r="N174" s="76"/>
      <c r="O174" s="193" t="s">
        <v>1041</v>
      </c>
      <c r="P174" s="77" t="s">
        <v>949</v>
      </c>
      <c r="Q174" s="78" t="s">
        <v>952</v>
      </c>
      <c r="R174" s="79" t="s">
        <v>1037</v>
      </c>
      <c r="S174" s="80">
        <v>60</v>
      </c>
      <c r="T174" s="81">
        <f>S174*1.2</f>
        <v>72</v>
      </c>
      <c r="U174" s="82"/>
      <c r="V174" s="83"/>
      <c r="W174" s="84">
        <f>V174*S174</f>
        <v>0</v>
      </c>
      <c r="X174" s="85">
        <f>V174*T174</f>
        <v>0</v>
      </c>
      <c r="Y174" s="59"/>
      <c r="Z174" s="86"/>
      <c r="AA174" s="87"/>
      <c r="AB174" s="88"/>
      <c r="AC174" s="89"/>
    </row>
    <row r="175" spans="1:29" ht="15.75" customHeight="1" x14ac:dyDescent="0.2">
      <c r="A175" s="64" t="s">
        <v>121</v>
      </c>
      <c r="B175" s="65" t="s">
        <v>122</v>
      </c>
      <c r="C175" s="66" t="s">
        <v>123</v>
      </c>
      <c r="D175" s="67" t="s">
        <v>137</v>
      </c>
      <c r="E175" s="68" t="s">
        <v>152</v>
      </c>
      <c r="F175" s="69"/>
      <c r="G175" s="70" t="s">
        <v>153</v>
      </c>
      <c r="H175" s="71" t="s">
        <v>154</v>
      </c>
      <c r="I175" s="68" t="s">
        <v>128</v>
      </c>
      <c r="J175" s="72">
        <v>2018</v>
      </c>
      <c r="K175" s="73">
        <v>0.75</v>
      </c>
      <c r="L175" s="74">
        <v>1</v>
      </c>
      <c r="M175" s="273" t="s">
        <v>480</v>
      </c>
      <c r="N175" s="76"/>
      <c r="O175" s="193" t="s">
        <v>1041</v>
      </c>
      <c r="P175" s="77" t="s">
        <v>953</v>
      </c>
      <c r="Q175" s="78" t="s">
        <v>954</v>
      </c>
      <c r="R175" s="79" t="s">
        <v>1037</v>
      </c>
      <c r="S175" s="80">
        <v>60</v>
      </c>
      <c r="T175" s="81">
        <f>S175*1.2</f>
        <v>72</v>
      </c>
      <c r="U175" s="82"/>
      <c r="V175" s="83"/>
      <c r="W175" s="84">
        <f>V175*S175</f>
        <v>0</v>
      </c>
      <c r="X175" s="85">
        <f>V175*T175</f>
        <v>0</v>
      </c>
      <c r="Y175" s="59"/>
      <c r="Z175" s="86"/>
      <c r="AA175" s="87"/>
      <c r="AB175" s="88"/>
      <c r="AC175" s="89"/>
    </row>
    <row r="176" spans="1:29" ht="15.75" customHeight="1" x14ac:dyDescent="0.2">
      <c r="A176" s="64" t="s">
        <v>121</v>
      </c>
      <c r="B176" s="65" t="s">
        <v>122</v>
      </c>
      <c r="C176" s="66" t="s">
        <v>123</v>
      </c>
      <c r="D176" s="67" t="s">
        <v>137</v>
      </c>
      <c r="E176" s="68" t="s">
        <v>152</v>
      </c>
      <c r="F176" s="69"/>
      <c r="G176" s="70" t="s">
        <v>153</v>
      </c>
      <c r="H176" s="71" t="s">
        <v>154</v>
      </c>
      <c r="I176" s="68" t="s">
        <v>128</v>
      </c>
      <c r="J176" s="72">
        <v>2018</v>
      </c>
      <c r="K176" s="73">
        <v>1.5</v>
      </c>
      <c r="L176" s="74">
        <v>6</v>
      </c>
      <c r="M176" s="273" t="s">
        <v>480</v>
      </c>
      <c r="N176" s="76"/>
      <c r="O176" s="193" t="s">
        <v>1041</v>
      </c>
      <c r="P176" s="77" t="s">
        <v>519</v>
      </c>
      <c r="Q176" s="78" t="s">
        <v>521</v>
      </c>
      <c r="R176" s="79" t="s">
        <v>1037</v>
      </c>
      <c r="S176" s="80">
        <v>125</v>
      </c>
      <c r="T176" s="81">
        <f>S176*1.2</f>
        <v>150</v>
      </c>
      <c r="U176" s="82"/>
      <c r="V176" s="83"/>
      <c r="W176" s="84">
        <f>V176*S176</f>
        <v>0</v>
      </c>
      <c r="X176" s="85">
        <f>V176*T176</f>
        <v>0</v>
      </c>
      <c r="Y176" s="59"/>
      <c r="Z176" s="86"/>
      <c r="AA176" s="87"/>
      <c r="AB176" s="88"/>
      <c r="AC176" s="89"/>
    </row>
    <row r="177" spans="1:29" ht="15.75" customHeight="1" x14ac:dyDescent="0.2">
      <c r="A177" s="64" t="s">
        <v>121</v>
      </c>
      <c r="B177" s="65" t="s">
        <v>122</v>
      </c>
      <c r="C177" s="66" t="s">
        <v>123</v>
      </c>
      <c r="D177" s="67" t="s">
        <v>137</v>
      </c>
      <c r="E177" s="68" t="s">
        <v>152</v>
      </c>
      <c r="F177" s="69"/>
      <c r="G177" s="70" t="s">
        <v>153</v>
      </c>
      <c r="H177" s="71" t="s">
        <v>154</v>
      </c>
      <c r="I177" s="68" t="s">
        <v>128</v>
      </c>
      <c r="J177" s="72">
        <v>2018</v>
      </c>
      <c r="K177" s="73">
        <v>1.5</v>
      </c>
      <c r="L177" s="74">
        <v>1</v>
      </c>
      <c r="M177" s="273" t="s">
        <v>480</v>
      </c>
      <c r="N177" s="76"/>
      <c r="O177" s="193" t="s">
        <v>1041</v>
      </c>
      <c r="P177" s="77" t="s">
        <v>520</v>
      </c>
      <c r="Q177" s="78" t="s">
        <v>522</v>
      </c>
      <c r="R177" s="79" t="s">
        <v>1037</v>
      </c>
      <c r="S177" s="80">
        <v>125</v>
      </c>
      <c r="T177" s="81">
        <f>S177*1.2</f>
        <v>150</v>
      </c>
      <c r="U177" s="82"/>
      <c r="V177" s="83"/>
      <c r="W177" s="84">
        <f>V177*S177</f>
        <v>0</v>
      </c>
      <c r="X177" s="85">
        <f>V177*T177</f>
        <v>0</v>
      </c>
      <c r="Y177" s="59"/>
      <c r="Z177" s="86"/>
      <c r="AA177" s="87"/>
      <c r="AB177" s="88"/>
      <c r="AC177" s="89"/>
    </row>
    <row r="178" spans="1:29" ht="15.75" customHeight="1" x14ac:dyDescent="0.2">
      <c r="A178" s="64" t="s">
        <v>121</v>
      </c>
      <c r="B178" s="65" t="s">
        <v>122</v>
      </c>
      <c r="C178" s="66" t="s">
        <v>123</v>
      </c>
      <c r="D178" s="67" t="s">
        <v>137</v>
      </c>
      <c r="E178" s="68" t="s">
        <v>152</v>
      </c>
      <c r="F178" s="69"/>
      <c r="G178" s="70" t="s">
        <v>153</v>
      </c>
      <c r="H178" s="71" t="s">
        <v>404</v>
      </c>
      <c r="I178" s="68" t="s">
        <v>128</v>
      </c>
      <c r="J178" s="72">
        <v>2019</v>
      </c>
      <c r="K178" s="73">
        <v>0.75</v>
      </c>
      <c r="L178" s="74">
        <v>52</v>
      </c>
      <c r="M178" s="273" t="s">
        <v>480</v>
      </c>
      <c r="N178" s="76"/>
      <c r="O178" s="193" t="s">
        <v>1041</v>
      </c>
      <c r="P178" s="77" t="s">
        <v>576</v>
      </c>
      <c r="Q178" s="78" t="s">
        <v>933</v>
      </c>
      <c r="R178" s="79" t="s">
        <v>1037</v>
      </c>
      <c r="S178" s="80">
        <v>39.5</v>
      </c>
      <c r="T178" s="81">
        <f>S178*1.2</f>
        <v>47.4</v>
      </c>
      <c r="U178" s="82"/>
      <c r="V178" s="83"/>
      <c r="W178" s="84">
        <f>V178*S178</f>
        <v>0</v>
      </c>
      <c r="X178" s="85">
        <f>V178*T178</f>
        <v>0</v>
      </c>
      <c r="Y178" s="59"/>
      <c r="Z178" s="86"/>
      <c r="AA178" s="87"/>
      <c r="AB178" s="88"/>
      <c r="AC178" s="89"/>
    </row>
    <row r="179" spans="1:29" ht="15.75" customHeight="1" x14ac:dyDescent="0.2">
      <c r="A179" s="64" t="s">
        <v>121</v>
      </c>
      <c r="B179" s="65" t="s">
        <v>122</v>
      </c>
      <c r="C179" s="66" t="s">
        <v>123</v>
      </c>
      <c r="D179" s="67" t="s">
        <v>137</v>
      </c>
      <c r="E179" s="68" t="s">
        <v>152</v>
      </c>
      <c r="F179" s="69"/>
      <c r="G179" s="70" t="s">
        <v>177</v>
      </c>
      <c r="H179" s="71" t="s">
        <v>423</v>
      </c>
      <c r="I179" s="68" t="s">
        <v>301</v>
      </c>
      <c r="J179" s="72">
        <v>2018</v>
      </c>
      <c r="K179" s="73">
        <v>1.5</v>
      </c>
      <c r="L179" s="74">
        <v>2</v>
      </c>
      <c r="M179" s="273" t="s">
        <v>480</v>
      </c>
      <c r="N179" s="76"/>
      <c r="O179" s="193"/>
      <c r="P179" s="77" t="s">
        <v>498</v>
      </c>
      <c r="Q179" s="78" t="s">
        <v>966</v>
      </c>
      <c r="R179" s="79" t="s">
        <v>1037</v>
      </c>
      <c r="S179" s="80">
        <v>180</v>
      </c>
      <c r="T179" s="81">
        <f>S179*1.2</f>
        <v>216</v>
      </c>
      <c r="U179" s="82"/>
      <c r="V179" s="83"/>
      <c r="W179" s="84">
        <f>V179*S179</f>
        <v>0</v>
      </c>
      <c r="X179" s="85">
        <f>V179*T179</f>
        <v>0</v>
      </c>
      <c r="Y179" s="59"/>
      <c r="Z179" s="86"/>
      <c r="AA179" s="87"/>
      <c r="AB179" s="88"/>
      <c r="AC179" s="89"/>
    </row>
    <row r="180" spans="1:29" ht="15.75" customHeight="1" x14ac:dyDescent="0.2">
      <c r="A180" s="64" t="s">
        <v>121</v>
      </c>
      <c r="B180" s="65" t="s">
        <v>122</v>
      </c>
      <c r="C180" s="66" t="s">
        <v>123</v>
      </c>
      <c r="D180" s="67" t="s">
        <v>137</v>
      </c>
      <c r="E180" s="68" t="s">
        <v>152</v>
      </c>
      <c r="F180" s="69"/>
      <c r="G180" s="70" t="s">
        <v>177</v>
      </c>
      <c r="H180" s="71" t="s">
        <v>423</v>
      </c>
      <c r="I180" s="68" t="s">
        <v>301</v>
      </c>
      <c r="J180" s="72">
        <v>2019</v>
      </c>
      <c r="K180" s="73">
        <v>1.5</v>
      </c>
      <c r="L180" s="74">
        <v>8</v>
      </c>
      <c r="M180" s="273" t="s">
        <v>480</v>
      </c>
      <c r="N180" s="76"/>
      <c r="O180" s="193"/>
      <c r="P180" s="77" t="s">
        <v>576</v>
      </c>
      <c r="Q180" s="78" t="s">
        <v>967</v>
      </c>
      <c r="R180" s="79" t="s">
        <v>1037</v>
      </c>
      <c r="S180" s="80">
        <v>180</v>
      </c>
      <c r="T180" s="81">
        <f>S180*1.2</f>
        <v>216</v>
      </c>
      <c r="U180" s="82"/>
      <c r="V180" s="83"/>
      <c r="W180" s="84">
        <f>V180*S180</f>
        <v>0</v>
      </c>
      <c r="X180" s="85">
        <f>V180*T180</f>
        <v>0</v>
      </c>
      <c r="Y180" s="59"/>
      <c r="Z180" s="86"/>
      <c r="AA180" s="87"/>
      <c r="AB180" s="88"/>
      <c r="AC180" s="89"/>
    </row>
    <row r="181" spans="1:29" ht="15.75" customHeight="1" x14ac:dyDescent="0.2">
      <c r="A181" s="64" t="s">
        <v>121</v>
      </c>
      <c r="B181" s="65" t="s">
        <v>122</v>
      </c>
      <c r="C181" s="66" t="s">
        <v>123</v>
      </c>
      <c r="D181" s="67" t="s">
        <v>137</v>
      </c>
      <c r="E181" s="68" t="s">
        <v>152</v>
      </c>
      <c r="F181" s="69"/>
      <c r="G181" s="70" t="s">
        <v>177</v>
      </c>
      <c r="H181" s="71" t="s">
        <v>405</v>
      </c>
      <c r="I181" s="68" t="s">
        <v>301</v>
      </c>
      <c r="J181" s="72">
        <v>2023</v>
      </c>
      <c r="K181" s="73">
        <v>0.75</v>
      </c>
      <c r="L181" s="74">
        <v>9</v>
      </c>
      <c r="M181" s="273" t="s">
        <v>480</v>
      </c>
      <c r="N181" s="76"/>
      <c r="O181" s="193"/>
      <c r="P181" s="77" t="s">
        <v>889</v>
      </c>
      <c r="Q181" s="78" t="s">
        <v>935</v>
      </c>
      <c r="R181" s="79" t="s">
        <v>1037</v>
      </c>
      <c r="S181" s="80">
        <v>22.5</v>
      </c>
      <c r="T181" s="81">
        <f>S181*1.2</f>
        <v>27</v>
      </c>
      <c r="U181" s="82"/>
      <c r="V181" s="83"/>
      <c r="W181" s="84">
        <f>V181*S181</f>
        <v>0</v>
      </c>
      <c r="X181" s="85">
        <f>V181*T181</f>
        <v>0</v>
      </c>
      <c r="Y181" s="59"/>
      <c r="Z181" s="86"/>
      <c r="AA181" s="87"/>
      <c r="AB181" s="88"/>
      <c r="AC181" s="89"/>
    </row>
    <row r="182" spans="1:29" ht="15.75" customHeight="1" x14ac:dyDescent="0.2">
      <c r="A182" s="64" t="s">
        <v>121</v>
      </c>
      <c r="B182" s="65" t="s">
        <v>122</v>
      </c>
      <c r="C182" s="66" t="s">
        <v>123</v>
      </c>
      <c r="D182" s="67" t="s">
        <v>137</v>
      </c>
      <c r="E182" s="68" t="s">
        <v>152</v>
      </c>
      <c r="F182" s="69"/>
      <c r="G182" s="70" t="s">
        <v>177</v>
      </c>
      <c r="H182" s="71" t="s">
        <v>444</v>
      </c>
      <c r="I182" s="68" t="s">
        <v>128</v>
      </c>
      <c r="J182" s="72">
        <v>2019</v>
      </c>
      <c r="K182" s="73">
        <v>0.75</v>
      </c>
      <c r="L182" s="74">
        <v>36</v>
      </c>
      <c r="M182" s="273" t="s">
        <v>480</v>
      </c>
      <c r="N182" s="76"/>
      <c r="O182" s="193"/>
      <c r="P182" s="77" t="s">
        <v>576</v>
      </c>
      <c r="Q182" s="78" t="s">
        <v>988</v>
      </c>
      <c r="R182" s="79" t="s">
        <v>1037</v>
      </c>
      <c r="S182" s="80">
        <v>52</v>
      </c>
      <c r="T182" s="81">
        <f>S182*1.2</f>
        <v>62.4</v>
      </c>
      <c r="U182" s="82"/>
      <c r="V182" s="83"/>
      <c r="W182" s="84">
        <f>V182*S182</f>
        <v>0</v>
      </c>
      <c r="X182" s="85">
        <f>V182*T182</f>
        <v>0</v>
      </c>
      <c r="Y182" s="59"/>
      <c r="Z182" s="86"/>
      <c r="AA182" s="87"/>
      <c r="AB182" s="88"/>
      <c r="AC182" s="89"/>
    </row>
    <row r="183" spans="1:29" ht="15.75" customHeight="1" x14ac:dyDescent="0.2">
      <c r="A183" s="64" t="s">
        <v>121</v>
      </c>
      <c r="B183" s="65" t="s">
        <v>122</v>
      </c>
      <c r="C183" s="66" t="s">
        <v>123</v>
      </c>
      <c r="D183" s="67" t="s">
        <v>137</v>
      </c>
      <c r="E183" s="68" t="s">
        <v>152</v>
      </c>
      <c r="F183" s="69"/>
      <c r="G183" s="70" t="s">
        <v>177</v>
      </c>
      <c r="H183" s="71" t="s">
        <v>407</v>
      </c>
      <c r="I183" s="68" t="s">
        <v>128</v>
      </c>
      <c r="J183" s="72">
        <v>2019</v>
      </c>
      <c r="K183" s="73">
        <v>0.75</v>
      </c>
      <c r="L183" s="74">
        <v>23</v>
      </c>
      <c r="M183" s="273" t="s">
        <v>480</v>
      </c>
      <c r="N183" s="76"/>
      <c r="O183" s="193"/>
      <c r="P183" s="77" t="s">
        <v>712</v>
      </c>
      <c r="Q183" s="78" t="s">
        <v>939</v>
      </c>
      <c r="R183" s="79" t="s">
        <v>1037</v>
      </c>
      <c r="S183" s="80">
        <v>40</v>
      </c>
      <c r="T183" s="81">
        <f>S183*1.2</f>
        <v>48</v>
      </c>
      <c r="U183" s="82"/>
      <c r="V183" s="83"/>
      <c r="W183" s="84">
        <f>V183*S183</f>
        <v>0</v>
      </c>
      <c r="X183" s="85">
        <f>V183*T183</f>
        <v>0</v>
      </c>
      <c r="Y183" s="59"/>
      <c r="Z183" s="86"/>
      <c r="AA183" s="87"/>
      <c r="AB183" s="88"/>
      <c r="AC183" s="89"/>
    </row>
    <row r="184" spans="1:29" ht="15.75" customHeight="1" x14ac:dyDescent="0.2">
      <c r="A184" s="64" t="s">
        <v>121</v>
      </c>
      <c r="B184" s="65" t="s">
        <v>122</v>
      </c>
      <c r="C184" s="66" t="s">
        <v>123</v>
      </c>
      <c r="D184" s="67" t="s">
        <v>137</v>
      </c>
      <c r="E184" s="68" t="s">
        <v>152</v>
      </c>
      <c r="F184" s="69"/>
      <c r="G184" s="70" t="s">
        <v>177</v>
      </c>
      <c r="H184" s="71" t="s">
        <v>178</v>
      </c>
      <c r="I184" s="68" t="s">
        <v>128</v>
      </c>
      <c r="J184" s="72">
        <v>2018</v>
      </c>
      <c r="K184" s="73">
        <v>1.5</v>
      </c>
      <c r="L184" s="74">
        <v>3</v>
      </c>
      <c r="M184" s="273" t="s">
        <v>480</v>
      </c>
      <c r="N184" s="76"/>
      <c r="O184" s="193"/>
      <c r="P184" s="77" t="s">
        <v>498</v>
      </c>
      <c r="Q184" s="78" t="s">
        <v>575</v>
      </c>
      <c r="R184" s="79" t="s">
        <v>1037</v>
      </c>
      <c r="S184" s="80">
        <v>185</v>
      </c>
      <c r="T184" s="81">
        <f>S184*1.2</f>
        <v>222</v>
      </c>
      <c r="U184" s="82"/>
      <c r="V184" s="83"/>
      <c r="W184" s="84">
        <f>V184*S184</f>
        <v>0</v>
      </c>
      <c r="X184" s="85">
        <f>V184*T184</f>
        <v>0</v>
      </c>
      <c r="Y184" s="59"/>
      <c r="Z184" s="86"/>
      <c r="AA184" s="87"/>
      <c r="AB184" s="88"/>
      <c r="AC184" s="89"/>
    </row>
    <row r="185" spans="1:29" ht="15.75" customHeight="1" x14ac:dyDescent="0.2">
      <c r="A185" s="64" t="s">
        <v>121</v>
      </c>
      <c r="B185" s="65" t="s">
        <v>122</v>
      </c>
      <c r="C185" s="66" t="s">
        <v>123</v>
      </c>
      <c r="D185" s="67" t="s">
        <v>137</v>
      </c>
      <c r="E185" s="68" t="s">
        <v>152</v>
      </c>
      <c r="F185" s="69"/>
      <c r="G185" s="70" t="s">
        <v>177</v>
      </c>
      <c r="H185" s="71" t="s">
        <v>178</v>
      </c>
      <c r="I185" s="68" t="s">
        <v>128</v>
      </c>
      <c r="J185" s="72">
        <v>2018</v>
      </c>
      <c r="K185" s="73">
        <v>3</v>
      </c>
      <c r="L185" s="74">
        <v>2</v>
      </c>
      <c r="M185" s="273" t="s">
        <v>480</v>
      </c>
      <c r="N185" s="76"/>
      <c r="O185" s="193"/>
      <c r="P185" s="77" t="s">
        <v>620</v>
      </c>
      <c r="Q185" s="78" t="s">
        <v>1007</v>
      </c>
      <c r="R185" s="79" t="s">
        <v>1037</v>
      </c>
      <c r="S185" s="80">
        <v>414</v>
      </c>
      <c r="T185" s="81">
        <f>S185*1.2</f>
        <v>496.79999999999995</v>
      </c>
      <c r="U185" s="82"/>
      <c r="V185" s="83"/>
      <c r="W185" s="84">
        <f>V185*S185</f>
        <v>0</v>
      </c>
      <c r="X185" s="85">
        <f>V185*T185</f>
        <v>0</v>
      </c>
      <c r="Y185" s="59"/>
      <c r="Z185" s="86"/>
      <c r="AA185" s="87"/>
      <c r="AB185" s="88"/>
      <c r="AC185" s="89"/>
    </row>
    <row r="186" spans="1:29" ht="15.75" customHeight="1" x14ac:dyDescent="0.2">
      <c r="A186" s="64" t="s">
        <v>121</v>
      </c>
      <c r="B186" s="65" t="s">
        <v>122</v>
      </c>
      <c r="C186" s="66" t="s">
        <v>123</v>
      </c>
      <c r="D186" s="67" t="s">
        <v>137</v>
      </c>
      <c r="E186" s="68" t="s">
        <v>152</v>
      </c>
      <c r="F186" s="69"/>
      <c r="G186" s="70" t="s">
        <v>177</v>
      </c>
      <c r="H186" s="71" t="s">
        <v>178</v>
      </c>
      <c r="I186" s="68" t="s">
        <v>128</v>
      </c>
      <c r="J186" s="72">
        <v>2019</v>
      </c>
      <c r="K186" s="73">
        <v>1.5</v>
      </c>
      <c r="L186" s="74">
        <v>12</v>
      </c>
      <c r="M186" s="273" t="s">
        <v>480</v>
      </c>
      <c r="N186" s="76"/>
      <c r="O186" s="193"/>
      <c r="P186" s="77" t="s">
        <v>576</v>
      </c>
      <c r="Q186" s="78" t="s">
        <v>577</v>
      </c>
      <c r="R186" s="79" t="s">
        <v>1037</v>
      </c>
      <c r="S186" s="80">
        <v>180</v>
      </c>
      <c r="T186" s="81">
        <f>S186*1.2</f>
        <v>216</v>
      </c>
      <c r="U186" s="82"/>
      <c r="V186" s="83"/>
      <c r="W186" s="84">
        <f>V186*S186</f>
        <v>0</v>
      </c>
      <c r="X186" s="85">
        <f>V186*T186</f>
        <v>0</v>
      </c>
      <c r="Y186" s="59"/>
      <c r="Z186" s="86"/>
      <c r="AA186" s="87"/>
      <c r="AB186" s="88"/>
      <c r="AC186" s="89"/>
    </row>
    <row r="187" spans="1:29" ht="15.75" customHeight="1" x14ac:dyDescent="0.2">
      <c r="A187" s="64" t="s">
        <v>121</v>
      </c>
      <c r="B187" s="65" t="s">
        <v>122</v>
      </c>
      <c r="C187" s="66" t="s">
        <v>123</v>
      </c>
      <c r="D187" s="67" t="s">
        <v>137</v>
      </c>
      <c r="E187" s="68" t="s">
        <v>152</v>
      </c>
      <c r="F187" s="69"/>
      <c r="G187" s="70" t="s">
        <v>177</v>
      </c>
      <c r="H187" s="71" t="s">
        <v>409</v>
      </c>
      <c r="I187" s="68" t="s">
        <v>128</v>
      </c>
      <c r="J187" s="72">
        <v>2019</v>
      </c>
      <c r="K187" s="73">
        <v>0.75</v>
      </c>
      <c r="L187" s="74">
        <v>60</v>
      </c>
      <c r="M187" s="273" t="s">
        <v>480</v>
      </c>
      <c r="N187" s="76"/>
      <c r="O187" s="193"/>
      <c r="P187" s="77" t="s">
        <v>712</v>
      </c>
      <c r="Q187" s="78" t="s">
        <v>943</v>
      </c>
      <c r="R187" s="79" t="s">
        <v>1037</v>
      </c>
      <c r="S187" s="80">
        <v>44</v>
      </c>
      <c r="T187" s="81">
        <f>S187*1.2</f>
        <v>52.8</v>
      </c>
      <c r="U187" s="82"/>
      <c r="V187" s="83"/>
      <c r="W187" s="84">
        <f>V187*S187</f>
        <v>0</v>
      </c>
      <c r="X187" s="85">
        <f>V187*T187</f>
        <v>0</v>
      </c>
      <c r="Y187" s="59"/>
      <c r="Z187" s="86"/>
      <c r="AA187" s="87"/>
      <c r="AB187" s="88"/>
      <c r="AC187" s="89"/>
    </row>
    <row r="188" spans="1:29" ht="15.75" customHeight="1" x14ac:dyDescent="0.2">
      <c r="A188" s="64" t="s">
        <v>121</v>
      </c>
      <c r="B188" s="65" t="s">
        <v>122</v>
      </c>
      <c r="C188" s="66" t="s">
        <v>123</v>
      </c>
      <c r="D188" s="67" t="s">
        <v>137</v>
      </c>
      <c r="E188" s="68" t="s">
        <v>152</v>
      </c>
      <c r="F188" s="69"/>
      <c r="G188" s="70" t="s">
        <v>177</v>
      </c>
      <c r="H188" s="71" t="s">
        <v>410</v>
      </c>
      <c r="I188" s="68" t="s">
        <v>331</v>
      </c>
      <c r="J188" s="72">
        <v>2023</v>
      </c>
      <c r="K188" s="73">
        <v>0.75</v>
      </c>
      <c r="L188" s="74">
        <v>27</v>
      </c>
      <c r="M188" s="273" t="s">
        <v>480</v>
      </c>
      <c r="N188" s="76"/>
      <c r="O188" s="193"/>
      <c r="P188" s="77" t="s">
        <v>576</v>
      </c>
      <c r="Q188" s="78" t="s">
        <v>944</v>
      </c>
      <c r="R188" s="79" t="s">
        <v>1037</v>
      </c>
      <c r="S188" s="80">
        <v>45.833333000000003</v>
      </c>
      <c r="T188" s="81">
        <f>S188*1.2</f>
        <v>54.999999600000002</v>
      </c>
      <c r="U188" s="82"/>
      <c r="V188" s="83"/>
      <c r="W188" s="84">
        <f>V188*S188</f>
        <v>0</v>
      </c>
      <c r="X188" s="85">
        <f>V188*T188</f>
        <v>0</v>
      </c>
      <c r="Y188" s="59"/>
      <c r="Z188" s="86"/>
      <c r="AA188" s="87"/>
      <c r="AB188" s="88"/>
      <c r="AC188" s="89"/>
    </row>
    <row r="189" spans="1:29" ht="15.75" customHeight="1" x14ac:dyDescent="0.2">
      <c r="A189" s="64" t="s">
        <v>121</v>
      </c>
      <c r="B189" s="65" t="s">
        <v>122</v>
      </c>
      <c r="C189" s="66" t="s">
        <v>123</v>
      </c>
      <c r="D189" s="67" t="s">
        <v>137</v>
      </c>
      <c r="E189" s="68" t="s">
        <v>152</v>
      </c>
      <c r="F189" s="69"/>
      <c r="G189" s="70" t="s">
        <v>411</v>
      </c>
      <c r="H189" s="71" t="s">
        <v>470</v>
      </c>
      <c r="I189" s="68" t="s">
        <v>301</v>
      </c>
      <c r="J189" s="72">
        <v>2018</v>
      </c>
      <c r="K189" s="73">
        <v>0.75</v>
      </c>
      <c r="L189" s="74">
        <v>5</v>
      </c>
      <c r="M189" s="273" t="s">
        <v>480</v>
      </c>
      <c r="N189" s="76"/>
      <c r="O189" s="193"/>
      <c r="P189" s="77" t="s">
        <v>638</v>
      </c>
      <c r="Q189" s="78" t="s">
        <v>1017</v>
      </c>
      <c r="R189" s="79" t="s">
        <v>1037</v>
      </c>
      <c r="S189" s="80">
        <v>55</v>
      </c>
      <c r="T189" s="81">
        <f>S189*1.2</f>
        <v>66</v>
      </c>
      <c r="U189" s="82"/>
      <c r="V189" s="83"/>
      <c r="W189" s="84">
        <f>V189*S189</f>
        <v>0</v>
      </c>
      <c r="X189" s="85">
        <f>V189*T189</f>
        <v>0</v>
      </c>
      <c r="Y189" s="59"/>
      <c r="Z189" s="86"/>
      <c r="AA189" s="87"/>
      <c r="AB189" s="88"/>
      <c r="AC189" s="89"/>
    </row>
    <row r="190" spans="1:29" ht="15.75" customHeight="1" x14ac:dyDescent="0.2">
      <c r="A190" s="64" t="s">
        <v>121</v>
      </c>
      <c r="B190" s="65" t="s">
        <v>122</v>
      </c>
      <c r="C190" s="66" t="s">
        <v>123</v>
      </c>
      <c r="D190" s="67" t="s">
        <v>137</v>
      </c>
      <c r="E190" s="68" t="s">
        <v>152</v>
      </c>
      <c r="F190" s="69"/>
      <c r="G190" s="70" t="s">
        <v>411</v>
      </c>
      <c r="H190" s="71" t="s">
        <v>412</v>
      </c>
      <c r="I190" s="68" t="s">
        <v>301</v>
      </c>
      <c r="J190" s="72">
        <v>2013</v>
      </c>
      <c r="K190" s="73">
        <v>0.75</v>
      </c>
      <c r="L190" s="74">
        <v>24</v>
      </c>
      <c r="M190" s="273" t="s">
        <v>480</v>
      </c>
      <c r="N190" s="76"/>
      <c r="O190" s="193"/>
      <c r="P190" s="77" t="s">
        <v>889</v>
      </c>
      <c r="Q190" s="78" t="s">
        <v>1018</v>
      </c>
      <c r="R190" s="79" t="s">
        <v>1037</v>
      </c>
      <c r="S190" s="80">
        <v>50</v>
      </c>
      <c r="T190" s="81">
        <f>S190*1.2</f>
        <v>60</v>
      </c>
      <c r="U190" s="82"/>
      <c r="V190" s="83"/>
      <c r="W190" s="84">
        <f>V190*S190</f>
        <v>0</v>
      </c>
      <c r="X190" s="85">
        <f>V190*T190</f>
        <v>0</v>
      </c>
      <c r="Y190" s="59"/>
      <c r="Z190" s="86"/>
      <c r="AA190" s="87"/>
      <c r="AB190" s="88"/>
      <c r="AC190" s="89"/>
    </row>
    <row r="191" spans="1:29" ht="15.75" customHeight="1" x14ac:dyDescent="0.2">
      <c r="A191" s="64" t="s">
        <v>121</v>
      </c>
      <c r="B191" s="65" t="s">
        <v>122</v>
      </c>
      <c r="C191" s="66" t="s">
        <v>123</v>
      </c>
      <c r="D191" s="67" t="s">
        <v>137</v>
      </c>
      <c r="E191" s="68" t="s">
        <v>152</v>
      </c>
      <c r="F191" s="69"/>
      <c r="G191" s="70" t="s">
        <v>411</v>
      </c>
      <c r="H191" s="71" t="s">
        <v>412</v>
      </c>
      <c r="I191" s="68" t="s">
        <v>301</v>
      </c>
      <c r="J191" s="72">
        <v>2014</v>
      </c>
      <c r="K191" s="73">
        <v>0.75</v>
      </c>
      <c r="L191" s="74">
        <v>27</v>
      </c>
      <c r="M191" s="273" t="s">
        <v>480</v>
      </c>
      <c r="N191" s="76"/>
      <c r="O191" s="193"/>
      <c r="P191" s="77" t="s">
        <v>945</v>
      </c>
      <c r="Q191" s="78" t="s">
        <v>946</v>
      </c>
      <c r="R191" s="79" t="s">
        <v>1037</v>
      </c>
      <c r="S191" s="80">
        <v>42</v>
      </c>
      <c r="T191" s="81">
        <f>S191*1.2</f>
        <v>50.4</v>
      </c>
      <c r="U191" s="82"/>
      <c r="V191" s="83"/>
      <c r="W191" s="84">
        <f>V191*S191</f>
        <v>0</v>
      </c>
      <c r="X191" s="85">
        <f>V191*T191</f>
        <v>0</v>
      </c>
      <c r="Y191" s="59"/>
      <c r="Z191" s="86"/>
      <c r="AA191" s="87"/>
      <c r="AB191" s="88"/>
      <c r="AC191" s="89"/>
    </row>
    <row r="192" spans="1:29" ht="15.75" customHeight="1" x14ac:dyDescent="0.2">
      <c r="A192" s="64" t="s">
        <v>121</v>
      </c>
      <c r="B192" s="65" t="s">
        <v>122</v>
      </c>
      <c r="C192" s="66" t="s">
        <v>123</v>
      </c>
      <c r="D192" s="67" t="s">
        <v>137</v>
      </c>
      <c r="E192" s="68" t="s">
        <v>152</v>
      </c>
      <c r="F192" s="69"/>
      <c r="G192" s="70" t="s">
        <v>411</v>
      </c>
      <c r="H192" s="71" t="s">
        <v>450</v>
      </c>
      <c r="I192" s="68" t="s">
        <v>301</v>
      </c>
      <c r="J192" s="72">
        <v>2023</v>
      </c>
      <c r="K192" s="73">
        <v>0.75</v>
      </c>
      <c r="L192" s="74">
        <v>54</v>
      </c>
      <c r="M192" s="273" t="s">
        <v>480</v>
      </c>
      <c r="N192" s="76"/>
      <c r="O192" s="193"/>
      <c r="P192" s="77" t="s">
        <v>937</v>
      </c>
      <c r="Q192" s="78" t="s">
        <v>995</v>
      </c>
      <c r="R192" s="79" t="s">
        <v>1037</v>
      </c>
      <c r="S192" s="80">
        <v>19</v>
      </c>
      <c r="T192" s="81">
        <f>S192*1.2</f>
        <v>22.8</v>
      </c>
      <c r="U192" s="82"/>
      <c r="V192" s="83"/>
      <c r="W192" s="84">
        <f>V192*S192</f>
        <v>0</v>
      </c>
      <c r="X192" s="85">
        <f>V192*T192</f>
        <v>0</v>
      </c>
      <c r="Y192" s="59"/>
      <c r="Z192" s="86"/>
      <c r="AA192" s="87"/>
      <c r="AB192" s="88"/>
      <c r="AC192" s="89"/>
    </row>
    <row r="193" spans="1:29" ht="15.75" customHeight="1" x14ac:dyDescent="0.2">
      <c r="A193" s="64" t="s">
        <v>121</v>
      </c>
      <c r="B193" s="65" t="s">
        <v>122</v>
      </c>
      <c r="C193" s="66" t="s">
        <v>123</v>
      </c>
      <c r="D193" s="67" t="s">
        <v>137</v>
      </c>
      <c r="E193" s="68" t="s">
        <v>152</v>
      </c>
      <c r="F193" s="69"/>
      <c r="G193" s="70" t="s">
        <v>411</v>
      </c>
      <c r="H193" s="71" t="s">
        <v>451</v>
      </c>
      <c r="I193" s="68" t="s">
        <v>128</v>
      </c>
      <c r="J193" s="72">
        <v>2023</v>
      </c>
      <c r="K193" s="73">
        <v>0.75</v>
      </c>
      <c r="L193" s="74">
        <v>48</v>
      </c>
      <c r="M193" s="273" t="s">
        <v>480</v>
      </c>
      <c r="N193" s="76"/>
      <c r="O193" s="193"/>
      <c r="P193" s="77" t="s">
        <v>567</v>
      </c>
      <c r="Q193" s="78" t="s">
        <v>996</v>
      </c>
      <c r="R193" s="79" t="s">
        <v>1037</v>
      </c>
      <c r="S193" s="80">
        <v>20</v>
      </c>
      <c r="T193" s="81">
        <f>S193*1.2</f>
        <v>24</v>
      </c>
      <c r="U193" s="82"/>
      <c r="V193" s="83"/>
      <c r="W193" s="84">
        <f>V193*S193</f>
        <v>0</v>
      </c>
      <c r="X193" s="85">
        <f>V193*T193</f>
        <v>0</v>
      </c>
      <c r="Y193" s="59"/>
      <c r="Z193" s="86"/>
      <c r="AA193" s="87"/>
      <c r="AB193" s="88"/>
      <c r="AC193" s="89"/>
    </row>
    <row r="194" spans="1:29" ht="15.75" customHeight="1" x14ac:dyDescent="0.2">
      <c r="A194" s="64" t="s">
        <v>121</v>
      </c>
      <c r="B194" s="65" t="s">
        <v>122</v>
      </c>
      <c r="C194" s="66" t="s">
        <v>123</v>
      </c>
      <c r="D194" s="67" t="s">
        <v>137</v>
      </c>
      <c r="E194" s="68" t="s">
        <v>152</v>
      </c>
      <c r="F194" s="69"/>
      <c r="G194" s="70" t="s">
        <v>416</v>
      </c>
      <c r="H194" s="71" t="s">
        <v>417</v>
      </c>
      <c r="I194" s="68" t="s">
        <v>301</v>
      </c>
      <c r="J194" s="72">
        <v>2010</v>
      </c>
      <c r="K194" s="73">
        <v>0.75</v>
      </c>
      <c r="L194" s="74">
        <v>14</v>
      </c>
      <c r="M194" s="273" t="s">
        <v>480</v>
      </c>
      <c r="N194" s="76"/>
      <c r="O194" s="193"/>
      <c r="P194" s="77" t="s">
        <v>502</v>
      </c>
      <c r="Q194" s="78" t="s">
        <v>958</v>
      </c>
      <c r="R194" s="79" t="s">
        <v>1037</v>
      </c>
      <c r="S194" s="80">
        <v>33.5</v>
      </c>
      <c r="T194" s="81">
        <f>S194*1.2</f>
        <v>40.199999999999996</v>
      </c>
      <c r="U194" s="82"/>
      <c r="V194" s="83"/>
      <c r="W194" s="84">
        <f>V194*S194</f>
        <v>0</v>
      </c>
      <c r="X194" s="85">
        <f>V194*T194</f>
        <v>0</v>
      </c>
      <c r="Y194" s="59"/>
      <c r="Z194" s="86"/>
      <c r="AA194" s="87"/>
      <c r="AB194" s="88"/>
      <c r="AC194" s="89"/>
    </row>
    <row r="195" spans="1:29" ht="15.75" customHeight="1" x14ac:dyDescent="0.2">
      <c r="A195" s="64" t="s">
        <v>121</v>
      </c>
      <c r="B195" s="65" t="s">
        <v>122</v>
      </c>
      <c r="C195" s="66" t="s">
        <v>123</v>
      </c>
      <c r="D195" s="67" t="s">
        <v>137</v>
      </c>
      <c r="E195" s="68" t="s">
        <v>152</v>
      </c>
      <c r="F195" s="69"/>
      <c r="G195" s="70" t="s">
        <v>416</v>
      </c>
      <c r="H195" s="71" t="s">
        <v>418</v>
      </c>
      <c r="I195" s="68" t="s">
        <v>301</v>
      </c>
      <c r="J195" s="72">
        <v>2010</v>
      </c>
      <c r="K195" s="73">
        <v>0.75</v>
      </c>
      <c r="L195" s="74">
        <v>19</v>
      </c>
      <c r="M195" s="273" t="s">
        <v>480</v>
      </c>
      <c r="N195" s="76"/>
      <c r="O195" s="193"/>
      <c r="P195" s="77" t="s">
        <v>712</v>
      </c>
      <c r="Q195" s="78" t="s">
        <v>959</v>
      </c>
      <c r="R195" s="79" t="s">
        <v>1037</v>
      </c>
      <c r="S195" s="80">
        <v>33.5</v>
      </c>
      <c r="T195" s="81">
        <f>S195*1.2</f>
        <v>40.199999999999996</v>
      </c>
      <c r="U195" s="82"/>
      <c r="V195" s="83"/>
      <c r="W195" s="84">
        <f>V195*S195</f>
        <v>0</v>
      </c>
      <c r="X195" s="85">
        <f>V195*T195</f>
        <v>0</v>
      </c>
      <c r="Y195" s="59"/>
      <c r="Z195" s="86"/>
      <c r="AA195" s="87"/>
      <c r="AB195" s="88"/>
      <c r="AC195" s="89"/>
    </row>
    <row r="196" spans="1:29" ht="15.75" customHeight="1" x14ac:dyDescent="0.2">
      <c r="A196" s="64" t="s">
        <v>121</v>
      </c>
      <c r="B196" s="65" t="s">
        <v>122</v>
      </c>
      <c r="C196" s="66" t="s">
        <v>123</v>
      </c>
      <c r="D196" s="67" t="s">
        <v>137</v>
      </c>
      <c r="E196" s="68" t="s">
        <v>152</v>
      </c>
      <c r="F196" s="69"/>
      <c r="G196" s="70" t="s">
        <v>419</v>
      </c>
      <c r="H196" s="71" t="s">
        <v>420</v>
      </c>
      <c r="I196" s="68" t="s">
        <v>301</v>
      </c>
      <c r="J196" s="72">
        <v>2018</v>
      </c>
      <c r="K196" s="73">
        <v>0.75</v>
      </c>
      <c r="L196" s="74">
        <v>30</v>
      </c>
      <c r="M196" s="273" t="s">
        <v>480</v>
      </c>
      <c r="N196" s="76"/>
      <c r="O196" s="193" t="s">
        <v>1040</v>
      </c>
      <c r="P196" s="77" t="s">
        <v>620</v>
      </c>
      <c r="Q196" s="78" t="s">
        <v>960</v>
      </c>
      <c r="R196" s="79" t="s">
        <v>1037</v>
      </c>
      <c r="S196" s="80">
        <v>35</v>
      </c>
      <c r="T196" s="81">
        <f>S196*1.2</f>
        <v>42</v>
      </c>
      <c r="U196" s="82"/>
      <c r="V196" s="83"/>
      <c r="W196" s="84">
        <f>V196*S196</f>
        <v>0</v>
      </c>
      <c r="X196" s="85">
        <f>V196*T196</f>
        <v>0</v>
      </c>
      <c r="Y196" s="59"/>
      <c r="Z196" s="86"/>
      <c r="AA196" s="87"/>
      <c r="AB196" s="88"/>
      <c r="AC196" s="89"/>
    </row>
    <row r="197" spans="1:29" ht="15.75" customHeight="1" x14ac:dyDescent="0.2">
      <c r="A197" s="64" t="s">
        <v>121</v>
      </c>
      <c r="B197" s="65" t="s">
        <v>122</v>
      </c>
      <c r="C197" s="66" t="s">
        <v>123</v>
      </c>
      <c r="D197" s="67" t="s">
        <v>137</v>
      </c>
      <c r="E197" s="68" t="s">
        <v>152</v>
      </c>
      <c r="F197" s="69"/>
      <c r="G197" s="70" t="s">
        <v>419</v>
      </c>
      <c r="H197" s="71" t="s">
        <v>420</v>
      </c>
      <c r="I197" s="68" t="s">
        <v>301</v>
      </c>
      <c r="J197" s="72">
        <v>2019</v>
      </c>
      <c r="K197" s="73">
        <v>0.75</v>
      </c>
      <c r="L197" s="74">
        <v>21</v>
      </c>
      <c r="M197" s="273" t="s">
        <v>480</v>
      </c>
      <c r="N197" s="76"/>
      <c r="O197" s="193" t="s">
        <v>1040</v>
      </c>
      <c r="P197" s="77" t="s">
        <v>668</v>
      </c>
      <c r="Q197" s="78" t="s">
        <v>961</v>
      </c>
      <c r="R197" s="79" t="s">
        <v>1037</v>
      </c>
      <c r="S197" s="80">
        <v>35</v>
      </c>
      <c r="T197" s="81">
        <f>S197*1.2</f>
        <v>42</v>
      </c>
      <c r="U197" s="82"/>
      <c r="V197" s="83"/>
      <c r="W197" s="84">
        <f>V197*S197</f>
        <v>0</v>
      </c>
      <c r="X197" s="85">
        <f>V197*T197</f>
        <v>0</v>
      </c>
      <c r="Y197" s="59"/>
      <c r="Z197" s="86"/>
      <c r="AA197" s="87"/>
      <c r="AB197" s="88"/>
      <c r="AC197" s="89"/>
    </row>
    <row r="198" spans="1:29" ht="15.75" customHeight="1" x14ac:dyDescent="0.2">
      <c r="A198" s="64" t="s">
        <v>121</v>
      </c>
      <c r="B198" s="65" t="s">
        <v>122</v>
      </c>
      <c r="C198" s="66" t="s">
        <v>123</v>
      </c>
      <c r="D198" s="67" t="s">
        <v>137</v>
      </c>
      <c r="E198" s="68" t="s">
        <v>152</v>
      </c>
      <c r="F198" s="69"/>
      <c r="G198" s="70" t="s">
        <v>419</v>
      </c>
      <c r="H198" s="71" t="s">
        <v>420</v>
      </c>
      <c r="I198" s="68" t="s">
        <v>301</v>
      </c>
      <c r="J198" s="72">
        <v>2020</v>
      </c>
      <c r="K198" s="73">
        <v>0.75</v>
      </c>
      <c r="L198" s="74">
        <v>14</v>
      </c>
      <c r="M198" s="273" t="s">
        <v>480</v>
      </c>
      <c r="N198" s="76"/>
      <c r="O198" s="193" t="s">
        <v>1040</v>
      </c>
      <c r="P198" s="77" t="s">
        <v>726</v>
      </c>
      <c r="Q198" s="78" t="s">
        <v>962</v>
      </c>
      <c r="R198" s="79" t="s">
        <v>1037</v>
      </c>
      <c r="S198" s="80">
        <v>35</v>
      </c>
      <c r="T198" s="81">
        <f>S198*1.2</f>
        <v>42</v>
      </c>
      <c r="U198" s="82"/>
      <c r="V198" s="83"/>
      <c r="W198" s="84">
        <f>V198*S198</f>
        <v>0</v>
      </c>
      <c r="X198" s="85">
        <f>V198*T198</f>
        <v>0</v>
      </c>
      <c r="Y198" s="59"/>
      <c r="Z198" s="86"/>
      <c r="AA198" s="87"/>
      <c r="AB198" s="88"/>
      <c r="AC198" s="89"/>
    </row>
    <row r="199" spans="1:29" ht="15.75" customHeight="1" x14ac:dyDescent="0.2">
      <c r="A199" s="64" t="s">
        <v>121</v>
      </c>
      <c r="B199" s="65" t="s">
        <v>122</v>
      </c>
      <c r="C199" s="66" t="s">
        <v>123</v>
      </c>
      <c r="D199" s="67" t="s">
        <v>137</v>
      </c>
      <c r="E199" s="68" t="s">
        <v>152</v>
      </c>
      <c r="F199" s="69"/>
      <c r="G199" s="70" t="s">
        <v>419</v>
      </c>
      <c r="H199" s="71" t="s">
        <v>473</v>
      </c>
      <c r="I199" s="68" t="s">
        <v>301</v>
      </c>
      <c r="J199" s="72">
        <v>2018</v>
      </c>
      <c r="K199" s="73">
        <v>0.75</v>
      </c>
      <c r="L199" s="74">
        <v>15</v>
      </c>
      <c r="M199" s="273" t="s">
        <v>480</v>
      </c>
      <c r="N199" s="76"/>
      <c r="O199" s="193" t="s">
        <v>1040</v>
      </c>
      <c r="P199" s="77" t="s">
        <v>737</v>
      </c>
      <c r="Q199" s="78" t="s">
        <v>1023</v>
      </c>
      <c r="R199" s="79" t="s">
        <v>1037</v>
      </c>
      <c r="S199" s="80">
        <v>52</v>
      </c>
      <c r="T199" s="81">
        <f>S199*1.2</f>
        <v>62.4</v>
      </c>
      <c r="U199" s="82"/>
      <c r="V199" s="83"/>
      <c r="W199" s="84">
        <f>V199*S199</f>
        <v>0</v>
      </c>
      <c r="X199" s="85">
        <f>V199*T199</f>
        <v>0</v>
      </c>
      <c r="Y199" s="59"/>
      <c r="Z199" s="86"/>
      <c r="AA199" s="87"/>
      <c r="AB199" s="88"/>
      <c r="AC199" s="89"/>
    </row>
    <row r="200" spans="1:29" ht="15.75" customHeight="1" x14ac:dyDescent="0.2">
      <c r="A200" s="64" t="s">
        <v>121</v>
      </c>
      <c r="B200" s="65" t="s">
        <v>122</v>
      </c>
      <c r="C200" s="66" t="s">
        <v>123</v>
      </c>
      <c r="D200" s="67" t="s">
        <v>137</v>
      </c>
      <c r="E200" s="68" t="s">
        <v>152</v>
      </c>
      <c r="F200" s="69"/>
      <c r="G200" s="70" t="s">
        <v>419</v>
      </c>
      <c r="H200" s="71" t="s">
        <v>477</v>
      </c>
      <c r="I200" s="68" t="s">
        <v>128</v>
      </c>
      <c r="J200" s="72">
        <v>2019</v>
      </c>
      <c r="K200" s="73">
        <v>0.75</v>
      </c>
      <c r="L200" s="74">
        <v>24</v>
      </c>
      <c r="M200" s="273" t="s">
        <v>480</v>
      </c>
      <c r="N200" s="76"/>
      <c r="O200" s="193" t="s">
        <v>1040</v>
      </c>
      <c r="P200" s="77" t="s">
        <v>627</v>
      </c>
      <c r="Q200" s="78" t="s">
        <v>1030</v>
      </c>
      <c r="R200" s="79" t="s">
        <v>1037</v>
      </c>
      <c r="S200" s="80">
        <v>62.5</v>
      </c>
      <c r="T200" s="81">
        <f>S200*1.2</f>
        <v>75</v>
      </c>
      <c r="U200" s="82"/>
      <c r="V200" s="83"/>
      <c r="W200" s="84">
        <f>V200*S200</f>
        <v>0</v>
      </c>
      <c r="X200" s="85">
        <f>V200*T200</f>
        <v>0</v>
      </c>
      <c r="Y200" s="59"/>
      <c r="Z200" s="86"/>
      <c r="AA200" s="87"/>
      <c r="AB200" s="88"/>
      <c r="AC200" s="89"/>
    </row>
    <row r="201" spans="1:29" ht="15.75" customHeight="1" x14ac:dyDescent="0.2">
      <c r="A201" s="64" t="s">
        <v>121</v>
      </c>
      <c r="B201" s="65" t="s">
        <v>122</v>
      </c>
      <c r="C201" s="66" t="s">
        <v>123</v>
      </c>
      <c r="D201" s="67" t="s">
        <v>137</v>
      </c>
      <c r="E201" s="68" t="s">
        <v>152</v>
      </c>
      <c r="F201" s="69"/>
      <c r="G201" s="70" t="s">
        <v>419</v>
      </c>
      <c r="H201" s="71" t="s">
        <v>474</v>
      </c>
      <c r="I201" s="68" t="s">
        <v>128</v>
      </c>
      <c r="J201" s="72">
        <v>2017</v>
      </c>
      <c r="K201" s="73">
        <v>0.75</v>
      </c>
      <c r="L201" s="74">
        <v>32</v>
      </c>
      <c r="M201" s="273" t="s">
        <v>480</v>
      </c>
      <c r="N201" s="76"/>
      <c r="O201" s="193" t="s">
        <v>1040</v>
      </c>
      <c r="P201" s="77" t="s">
        <v>612</v>
      </c>
      <c r="Q201" s="78" t="s">
        <v>1024</v>
      </c>
      <c r="R201" s="79" t="s">
        <v>1037</v>
      </c>
      <c r="S201" s="80">
        <v>62.5</v>
      </c>
      <c r="T201" s="81">
        <f>S201*1.2</f>
        <v>75</v>
      </c>
      <c r="U201" s="82"/>
      <c r="V201" s="83"/>
      <c r="W201" s="84">
        <f>V201*S201</f>
        <v>0</v>
      </c>
      <c r="X201" s="85">
        <f>V201*T201</f>
        <v>0</v>
      </c>
      <c r="Y201" s="59"/>
      <c r="Z201" s="86"/>
      <c r="AA201" s="87"/>
      <c r="AB201" s="88"/>
      <c r="AC201" s="89"/>
    </row>
    <row r="202" spans="1:29" ht="15.75" customHeight="1" x14ac:dyDescent="0.2">
      <c r="A202" s="64" t="s">
        <v>121</v>
      </c>
      <c r="B202" s="65" t="s">
        <v>122</v>
      </c>
      <c r="C202" s="66" t="s">
        <v>123</v>
      </c>
      <c r="D202" s="67" t="s">
        <v>137</v>
      </c>
      <c r="E202" s="68" t="s">
        <v>152</v>
      </c>
      <c r="F202" s="69"/>
      <c r="G202" s="70" t="s">
        <v>419</v>
      </c>
      <c r="H202" s="71" t="s">
        <v>474</v>
      </c>
      <c r="I202" s="68" t="s">
        <v>128</v>
      </c>
      <c r="J202" s="72">
        <v>2018</v>
      </c>
      <c r="K202" s="73">
        <v>0.75</v>
      </c>
      <c r="L202" s="74">
        <v>4</v>
      </c>
      <c r="M202" s="273" t="s">
        <v>480</v>
      </c>
      <c r="N202" s="76"/>
      <c r="O202" s="193" t="s">
        <v>1040</v>
      </c>
      <c r="P202" s="77" t="s">
        <v>1025</v>
      </c>
      <c r="Q202" s="78" t="s">
        <v>1026</v>
      </c>
      <c r="R202" s="79" t="s">
        <v>1037</v>
      </c>
      <c r="S202" s="80">
        <v>62.5</v>
      </c>
      <c r="T202" s="81">
        <f>S202*1.2</f>
        <v>75</v>
      </c>
      <c r="U202" s="82"/>
      <c r="V202" s="83"/>
      <c r="W202" s="84">
        <f>V202*S202</f>
        <v>0</v>
      </c>
      <c r="X202" s="85">
        <f>V202*T202</f>
        <v>0</v>
      </c>
      <c r="Y202" s="59"/>
      <c r="Z202" s="86"/>
      <c r="AA202" s="87"/>
      <c r="AB202" s="88"/>
      <c r="AC202" s="89"/>
    </row>
    <row r="203" spans="1:29" ht="15.75" customHeight="1" x14ac:dyDescent="0.2">
      <c r="A203" s="64" t="s">
        <v>121</v>
      </c>
      <c r="B203" s="65" t="s">
        <v>122</v>
      </c>
      <c r="C203" s="66" t="s">
        <v>123</v>
      </c>
      <c r="D203" s="67" t="s">
        <v>137</v>
      </c>
      <c r="E203" s="68" t="s">
        <v>152</v>
      </c>
      <c r="F203" s="69"/>
      <c r="G203" s="70" t="s">
        <v>419</v>
      </c>
      <c r="H203" s="71" t="s">
        <v>474</v>
      </c>
      <c r="I203" s="68" t="s">
        <v>128</v>
      </c>
      <c r="J203" s="72">
        <v>2019</v>
      </c>
      <c r="K203" s="73">
        <v>0.75</v>
      </c>
      <c r="L203" s="74">
        <v>16</v>
      </c>
      <c r="M203" s="273" t="s">
        <v>480</v>
      </c>
      <c r="N203" s="76"/>
      <c r="O203" s="193" t="s">
        <v>1040</v>
      </c>
      <c r="P203" s="77" t="s">
        <v>633</v>
      </c>
      <c r="Q203" s="78" t="s">
        <v>1032</v>
      </c>
      <c r="R203" s="79" t="s">
        <v>1037</v>
      </c>
      <c r="S203" s="80">
        <v>62.5</v>
      </c>
      <c r="T203" s="81">
        <f>S203*1.2</f>
        <v>75</v>
      </c>
      <c r="U203" s="82"/>
      <c r="V203" s="83"/>
      <c r="W203" s="84">
        <f>V203*S203</f>
        <v>0</v>
      </c>
      <c r="X203" s="85">
        <f>V203*T203</f>
        <v>0</v>
      </c>
      <c r="Y203" s="59"/>
      <c r="Z203" s="86"/>
      <c r="AA203" s="87"/>
      <c r="AB203" s="88"/>
      <c r="AC203" s="89"/>
    </row>
    <row r="204" spans="1:29" ht="15.75" customHeight="1" x14ac:dyDescent="0.2">
      <c r="A204" s="64" t="s">
        <v>121</v>
      </c>
      <c r="B204" s="65" t="s">
        <v>122</v>
      </c>
      <c r="C204" s="66" t="s">
        <v>123</v>
      </c>
      <c r="D204" s="67" t="s">
        <v>137</v>
      </c>
      <c r="E204" s="68" t="s">
        <v>138</v>
      </c>
      <c r="F204" s="69"/>
      <c r="G204" s="70" t="s">
        <v>139</v>
      </c>
      <c r="H204" s="71" t="s">
        <v>421</v>
      </c>
      <c r="I204" s="68" t="s">
        <v>301</v>
      </c>
      <c r="J204" s="72">
        <v>2016</v>
      </c>
      <c r="K204" s="73">
        <v>0.75</v>
      </c>
      <c r="L204" s="74">
        <v>3</v>
      </c>
      <c r="M204" s="273" t="s">
        <v>480</v>
      </c>
      <c r="N204" s="76"/>
      <c r="O204" s="193" t="s">
        <v>1040</v>
      </c>
      <c r="P204" s="77" t="s">
        <v>963</v>
      </c>
      <c r="Q204" s="78" t="s">
        <v>964</v>
      </c>
      <c r="R204" s="79" t="s">
        <v>1037</v>
      </c>
      <c r="S204" s="80">
        <v>30</v>
      </c>
      <c r="T204" s="81">
        <f>S204*1.2</f>
        <v>36</v>
      </c>
      <c r="U204" s="82"/>
      <c r="V204" s="83"/>
      <c r="W204" s="84">
        <f>V204*S204</f>
        <v>0</v>
      </c>
      <c r="X204" s="85">
        <f>V204*T204</f>
        <v>0</v>
      </c>
      <c r="Y204" s="59"/>
      <c r="Z204" s="86"/>
      <c r="AA204" s="87"/>
      <c r="AB204" s="88"/>
      <c r="AC204" s="89"/>
    </row>
    <row r="205" spans="1:29" ht="15.75" customHeight="1" x14ac:dyDescent="0.2">
      <c r="A205" s="64" t="s">
        <v>121</v>
      </c>
      <c r="B205" s="65" t="s">
        <v>122</v>
      </c>
      <c r="C205" s="66" t="s">
        <v>123</v>
      </c>
      <c r="D205" s="67" t="s">
        <v>137</v>
      </c>
      <c r="E205" s="68" t="s">
        <v>138</v>
      </c>
      <c r="F205" s="69"/>
      <c r="G205" s="70" t="s">
        <v>139</v>
      </c>
      <c r="H205" s="71" t="s">
        <v>422</v>
      </c>
      <c r="I205" s="68" t="s">
        <v>301</v>
      </c>
      <c r="J205" s="72">
        <v>2018</v>
      </c>
      <c r="K205" s="73">
        <v>0.75</v>
      </c>
      <c r="L205" s="74">
        <v>1</v>
      </c>
      <c r="M205" s="273" t="s">
        <v>480</v>
      </c>
      <c r="N205" s="76"/>
      <c r="O205" s="193" t="s">
        <v>1040</v>
      </c>
      <c r="P205" s="77" t="s">
        <v>831</v>
      </c>
      <c r="Q205" s="78" t="s">
        <v>965</v>
      </c>
      <c r="R205" s="79" t="s">
        <v>1037</v>
      </c>
      <c r="S205" s="80">
        <v>30</v>
      </c>
      <c r="T205" s="81">
        <f>S205*1.2</f>
        <v>36</v>
      </c>
      <c r="U205" s="82"/>
      <c r="V205" s="83"/>
      <c r="W205" s="84">
        <f>V205*S205</f>
        <v>0</v>
      </c>
      <c r="X205" s="85">
        <f>V205*T205</f>
        <v>0</v>
      </c>
      <c r="Y205" s="59"/>
      <c r="Z205" s="86"/>
      <c r="AA205" s="87"/>
      <c r="AB205" s="88"/>
      <c r="AC205" s="89"/>
    </row>
    <row r="206" spans="1:29" ht="15.75" customHeight="1" x14ac:dyDescent="0.2">
      <c r="A206" s="64" t="s">
        <v>121</v>
      </c>
      <c r="B206" s="65" t="s">
        <v>182</v>
      </c>
      <c r="C206" s="66" t="s">
        <v>123</v>
      </c>
      <c r="D206" s="67" t="s">
        <v>137</v>
      </c>
      <c r="E206" s="68" t="s">
        <v>138</v>
      </c>
      <c r="F206" s="69"/>
      <c r="G206" s="70" t="s">
        <v>139</v>
      </c>
      <c r="H206" s="71" t="s">
        <v>313</v>
      </c>
      <c r="I206" s="68" t="s">
        <v>219</v>
      </c>
      <c r="J206" s="72">
        <v>2020</v>
      </c>
      <c r="K206" s="73">
        <v>0.75</v>
      </c>
      <c r="L206" s="74">
        <v>60</v>
      </c>
      <c r="M206" s="273" t="s">
        <v>480</v>
      </c>
      <c r="N206" s="76"/>
      <c r="O206" s="193" t="s">
        <v>1040</v>
      </c>
      <c r="P206" s="77" t="s">
        <v>810</v>
      </c>
      <c r="Q206" s="78" t="s">
        <v>811</v>
      </c>
      <c r="R206" s="79" t="s">
        <v>1037</v>
      </c>
      <c r="S206" s="80">
        <v>85</v>
      </c>
      <c r="T206" s="81">
        <f>S206*1.2</f>
        <v>102</v>
      </c>
      <c r="U206" s="82"/>
      <c r="V206" s="83"/>
      <c r="W206" s="84">
        <f>V206*S206</f>
        <v>0</v>
      </c>
      <c r="X206" s="85">
        <f>V206*T206</f>
        <v>0</v>
      </c>
      <c r="Y206" s="59"/>
      <c r="Z206" s="86"/>
      <c r="AA206" s="87"/>
      <c r="AB206" s="88"/>
      <c r="AC206" s="89"/>
    </row>
    <row r="207" spans="1:29" ht="15.75" customHeight="1" x14ac:dyDescent="0.2">
      <c r="A207" s="64" t="s">
        <v>121</v>
      </c>
      <c r="B207" s="65" t="s">
        <v>182</v>
      </c>
      <c r="C207" s="66" t="s">
        <v>123</v>
      </c>
      <c r="D207" s="67" t="s">
        <v>137</v>
      </c>
      <c r="E207" s="68" t="s">
        <v>138</v>
      </c>
      <c r="F207" s="69"/>
      <c r="G207" s="70" t="s">
        <v>139</v>
      </c>
      <c r="H207" s="71" t="s">
        <v>313</v>
      </c>
      <c r="I207" s="68" t="s">
        <v>219</v>
      </c>
      <c r="J207" s="72">
        <v>2020</v>
      </c>
      <c r="K207" s="73">
        <v>1.5</v>
      </c>
      <c r="L207" s="74">
        <v>6</v>
      </c>
      <c r="M207" s="273" t="s">
        <v>480</v>
      </c>
      <c r="N207" s="76"/>
      <c r="O207" s="193" t="s">
        <v>1040</v>
      </c>
      <c r="P207" s="77" t="s">
        <v>810</v>
      </c>
      <c r="Q207" s="78" t="s">
        <v>940</v>
      </c>
      <c r="R207" s="79" t="s">
        <v>1037</v>
      </c>
      <c r="S207" s="80">
        <v>180</v>
      </c>
      <c r="T207" s="81">
        <f>S207*1.2</f>
        <v>216</v>
      </c>
      <c r="U207" s="82"/>
      <c r="V207" s="83"/>
      <c r="W207" s="84">
        <f>V207*S207</f>
        <v>0</v>
      </c>
      <c r="X207" s="85">
        <f>V207*T207</f>
        <v>0</v>
      </c>
      <c r="Y207" s="59"/>
      <c r="Z207" s="86"/>
      <c r="AA207" s="87"/>
      <c r="AB207" s="88"/>
      <c r="AC207" s="89"/>
    </row>
    <row r="208" spans="1:29" ht="15.75" customHeight="1" x14ac:dyDescent="0.2">
      <c r="A208" s="64" t="s">
        <v>121</v>
      </c>
      <c r="B208" s="65" t="s">
        <v>182</v>
      </c>
      <c r="C208" s="66" t="s">
        <v>123</v>
      </c>
      <c r="D208" s="67" t="s">
        <v>137</v>
      </c>
      <c r="E208" s="68" t="s">
        <v>138</v>
      </c>
      <c r="F208" s="69"/>
      <c r="G208" s="70" t="s">
        <v>139</v>
      </c>
      <c r="H208" s="71" t="s">
        <v>223</v>
      </c>
      <c r="I208" s="68" t="s">
        <v>219</v>
      </c>
      <c r="J208" s="72">
        <v>2017</v>
      </c>
      <c r="K208" s="73">
        <v>0.75</v>
      </c>
      <c r="L208" s="74">
        <v>59</v>
      </c>
      <c r="M208" s="273" t="s">
        <v>480</v>
      </c>
      <c r="N208" s="76"/>
      <c r="O208" s="193" t="s">
        <v>1040</v>
      </c>
      <c r="P208" s="77" t="s">
        <v>685</v>
      </c>
      <c r="Q208" s="78" t="s">
        <v>686</v>
      </c>
      <c r="R208" s="79" t="s">
        <v>1037</v>
      </c>
      <c r="S208" s="80">
        <v>85</v>
      </c>
      <c r="T208" s="81">
        <f>S208*1.2</f>
        <v>102</v>
      </c>
      <c r="U208" s="82"/>
      <c r="V208" s="83"/>
      <c r="W208" s="84">
        <f>V208*S208</f>
        <v>0</v>
      </c>
      <c r="X208" s="85">
        <f>V208*T208</f>
        <v>0</v>
      </c>
      <c r="Y208" s="59"/>
      <c r="Z208" s="86"/>
      <c r="AA208" s="87"/>
      <c r="AB208" s="88"/>
      <c r="AC208" s="89"/>
    </row>
    <row r="209" spans="1:29" ht="15.75" customHeight="1" x14ac:dyDescent="0.2">
      <c r="A209" s="64" t="s">
        <v>121</v>
      </c>
      <c r="B209" s="65" t="s">
        <v>182</v>
      </c>
      <c r="C209" s="66" t="s">
        <v>123</v>
      </c>
      <c r="D209" s="67" t="s">
        <v>137</v>
      </c>
      <c r="E209" s="68" t="s">
        <v>138</v>
      </c>
      <c r="F209" s="69"/>
      <c r="G209" s="70" t="s">
        <v>139</v>
      </c>
      <c r="H209" s="71" t="s">
        <v>223</v>
      </c>
      <c r="I209" s="68" t="s">
        <v>219</v>
      </c>
      <c r="J209" s="72">
        <v>2017</v>
      </c>
      <c r="K209" s="73">
        <v>1.5</v>
      </c>
      <c r="L209" s="74">
        <v>3</v>
      </c>
      <c r="M209" s="273" t="s">
        <v>480</v>
      </c>
      <c r="N209" s="76"/>
      <c r="O209" s="193" t="s">
        <v>1040</v>
      </c>
      <c r="P209" s="77" t="s">
        <v>685</v>
      </c>
      <c r="Q209" s="78" t="s">
        <v>687</v>
      </c>
      <c r="R209" s="79" t="s">
        <v>1037</v>
      </c>
      <c r="S209" s="80">
        <v>180</v>
      </c>
      <c r="T209" s="81">
        <f>S209*1.2</f>
        <v>216</v>
      </c>
      <c r="U209" s="82"/>
      <c r="V209" s="83"/>
      <c r="W209" s="84">
        <f>V209*S209</f>
        <v>0</v>
      </c>
      <c r="X209" s="85">
        <f>V209*T209</f>
        <v>0</v>
      </c>
      <c r="Y209" s="59"/>
      <c r="Z209" s="86"/>
      <c r="AA209" s="87"/>
      <c r="AB209" s="88"/>
      <c r="AC209" s="89"/>
    </row>
    <row r="210" spans="1:29" ht="15.75" customHeight="1" x14ac:dyDescent="0.2">
      <c r="A210" s="64" t="s">
        <v>121</v>
      </c>
      <c r="B210" s="65" t="s">
        <v>182</v>
      </c>
      <c r="C210" s="66" t="s">
        <v>123</v>
      </c>
      <c r="D210" s="67" t="s">
        <v>137</v>
      </c>
      <c r="E210" s="68" t="s">
        <v>138</v>
      </c>
      <c r="F210" s="69"/>
      <c r="G210" s="70" t="s">
        <v>139</v>
      </c>
      <c r="H210" s="71" t="s">
        <v>237</v>
      </c>
      <c r="I210" s="68" t="s">
        <v>219</v>
      </c>
      <c r="J210" s="72">
        <v>2018</v>
      </c>
      <c r="K210" s="73">
        <v>0.75</v>
      </c>
      <c r="L210" s="74">
        <v>60</v>
      </c>
      <c r="M210" s="273" t="s">
        <v>480</v>
      </c>
      <c r="N210" s="76"/>
      <c r="O210" s="193" t="s">
        <v>1040</v>
      </c>
      <c r="P210" s="77" t="s">
        <v>583</v>
      </c>
      <c r="Q210" s="78" t="s">
        <v>706</v>
      </c>
      <c r="R210" s="79" t="s">
        <v>1037</v>
      </c>
      <c r="S210" s="80">
        <v>85</v>
      </c>
      <c r="T210" s="81">
        <f>S210*1.2</f>
        <v>102</v>
      </c>
      <c r="U210" s="82"/>
      <c r="V210" s="83"/>
      <c r="W210" s="84">
        <f>V210*S210</f>
        <v>0</v>
      </c>
      <c r="X210" s="85">
        <f>V210*T210</f>
        <v>0</v>
      </c>
      <c r="Y210" s="59"/>
      <c r="Z210" s="86"/>
      <c r="AA210" s="87"/>
      <c r="AB210" s="88"/>
      <c r="AC210" s="89"/>
    </row>
    <row r="211" spans="1:29" ht="15.75" customHeight="1" x14ac:dyDescent="0.2">
      <c r="A211" s="64" t="s">
        <v>121</v>
      </c>
      <c r="B211" s="65" t="s">
        <v>182</v>
      </c>
      <c r="C211" s="66" t="s">
        <v>123</v>
      </c>
      <c r="D211" s="67" t="s">
        <v>137</v>
      </c>
      <c r="E211" s="68" t="s">
        <v>138</v>
      </c>
      <c r="F211" s="69"/>
      <c r="G211" s="70" t="s">
        <v>139</v>
      </c>
      <c r="H211" s="71" t="s">
        <v>237</v>
      </c>
      <c r="I211" s="68" t="s">
        <v>219</v>
      </c>
      <c r="J211" s="72">
        <v>2018</v>
      </c>
      <c r="K211" s="73">
        <v>3</v>
      </c>
      <c r="L211" s="74">
        <v>2</v>
      </c>
      <c r="M211" s="273" t="s">
        <v>480</v>
      </c>
      <c r="N211" s="76"/>
      <c r="O211" s="193" t="s">
        <v>1040</v>
      </c>
      <c r="P211" s="77" t="s">
        <v>571</v>
      </c>
      <c r="Q211" s="78" t="s">
        <v>711</v>
      </c>
      <c r="R211" s="79" t="s">
        <v>1037</v>
      </c>
      <c r="S211" s="80">
        <v>410</v>
      </c>
      <c r="T211" s="81">
        <f>S211*1.2</f>
        <v>492</v>
      </c>
      <c r="U211" s="82"/>
      <c r="V211" s="83"/>
      <c r="W211" s="84">
        <f>V211*S211</f>
        <v>0</v>
      </c>
      <c r="X211" s="85">
        <f>V211*T211</f>
        <v>0</v>
      </c>
      <c r="Y211" s="59"/>
      <c r="Z211" s="86"/>
      <c r="AA211" s="87"/>
      <c r="AB211" s="88"/>
      <c r="AC211" s="89"/>
    </row>
    <row r="212" spans="1:29" ht="15.75" customHeight="1" x14ac:dyDescent="0.2">
      <c r="A212" s="64" t="s">
        <v>121</v>
      </c>
      <c r="B212" s="65" t="s">
        <v>182</v>
      </c>
      <c r="C212" s="66" t="s">
        <v>123</v>
      </c>
      <c r="D212" s="67" t="s">
        <v>137</v>
      </c>
      <c r="E212" s="68" t="s">
        <v>138</v>
      </c>
      <c r="F212" s="69"/>
      <c r="G212" s="70" t="s">
        <v>139</v>
      </c>
      <c r="H212" s="71" t="s">
        <v>237</v>
      </c>
      <c r="I212" s="68" t="s">
        <v>219</v>
      </c>
      <c r="J212" s="72">
        <v>2019</v>
      </c>
      <c r="K212" s="73">
        <v>0.75</v>
      </c>
      <c r="L212" s="74">
        <v>7</v>
      </c>
      <c r="M212" s="273" t="s">
        <v>480</v>
      </c>
      <c r="N212" s="76"/>
      <c r="O212" s="193" t="s">
        <v>1040</v>
      </c>
      <c r="P212" s="77" t="s">
        <v>685</v>
      </c>
      <c r="Q212" s="78" t="s">
        <v>718</v>
      </c>
      <c r="R212" s="79" t="s">
        <v>1037</v>
      </c>
      <c r="S212" s="80">
        <v>85</v>
      </c>
      <c r="T212" s="81">
        <f>S212*1.2</f>
        <v>102</v>
      </c>
      <c r="U212" s="82"/>
      <c r="V212" s="83"/>
      <c r="W212" s="84">
        <f>V212*S212</f>
        <v>0</v>
      </c>
      <c r="X212" s="85">
        <f>V212*T212</f>
        <v>0</v>
      </c>
      <c r="Y212" s="59"/>
      <c r="Z212" s="86"/>
      <c r="AA212" s="87"/>
      <c r="AB212" s="88"/>
      <c r="AC212" s="89"/>
    </row>
    <row r="213" spans="1:29" ht="15.75" customHeight="1" x14ac:dyDescent="0.2">
      <c r="A213" s="64" t="s">
        <v>121</v>
      </c>
      <c r="B213" s="65" t="s">
        <v>122</v>
      </c>
      <c r="C213" s="66" t="s">
        <v>123</v>
      </c>
      <c r="D213" s="67" t="s">
        <v>137</v>
      </c>
      <c r="E213" s="68" t="s">
        <v>138</v>
      </c>
      <c r="F213" s="69"/>
      <c r="G213" s="70" t="s">
        <v>139</v>
      </c>
      <c r="H213" s="71" t="s">
        <v>320</v>
      </c>
      <c r="I213" s="68" t="s">
        <v>128</v>
      </c>
      <c r="J213" s="72">
        <v>2016</v>
      </c>
      <c r="K213" s="73">
        <v>0.75</v>
      </c>
      <c r="L213" s="74">
        <v>13</v>
      </c>
      <c r="M213" s="273" t="s">
        <v>480</v>
      </c>
      <c r="N213" s="76"/>
      <c r="O213" s="193" t="s">
        <v>1040</v>
      </c>
      <c r="P213" s="77" t="s">
        <v>817</v>
      </c>
      <c r="Q213" s="78" t="s">
        <v>818</v>
      </c>
      <c r="R213" s="79" t="s">
        <v>1037</v>
      </c>
      <c r="S213" s="80">
        <v>36</v>
      </c>
      <c r="T213" s="81">
        <f>S213*1.2</f>
        <v>43.199999999999996</v>
      </c>
      <c r="U213" s="82"/>
      <c r="V213" s="83"/>
      <c r="W213" s="84">
        <f>V213*S213</f>
        <v>0</v>
      </c>
      <c r="X213" s="85">
        <f>V213*T213</f>
        <v>0</v>
      </c>
      <c r="Y213" s="59"/>
      <c r="Z213" s="86"/>
      <c r="AA213" s="87"/>
      <c r="AB213" s="88"/>
      <c r="AC213" s="89"/>
    </row>
    <row r="214" spans="1:29" ht="15.75" customHeight="1" x14ac:dyDescent="0.2">
      <c r="A214" s="64" t="s">
        <v>121</v>
      </c>
      <c r="B214" s="65" t="s">
        <v>122</v>
      </c>
      <c r="C214" s="66" t="s">
        <v>123</v>
      </c>
      <c r="D214" s="67" t="s">
        <v>137</v>
      </c>
      <c r="E214" s="68" t="s">
        <v>138</v>
      </c>
      <c r="F214" s="69"/>
      <c r="G214" s="70" t="s">
        <v>139</v>
      </c>
      <c r="H214" s="71" t="s">
        <v>320</v>
      </c>
      <c r="I214" s="68" t="s">
        <v>128</v>
      </c>
      <c r="J214" s="72">
        <v>2018</v>
      </c>
      <c r="K214" s="73">
        <v>0.75</v>
      </c>
      <c r="L214" s="74">
        <v>6</v>
      </c>
      <c r="M214" s="273" t="s">
        <v>480</v>
      </c>
      <c r="N214" s="76"/>
      <c r="O214" s="193" t="s">
        <v>1040</v>
      </c>
      <c r="P214" s="77" t="s">
        <v>737</v>
      </c>
      <c r="Q214" s="78" t="s">
        <v>1033</v>
      </c>
      <c r="R214" s="79" t="s">
        <v>1037</v>
      </c>
      <c r="S214" s="80">
        <v>36</v>
      </c>
      <c r="T214" s="81">
        <f>S214*1.2</f>
        <v>43.199999999999996</v>
      </c>
      <c r="U214" s="82"/>
      <c r="V214" s="83"/>
      <c r="W214" s="84">
        <f>V214*S214</f>
        <v>0</v>
      </c>
      <c r="X214" s="85">
        <f>V214*T214</f>
        <v>0</v>
      </c>
      <c r="Y214" s="59"/>
      <c r="Z214" s="86"/>
      <c r="AA214" s="87"/>
      <c r="AB214" s="88"/>
      <c r="AC214" s="89"/>
    </row>
    <row r="215" spans="1:29" ht="15.75" customHeight="1" x14ac:dyDescent="0.2">
      <c r="A215" s="64" t="s">
        <v>121</v>
      </c>
      <c r="B215" s="65" t="s">
        <v>122</v>
      </c>
      <c r="C215" s="66" t="s">
        <v>159</v>
      </c>
      <c r="D215" s="67" t="s">
        <v>137</v>
      </c>
      <c r="E215" s="68" t="s">
        <v>138</v>
      </c>
      <c r="F215" s="69"/>
      <c r="G215" s="70" t="s">
        <v>139</v>
      </c>
      <c r="H215" s="71" t="s">
        <v>479</v>
      </c>
      <c r="I215" s="68" t="s">
        <v>128</v>
      </c>
      <c r="J215" s="72">
        <v>2016</v>
      </c>
      <c r="K215" s="73">
        <v>0.75</v>
      </c>
      <c r="L215" s="74">
        <v>4</v>
      </c>
      <c r="M215" s="273" t="s">
        <v>480</v>
      </c>
      <c r="N215" s="76"/>
      <c r="O215" s="193" t="s">
        <v>1040</v>
      </c>
      <c r="P215" s="77" t="s">
        <v>831</v>
      </c>
      <c r="Q215" s="78" t="s">
        <v>1034</v>
      </c>
      <c r="R215" s="79" t="s">
        <v>1037</v>
      </c>
      <c r="S215" s="80">
        <v>160</v>
      </c>
      <c r="T215" s="81">
        <f>S215*1.2</f>
        <v>192</v>
      </c>
      <c r="U215" s="82"/>
      <c r="V215" s="83"/>
      <c r="W215" s="84">
        <f>V215*S215</f>
        <v>0</v>
      </c>
      <c r="X215" s="85">
        <f>V215*T215</f>
        <v>0</v>
      </c>
      <c r="Y215" s="59"/>
      <c r="Z215" s="86"/>
      <c r="AA215" s="87"/>
      <c r="AB215" s="88"/>
      <c r="AC215" s="89"/>
    </row>
    <row r="216" spans="1:29" ht="15.75" customHeight="1" x14ac:dyDescent="0.2">
      <c r="A216" s="64" t="s">
        <v>121</v>
      </c>
      <c r="B216" s="65" t="s">
        <v>122</v>
      </c>
      <c r="C216" s="66" t="s">
        <v>159</v>
      </c>
      <c r="D216" s="67" t="s">
        <v>137</v>
      </c>
      <c r="E216" s="68" t="s">
        <v>138</v>
      </c>
      <c r="F216" s="69"/>
      <c r="G216" s="70" t="s">
        <v>139</v>
      </c>
      <c r="H216" s="71" t="s">
        <v>479</v>
      </c>
      <c r="I216" s="68" t="s">
        <v>128</v>
      </c>
      <c r="J216" s="72">
        <v>2017</v>
      </c>
      <c r="K216" s="73">
        <v>0.75</v>
      </c>
      <c r="L216" s="74">
        <v>6</v>
      </c>
      <c r="M216" s="273" t="s">
        <v>480</v>
      </c>
      <c r="N216" s="76"/>
      <c r="O216" s="193" t="s">
        <v>1040</v>
      </c>
      <c r="P216" s="77" t="s">
        <v>831</v>
      </c>
      <c r="Q216" s="78" t="s">
        <v>1035</v>
      </c>
      <c r="R216" s="79" t="s">
        <v>1037</v>
      </c>
      <c r="S216" s="80">
        <v>160</v>
      </c>
      <c r="T216" s="81">
        <f>S216*1.2</f>
        <v>192</v>
      </c>
      <c r="U216" s="82"/>
      <c r="V216" s="83"/>
      <c r="W216" s="84">
        <f>V216*S216</f>
        <v>0</v>
      </c>
      <c r="X216" s="85">
        <f>V216*T216</f>
        <v>0</v>
      </c>
      <c r="Y216" s="59"/>
      <c r="Z216" s="86"/>
      <c r="AA216" s="87"/>
      <c r="AB216" s="88"/>
      <c r="AC216" s="89"/>
    </row>
    <row r="217" spans="1:29" ht="15.75" customHeight="1" x14ac:dyDescent="0.2">
      <c r="A217" s="64" t="s">
        <v>121</v>
      </c>
      <c r="B217" s="65" t="s">
        <v>122</v>
      </c>
      <c r="C217" s="66" t="s">
        <v>159</v>
      </c>
      <c r="D217" s="67" t="s">
        <v>137</v>
      </c>
      <c r="E217" s="68" t="s">
        <v>138</v>
      </c>
      <c r="F217" s="69"/>
      <c r="G217" s="70" t="s">
        <v>139</v>
      </c>
      <c r="H217" s="71" t="s">
        <v>479</v>
      </c>
      <c r="I217" s="68" t="s">
        <v>128</v>
      </c>
      <c r="J217" s="72">
        <v>2018</v>
      </c>
      <c r="K217" s="73">
        <v>0.75</v>
      </c>
      <c r="L217" s="74">
        <v>6</v>
      </c>
      <c r="M217" s="273" t="s">
        <v>480</v>
      </c>
      <c r="N217" s="76"/>
      <c r="O217" s="193" t="s">
        <v>1040</v>
      </c>
      <c r="P217" s="77" t="s">
        <v>831</v>
      </c>
      <c r="Q217" s="78" t="s">
        <v>1036</v>
      </c>
      <c r="R217" s="79" t="s">
        <v>1037</v>
      </c>
      <c r="S217" s="80">
        <v>160</v>
      </c>
      <c r="T217" s="81">
        <f>S217*1.2</f>
        <v>192</v>
      </c>
      <c r="U217" s="82"/>
      <c r="V217" s="83"/>
      <c r="W217" s="84">
        <f>V217*S217</f>
        <v>0</v>
      </c>
      <c r="X217" s="85">
        <f>V217*T217</f>
        <v>0</v>
      </c>
      <c r="Y217" s="59"/>
      <c r="Z217" s="86"/>
      <c r="AA217" s="87"/>
      <c r="AB217" s="88"/>
      <c r="AC217" s="89"/>
    </row>
    <row r="218" spans="1:29" ht="15.75" customHeight="1" x14ac:dyDescent="0.2">
      <c r="A218" s="64" t="s">
        <v>121</v>
      </c>
      <c r="B218" s="65" t="s">
        <v>122</v>
      </c>
      <c r="C218" s="66" t="s">
        <v>123</v>
      </c>
      <c r="D218" s="67" t="s">
        <v>137</v>
      </c>
      <c r="E218" s="68" t="s">
        <v>138</v>
      </c>
      <c r="F218" s="69"/>
      <c r="G218" s="70" t="s">
        <v>139</v>
      </c>
      <c r="H218" s="71" t="s">
        <v>140</v>
      </c>
      <c r="I218" s="68" t="s">
        <v>128</v>
      </c>
      <c r="J218" s="72">
        <v>2014</v>
      </c>
      <c r="K218" s="73">
        <v>0.75</v>
      </c>
      <c r="L218" s="74">
        <v>5</v>
      </c>
      <c r="M218" s="273" t="s">
        <v>480</v>
      </c>
      <c r="N218" s="76"/>
      <c r="O218" s="193" t="s">
        <v>1040</v>
      </c>
      <c r="P218" s="77" t="s">
        <v>831</v>
      </c>
      <c r="Q218" s="78" t="s">
        <v>968</v>
      </c>
      <c r="R218" s="79" t="s">
        <v>1037</v>
      </c>
      <c r="S218" s="80">
        <v>30</v>
      </c>
      <c r="T218" s="81">
        <f>S218*1.2</f>
        <v>36</v>
      </c>
      <c r="U218" s="82"/>
      <c r="V218" s="83"/>
      <c r="W218" s="84">
        <f>V218*S218</f>
        <v>0</v>
      </c>
      <c r="X218" s="85">
        <f>V218*T218</f>
        <v>0</v>
      </c>
      <c r="Y218" s="59"/>
      <c r="Z218" s="86"/>
      <c r="AA218" s="87"/>
      <c r="AB218" s="88"/>
      <c r="AC218" s="89"/>
    </row>
    <row r="219" spans="1:29" ht="15.75" customHeight="1" x14ac:dyDescent="0.2">
      <c r="A219" s="64" t="s">
        <v>121</v>
      </c>
      <c r="B219" s="65" t="s">
        <v>122</v>
      </c>
      <c r="C219" s="66" t="s">
        <v>123</v>
      </c>
      <c r="D219" s="67" t="s">
        <v>137</v>
      </c>
      <c r="E219" s="68" t="s">
        <v>138</v>
      </c>
      <c r="F219" s="69"/>
      <c r="G219" s="70" t="s">
        <v>139</v>
      </c>
      <c r="H219" s="71" t="s">
        <v>140</v>
      </c>
      <c r="I219" s="68" t="s">
        <v>128</v>
      </c>
      <c r="J219" s="72">
        <v>2018</v>
      </c>
      <c r="K219" s="73">
        <v>0.75</v>
      </c>
      <c r="L219" s="74">
        <v>1</v>
      </c>
      <c r="M219" s="273" t="s">
        <v>480</v>
      </c>
      <c r="N219" s="76"/>
      <c r="O219" s="193" t="s">
        <v>1040</v>
      </c>
      <c r="P219" s="77" t="s">
        <v>831</v>
      </c>
      <c r="Q219" s="78" t="s">
        <v>969</v>
      </c>
      <c r="R219" s="79" t="s">
        <v>1037</v>
      </c>
      <c r="S219" s="80">
        <v>30</v>
      </c>
      <c r="T219" s="81">
        <f>S219*1.2</f>
        <v>36</v>
      </c>
      <c r="U219" s="82"/>
      <c r="V219" s="83"/>
      <c r="W219" s="84">
        <f>V219*S219</f>
        <v>0</v>
      </c>
      <c r="X219" s="85">
        <f>V219*T219</f>
        <v>0</v>
      </c>
      <c r="Y219" s="59"/>
      <c r="Z219" s="86"/>
      <c r="AA219" s="87"/>
      <c r="AB219" s="88"/>
      <c r="AC219" s="89"/>
    </row>
    <row r="220" spans="1:29" ht="15.75" customHeight="1" x14ac:dyDescent="0.2">
      <c r="A220" s="64" t="s">
        <v>121</v>
      </c>
      <c r="B220" s="65" t="s">
        <v>122</v>
      </c>
      <c r="C220" s="66" t="s">
        <v>123</v>
      </c>
      <c r="D220" s="67" t="s">
        <v>137</v>
      </c>
      <c r="E220" s="68" t="s">
        <v>138</v>
      </c>
      <c r="F220" s="69"/>
      <c r="G220" s="70" t="s">
        <v>139</v>
      </c>
      <c r="H220" s="71" t="s">
        <v>140</v>
      </c>
      <c r="I220" s="68" t="s">
        <v>128</v>
      </c>
      <c r="J220" s="72">
        <v>2018</v>
      </c>
      <c r="K220" s="73">
        <v>1.5</v>
      </c>
      <c r="L220" s="74">
        <v>9</v>
      </c>
      <c r="M220" s="273" t="s">
        <v>480</v>
      </c>
      <c r="N220" s="76"/>
      <c r="O220" s="193" t="s">
        <v>1040</v>
      </c>
      <c r="P220" s="77" t="s">
        <v>493</v>
      </c>
      <c r="Q220" s="78" t="s">
        <v>494</v>
      </c>
      <c r="R220" s="79" t="s">
        <v>1037</v>
      </c>
      <c r="S220" s="80">
        <v>60</v>
      </c>
      <c r="T220" s="81">
        <f>S220*1.2</f>
        <v>72</v>
      </c>
      <c r="U220" s="82"/>
      <c r="V220" s="83"/>
      <c r="W220" s="84">
        <f>V220*S220</f>
        <v>0</v>
      </c>
      <c r="X220" s="85">
        <f>V220*T220</f>
        <v>0</v>
      </c>
      <c r="Y220" s="59"/>
      <c r="Z220" s="86"/>
      <c r="AA220" s="87"/>
      <c r="AB220" s="88"/>
      <c r="AC220" s="89"/>
    </row>
    <row r="221" spans="1:29" ht="15.75" customHeight="1" x14ac:dyDescent="0.2">
      <c r="A221" s="64" t="s">
        <v>121</v>
      </c>
      <c r="B221" s="65" t="s">
        <v>462</v>
      </c>
      <c r="C221" s="66" t="s">
        <v>123</v>
      </c>
      <c r="D221" s="67" t="s">
        <v>270</v>
      </c>
      <c r="E221" s="68" t="s">
        <v>458</v>
      </c>
      <c r="F221" s="69"/>
      <c r="G221" s="70" t="s">
        <v>459</v>
      </c>
      <c r="H221" s="71" t="s">
        <v>463</v>
      </c>
      <c r="I221" s="68" t="s">
        <v>464</v>
      </c>
      <c r="J221" s="72">
        <v>2022</v>
      </c>
      <c r="K221" s="73">
        <v>0.75</v>
      </c>
      <c r="L221" s="74">
        <v>34</v>
      </c>
      <c r="M221" s="273" t="s">
        <v>480</v>
      </c>
      <c r="N221" s="76"/>
      <c r="O221" s="193" t="s">
        <v>1040</v>
      </c>
      <c r="P221" s="77" t="s">
        <v>741</v>
      </c>
      <c r="Q221" s="78" t="s">
        <v>1005</v>
      </c>
      <c r="R221" s="79" t="s">
        <v>1037</v>
      </c>
      <c r="S221" s="80">
        <v>19.5</v>
      </c>
      <c r="T221" s="81">
        <f>S221*1.2</f>
        <v>23.4</v>
      </c>
      <c r="U221" s="82"/>
      <c r="V221" s="83"/>
      <c r="W221" s="84">
        <f>V221*S221</f>
        <v>0</v>
      </c>
      <c r="X221" s="85">
        <f>V221*T221</f>
        <v>0</v>
      </c>
      <c r="Y221" s="59"/>
      <c r="Z221" s="86"/>
      <c r="AA221" s="87"/>
      <c r="AB221" s="88"/>
      <c r="AC221" s="89"/>
    </row>
    <row r="222" spans="1:29" ht="15.75" customHeight="1" x14ac:dyDescent="0.2">
      <c r="A222" s="64" t="s">
        <v>121</v>
      </c>
      <c r="B222" s="65" t="s">
        <v>182</v>
      </c>
      <c r="C222" s="66" t="s">
        <v>123</v>
      </c>
      <c r="D222" s="67" t="s">
        <v>270</v>
      </c>
      <c r="E222" s="68" t="s">
        <v>458</v>
      </c>
      <c r="F222" s="69"/>
      <c r="G222" s="70" t="s">
        <v>459</v>
      </c>
      <c r="H222" s="71" t="s">
        <v>465</v>
      </c>
      <c r="I222" s="68" t="s">
        <v>464</v>
      </c>
      <c r="J222" s="72">
        <v>2020</v>
      </c>
      <c r="K222" s="73">
        <v>0.75</v>
      </c>
      <c r="L222" s="74">
        <v>12</v>
      </c>
      <c r="M222" s="273" t="s">
        <v>480</v>
      </c>
      <c r="N222" s="76"/>
      <c r="O222" s="193" t="s">
        <v>1040</v>
      </c>
      <c r="P222" s="77" t="s">
        <v>600</v>
      </c>
      <c r="Q222" s="78" t="s">
        <v>1006</v>
      </c>
      <c r="R222" s="79" t="s">
        <v>1037</v>
      </c>
      <c r="S222" s="80">
        <v>20.5</v>
      </c>
      <c r="T222" s="81">
        <f>S222*1.2</f>
        <v>24.599999999999998</v>
      </c>
      <c r="U222" s="82"/>
      <c r="V222" s="83"/>
      <c r="W222" s="84">
        <f>V222*S222</f>
        <v>0</v>
      </c>
      <c r="X222" s="85">
        <f>V222*T222</f>
        <v>0</v>
      </c>
      <c r="Y222" s="59"/>
      <c r="Z222" s="86"/>
      <c r="AA222" s="87"/>
      <c r="AB222" s="88"/>
      <c r="AC222" s="89"/>
    </row>
    <row r="223" spans="1:29" ht="15.75" customHeight="1" x14ac:dyDescent="0.2">
      <c r="A223" s="64" t="s">
        <v>121</v>
      </c>
      <c r="B223" s="65" t="s">
        <v>122</v>
      </c>
      <c r="C223" s="66" t="s">
        <v>123</v>
      </c>
      <c r="D223" s="67" t="s">
        <v>270</v>
      </c>
      <c r="E223" s="68" t="s">
        <v>458</v>
      </c>
      <c r="F223" s="69"/>
      <c r="G223" s="70" t="s">
        <v>459</v>
      </c>
      <c r="H223" s="71" t="s">
        <v>460</v>
      </c>
      <c r="I223" s="68" t="s">
        <v>461</v>
      </c>
      <c r="J223" s="72">
        <v>2022</v>
      </c>
      <c r="K223" s="73">
        <v>0.75</v>
      </c>
      <c r="L223" s="74">
        <v>54</v>
      </c>
      <c r="M223" s="273" t="s">
        <v>480</v>
      </c>
      <c r="N223" s="76"/>
      <c r="O223" s="193" t="s">
        <v>1040</v>
      </c>
      <c r="P223" s="77" t="s">
        <v>741</v>
      </c>
      <c r="Q223" s="78" t="s">
        <v>1004</v>
      </c>
      <c r="R223" s="79" t="s">
        <v>1037</v>
      </c>
      <c r="S223" s="80">
        <v>19.5</v>
      </c>
      <c r="T223" s="81">
        <f>S223*1.2</f>
        <v>23.4</v>
      </c>
      <c r="U223" s="82"/>
      <c r="V223" s="83"/>
      <c r="W223" s="84">
        <f>V223*S223</f>
        <v>0</v>
      </c>
      <c r="X223" s="85">
        <f>V223*T223</f>
        <v>0</v>
      </c>
      <c r="Y223" s="59"/>
      <c r="Z223" s="86"/>
      <c r="AA223" s="87"/>
      <c r="AB223" s="88"/>
      <c r="AC223" s="89"/>
    </row>
    <row r="224" spans="1:29" ht="15.75" customHeight="1" x14ac:dyDescent="0.2">
      <c r="A224" s="64" t="s">
        <v>121</v>
      </c>
      <c r="B224" s="65" t="s">
        <v>182</v>
      </c>
      <c r="C224" s="66" t="s">
        <v>123</v>
      </c>
      <c r="D224" s="67" t="s">
        <v>270</v>
      </c>
      <c r="E224" s="68" t="s">
        <v>271</v>
      </c>
      <c r="F224" s="69"/>
      <c r="G224" s="70" t="s">
        <v>272</v>
      </c>
      <c r="H224" s="71" t="s">
        <v>273</v>
      </c>
      <c r="I224" s="68" t="s">
        <v>274</v>
      </c>
      <c r="J224" s="72">
        <v>2019</v>
      </c>
      <c r="K224" s="73">
        <v>0.75</v>
      </c>
      <c r="L224" s="74">
        <v>19</v>
      </c>
      <c r="M224" s="273" t="s">
        <v>480</v>
      </c>
      <c r="N224" s="76"/>
      <c r="O224" s="193"/>
      <c r="P224" s="77" t="s">
        <v>734</v>
      </c>
      <c r="Q224" s="78" t="s">
        <v>735</v>
      </c>
      <c r="R224" s="79" t="s">
        <v>1037</v>
      </c>
      <c r="S224" s="80">
        <v>230</v>
      </c>
      <c r="T224" s="81">
        <f>S224*1.2</f>
        <v>276</v>
      </c>
      <c r="U224" s="82"/>
      <c r="V224" s="83"/>
      <c r="W224" s="84">
        <f>V224*S224</f>
        <v>0</v>
      </c>
      <c r="X224" s="85">
        <f>V224*T224</f>
        <v>0</v>
      </c>
      <c r="Y224" s="59"/>
      <c r="Z224" s="86"/>
      <c r="AA224" s="87"/>
      <c r="AB224" s="88"/>
      <c r="AC224" s="89"/>
    </row>
    <row r="225" spans="1:29" ht="15.75" customHeight="1" x14ac:dyDescent="0.2">
      <c r="A225" s="64" t="s">
        <v>121</v>
      </c>
      <c r="B225" s="65" t="s">
        <v>182</v>
      </c>
      <c r="C225" s="66" t="s">
        <v>123</v>
      </c>
      <c r="D225" s="67" t="s">
        <v>270</v>
      </c>
      <c r="E225" s="68" t="s">
        <v>271</v>
      </c>
      <c r="F225" s="69"/>
      <c r="G225" s="70" t="s">
        <v>272</v>
      </c>
      <c r="H225" s="71" t="s">
        <v>273</v>
      </c>
      <c r="I225" s="68" t="s">
        <v>274</v>
      </c>
      <c r="J225" s="72">
        <v>2019</v>
      </c>
      <c r="K225" s="73">
        <v>1.5</v>
      </c>
      <c r="L225" s="74">
        <v>6</v>
      </c>
      <c r="M225" s="273" t="s">
        <v>480</v>
      </c>
      <c r="N225" s="76"/>
      <c r="O225" s="193"/>
      <c r="P225" s="77" t="s">
        <v>587</v>
      </c>
      <c r="Q225" s="78" t="s">
        <v>736</v>
      </c>
      <c r="R225" s="79" t="s">
        <v>1037</v>
      </c>
      <c r="S225" s="80">
        <v>480</v>
      </c>
      <c r="T225" s="81">
        <f>S225*1.2</f>
        <v>576</v>
      </c>
      <c r="U225" s="82"/>
      <c r="V225" s="83"/>
      <c r="W225" s="84">
        <f>V225*S225</f>
        <v>0</v>
      </c>
      <c r="X225" s="85">
        <f>V225*T225</f>
        <v>0</v>
      </c>
      <c r="Y225" s="59"/>
      <c r="Z225" s="86"/>
      <c r="AA225" s="87"/>
      <c r="AB225" s="88"/>
      <c r="AC225" s="89"/>
    </row>
    <row r="226" spans="1:29" ht="15.75" customHeight="1" x14ac:dyDescent="0.2">
      <c r="A226" s="64" t="s">
        <v>121</v>
      </c>
      <c r="B226" s="65" t="s">
        <v>182</v>
      </c>
      <c r="C226" s="66" t="s">
        <v>123</v>
      </c>
      <c r="D226" s="67" t="s">
        <v>270</v>
      </c>
      <c r="E226" s="68" t="s">
        <v>275</v>
      </c>
      <c r="F226" s="69"/>
      <c r="G226" s="70" t="s">
        <v>276</v>
      </c>
      <c r="H226" s="71" t="s">
        <v>277</v>
      </c>
      <c r="I226" s="68" t="s">
        <v>278</v>
      </c>
      <c r="J226" s="72">
        <v>2021</v>
      </c>
      <c r="K226" s="73">
        <v>0.75</v>
      </c>
      <c r="L226" s="74">
        <v>60</v>
      </c>
      <c r="M226" s="273" t="s">
        <v>480</v>
      </c>
      <c r="N226" s="76"/>
      <c r="O226" s="193"/>
      <c r="P226" s="77" t="s">
        <v>741</v>
      </c>
      <c r="Q226" s="78" t="s">
        <v>742</v>
      </c>
      <c r="R226" s="79" t="s">
        <v>1037</v>
      </c>
      <c r="S226" s="80">
        <v>15.5</v>
      </c>
      <c r="T226" s="81">
        <f>S226*1.2</f>
        <v>18.599999999999998</v>
      </c>
      <c r="U226" s="82"/>
      <c r="V226" s="83"/>
      <c r="W226" s="84">
        <f>V226*S226</f>
        <v>0</v>
      </c>
      <c r="X226" s="85">
        <f>V226*T226</f>
        <v>0</v>
      </c>
      <c r="Y226" s="59"/>
      <c r="Z226" s="86"/>
      <c r="AA226" s="87"/>
      <c r="AB226" s="88"/>
      <c r="AC226" s="89"/>
    </row>
    <row r="227" spans="1:29" ht="15.75" customHeight="1" x14ac:dyDescent="0.2">
      <c r="A227" s="64" t="s">
        <v>121</v>
      </c>
      <c r="B227" s="65" t="s">
        <v>182</v>
      </c>
      <c r="C227" s="66" t="s">
        <v>123</v>
      </c>
      <c r="D227" s="67" t="s">
        <v>270</v>
      </c>
      <c r="E227" s="68" t="s">
        <v>275</v>
      </c>
      <c r="F227" s="69"/>
      <c r="G227" s="70" t="s">
        <v>276</v>
      </c>
      <c r="H227" s="71" t="s">
        <v>277</v>
      </c>
      <c r="I227" s="68" t="s">
        <v>278</v>
      </c>
      <c r="J227" s="72">
        <v>2021</v>
      </c>
      <c r="K227" s="73">
        <v>0.75</v>
      </c>
      <c r="L227" s="74">
        <v>32</v>
      </c>
      <c r="M227" s="273" t="s">
        <v>480</v>
      </c>
      <c r="N227" s="76"/>
      <c r="O227" s="193" t="s">
        <v>1039</v>
      </c>
      <c r="P227" s="77" t="s">
        <v>567</v>
      </c>
      <c r="Q227" s="78" t="s">
        <v>739</v>
      </c>
      <c r="R227" s="79" t="s">
        <v>1037</v>
      </c>
      <c r="S227" s="80">
        <v>15.5</v>
      </c>
      <c r="T227" s="81">
        <f>S227*1.2</f>
        <v>18.599999999999998</v>
      </c>
      <c r="U227" s="82"/>
      <c r="V227" s="83"/>
      <c r="W227" s="84">
        <f>V227*S227</f>
        <v>0</v>
      </c>
      <c r="X227" s="85">
        <f>V227*T227</f>
        <v>0</v>
      </c>
      <c r="Y227" s="59"/>
      <c r="Z227" s="86"/>
      <c r="AA227" s="87"/>
      <c r="AB227" s="88"/>
      <c r="AC227" s="89"/>
    </row>
    <row r="228" spans="1:29" ht="15.75" customHeight="1" x14ac:dyDescent="0.2">
      <c r="A228" s="64" t="s">
        <v>121</v>
      </c>
      <c r="B228" s="65" t="s">
        <v>182</v>
      </c>
      <c r="C228" s="66" t="s">
        <v>123</v>
      </c>
      <c r="D228" s="67" t="s">
        <v>270</v>
      </c>
      <c r="E228" s="68" t="s">
        <v>275</v>
      </c>
      <c r="F228" s="69"/>
      <c r="G228" s="70" t="s">
        <v>276</v>
      </c>
      <c r="H228" s="71" t="s">
        <v>277</v>
      </c>
      <c r="I228" s="68" t="s">
        <v>278</v>
      </c>
      <c r="J228" s="72">
        <v>2021</v>
      </c>
      <c r="K228" s="73">
        <v>0.75</v>
      </c>
      <c r="L228" s="74">
        <v>28</v>
      </c>
      <c r="M228" s="273" t="s">
        <v>480</v>
      </c>
      <c r="N228" s="76"/>
      <c r="O228" s="193" t="s">
        <v>1039</v>
      </c>
      <c r="P228" s="77" t="s">
        <v>600</v>
      </c>
      <c r="Q228" s="78" t="s">
        <v>740</v>
      </c>
      <c r="R228" s="79" t="s">
        <v>1037</v>
      </c>
      <c r="S228" s="80">
        <v>15.5</v>
      </c>
      <c r="T228" s="81">
        <f>S228*1.2</f>
        <v>18.599999999999998</v>
      </c>
      <c r="U228" s="82"/>
      <c r="V228" s="83"/>
      <c r="W228" s="84">
        <f>V228*S228</f>
        <v>0</v>
      </c>
      <c r="X228" s="85">
        <f>V228*T228</f>
        <v>0</v>
      </c>
      <c r="Y228" s="59"/>
      <c r="Z228" s="86"/>
      <c r="AA228" s="87"/>
      <c r="AB228" s="88"/>
      <c r="AC228" s="89"/>
    </row>
    <row r="229" spans="1:29" ht="15.75" customHeight="1" x14ac:dyDescent="0.2">
      <c r="A229" s="64" t="s">
        <v>121</v>
      </c>
      <c r="B229" s="65" t="s">
        <v>182</v>
      </c>
      <c r="C229" s="66" t="s">
        <v>123</v>
      </c>
      <c r="D229" s="67" t="s">
        <v>270</v>
      </c>
      <c r="E229" s="68" t="s">
        <v>275</v>
      </c>
      <c r="F229" s="69"/>
      <c r="G229" s="70" t="s">
        <v>276</v>
      </c>
      <c r="H229" s="71" t="s">
        <v>279</v>
      </c>
      <c r="I229" s="68" t="s">
        <v>280</v>
      </c>
      <c r="J229" s="72">
        <v>2020</v>
      </c>
      <c r="K229" s="73">
        <v>0.75</v>
      </c>
      <c r="L229" s="74">
        <v>32</v>
      </c>
      <c r="M229" s="273" t="s">
        <v>480</v>
      </c>
      <c r="N229" s="76"/>
      <c r="O229" s="193" t="s">
        <v>1039</v>
      </c>
      <c r="P229" s="77" t="s">
        <v>743</v>
      </c>
      <c r="Q229" s="78" t="s">
        <v>744</v>
      </c>
      <c r="R229" s="79" t="s">
        <v>1037</v>
      </c>
      <c r="S229" s="80">
        <v>29.5</v>
      </c>
      <c r="T229" s="81">
        <f>S229*1.2</f>
        <v>35.4</v>
      </c>
      <c r="U229" s="82"/>
      <c r="V229" s="83"/>
      <c r="W229" s="84">
        <f>V229*S229</f>
        <v>0</v>
      </c>
      <c r="X229" s="85">
        <f>V229*T229</f>
        <v>0</v>
      </c>
      <c r="Y229" s="59"/>
      <c r="Z229" s="86"/>
      <c r="AA229" s="87"/>
      <c r="AB229" s="88"/>
      <c r="AC229" s="89"/>
    </row>
    <row r="230" spans="1:29" ht="15.75" customHeight="1" x14ac:dyDescent="0.2">
      <c r="A230" s="64" t="s">
        <v>121</v>
      </c>
      <c r="B230" s="65" t="s">
        <v>182</v>
      </c>
      <c r="C230" s="66" t="s">
        <v>123</v>
      </c>
      <c r="D230" s="67" t="s">
        <v>270</v>
      </c>
      <c r="E230" s="68" t="s">
        <v>275</v>
      </c>
      <c r="F230" s="69"/>
      <c r="G230" s="70" t="s">
        <v>276</v>
      </c>
      <c r="H230" s="71" t="s">
        <v>281</v>
      </c>
      <c r="I230" s="68" t="s">
        <v>280</v>
      </c>
      <c r="J230" s="72">
        <v>2016</v>
      </c>
      <c r="K230" s="73">
        <v>0.75</v>
      </c>
      <c r="L230" s="74">
        <v>14</v>
      </c>
      <c r="M230" s="273" t="s">
        <v>480</v>
      </c>
      <c r="N230" s="76"/>
      <c r="O230" s="193"/>
      <c r="P230" s="77" t="s">
        <v>745</v>
      </c>
      <c r="Q230" s="78" t="s">
        <v>746</v>
      </c>
      <c r="R230" s="79" t="s">
        <v>1037</v>
      </c>
      <c r="S230" s="80">
        <v>108</v>
      </c>
      <c r="T230" s="81">
        <f>S230*1.2</f>
        <v>129.6</v>
      </c>
      <c r="U230" s="82"/>
      <c r="V230" s="83"/>
      <c r="W230" s="84">
        <f>V230*S230</f>
        <v>0</v>
      </c>
      <c r="X230" s="85">
        <f>V230*T230</f>
        <v>0</v>
      </c>
      <c r="Y230" s="59"/>
      <c r="Z230" s="86"/>
      <c r="AA230" s="87"/>
      <c r="AB230" s="88"/>
      <c r="AC230" s="89"/>
    </row>
    <row r="231" spans="1:29" ht="15.75" customHeight="1" x14ac:dyDescent="0.2">
      <c r="A231" s="64" t="s">
        <v>121</v>
      </c>
      <c r="B231" s="65" t="s">
        <v>182</v>
      </c>
      <c r="C231" s="66" t="s">
        <v>123</v>
      </c>
      <c r="D231" s="67" t="s">
        <v>270</v>
      </c>
      <c r="E231" s="68" t="s">
        <v>275</v>
      </c>
      <c r="F231" s="69"/>
      <c r="G231" s="70" t="s">
        <v>276</v>
      </c>
      <c r="H231" s="71" t="s">
        <v>281</v>
      </c>
      <c r="I231" s="68" t="s">
        <v>280</v>
      </c>
      <c r="J231" s="72">
        <v>2018</v>
      </c>
      <c r="K231" s="73">
        <v>0.75</v>
      </c>
      <c r="L231" s="74">
        <v>7</v>
      </c>
      <c r="M231" s="273" t="s">
        <v>480</v>
      </c>
      <c r="N231" s="76"/>
      <c r="O231" s="193" t="s">
        <v>1039</v>
      </c>
      <c r="P231" s="77" t="s">
        <v>628</v>
      </c>
      <c r="Q231" s="78" t="s">
        <v>747</v>
      </c>
      <c r="R231" s="79" t="s">
        <v>1037</v>
      </c>
      <c r="S231" s="80">
        <v>100</v>
      </c>
      <c r="T231" s="81">
        <f>S231*1.2</f>
        <v>120</v>
      </c>
      <c r="U231" s="82"/>
      <c r="V231" s="83"/>
      <c r="W231" s="84">
        <f>V231*S231</f>
        <v>0</v>
      </c>
      <c r="X231" s="85">
        <f>V231*T231</f>
        <v>0</v>
      </c>
      <c r="Y231" s="59"/>
      <c r="Z231" s="86"/>
      <c r="AA231" s="87"/>
      <c r="AB231" s="88"/>
      <c r="AC231" s="89"/>
    </row>
    <row r="232" spans="1:29" ht="15.75" customHeight="1" x14ac:dyDescent="0.2">
      <c r="A232" s="64" t="s">
        <v>121</v>
      </c>
      <c r="B232" s="65" t="s">
        <v>182</v>
      </c>
      <c r="C232" s="66" t="s">
        <v>123</v>
      </c>
      <c r="D232" s="67" t="s">
        <v>270</v>
      </c>
      <c r="E232" s="68" t="s">
        <v>275</v>
      </c>
      <c r="F232" s="69"/>
      <c r="G232" s="70" t="s">
        <v>276</v>
      </c>
      <c r="H232" s="71" t="s">
        <v>281</v>
      </c>
      <c r="I232" s="68" t="s">
        <v>280</v>
      </c>
      <c r="J232" s="72">
        <v>2019</v>
      </c>
      <c r="K232" s="73">
        <v>0.75</v>
      </c>
      <c r="L232" s="74">
        <v>60</v>
      </c>
      <c r="M232" s="273" t="s">
        <v>480</v>
      </c>
      <c r="N232" s="76"/>
      <c r="O232" s="193"/>
      <c r="P232" s="77" t="s">
        <v>741</v>
      </c>
      <c r="Q232" s="78" t="s">
        <v>750</v>
      </c>
      <c r="R232" s="79" t="s">
        <v>1037</v>
      </c>
      <c r="S232" s="80">
        <v>100</v>
      </c>
      <c r="T232" s="81">
        <f>S232*1.2</f>
        <v>120</v>
      </c>
      <c r="U232" s="82"/>
      <c r="V232" s="83"/>
      <c r="W232" s="84">
        <f>V232*S232</f>
        <v>0</v>
      </c>
      <c r="X232" s="85">
        <f>V232*T232</f>
        <v>0</v>
      </c>
      <c r="Y232" s="59"/>
      <c r="Z232" s="86"/>
      <c r="AA232" s="87"/>
      <c r="AB232" s="88"/>
      <c r="AC232" s="89"/>
    </row>
    <row r="233" spans="1:29" ht="15.75" customHeight="1" x14ac:dyDescent="0.2">
      <c r="A233" s="64" t="s">
        <v>121</v>
      </c>
      <c r="B233" s="65" t="s">
        <v>182</v>
      </c>
      <c r="C233" s="66" t="s">
        <v>123</v>
      </c>
      <c r="D233" s="67" t="s">
        <v>270</v>
      </c>
      <c r="E233" s="68" t="s">
        <v>275</v>
      </c>
      <c r="F233" s="69"/>
      <c r="G233" s="70" t="s">
        <v>276</v>
      </c>
      <c r="H233" s="71" t="s">
        <v>281</v>
      </c>
      <c r="I233" s="68" t="s">
        <v>280</v>
      </c>
      <c r="J233" s="72">
        <v>2020</v>
      </c>
      <c r="K233" s="73">
        <v>0.75</v>
      </c>
      <c r="L233" s="74">
        <v>60</v>
      </c>
      <c r="M233" s="273" t="s">
        <v>480</v>
      </c>
      <c r="N233" s="76"/>
      <c r="O233" s="193" t="s">
        <v>1039</v>
      </c>
      <c r="P233" s="77" t="s">
        <v>748</v>
      </c>
      <c r="Q233" s="78" t="s">
        <v>751</v>
      </c>
      <c r="R233" s="79" t="s">
        <v>1037</v>
      </c>
      <c r="S233" s="80">
        <v>100</v>
      </c>
      <c r="T233" s="81">
        <f>S233*1.2</f>
        <v>120</v>
      </c>
      <c r="U233" s="82"/>
      <c r="V233" s="83"/>
      <c r="W233" s="84">
        <f>V233*S233</f>
        <v>0</v>
      </c>
      <c r="X233" s="85">
        <f>V233*T233</f>
        <v>0</v>
      </c>
      <c r="Y233" s="59"/>
      <c r="Z233" s="86"/>
      <c r="AA233" s="87"/>
      <c r="AB233" s="88"/>
      <c r="AC233" s="89"/>
    </row>
    <row r="234" spans="1:29" ht="15.75" customHeight="1" x14ac:dyDescent="0.2">
      <c r="A234" s="64" t="s">
        <v>121</v>
      </c>
      <c r="B234" s="65" t="s">
        <v>182</v>
      </c>
      <c r="C234" s="66" t="s">
        <v>123</v>
      </c>
      <c r="D234" s="67" t="s">
        <v>270</v>
      </c>
      <c r="E234" s="68" t="s">
        <v>275</v>
      </c>
      <c r="F234" s="69"/>
      <c r="G234" s="70" t="s">
        <v>276</v>
      </c>
      <c r="H234" s="71" t="s">
        <v>282</v>
      </c>
      <c r="I234" s="68" t="s">
        <v>280</v>
      </c>
      <c r="J234" s="72">
        <v>2016</v>
      </c>
      <c r="K234" s="73">
        <v>0.75</v>
      </c>
      <c r="L234" s="74">
        <v>33</v>
      </c>
      <c r="M234" s="273" t="s">
        <v>480</v>
      </c>
      <c r="N234" s="76"/>
      <c r="O234" s="193" t="s">
        <v>1039</v>
      </c>
      <c r="P234" s="77" t="s">
        <v>749</v>
      </c>
      <c r="Q234" s="78" t="s">
        <v>752</v>
      </c>
      <c r="R234" s="79" t="s">
        <v>1037</v>
      </c>
      <c r="S234" s="80">
        <v>240</v>
      </c>
      <c r="T234" s="81">
        <f>S234*1.2</f>
        <v>288</v>
      </c>
      <c r="U234" s="82"/>
      <c r="V234" s="83"/>
      <c r="W234" s="84">
        <f>V234*S234</f>
        <v>0</v>
      </c>
      <c r="X234" s="85">
        <f>V234*T234</f>
        <v>0</v>
      </c>
      <c r="Y234" s="59"/>
      <c r="Z234" s="86"/>
      <c r="AA234" s="87"/>
      <c r="AB234" s="88"/>
      <c r="AC234" s="89"/>
    </row>
    <row r="235" spans="1:29" ht="15.75" customHeight="1" x14ac:dyDescent="0.2">
      <c r="A235" s="64" t="s">
        <v>121</v>
      </c>
      <c r="B235" s="65" t="s">
        <v>182</v>
      </c>
      <c r="C235" s="66" t="s">
        <v>123</v>
      </c>
      <c r="D235" s="67" t="s">
        <v>270</v>
      </c>
      <c r="E235" s="68" t="s">
        <v>275</v>
      </c>
      <c r="F235" s="69"/>
      <c r="G235" s="70" t="s">
        <v>276</v>
      </c>
      <c r="H235" s="71" t="s">
        <v>282</v>
      </c>
      <c r="I235" s="68" t="s">
        <v>280</v>
      </c>
      <c r="J235" s="72">
        <v>2016</v>
      </c>
      <c r="K235" s="73">
        <v>0.75</v>
      </c>
      <c r="L235" s="74">
        <v>2</v>
      </c>
      <c r="M235" s="273" t="s">
        <v>480</v>
      </c>
      <c r="N235" s="76"/>
      <c r="O235" s="193" t="s">
        <v>1039</v>
      </c>
      <c r="P235" s="77" t="s">
        <v>749</v>
      </c>
      <c r="Q235" s="78" t="s">
        <v>753</v>
      </c>
      <c r="R235" s="79" t="s">
        <v>1037</v>
      </c>
      <c r="S235" s="80">
        <v>240</v>
      </c>
      <c r="T235" s="81">
        <f>S235*1.2</f>
        <v>288</v>
      </c>
      <c r="U235" s="82"/>
      <c r="V235" s="83"/>
      <c r="W235" s="84">
        <f>V235*S235</f>
        <v>0</v>
      </c>
      <c r="X235" s="85">
        <f>V235*T235</f>
        <v>0</v>
      </c>
      <c r="Y235" s="59"/>
      <c r="Z235" s="86"/>
      <c r="AA235" s="87"/>
      <c r="AB235" s="88"/>
      <c r="AC235" s="89"/>
    </row>
    <row r="236" spans="1:29" ht="15.75" customHeight="1" x14ac:dyDescent="0.2">
      <c r="A236" s="64" t="s">
        <v>121</v>
      </c>
      <c r="B236" s="65" t="s">
        <v>182</v>
      </c>
      <c r="C236" s="66" t="s">
        <v>123</v>
      </c>
      <c r="D236" s="67" t="s">
        <v>270</v>
      </c>
      <c r="E236" s="68" t="s">
        <v>275</v>
      </c>
      <c r="F236" s="69"/>
      <c r="G236" s="70" t="s">
        <v>276</v>
      </c>
      <c r="H236" s="71" t="s">
        <v>282</v>
      </c>
      <c r="I236" s="68" t="s">
        <v>280</v>
      </c>
      <c r="J236" s="72">
        <v>2017</v>
      </c>
      <c r="K236" s="73">
        <v>0.75</v>
      </c>
      <c r="L236" s="74">
        <v>17</v>
      </c>
      <c r="M236" s="273" t="s">
        <v>480</v>
      </c>
      <c r="N236" s="76"/>
      <c r="O236" s="193"/>
      <c r="P236" s="77" t="s">
        <v>628</v>
      </c>
      <c r="Q236" s="78" t="s">
        <v>754</v>
      </c>
      <c r="R236" s="79" t="s">
        <v>1037</v>
      </c>
      <c r="S236" s="80">
        <v>240</v>
      </c>
      <c r="T236" s="81">
        <f>S236*1.2</f>
        <v>288</v>
      </c>
      <c r="U236" s="82"/>
      <c r="V236" s="83"/>
      <c r="W236" s="84">
        <f>V236*S236</f>
        <v>0</v>
      </c>
      <c r="X236" s="85">
        <f>V236*T236</f>
        <v>0</v>
      </c>
      <c r="Y236" s="59"/>
      <c r="Z236" s="86"/>
      <c r="AA236" s="87"/>
      <c r="AB236" s="88"/>
      <c r="AC236" s="89"/>
    </row>
    <row r="237" spans="1:29" ht="15.75" customHeight="1" x14ac:dyDescent="0.2">
      <c r="A237" s="64" t="s">
        <v>121</v>
      </c>
      <c r="B237" s="65" t="s">
        <v>182</v>
      </c>
      <c r="C237" s="66" t="s">
        <v>123</v>
      </c>
      <c r="D237" s="67" t="s">
        <v>270</v>
      </c>
      <c r="E237" s="68" t="s">
        <v>275</v>
      </c>
      <c r="F237" s="69"/>
      <c r="G237" s="70" t="s">
        <v>276</v>
      </c>
      <c r="H237" s="71" t="s">
        <v>283</v>
      </c>
      <c r="I237" s="68" t="s">
        <v>280</v>
      </c>
      <c r="J237" s="72">
        <v>2017</v>
      </c>
      <c r="K237" s="73">
        <v>0.75</v>
      </c>
      <c r="L237" s="74">
        <v>2</v>
      </c>
      <c r="M237" s="273" t="s">
        <v>480</v>
      </c>
      <c r="N237" s="76"/>
      <c r="O237" s="193" t="s">
        <v>1039</v>
      </c>
      <c r="P237" s="77" t="s">
        <v>749</v>
      </c>
      <c r="Q237" s="78" t="s">
        <v>755</v>
      </c>
      <c r="R237" s="79" t="s">
        <v>1037</v>
      </c>
      <c r="S237" s="80">
        <v>60</v>
      </c>
      <c r="T237" s="81">
        <f>S237*1.2</f>
        <v>72</v>
      </c>
      <c r="U237" s="82"/>
      <c r="V237" s="83"/>
      <c r="W237" s="84">
        <f>V237*S237</f>
        <v>0</v>
      </c>
      <c r="X237" s="85">
        <f>V237*T237</f>
        <v>0</v>
      </c>
      <c r="Y237" s="59"/>
      <c r="Z237" s="86"/>
      <c r="AA237" s="87"/>
      <c r="AB237" s="88"/>
      <c r="AC237" s="89"/>
    </row>
    <row r="238" spans="1:29" ht="15.75" customHeight="1" x14ac:dyDescent="0.2">
      <c r="A238" s="64" t="s">
        <v>121</v>
      </c>
      <c r="B238" s="65" t="s">
        <v>182</v>
      </c>
      <c r="C238" s="66" t="s">
        <v>123</v>
      </c>
      <c r="D238" s="67" t="s">
        <v>270</v>
      </c>
      <c r="E238" s="68" t="s">
        <v>275</v>
      </c>
      <c r="F238" s="69"/>
      <c r="G238" s="70" t="s">
        <v>276</v>
      </c>
      <c r="H238" s="71" t="s">
        <v>283</v>
      </c>
      <c r="I238" s="68" t="s">
        <v>280</v>
      </c>
      <c r="J238" s="72">
        <v>2018</v>
      </c>
      <c r="K238" s="73">
        <v>0.75</v>
      </c>
      <c r="L238" s="74">
        <v>1</v>
      </c>
      <c r="M238" s="273" t="s">
        <v>480</v>
      </c>
      <c r="N238" s="76"/>
      <c r="O238" s="193" t="s">
        <v>1039</v>
      </c>
      <c r="P238" s="77" t="s">
        <v>756</v>
      </c>
      <c r="Q238" s="78" t="s">
        <v>757</v>
      </c>
      <c r="R238" s="79" t="s">
        <v>1037</v>
      </c>
      <c r="S238" s="80">
        <v>60</v>
      </c>
      <c r="T238" s="81">
        <f>S238*1.2</f>
        <v>72</v>
      </c>
      <c r="U238" s="82"/>
      <c r="V238" s="83"/>
      <c r="W238" s="84">
        <f>V238*S238</f>
        <v>0</v>
      </c>
      <c r="X238" s="85">
        <f>V238*T238</f>
        <v>0</v>
      </c>
      <c r="Y238" s="59"/>
      <c r="Z238" s="86"/>
      <c r="AA238" s="87"/>
      <c r="AB238" s="88"/>
      <c r="AC238" s="89"/>
    </row>
    <row r="239" spans="1:29" ht="15.75" customHeight="1" x14ac:dyDescent="0.2">
      <c r="A239" s="64" t="s">
        <v>121</v>
      </c>
      <c r="B239" s="65" t="s">
        <v>182</v>
      </c>
      <c r="C239" s="66" t="s">
        <v>123</v>
      </c>
      <c r="D239" s="67" t="s">
        <v>270</v>
      </c>
      <c r="E239" s="68" t="s">
        <v>275</v>
      </c>
      <c r="F239" s="69"/>
      <c r="G239" s="70" t="s">
        <v>276</v>
      </c>
      <c r="H239" s="71" t="s">
        <v>283</v>
      </c>
      <c r="I239" s="68" t="s">
        <v>280</v>
      </c>
      <c r="J239" s="72">
        <v>2019</v>
      </c>
      <c r="K239" s="73">
        <v>0.75</v>
      </c>
      <c r="L239" s="74">
        <v>60</v>
      </c>
      <c r="M239" s="273" t="s">
        <v>480</v>
      </c>
      <c r="N239" s="76"/>
      <c r="O239" s="193" t="s">
        <v>1039</v>
      </c>
      <c r="P239" s="77" t="s">
        <v>745</v>
      </c>
      <c r="Q239" s="78" t="s">
        <v>758</v>
      </c>
      <c r="R239" s="79" t="s">
        <v>1037</v>
      </c>
      <c r="S239" s="80">
        <v>60</v>
      </c>
      <c r="T239" s="81">
        <f>S239*1.2</f>
        <v>72</v>
      </c>
      <c r="U239" s="82"/>
      <c r="V239" s="83"/>
      <c r="W239" s="84">
        <f>V239*S239</f>
        <v>0</v>
      </c>
      <c r="X239" s="85">
        <f>V239*T239</f>
        <v>0</v>
      </c>
      <c r="Y239" s="59"/>
      <c r="Z239" s="86"/>
      <c r="AA239" s="87"/>
      <c r="AB239" s="88"/>
      <c r="AC239" s="89"/>
    </row>
    <row r="240" spans="1:29" ht="15.75" customHeight="1" x14ac:dyDescent="0.2">
      <c r="A240" s="64" t="s">
        <v>121</v>
      </c>
      <c r="B240" s="65" t="s">
        <v>182</v>
      </c>
      <c r="C240" s="66" t="s">
        <v>123</v>
      </c>
      <c r="D240" s="67" t="s">
        <v>270</v>
      </c>
      <c r="E240" s="68" t="s">
        <v>275</v>
      </c>
      <c r="F240" s="69"/>
      <c r="G240" s="70" t="s">
        <v>276</v>
      </c>
      <c r="H240" s="71" t="s">
        <v>284</v>
      </c>
      <c r="I240" s="68" t="s">
        <v>205</v>
      </c>
      <c r="J240" s="72">
        <v>2022</v>
      </c>
      <c r="K240" s="73">
        <v>0.75</v>
      </c>
      <c r="L240" s="74">
        <v>2</v>
      </c>
      <c r="M240" s="273" t="s">
        <v>480</v>
      </c>
      <c r="N240" s="76"/>
      <c r="O240" s="193" t="s">
        <v>1039</v>
      </c>
      <c r="P240" s="77" t="s">
        <v>743</v>
      </c>
      <c r="Q240" s="78" t="s">
        <v>759</v>
      </c>
      <c r="R240" s="79" t="s">
        <v>1037</v>
      </c>
      <c r="S240" s="80">
        <v>15.5</v>
      </c>
      <c r="T240" s="81">
        <f>S240*1.2</f>
        <v>18.599999999999998</v>
      </c>
      <c r="U240" s="82"/>
      <c r="V240" s="83"/>
      <c r="W240" s="84">
        <f>V240*S240</f>
        <v>0</v>
      </c>
      <c r="X240" s="85">
        <f>V240*T240</f>
        <v>0</v>
      </c>
      <c r="Y240" s="59"/>
      <c r="Z240" s="86"/>
      <c r="AA240" s="87"/>
      <c r="AB240" s="88"/>
      <c r="AC240" s="89"/>
    </row>
    <row r="241" spans="1:29" ht="15.75" customHeight="1" x14ac:dyDescent="0.2">
      <c r="A241" s="64" t="s">
        <v>121</v>
      </c>
      <c r="B241" s="65" t="s">
        <v>182</v>
      </c>
      <c r="C241" s="66" t="s">
        <v>123</v>
      </c>
      <c r="D241" s="67" t="s">
        <v>270</v>
      </c>
      <c r="E241" s="68" t="s">
        <v>275</v>
      </c>
      <c r="F241" s="69"/>
      <c r="G241" s="70" t="s">
        <v>285</v>
      </c>
      <c r="H241" s="71" t="s">
        <v>286</v>
      </c>
      <c r="I241" s="68" t="s">
        <v>280</v>
      </c>
      <c r="J241" s="72">
        <v>2018</v>
      </c>
      <c r="K241" s="73">
        <v>0.75</v>
      </c>
      <c r="L241" s="74">
        <v>12</v>
      </c>
      <c r="M241" s="273" t="s">
        <v>480</v>
      </c>
      <c r="N241" s="76"/>
      <c r="O241" s="193"/>
      <c r="P241" s="77" t="s">
        <v>760</v>
      </c>
      <c r="Q241" s="78" t="s">
        <v>761</v>
      </c>
      <c r="R241" s="79" t="s">
        <v>1037</v>
      </c>
      <c r="S241" s="80">
        <v>108.33333</v>
      </c>
      <c r="T241" s="81">
        <f>S241*1.2</f>
        <v>129.99999600000001</v>
      </c>
      <c r="U241" s="82"/>
      <c r="V241" s="83"/>
      <c r="W241" s="84">
        <f>V241*S241</f>
        <v>0</v>
      </c>
      <c r="X241" s="85">
        <f>V241*T241</f>
        <v>0</v>
      </c>
      <c r="Y241" s="59"/>
      <c r="Z241" s="86"/>
      <c r="AA241" s="87"/>
      <c r="AB241" s="88"/>
      <c r="AC241" s="89"/>
    </row>
    <row r="242" spans="1:29" ht="15.75" customHeight="1" x14ac:dyDescent="0.2">
      <c r="A242" s="64" t="s">
        <v>121</v>
      </c>
      <c r="B242" s="65" t="s">
        <v>182</v>
      </c>
      <c r="C242" s="66" t="s">
        <v>123</v>
      </c>
      <c r="D242" s="67" t="s">
        <v>270</v>
      </c>
      <c r="E242" s="68" t="s">
        <v>275</v>
      </c>
      <c r="F242" s="69"/>
      <c r="G242" s="70" t="s">
        <v>285</v>
      </c>
      <c r="H242" s="71" t="s">
        <v>287</v>
      </c>
      <c r="I242" s="68" t="s">
        <v>280</v>
      </c>
      <c r="J242" s="72">
        <v>2018</v>
      </c>
      <c r="K242" s="73">
        <v>0.75</v>
      </c>
      <c r="L242" s="74">
        <v>12</v>
      </c>
      <c r="M242" s="273" t="s">
        <v>480</v>
      </c>
      <c r="N242" s="76"/>
      <c r="O242" s="193"/>
      <c r="P242" s="77" t="s">
        <v>760</v>
      </c>
      <c r="Q242" s="78" t="s">
        <v>762</v>
      </c>
      <c r="R242" s="79" t="s">
        <v>1037</v>
      </c>
      <c r="S242" s="80">
        <v>91.666666599999999</v>
      </c>
      <c r="T242" s="81">
        <f>S242*1.2</f>
        <v>109.99999991999999</v>
      </c>
      <c r="U242" s="82"/>
      <c r="V242" s="83"/>
      <c r="W242" s="84">
        <f>V242*S242</f>
        <v>0</v>
      </c>
      <c r="X242" s="85">
        <f>V242*T242</f>
        <v>0</v>
      </c>
      <c r="Y242" s="59"/>
      <c r="Z242" s="86"/>
      <c r="AA242" s="87"/>
      <c r="AB242" s="88"/>
      <c r="AC242" s="89"/>
    </row>
    <row r="243" spans="1:29" ht="15.75" customHeight="1" x14ac:dyDescent="0.2">
      <c r="A243" s="64" t="s">
        <v>121</v>
      </c>
      <c r="B243" s="65" t="s">
        <v>182</v>
      </c>
      <c r="C243" s="66" t="s">
        <v>123</v>
      </c>
      <c r="D243" s="67" t="s">
        <v>270</v>
      </c>
      <c r="E243" s="68" t="s">
        <v>288</v>
      </c>
      <c r="F243" s="69" t="s">
        <v>289</v>
      </c>
      <c r="G243" s="70" t="s">
        <v>290</v>
      </c>
      <c r="H243" s="71" t="s">
        <v>291</v>
      </c>
      <c r="I243" s="68" t="s">
        <v>292</v>
      </c>
      <c r="J243" s="72">
        <v>2019</v>
      </c>
      <c r="K243" s="73">
        <v>0.75</v>
      </c>
      <c r="L243" s="74">
        <v>60</v>
      </c>
      <c r="M243" s="273" t="s">
        <v>480</v>
      </c>
      <c r="N243" s="76"/>
      <c r="O243" s="193" t="s">
        <v>1040</v>
      </c>
      <c r="P243" s="77" t="s">
        <v>763</v>
      </c>
      <c r="Q243" s="78" t="s">
        <v>767</v>
      </c>
      <c r="R243" s="79" t="s">
        <v>1037</v>
      </c>
      <c r="S243" s="80">
        <v>45</v>
      </c>
      <c r="T243" s="81">
        <f>S243*1.2</f>
        <v>54</v>
      </c>
      <c r="U243" s="82"/>
      <c r="V243" s="83"/>
      <c r="W243" s="84">
        <f>V243*S243</f>
        <v>0</v>
      </c>
      <c r="X243" s="85">
        <f>V243*T243</f>
        <v>0</v>
      </c>
      <c r="Y243" s="59"/>
      <c r="Z243" s="86"/>
      <c r="AA243" s="87"/>
      <c r="AB243" s="88"/>
      <c r="AC243" s="89"/>
    </row>
    <row r="244" spans="1:29" ht="15.75" customHeight="1" x14ac:dyDescent="0.2">
      <c r="A244" s="64" t="s">
        <v>121</v>
      </c>
      <c r="B244" s="65" t="s">
        <v>182</v>
      </c>
      <c r="C244" s="66" t="s">
        <v>123</v>
      </c>
      <c r="D244" s="67" t="s">
        <v>270</v>
      </c>
      <c r="E244" s="68" t="s">
        <v>288</v>
      </c>
      <c r="F244" s="69" t="s">
        <v>289</v>
      </c>
      <c r="G244" s="70" t="s">
        <v>290</v>
      </c>
      <c r="H244" s="71" t="s">
        <v>291</v>
      </c>
      <c r="I244" s="68" t="s">
        <v>292</v>
      </c>
      <c r="J244" s="72">
        <v>2019</v>
      </c>
      <c r="K244" s="73">
        <v>1.5</v>
      </c>
      <c r="L244" s="74">
        <v>2</v>
      </c>
      <c r="M244" s="273" t="s">
        <v>480</v>
      </c>
      <c r="N244" s="76"/>
      <c r="O244" s="193" t="s">
        <v>1040</v>
      </c>
      <c r="P244" s="77" t="s">
        <v>764</v>
      </c>
      <c r="Q244" s="78" t="s">
        <v>768</v>
      </c>
      <c r="R244" s="79" t="s">
        <v>1037</v>
      </c>
      <c r="S244" s="80">
        <v>105</v>
      </c>
      <c r="T244" s="81">
        <f>S244*1.2</f>
        <v>126</v>
      </c>
      <c r="U244" s="82"/>
      <c r="V244" s="83"/>
      <c r="W244" s="84">
        <f>V244*S244</f>
        <v>0</v>
      </c>
      <c r="X244" s="85">
        <f>V244*T244</f>
        <v>0</v>
      </c>
      <c r="Y244" s="59"/>
      <c r="Z244" s="86"/>
      <c r="AA244" s="87"/>
      <c r="AB244" s="88"/>
      <c r="AC244" s="89"/>
    </row>
    <row r="245" spans="1:29" ht="15.75" customHeight="1" x14ac:dyDescent="0.2">
      <c r="A245" s="64" t="s">
        <v>121</v>
      </c>
      <c r="B245" s="65" t="s">
        <v>182</v>
      </c>
      <c r="C245" s="66" t="s">
        <v>123</v>
      </c>
      <c r="D245" s="67" t="s">
        <v>270</v>
      </c>
      <c r="E245" s="68" t="s">
        <v>288</v>
      </c>
      <c r="F245" s="69" t="s">
        <v>289</v>
      </c>
      <c r="G245" s="70" t="s">
        <v>290</v>
      </c>
      <c r="H245" s="71" t="s">
        <v>291</v>
      </c>
      <c r="I245" s="68" t="s">
        <v>292</v>
      </c>
      <c r="J245" s="72">
        <v>2019</v>
      </c>
      <c r="K245" s="73">
        <v>3</v>
      </c>
      <c r="L245" s="74">
        <v>1</v>
      </c>
      <c r="M245" s="273" t="s">
        <v>480</v>
      </c>
      <c r="N245" s="76"/>
      <c r="O245" s="193" t="s">
        <v>1040</v>
      </c>
      <c r="P245" s="77" t="s">
        <v>765</v>
      </c>
      <c r="Q245" s="78" t="s">
        <v>769</v>
      </c>
      <c r="R245" s="79" t="s">
        <v>1037</v>
      </c>
      <c r="S245" s="80">
        <v>225</v>
      </c>
      <c r="T245" s="81">
        <f>S245*1.2</f>
        <v>270</v>
      </c>
      <c r="U245" s="82"/>
      <c r="V245" s="83"/>
      <c r="W245" s="84">
        <f>V245*S245</f>
        <v>0</v>
      </c>
      <c r="X245" s="85">
        <f>V245*T245</f>
        <v>0</v>
      </c>
      <c r="Y245" s="59"/>
      <c r="Z245" s="86"/>
      <c r="AA245" s="87"/>
      <c r="AB245" s="88"/>
      <c r="AC245" s="89"/>
    </row>
    <row r="246" spans="1:29" ht="15.75" customHeight="1" x14ac:dyDescent="0.2">
      <c r="A246" s="64" t="s">
        <v>121</v>
      </c>
      <c r="B246" s="65" t="s">
        <v>182</v>
      </c>
      <c r="C246" s="66" t="s">
        <v>123</v>
      </c>
      <c r="D246" s="67" t="s">
        <v>270</v>
      </c>
      <c r="E246" s="68" t="s">
        <v>288</v>
      </c>
      <c r="F246" s="69" t="s">
        <v>289</v>
      </c>
      <c r="G246" s="70" t="s">
        <v>290</v>
      </c>
      <c r="H246" s="71" t="s">
        <v>293</v>
      </c>
      <c r="I246" s="68" t="s">
        <v>292</v>
      </c>
      <c r="J246" s="72">
        <v>2020</v>
      </c>
      <c r="K246" s="73">
        <v>0.75</v>
      </c>
      <c r="L246" s="74">
        <v>60</v>
      </c>
      <c r="M246" s="273" t="s">
        <v>480</v>
      </c>
      <c r="N246" s="76"/>
      <c r="O246" s="193" t="s">
        <v>1040</v>
      </c>
      <c r="P246" s="77" t="s">
        <v>576</v>
      </c>
      <c r="Q246" s="78" t="s">
        <v>770</v>
      </c>
      <c r="R246" s="79" t="s">
        <v>1037</v>
      </c>
      <c r="S246" s="80">
        <v>20.83</v>
      </c>
      <c r="T246" s="81">
        <f>S246*1.2</f>
        <v>24.995999999999999</v>
      </c>
      <c r="U246" s="82"/>
      <c r="V246" s="83"/>
      <c r="W246" s="84">
        <f>V246*S246</f>
        <v>0</v>
      </c>
      <c r="X246" s="85">
        <f>V246*T246</f>
        <v>0</v>
      </c>
      <c r="Y246" s="59"/>
      <c r="Z246" s="86"/>
      <c r="AA246" s="87"/>
      <c r="AB246" s="88"/>
      <c r="AC246" s="89"/>
    </row>
    <row r="247" spans="1:29" ht="15.75" customHeight="1" x14ac:dyDescent="0.2">
      <c r="A247" s="64" t="s">
        <v>121</v>
      </c>
      <c r="B247" s="65" t="s">
        <v>182</v>
      </c>
      <c r="C247" s="66" t="s">
        <v>123</v>
      </c>
      <c r="D247" s="67" t="s">
        <v>270</v>
      </c>
      <c r="E247" s="68" t="s">
        <v>288</v>
      </c>
      <c r="F247" s="69" t="s">
        <v>289</v>
      </c>
      <c r="G247" s="70" t="s">
        <v>290</v>
      </c>
      <c r="H247" s="71" t="s">
        <v>293</v>
      </c>
      <c r="I247" s="68" t="s">
        <v>292</v>
      </c>
      <c r="J247" s="72">
        <v>2020</v>
      </c>
      <c r="K247" s="73">
        <v>1.5</v>
      </c>
      <c r="L247" s="74">
        <v>2</v>
      </c>
      <c r="M247" s="273" t="s">
        <v>480</v>
      </c>
      <c r="N247" s="76"/>
      <c r="O247" s="193" t="s">
        <v>1040</v>
      </c>
      <c r="P247" s="77" t="s">
        <v>764</v>
      </c>
      <c r="Q247" s="78" t="s">
        <v>771</v>
      </c>
      <c r="R247" s="79" t="s">
        <v>1037</v>
      </c>
      <c r="S247" s="80">
        <v>45</v>
      </c>
      <c r="T247" s="81">
        <f>S247*1.2</f>
        <v>54</v>
      </c>
      <c r="U247" s="82"/>
      <c r="V247" s="83"/>
      <c r="W247" s="84">
        <f>V247*S247</f>
        <v>0</v>
      </c>
      <c r="X247" s="85">
        <f>V247*T247</f>
        <v>0</v>
      </c>
      <c r="Y247" s="59"/>
      <c r="Z247" s="86"/>
      <c r="AA247" s="87"/>
      <c r="AB247" s="88"/>
      <c r="AC247" s="89"/>
    </row>
    <row r="248" spans="1:29" ht="15.75" customHeight="1" x14ac:dyDescent="0.2">
      <c r="A248" s="64" t="s">
        <v>121</v>
      </c>
      <c r="B248" s="65" t="s">
        <v>182</v>
      </c>
      <c r="C248" s="66" t="s">
        <v>123</v>
      </c>
      <c r="D248" s="67" t="s">
        <v>270</v>
      </c>
      <c r="E248" s="68" t="s">
        <v>288</v>
      </c>
      <c r="F248" s="69" t="s">
        <v>289</v>
      </c>
      <c r="G248" s="70" t="s">
        <v>290</v>
      </c>
      <c r="H248" s="71" t="s">
        <v>293</v>
      </c>
      <c r="I248" s="68" t="s">
        <v>292</v>
      </c>
      <c r="J248" s="72">
        <v>2020</v>
      </c>
      <c r="K248" s="73">
        <v>3</v>
      </c>
      <c r="L248" s="74">
        <v>1</v>
      </c>
      <c r="M248" s="273" t="s">
        <v>480</v>
      </c>
      <c r="N248" s="76"/>
      <c r="O248" s="193" t="s">
        <v>1040</v>
      </c>
      <c r="P248" s="77" t="s">
        <v>765</v>
      </c>
      <c r="Q248" s="78" t="s">
        <v>772</v>
      </c>
      <c r="R248" s="79" t="s">
        <v>1037</v>
      </c>
      <c r="S248" s="80">
        <v>95</v>
      </c>
      <c r="T248" s="81">
        <f>S248*1.2</f>
        <v>114</v>
      </c>
      <c r="U248" s="82"/>
      <c r="V248" s="83"/>
      <c r="W248" s="84">
        <f>V248*S248</f>
        <v>0</v>
      </c>
      <c r="X248" s="85">
        <f>V248*T248</f>
        <v>0</v>
      </c>
      <c r="Y248" s="59"/>
      <c r="Z248" s="86"/>
      <c r="AA248" s="87"/>
      <c r="AB248" s="88"/>
      <c r="AC248" s="89"/>
    </row>
    <row r="249" spans="1:29" ht="15.75" customHeight="1" x14ac:dyDescent="0.2">
      <c r="A249" s="64" t="s">
        <v>121</v>
      </c>
      <c r="B249" s="65" t="s">
        <v>182</v>
      </c>
      <c r="C249" s="66" t="s">
        <v>123</v>
      </c>
      <c r="D249" s="67" t="s">
        <v>270</v>
      </c>
      <c r="E249" s="68" t="s">
        <v>288</v>
      </c>
      <c r="F249" s="69" t="s">
        <v>289</v>
      </c>
      <c r="G249" s="70" t="s">
        <v>290</v>
      </c>
      <c r="H249" s="71" t="s">
        <v>294</v>
      </c>
      <c r="I249" s="68" t="s">
        <v>292</v>
      </c>
      <c r="J249" s="72">
        <v>2020</v>
      </c>
      <c r="K249" s="73">
        <v>0.75</v>
      </c>
      <c r="L249" s="74">
        <v>24</v>
      </c>
      <c r="M249" s="273" t="s">
        <v>480</v>
      </c>
      <c r="N249" s="76"/>
      <c r="O249" s="193" t="s">
        <v>1040</v>
      </c>
      <c r="P249" s="77" t="s">
        <v>766</v>
      </c>
      <c r="Q249" s="78" t="s">
        <v>773</v>
      </c>
      <c r="R249" s="79" t="s">
        <v>1037</v>
      </c>
      <c r="S249" s="80">
        <v>77</v>
      </c>
      <c r="T249" s="81">
        <f>S249*1.2</f>
        <v>92.399999999999991</v>
      </c>
      <c r="U249" s="82"/>
      <c r="V249" s="83"/>
      <c r="W249" s="84">
        <f>V249*S249</f>
        <v>0</v>
      </c>
      <c r="X249" s="85">
        <f>V249*T249</f>
        <v>0</v>
      </c>
      <c r="Y249" s="59"/>
      <c r="Z249" s="86"/>
      <c r="AA249" s="87"/>
      <c r="AB249" s="88"/>
      <c r="AC249" s="89"/>
    </row>
    <row r="250" spans="1:29" ht="15.75" customHeight="1" x14ac:dyDescent="0.2">
      <c r="A250" s="64" t="s">
        <v>121</v>
      </c>
      <c r="B250" s="65" t="s">
        <v>182</v>
      </c>
      <c r="C250" s="66" t="s">
        <v>123</v>
      </c>
      <c r="D250" s="67" t="s">
        <v>270</v>
      </c>
      <c r="E250" s="68" t="s">
        <v>288</v>
      </c>
      <c r="F250" s="69" t="s">
        <v>289</v>
      </c>
      <c r="G250" s="70" t="s">
        <v>290</v>
      </c>
      <c r="H250" s="71" t="s">
        <v>294</v>
      </c>
      <c r="I250" s="68" t="s">
        <v>292</v>
      </c>
      <c r="J250" s="72">
        <v>2020</v>
      </c>
      <c r="K250" s="73">
        <v>0.75</v>
      </c>
      <c r="L250" s="74">
        <v>15</v>
      </c>
      <c r="M250" s="273" t="s">
        <v>480</v>
      </c>
      <c r="N250" s="76"/>
      <c r="O250" s="193" t="s">
        <v>1040</v>
      </c>
      <c r="P250" s="77" t="s">
        <v>505</v>
      </c>
      <c r="Q250" s="78" t="s">
        <v>997</v>
      </c>
      <c r="R250" s="79" t="s">
        <v>1037</v>
      </c>
      <c r="S250" s="80">
        <v>77</v>
      </c>
      <c r="T250" s="81">
        <f>S250*1.2</f>
        <v>92.399999999999991</v>
      </c>
      <c r="U250" s="82"/>
      <c r="V250" s="83"/>
      <c r="W250" s="84">
        <f>V250*S250</f>
        <v>0</v>
      </c>
      <c r="X250" s="85">
        <f>V250*T250</f>
        <v>0</v>
      </c>
      <c r="Y250" s="59"/>
      <c r="Z250" s="86"/>
      <c r="AA250" s="87"/>
      <c r="AB250" s="88"/>
      <c r="AC250" s="89"/>
    </row>
    <row r="251" spans="1:29" ht="15.75" customHeight="1" x14ac:dyDescent="0.2">
      <c r="A251" s="64" t="s">
        <v>121</v>
      </c>
      <c r="B251" s="65" t="s">
        <v>122</v>
      </c>
      <c r="C251" s="66" t="s">
        <v>123</v>
      </c>
      <c r="D251" s="67" t="s">
        <v>270</v>
      </c>
      <c r="E251" s="68" t="s">
        <v>288</v>
      </c>
      <c r="F251" s="69" t="s">
        <v>289</v>
      </c>
      <c r="G251" s="70" t="s">
        <v>290</v>
      </c>
      <c r="H251" s="71" t="s">
        <v>452</v>
      </c>
      <c r="I251" s="68" t="s">
        <v>453</v>
      </c>
      <c r="J251" s="72">
        <v>2023</v>
      </c>
      <c r="K251" s="73">
        <v>0.75</v>
      </c>
      <c r="L251" s="74">
        <v>60</v>
      </c>
      <c r="M251" s="273" t="s">
        <v>480</v>
      </c>
      <c r="N251" s="76"/>
      <c r="O251" s="193" t="s">
        <v>1040</v>
      </c>
      <c r="P251" s="77" t="s">
        <v>741</v>
      </c>
      <c r="Q251" s="78" t="s">
        <v>998</v>
      </c>
      <c r="R251" s="79" t="s">
        <v>1037</v>
      </c>
      <c r="S251" s="80">
        <v>13</v>
      </c>
      <c r="T251" s="81">
        <f>S251*1.2</f>
        <v>15.6</v>
      </c>
      <c r="U251" s="82"/>
      <c r="V251" s="83"/>
      <c r="W251" s="84">
        <f>V251*S251</f>
        <v>0</v>
      </c>
      <c r="X251" s="85">
        <f>V251*T251</f>
        <v>0</v>
      </c>
      <c r="Y251" s="59"/>
      <c r="Z251" s="86"/>
      <c r="AA251" s="87"/>
      <c r="AB251" s="88"/>
      <c r="AC251" s="89"/>
    </row>
    <row r="252" spans="1:29" ht="15.75" customHeight="1" x14ac:dyDescent="0.2">
      <c r="A252" s="64" t="s">
        <v>121</v>
      </c>
      <c r="B252" s="65" t="s">
        <v>122</v>
      </c>
      <c r="C252" s="66" t="s">
        <v>123</v>
      </c>
      <c r="D252" s="67" t="s">
        <v>211</v>
      </c>
      <c r="E252" s="68" t="s">
        <v>212</v>
      </c>
      <c r="F252" s="69"/>
      <c r="G252" s="70" t="s">
        <v>213</v>
      </c>
      <c r="H252" s="71" t="s">
        <v>214</v>
      </c>
      <c r="I252" s="68" t="s">
        <v>176</v>
      </c>
      <c r="J252" s="72">
        <v>2022</v>
      </c>
      <c r="K252" s="73">
        <v>0.75</v>
      </c>
      <c r="L252" s="74">
        <v>20</v>
      </c>
      <c r="M252" s="273" t="s">
        <v>480</v>
      </c>
      <c r="N252" s="76"/>
      <c r="O252" s="193"/>
      <c r="P252" s="77" t="s">
        <v>519</v>
      </c>
      <c r="Q252" s="78" t="s">
        <v>675</v>
      </c>
      <c r="R252" s="79" t="s">
        <v>1037</v>
      </c>
      <c r="S252" s="80">
        <v>29.17</v>
      </c>
      <c r="T252" s="81">
        <f>S252*1.2</f>
        <v>35.003999999999998</v>
      </c>
      <c r="U252" s="82"/>
      <c r="V252" s="83"/>
      <c r="W252" s="84">
        <f>V252*S252</f>
        <v>0</v>
      </c>
      <c r="X252" s="85">
        <f>V252*T252</f>
        <v>0</v>
      </c>
      <c r="Y252" s="59"/>
      <c r="Z252" s="86"/>
      <c r="AA252" s="87"/>
      <c r="AB252" s="88"/>
      <c r="AC252" s="89"/>
    </row>
    <row r="253" spans="1:29" ht="15.75" customHeight="1" x14ac:dyDescent="0.2">
      <c r="A253" s="64" t="s">
        <v>121</v>
      </c>
      <c r="B253" s="65" t="s">
        <v>182</v>
      </c>
      <c r="C253" s="66" t="s">
        <v>123</v>
      </c>
      <c r="D253" s="67" t="s">
        <v>211</v>
      </c>
      <c r="E253" s="68" t="s">
        <v>212</v>
      </c>
      <c r="F253" s="69"/>
      <c r="G253" s="70" t="s">
        <v>213</v>
      </c>
      <c r="H253" s="71" t="s">
        <v>250</v>
      </c>
      <c r="I253" s="68" t="s">
        <v>219</v>
      </c>
      <c r="J253" s="72">
        <v>2020</v>
      </c>
      <c r="K253" s="73">
        <v>0.75</v>
      </c>
      <c r="L253" s="74">
        <v>3</v>
      </c>
      <c r="M253" s="273" t="s">
        <v>480</v>
      </c>
      <c r="N253" s="76"/>
      <c r="O253" s="193"/>
      <c r="P253" s="77" t="s">
        <v>719</v>
      </c>
      <c r="Q253" s="78" t="s">
        <v>720</v>
      </c>
      <c r="R253" s="79" t="s">
        <v>1037</v>
      </c>
      <c r="S253" s="80">
        <v>145</v>
      </c>
      <c r="T253" s="81">
        <f>S253*1.2</f>
        <v>174</v>
      </c>
      <c r="U253" s="82"/>
      <c r="V253" s="83"/>
      <c r="W253" s="84">
        <f>V253*S253</f>
        <v>0</v>
      </c>
      <c r="X253" s="85">
        <f>V253*T253</f>
        <v>0</v>
      </c>
      <c r="Y253" s="59"/>
      <c r="Z253" s="86"/>
      <c r="AA253" s="87"/>
      <c r="AB253" s="88"/>
      <c r="AC253" s="89"/>
    </row>
    <row r="254" spans="1:29" ht="15.75" customHeight="1" x14ac:dyDescent="0.2">
      <c r="A254" s="64" t="s">
        <v>121</v>
      </c>
      <c r="B254" s="65" t="s">
        <v>182</v>
      </c>
      <c r="C254" s="66" t="s">
        <v>123</v>
      </c>
      <c r="D254" s="67" t="s">
        <v>211</v>
      </c>
      <c r="E254" s="68" t="s">
        <v>212</v>
      </c>
      <c r="F254" s="69"/>
      <c r="G254" s="70" t="s">
        <v>213</v>
      </c>
      <c r="H254" s="71" t="s">
        <v>468</v>
      </c>
      <c r="I254" s="68" t="s">
        <v>219</v>
      </c>
      <c r="J254" s="72">
        <v>2022</v>
      </c>
      <c r="K254" s="73">
        <v>0.75</v>
      </c>
      <c r="L254" s="74">
        <v>24</v>
      </c>
      <c r="M254" s="273" t="s">
        <v>480</v>
      </c>
      <c r="N254" s="76"/>
      <c r="O254" s="193"/>
      <c r="P254" s="77" t="s">
        <v>676</v>
      </c>
      <c r="Q254" s="78" t="s">
        <v>1015</v>
      </c>
      <c r="R254" s="79" t="s">
        <v>1037</v>
      </c>
      <c r="S254" s="80">
        <v>54.17</v>
      </c>
      <c r="T254" s="81">
        <f>S254*1.2</f>
        <v>65.004000000000005</v>
      </c>
      <c r="U254" s="82"/>
      <c r="V254" s="83"/>
      <c r="W254" s="84">
        <f>V254*S254</f>
        <v>0</v>
      </c>
      <c r="X254" s="85">
        <f>V254*T254</f>
        <v>0</v>
      </c>
      <c r="Y254" s="59"/>
      <c r="Z254" s="86"/>
      <c r="AA254" s="87"/>
      <c r="AB254" s="88"/>
      <c r="AC254" s="89"/>
    </row>
    <row r="255" spans="1:29" ht="15.75" customHeight="1" x14ac:dyDescent="0.2">
      <c r="A255" s="64" t="s">
        <v>121</v>
      </c>
      <c r="B255" s="65" t="s">
        <v>182</v>
      </c>
      <c r="C255" s="66" t="s">
        <v>123</v>
      </c>
      <c r="D255" s="67" t="s">
        <v>211</v>
      </c>
      <c r="E255" s="68" t="s">
        <v>212</v>
      </c>
      <c r="F255" s="69"/>
      <c r="G255" s="70" t="s">
        <v>213</v>
      </c>
      <c r="H255" s="71" t="s">
        <v>251</v>
      </c>
      <c r="I255" s="68" t="s">
        <v>219</v>
      </c>
      <c r="J255" s="72">
        <v>2020</v>
      </c>
      <c r="K255" s="73">
        <v>0.75</v>
      </c>
      <c r="L255" s="74">
        <v>21</v>
      </c>
      <c r="M255" s="273" t="s">
        <v>480</v>
      </c>
      <c r="N255" s="76"/>
      <c r="O255" s="193"/>
      <c r="P255" s="77" t="s">
        <v>523</v>
      </c>
      <c r="Q255" s="78" t="s">
        <v>721</v>
      </c>
      <c r="R255" s="79" t="s">
        <v>1037</v>
      </c>
      <c r="S255" s="80">
        <v>51.5</v>
      </c>
      <c r="T255" s="81">
        <f>S255*1.2</f>
        <v>61.8</v>
      </c>
      <c r="U255" s="82"/>
      <c r="V255" s="83"/>
      <c r="W255" s="84">
        <f>V255*S255</f>
        <v>0</v>
      </c>
      <c r="X255" s="85">
        <f>V255*T255</f>
        <v>0</v>
      </c>
      <c r="Y255" s="59"/>
      <c r="Z255" s="86"/>
      <c r="AA255" s="87"/>
      <c r="AB255" s="88"/>
      <c r="AC255" s="89"/>
    </row>
    <row r="256" spans="1:29" ht="15.75" customHeight="1" x14ac:dyDescent="0.2">
      <c r="A256" s="64" t="s">
        <v>121</v>
      </c>
      <c r="B256" s="65" t="s">
        <v>122</v>
      </c>
      <c r="C256" s="66" t="s">
        <v>123</v>
      </c>
      <c r="D256" s="67" t="s">
        <v>211</v>
      </c>
      <c r="E256" s="68" t="s">
        <v>212</v>
      </c>
      <c r="F256" s="69"/>
      <c r="G256" s="70" t="s">
        <v>213</v>
      </c>
      <c r="H256" s="71" t="s">
        <v>215</v>
      </c>
      <c r="I256" s="68" t="s">
        <v>176</v>
      </c>
      <c r="J256" s="72">
        <v>2022</v>
      </c>
      <c r="K256" s="73">
        <v>0.75</v>
      </c>
      <c r="L256" s="74">
        <v>21</v>
      </c>
      <c r="M256" s="273" t="s">
        <v>480</v>
      </c>
      <c r="N256" s="76"/>
      <c r="O256" s="193"/>
      <c r="P256" s="77" t="s">
        <v>676</v>
      </c>
      <c r="Q256" s="78" t="s">
        <v>678</v>
      </c>
      <c r="R256" s="79" t="s">
        <v>1037</v>
      </c>
      <c r="S256" s="80">
        <v>58.33</v>
      </c>
      <c r="T256" s="81">
        <f>S256*1.2</f>
        <v>69.995999999999995</v>
      </c>
      <c r="U256" s="82"/>
      <c r="V256" s="83"/>
      <c r="W256" s="84">
        <f>V256*S256</f>
        <v>0</v>
      </c>
      <c r="X256" s="85">
        <f>V256*T256</f>
        <v>0</v>
      </c>
      <c r="Y256" s="59"/>
      <c r="Z256" s="86"/>
      <c r="AA256" s="87"/>
      <c r="AB256" s="88"/>
      <c r="AC256" s="89"/>
    </row>
    <row r="257" spans="1:29" ht="15.75" customHeight="1" x14ac:dyDescent="0.2">
      <c r="A257" s="64" t="s">
        <v>121</v>
      </c>
      <c r="B257" s="65" t="s">
        <v>122</v>
      </c>
      <c r="C257" s="66" t="s">
        <v>123</v>
      </c>
      <c r="D257" s="67" t="s">
        <v>211</v>
      </c>
      <c r="E257" s="68" t="s">
        <v>212</v>
      </c>
      <c r="F257" s="69"/>
      <c r="G257" s="70" t="s">
        <v>213</v>
      </c>
      <c r="H257" s="71" t="s">
        <v>216</v>
      </c>
      <c r="I257" s="68" t="s">
        <v>176</v>
      </c>
      <c r="J257" s="72">
        <v>2022</v>
      </c>
      <c r="K257" s="73">
        <v>0.75</v>
      </c>
      <c r="L257" s="74">
        <v>2</v>
      </c>
      <c r="M257" s="273" t="s">
        <v>480</v>
      </c>
      <c r="N257" s="76"/>
      <c r="O257" s="193"/>
      <c r="P257" s="77" t="s">
        <v>677</v>
      </c>
      <c r="Q257" s="78" t="s">
        <v>679</v>
      </c>
      <c r="R257" s="79" t="s">
        <v>1037</v>
      </c>
      <c r="S257" s="80">
        <v>70.83</v>
      </c>
      <c r="T257" s="81">
        <f>S257*1.2</f>
        <v>84.995999999999995</v>
      </c>
      <c r="U257" s="82"/>
      <c r="V257" s="83"/>
      <c r="W257" s="84">
        <f>V257*S257</f>
        <v>0</v>
      </c>
      <c r="X257" s="85">
        <f>V257*T257</f>
        <v>0</v>
      </c>
      <c r="Y257" s="59"/>
      <c r="Z257" s="86"/>
      <c r="AA257" s="87"/>
      <c r="AB257" s="88"/>
      <c r="AC257" s="89"/>
    </row>
    <row r="258" spans="1:29" ht="15.75" customHeight="1" x14ac:dyDescent="0.2">
      <c r="A258" s="64" t="s">
        <v>121</v>
      </c>
      <c r="B258" s="65" t="s">
        <v>122</v>
      </c>
      <c r="C258" s="66" t="s">
        <v>123</v>
      </c>
      <c r="D258" s="67" t="s">
        <v>211</v>
      </c>
      <c r="E258" s="68" t="s">
        <v>212</v>
      </c>
      <c r="F258" s="69"/>
      <c r="G258" s="70" t="s">
        <v>213</v>
      </c>
      <c r="H258" s="71" t="s">
        <v>217</v>
      </c>
      <c r="I258" s="68" t="s">
        <v>176</v>
      </c>
      <c r="J258" s="72">
        <v>2022</v>
      </c>
      <c r="K258" s="73">
        <v>0.75</v>
      </c>
      <c r="L258" s="74">
        <v>44</v>
      </c>
      <c r="M258" s="273" t="s">
        <v>480</v>
      </c>
      <c r="N258" s="76"/>
      <c r="O258" s="193"/>
      <c r="P258" s="77" t="s">
        <v>680</v>
      </c>
      <c r="Q258" s="78" t="s">
        <v>681</v>
      </c>
      <c r="R258" s="79" t="s">
        <v>1037</v>
      </c>
      <c r="S258" s="80">
        <v>50</v>
      </c>
      <c r="T258" s="81">
        <f>S258*1.2</f>
        <v>60</v>
      </c>
      <c r="U258" s="82"/>
      <c r="V258" s="83"/>
      <c r="W258" s="84">
        <f>V258*S258</f>
        <v>0</v>
      </c>
      <c r="X258" s="85">
        <f>V258*T258</f>
        <v>0</v>
      </c>
      <c r="Y258" s="59"/>
      <c r="Z258" s="86"/>
      <c r="AA258" s="87"/>
      <c r="AB258" s="88"/>
      <c r="AC258" s="89"/>
    </row>
    <row r="259" spans="1:29" ht="15.75" customHeight="1" x14ac:dyDescent="0.2">
      <c r="A259" s="64" t="s">
        <v>121</v>
      </c>
      <c r="B259" s="65" t="s">
        <v>182</v>
      </c>
      <c r="C259" s="66" t="s">
        <v>123</v>
      </c>
      <c r="D259" s="67" t="s">
        <v>211</v>
      </c>
      <c r="E259" s="68" t="s">
        <v>212</v>
      </c>
      <c r="F259" s="69"/>
      <c r="G259" s="70" t="s">
        <v>213</v>
      </c>
      <c r="H259" s="71" t="s">
        <v>469</v>
      </c>
      <c r="I259" s="68" t="s">
        <v>219</v>
      </c>
      <c r="J259" s="72">
        <v>2022</v>
      </c>
      <c r="K259" s="73">
        <v>0.75</v>
      </c>
      <c r="L259" s="74">
        <v>4</v>
      </c>
      <c r="M259" s="273" t="s">
        <v>480</v>
      </c>
      <c r="N259" s="76"/>
      <c r="O259" s="193"/>
      <c r="P259" s="77" t="s">
        <v>677</v>
      </c>
      <c r="Q259" s="78" t="s">
        <v>1016</v>
      </c>
      <c r="R259" s="79" t="s">
        <v>1037</v>
      </c>
      <c r="S259" s="80">
        <v>175</v>
      </c>
      <c r="T259" s="81">
        <f>S259*1.2</f>
        <v>210</v>
      </c>
      <c r="U259" s="82"/>
      <c r="V259" s="83"/>
      <c r="W259" s="84">
        <f>V259*S259</f>
        <v>0</v>
      </c>
      <c r="X259" s="85">
        <f>V259*T259</f>
        <v>0</v>
      </c>
      <c r="Y259" s="59"/>
      <c r="Z259" s="86"/>
      <c r="AA259" s="87"/>
      <c r="AB259" s="88"/>
      <c r="AC259" s="89"/>
    </row>
    <row r="260" spans="1:29" ht="15.75" customHeight="1" x14ac:dyDescent="0.2">
      <c r="A260" s="64" t="s">
        <v>121</v>
      </c>
      <c r="B260" s="65" t="s">
        <v>182</v>
      </c>
      <c r="C260" s="66" t="s">
        <v>123</v>
      </c>
      <c r="D260" s="67" t="s">
        <v>211</v>
      </c>
      <c r="E260" s="68" t="s">
        <v>212</v>
      </c>
      <c r="F260" s="69"/>
      <c r="G260" s="70" t="s">
        <v>213</v>
      </c>
      <c r="H260" s="71" t="s">
        <v>252</v>
      </c>
      <c r="I260" s="68" t="s">
        <v>219</v>
      </c>
      <c r="J260" s="72">
        <v>2020</v>
      </c>
      <c r="K260" s="73">
        <v>0.75</v>
      </c>
      <c r="L260" s="74">
        <v>15</v>
      </c>
      <c r="M260" s="273" t="s">
        <v>480</v>
      </c>
      <c r="N260" s="76"/>
      <c r="O260" s="193"/>
      <c r="P260" s="77" t="s">
        <v>523</v>
      </c>
      <c r="Q260" s="78" t="s">
        <v>722</v>
      </c>
      <c r="R260" s="79" t="s">
        <v>1037</v>
      </c>
      <c r="S260" s="80">
        <v>62.5</v>
      </c>
      <c r="T260" s="81">
        <f>S260*1.2</f>
        <v>75</v>
      </c>
      <c r="U260" s="82"/>
      <c r="V260" s="83"/>
      <c r="W260" s="84">
        <f>V260*S260</f>
        <v>0</v>
      </c>
      <c r="X260" s="85">
        <f>V260*T260</f>
        <v>0</v>
      </c>
      <c r="Y260" s="59"/>
      <c r="Z260" s="86"/>
      <c r="AA260" s="87"/>
      <c r="AB260" s="88"/>
      <c r="AC260" s="89"/>
    </row>
    <row r="261" spans="1:29" ht="15.75" customHeight="1" x14ac:dyDescent="0.2">
      <c r="A261" s="64" t="s">
        <v>121</v>
      </c>
      <c r="B261" s="65" t="s">
        <v>122</v>
      </c>
      <c r="C261" s="66" t="s">
        <v>123</v>
      </c>
      <c r="D261" s="67" t="s">
        <v>211</v>
      </c>
      <c r="E261" s="68" t="s">
        <v>212</v>
      </c>
      <c r="F261" s="69"/>
      <c r="G261" s="70" t="s">
        <v>224</v>
      </c>
      <c r="H261" s="71" t="s">
        <v>225</v>
      </c>
      <c r="I261" s="68" t="s">
        <v>176</v>
      </c>
      <c r="J261" s="72">
        <v>2022</v>
      </c>
      <c r="K261" s="73">
        <v>0.75</v>
      </c>
      <c r="L261" s="74">
        <v>5</v>
      </c>
      <c r="M261" s="273" t="s">
        <v>480</v>
      </c>
      <c r="N261" s="76"/>
      <c r="O261" s="193" t="s">
        <v>1038</v>
      </c>
      <c r="P261" s="77" t="s">
        <v>588</v>
      </c>
      <c r="Q261" s="78" t="s">
        <v>688</v>
      </c>
      <c r="R261" s="79" t="s">
        <v>1037</v>
      </c>
      <c r="S261" s="80">
        <v>25</v>
      </c>
      <c r="T261" s="81">
        <f>S261*1.2</f>
        <v>30</v>
      </c>
      <c r="U261" s="82"/>
      <c r="V261" s="83"/>
      <c r="W261" s="84">
        <f>V261*S261</f>
        <v>0</v>
      </c>
      <c r="X261" s="85">
        <f>V261*T261</f>
        <v>0</v>
      </c>
      <c r="Y261" s="59"/>
      <c r="Z261" s="86"/>
      <c r="AA261" s="87"/>
      <c r="AB261" s="88"/>
      <c r="AC261" s="89"/>
    </row>
    <row r="262" spans="1:29" ht="15.75" customHeight="1" x14ac:dyDescent="0.2">
      <c r="A262" s="64" t="s">
        <v>121</v>
      </c>
      <c r="B262" s="65" t="s">
        <v>182</v>
      </c>
      <c r="C262" s="66" t="s">
        <v>123</v>
      </c>
      <c r="D262" s="67" t="s">
        <v>211</v>
      </c>
      <c r="E262" s="68" t="s">
        <v>212</v>
      </c>
      <c r="F262" s="69"/>
      <c r="G262" s="70" t="s">
        <v>224</v>
      </c>
      <c r="H262" s="71" t="s">
        <v>476</v>
      </c>
      <c r="I262" s="68" t="s">
        <v>219</v>
      </c>
      <c r="J262" s="72">
        <v>2022</v>
      </c>
      <c r="K262" s="73">
        <v>0.75</v>
      </c>
      <c r="L262" s="74">
        <v>13</v>
      </c>
      <c r="M262" s="273" t="s">
        <v>480</v>
      </c>
      <c r="N262" s="76"/>
      <c r="O262" s="193" t="s">
        <v>1038</v>
      </c>
      <c r="P262" s="77" t="s">
        <v>633</v>
      </c>
      <c r="Q262" s="78" t="s">
        <v>1029</v>
      </c>
      <c r="R262" s="79" t="s">
        <v>1037</v>
      </c>
      <c r="S262" s="80">
        <v>23</v>
      </c>
      <c r="T262" s="81">
        <f>S262*1.2</f>
        <v>27.599999999999998</v>
      </c>
      <c r="U262" s="82"/>
      <c r="V262" s="83"/>
      <c r="W262" s="84">
        <f>V262*S262</f>
        <v>0</v>
      </c>
      <c r="X262" s="85">
        <f>V262*T262</f>
        <v>0</v>
      </c>
      <c r="Y262" s="59"/>
      <c r="Z262" s="86"/>
      <c r="AA262" s="87"/>
      <c r="AB262" s="88"/>
      <c r="AC262" s="89"/>
    </row>
    <row r="263" spans="1:29" ht="15.75" customHeight="1" x14ac:dyDescent="0.2">
      <c r="A263" s="64" t="s">
        <v>121</v>
      </c>
      <c r="B263" s="65" t="s">
        <v>122</v>
      </c>
      <c r="C263" s="66" t="s">
        <v>123</v>
      </c>
      <c r="D263" s="67" t="s">
        <v>211</v>
      </c>
      <c r="E263" s="68" t="s">
        <v>212</v>
      </c>
      <c r="F263" s="69"/>
      <c r="G263" s="70" t="s">
        <v>224</v>
      </c>
      <c r="H263" s="71" t="s">
        <v>226</v>
      </c>
      <c r="I263" s="68" t="s">
        <v>176</v>
      </c>
      <c r="J263" s="72">
        <v>2022</v>
      </c>
      <c r="K263" s="73">
        <v>0.75</v>
      </c>
      <c r="L263" s="74">
        <v>7</v>
      </c>
      <c r="M263" s="273" t="s">
        <v>480</v>
      </c>
      <c r="N263" s="76"/>
      <c r="O263" s="193" t="s">
        <v>1038</v>
      </c>
      <c r="P263" s="77" t="s">
        <v>689</v>
      </c>
      <c r="Q263" s="78" t="s">
        <v>690</v>
      </c>
      <c r="R263" s="79" t="s">
        <v>1037</v>
      </c>
      <c r="S263" s="80">
        <v>63</v>
      </c>
      <c r="T263" s="81">
        <f>S263*1.2</f>
        <v>75.599999999999994</v>
      </c>
      <c r="U263" s="82"/>
      <c r="V263" s="83"/>
      <c r="W263" s="84">
        <f>V263*S263</f>
        <v>0</v>
      </c>
      <c r="X263" s="85">
        <f>V263*T263</f>
        <v>0</v>
      </c>
      <c r="Y263" s="59"/>
      <c r="Z263" s="86"/>
      <c r="AA263" s="87"/>
      <c r="AB263" s="88"/>
      <c r="AC263" s="89"/>
    </row>
    <row r="264" spans="1:29" ht="15.75" customHeight="1" x14ac:dyDescent="0.2">
      <c r="A264" s="64" t="s">
        <v>121</v>
      </c>
      <c r="B264" s="65" t="s">
        <v>122</v>
      </c>
      <c r="C264" s="66" t="s">
        <v>123</v>
      </c>
      <c r="D264" s="67" t="s">
        <v>211</v>
      </c>
      <c r="E264" s="68" t="s">
        <v>212</v>
      </c>
      <c r="F264" s="69"/>
      <c r="G264" s="70" t="s">
        <v>224</v>
      </c>
      <c r="H264" s="71" t="s">
        <v>227</v>
      </c>
      <c r="I264" s="68" t="s">
        <v>176</v>
      </c>
      <c r="J264" s="72">
        <v>2022</v>
      </c>
      <c r="K264" s="73">
        <v>0.75</v>
      </c>
      <c r="L264" s="74">
        <v>18</v>
      </c>
      <c r="M264" s="273" t="s">
        <v>480</v>
      </c>
      <c r="N264" s="76"/>
      <c r="O264" s="193" t="s">
        <v>1038</v>
      </c>
      <c r="P264" s="77" t="s">
        <v>643</v>
      </c>
      <c r="Q264" s="78" t="s">
        <v>691</v>
      </c>
      <c r="R264" s="79" t="s">
        <v>1037</v>
      </c>
      <c r="S264" s="80">
        <v>37</v>
      </c>
      <c r="T264" s="81">
        <f>S264*1.2</f>
        <v>44.4</v>
      </c>
      <c r="U264" s="82"/>
      <c r="V264" s="83"/>
      <c r="W264" s="84">
        <f>V264*S264</f>
        <v>0</v>
      </c>
      <c r="X264" s="85">
        <f>V264*T264</f>
        <v>0</v>
      </c>
      <c r="Y264" s="59"/>
      <c r="Z264" s="86"/>
      <c r="AA264" s="87"/>
      <c r="AB264" s="88"/>
      <c r="AC264" s="89"/>
    </row>
    <row r="265" spans="1:29" ht="15.75" customHeight="1" x14ac:dyDescent="0.2">
      <c r="A265" s="64" t="s">
        <v>121</v>
      </c>
      <c r="B265" s="65" t="s">
        <v>122</v>
      </c>
      <c r="C265" s="66" t="s">
        <v>123</v>
      </c>
      <c r="D265" s="67" t="s">
        <v>211</v>
      </c>
      <c r="E265" s="68" t="s">
        <v>212</v>
      </c>
      <c r="F265" s="69"/>
      <c r="G265" s="70" t="s">
        <v>224</v>
      </c>
      <c r="H265" s="71" t="s">
        <v>228</v>
      </c>
      <c r="I265" s="68" t="s">
        <v>176</v>
      </c>
      <c r="J265" s="72">
        <v>2022</v>
      </c>
      <c r="K265" s="73">
        <v>0.75</v>
      </c>
      <c r="L265" s="74">
        <v>15</v>
      </c>
      <c r="M265" s="273" t="s">
        <v>480</v>
      </c>
      <c r="N265" s="76"/>
      <c r="O265" s="193" t="s">
        <v>1038</v>
      </c>
      <c r="P265" s="77" t="s">
        <v>515</v>
      </c>
      <c r="Q265" s="78" t="s">
        <v>692</v>
      </c>
      <c r="R265" s="79" t="s">
        <v>1037</v>
      </c>
      <c r="S265" s="80">
        <v>39.5</v>
      </c>
      <c r="T265" s="81">
        <f>S265*1.2</f>
        <v>47.4</v>
      </c>
      <c r="U265" s="82"/>
      <c r="V265" s="83"/>
      <c r="W265" s="84">
        <f>V265*S265</f>
        <v>0</v>
      </c>
      <c r="X265" s="85">
        <f>V265*T265</f>
        <v>0</v>
      </c>
      <c r="Y265" s="59"/>
      <c r="Z265" s="86"/>
      <c r="AA265" s="87"/>
      <c r="AB265" s="88"/>
      <c r="AC265" s="89"/>
    </row>
    <row r="266" spans="1:29" ht="15.75" customHeight="1" x14ac:dyDescent="0.2">
      <c r="A266" s="64" t="s">
        <v>121</v>
      </c>
      <c r="B266" s="65" t="s">
        <v>122</v>
      </c>
      <c r="C266" s="66" t="s">
        <v>123</v>
      </c>
      <c r="D266" s="67" t="s">
        <v>211</v>
      </c>
      <c r="E266" s="68" t="s">
        <v>212</v>
      </c>
      <c r="F266" s="69"/>
      <c r="G266" s="70" t="s">
        <v>229</v>
      </c>
      <c r="H266" s="71" t="s">
        <v>230</v>
      </c>
      <c r="I266" s="68" t="s">
        <v>176</v>
      </c>
      <c r="J266" s="72">
        <v>2022</v>
      </c>
      <c r="K266" s="73">
        <v>0.75</v>
      </c>
      <c r="L266" s="74">
        <v>19</v>
      </c>
      <c r="M266" s="273" t="s">
        <v>480</v>
      </c>
      <c r="N266" s="76"/>
      <c r="O266" s="193"/>
      <c r="P266" s="77" t="s">
        <v>627</v>
      </c>
      <c r="Q266" s="78" t="s">
        <v>693</v>
      </c>
      <c r="R266" s="79" t="s">
        <v>1037</v>
      </c>
      <c r="S266" s="80">
        <v>41.67</v>
      </c>
      <c r="T266" s="81">
        <f>S266*1.2</f>
        <v>50.003999999999998</v>
      </c>
      <c r="U266" s="82"/>
      <c r="V266" s="83"/>
      <c r="W266" s="84">
        <f>V266*S266</f>
        <v>0</v>
      </c>
      <c r="X266" s="85">
        <f>V266*T266</f>
        <v>0</v>
      </c>
      <c r="Y266" s="59"/>
      <c r="Z266" s="86"/>
      <c r="AA266" s="87"/>
      <c r="AB266" s="88"/>
      <c r="AC266" s="89"/>
    </row>
    <row r="267" spans="1:29" ht="15.75" customHeight="1" x14ac:dyDescent="0.2">
      <c r="A267" s="64" t="s">
        <v>121</v>
      </c>
      <c r="B267" s="65" t="s">
        <v>122</v>
      </c>
      <c r="C267" s="66" t="s">
        <v>123</v>
      </c>
      <c r="D267" s="67" t="s">
        <v>211</v>
      </c>
      <c r="E267" s="68" t="s">
        <v>212</v>
      </c>
      <c r="F267" s="69"/>
      <c r="G267" s="70" t="s">
        <v>229</v>
      </c>
      <c r="H267" s="71" t="s">
        <v>231</v>
      </c>
      <c r="I267" s="68" t="s">
        <v>176</v>
      </c>
      <c r="J267" s="72">
        <v>2022</v>
      </c>
      <c r="K267" s="73">
        <v>0.75</v>
      </c>
      <c r="L267" s="74">
        <v>5</v>
      </c>
      <c r="M267" s="273" t="s">
        <v>480</v>
      </c>
      <c r="N267" s="76"/>
      <c r="O267" s="193"/>
      <c r="P267" s="77" t="s">
        <v>694</v>
      </c>
      <c r="Q267" s="78" t="s">
        <v>695</v>
      </c>
      <c r="R267" s="79" t="s">
        <v>1037</v>
      </c>
      <c r="S267" s="80">
        <v>93</v>
      </c>
      <c r="T267" s="81">
        <f>S267*1.2</f>
        <v>111.6</v>
      </c>
      <c r="U267" s="82"/>
      <c r="V267" s="83"/>
      <c r="W267" s="84">
        <f>V267*S267</f>
        <v>0</v>
      </c>
      <c r="X267" s="85">
        <f>V267*T267</f>
        <v>0</v>
      </c>
      <c r="Y267" s="59"/>
      <c r="Z267" s="86"/>
      <c r="AA267" s="87"/>
      <c r="AB267" s="88"/>
      <c r="AC267" s="89"/>
    </row>
    <row r="268" spans="1:29" ht="15.75" customHeight="1" x14ac:dyDescent="0.2">
      <c r="A268" s="64" t="s">
        <v>121</v>
      </c>
      <c r="B268" s="65" t="s">
        <v>122</v>
      </c>
      <c r="C268" s="66" t="s">
        <v>123</v>
      </c>
      <c r="D268" s="67" t="s">
        <v>211</v>
      </c>
      <c r="E268" s="68" t="s">
        <v>212</v>
      </c>
      <c r="F268" s="69"/>
      <c r="G268" s="70" t="s">
        <v>229</v>
      </c>
      <c r="H268" s="71" t="s">
        <v>232</v>
      </c>
      <c r="I268" s="68" t="s">
        <v>176</v>
      </c>
      <c r="J268" s="72">
        <v>2022</v>
      </c>
      <c r="K268" s="73">
        <v>0.75</v>
      </c>
      <c r="L268" s="74">
        <v>3</v>
      </c>
      <c r="M268" s="273" t="s">
        <v>480</v>
      </c>
      <c r="N268" s="76"/>
      <c r="O268" s="193"/>
      <c r="P268" s="77" t="s">
        <v>696</v>
      </c>
      <c r="Q268" s="78" t="s">
        <v>697</v>
      </c>
      <c r="R268" s="79" t="s">
        <v>1037</v>
      </c>
      <c r="S268" s="80">
        <v>166.67</v>
      </c>
      <c r="T268" s="81">
        <f>S268*1.2</f>
        <v>200.00399999999999</v>
      </c>
      <c r="U268" s="82"/>
      <c r="V268" s="83"/>
      <c r="W268" s="84">
        <f>V268*S268</f>
        <v>0</v>
      </c>
      <c r="X268" s="85">
        <f>V268*T268</f>
        <v>0</v>
      </c>
      <c r="Y268" s="59"/>
      <c r="Z268" s="86"/>
      <c r="AA268" s="87"/>
      <c r="AB268" s="88"/>
      <c r="AC268" s="89"/>
    </row>
    <row r="269" spans="1:29" ht="15.75" customHeight="1" x14ac:dyDescent="0.2">
      <c r="A269" s="64" t="s">
        <v>121</v>
      </c>
      <c r="B269" s="65" t="s">
        <v>122</v>
      </c>
      <c r="C269" s="66" t="s">
        <v>123</v>
      </c>
      <c r="D269" s="67" t="s">
        <v>211</v>
      </c>
      <c r="E269" s="68" t="s">
        <v>212</v>
      </c>
      <c r="F269" s="69"/>
      <c r="G269" s="70" t="s">
        <v>229</v>
      </c>
      <c r="H269" s="71" t="s">
        <v>233</v>
      </c>
      <c r="I269" s="68" t="s">
        <v>176</v>
      </c>
      <c r="J269" s="72">
        <v>2022</v>
      </c>
      <c r="K269" s="73">
        <v>0.75</v>
      </c>
      <c r="L269" s="74">
        <v>1</v>
      </c>
      <c r="M269" s="273" t="s">
        <v>480</v>
      </c>
      <c r="N269" s="76"/>
      <c r="O269" s="193"/>
      <c r="P269" s="77" t="s">
        <v>698</v>
      </c>
      <c r="Q269" s="78" t="s">
        <v>700</v>
      </c>
      <c r="R269" s="79" t="s">
        <v>1037</v>
      </c>
      <c r="S269" s="80">
        <v>191.67</v>
      </c>
      <c r="T269" s="81">
        <f>S269*1.2</f>
        <v>230.00399999999999</v>
      </c>
      <c r="U269" s="82"/>
      <c r="V269" s="83"/>
      <c r="W269" s="84">
        <f>V269*S269</f>
        <v>0</v>
      </c>
      <c r="X269" s="85">
        <f>V269*T269</f>
        <v>0</v>
      </c>
      <c r="Y269" s="59"/>
      <c r="Z269" s="86"/>
      <c r="AA269" s="87"/>
      <c r="AB269" s="88"/>
      <c r="AC269" s="89"/>
    </row>
    <row r="270" spans="1:29" ht="15.75" customHeight="1" x14ac:dyDescent="0.2">
      <c r="A270" s="64" t="s">
        <v>121</v>
      </c>
      <c r="B270" s="65" t="s">
        <v>122</v>
      </c>
      <c r="C270" s="66" t="s">
        <v>123</v>
      </c>
      <c r="D270" s="67" t="s">
        <v>211</v>
      </c>
      <c r="E270" s="68" t="s">
        <v>212</v>
      </c>
      <c r="F270" s="69"/>
      <c r="G270" s="70" t="s">
        <v>229</v>
      </c>
      <c r="H270" s="71" t="s">
        <v>234</v>
      </c>
      <c r="I270" s="68" t="s">
        <v>176</v>
      </c>
      <c r="J270" s="72">
        <v>2022</v>
      </c>
      <c r="K270" s="73">
        <v>0.75</v>
      </c>
      <c r="L270" s="74">
        <v>3</v>
      </c>
      <c r="M270" s="273" t="s">
        <v>480</v>
      </c>
      <c r="N270" s="76"/>
      <c r="O270" s="193"/>
      <c r="P270" s="77" t="s">
        <v>699</v>
      </c>
      <c r="Q270" s="78" t="s">
        <v>701</v>
      </c>
      <c r="R270" s="79" t="s">
        <v>1037</v>
      </c>
      <c r="S270" s="80">
        <v>158.33000000000001</v>
      </c>
      <c r="T270" s="81">
        <f>S270*1.2</f>
        <v>189.99600000000001</v>
      </c>
      <c r="U270" s="82"/>
      <c r="V270" s="83"/>
      <c r="W270" s="84">
        <f>V270*S270</f>
        <v>0</v>
      </c>
      <c r="X270" s="85">
        <f>V270*T270</f>
        <v>0</v>
      </c>
      <c r="Y270" s="59"/>
      <c r="Z270" s="86"/>
      <c r="AA270" s="87"/>
      <c r="AB270" s="88"/>
      <c r="AC270" s="89"/>
    </row>
    <row r="271" spans="1:29" ht="15.75" customHeight="1" x14ac:dyDescent="0.2">
      <c r="A271" s="64" t="s">
        <v>121</v>
      </c>
      <c r="B271" s="65" t="s">
        <v>122</v>
      </c>
      <c r="C271" s="66" t="s">
        <v>123</v>
      </c>
      <c r="D271" s="67" t="s">
        <v>211</v>
      </c>
      <c r="E271" s="68" t="s">
        <v>212</v>
      </c>
      <c r="F271" s="69"/>
      <c r="G271" s="70" t="s">
        <v>229</v>
      </c>
      <c r="H271" s="71" t="s">
        <v>235</v>
      </c>
      <c r="I271" s="68" t="s">
        <v>176</v>
      </c>
      <c r="J271" s="72">
        <v>2022</v>
      </c>
      <c r="K271" s="73">
        <v>0.75</v>
      </c>
      <c r="L271" s="74">
        <v>2</v>
      </c>
      <c r="M271" s="273" t="s">
        <v>480</v>
      </c>
      <c r="N271" s="76"/>
      <c r="O271" s="193"/>
      <c r="P271" s="77" t="s">
        <v>702</v>
      </c>
      <c r="Q271" s="78" t="s">
        <v>703</v>
      </c>
      <c r="R271" s="79" t="s">
        <v>1037</v>
      </c>
      <c r="S271" s="80">
        <v>175</v>
      </c>
      <c r="T271" s="81">
        <f>S271*1.2</f>
        <v>210</v>
      </c>
      <c r="U271" s="82"/>
      <c r="V271" s="83"/>
      <c r="W271" s="84">
        <f>V271*S271</f>
        <v>0</v>
      </c>
      <c r="X271" s="85">
        <f>V271*T271</f>
        <v>0</v>
      </c>
      <c r="Y271" s="59"/>
      <c r="Z271" s="86"/>
      <c r="AA271" s="87"/>
      <c r="AB271" s="88"/>
      <c r="AC271" s="89"/>
    </row>
    <row r="272" spans="1:29" ht="15.75" customHeight="1" x14ac:dyDescent="0.2">
      <c r="A272" s="64" t="s">
        <v>121</v>
      </c>
      <c r="B272" s="65" t="s">
        <v>122</v>
      </c>
      <c r="C272" s="66" t="s">
        <v>123</v>
      </c>
      <c r="D272" s="67" t="s">
        <v>211</v>
      </c>
      <c r="E272" s="68" t="s">
        <v>212</v>
      </c>
      <c r="F272" s="69"/>
      <c r="G272" s="70" t="s">
        <v>229</v>
      </c>
      <c r="H272" s="71" t="s">
        <v>236</v>
      </c>
      <c r="I272" s="68" t="s">
        <v>176</v>
      </c>
      <c r="J272" s="72">
        <v>2021</v>
      </c>
      <c r="K272" s="73">
        <v>0.75</v>
      </c>
      <c r="L272" s="74">
        <v>5</v>
      </c>
      <c r="M272" s="273" t="s">
        <v>480</v>
      </c>
      <c r="N272" s="76"/>
      <c r="O272" s="193"/>
      <c r="P272" s="77" t="s">
        <v>704</v>
      </c>
      <c r="Q272" s="78" t="s">
        <v>705</v>
      </c>
      <c r="R272" s="79" t="s">
        <v>1037</v>
      </c>
      <c r="S272" s="80">
        <v>200</v>
      </c>
      <c r="T272" s="81">
        <f>S272*1.2</f>
        <v>240</v>
      </c>
      <c r="U272" s="82"/>
      <c r="V272" s="83"/>
      <c r="W272" s="84">
        <f>V272*S272</f>
        <v>0</v>
      </c>
      <c r="X272" s="85">
        <f>V272*T272</f>
        <v>0</v>
      </c>
      <c r="Y272" s="59"/>
      <c r="Z272" s="86"/>
      <c r="AA272" s="87"/>
      <c r="AB272" s="88"/>
      <c r="AC272" s="89"/>
    </row>
    <row r="273" spans="1:29" ht="15.75" customHeight="1" x14ac:dyDescent="0.2">
      <c r="A273" s="64" t="s">
        <v>189</v>
      </c>
      <c r="B273" s="65" t="s">
        <v>122</v>
      </c>
      <c r="C273" s="66" t="s">
        <v>123</v>
      </c>
      <c r="D273" s="67" t="s">
        <v>211</v>
      </c>
      <c r="E273" s="68" t="s">
        <v>244</v>
      </c>
      <c r="F273" s="69"/>
      <c r="G273" s="70" t="s">
        <v>245</v>
      </c>
      <c r="H273" s="71" t="s">
        <v>253</v>
      </c>
      <c r="I273" s="68" t="s">
        <v>205</v>
      </c>
      <c r="J273" s="72" t="s">
        <v>254</v>
      </c>
      <c r="K273" s="73">
        <v>0.75</v>
      </c>
      <c r="L273" s="74">
        <v>60</v>
      </c>
      <c r="M273" s="273" t="s">
        <v>480</v>
      </c>
      <c r="N273" s="76"/>
      <c r="O273" s="193" t="s">
        <v>1038</v>
      </c>
      <c r="P273" s="77" t="s">
        <v>661</v>
      </c>
      <c r="Q273" s="78" t="s">
        <v>723</v>
      </c>
      <c r="R273" s="79" t="s">
        <v>1037</v>
      </c>
      <c r="S273" s="80">
        <v>32.5</v>
      </c>
      <c r="T273" s="81">
        <f>S273*1.2</f>
        <v>39</v>
      </c>
      <c r="U273" s="82"/>
      <c r="V273" s="83"/>
      <c r="W273" s="84">
        <f>V273*S273</f>
        <v>0</v>
      </c>
      <c r="X273" s="85">
        <f>V273*T273</f>
        <v>0</v>
      </c>
      <c r="Y273" s="59"/>
      <c r="Z273" s="86"/>
      <c r="AA273" s="87"/>
      <c r="AB273" s="88"/>
      <c r="AC273" s="89"/>
    </row>
    <row r="274" spans="1:29" ht="15.75" customHeight="1" x14ac:dyDescent="0.2">
      <c r="A274" s="64" t="s">
        <v>189</v>
      </c>
      <c r="B274" s="65" t="s">
        <v>122</v>
      </c>
      <c r="C274" s="66" t="s">
        <v>123</v>
      </c>
      <c r="D274" s="67" t="s">
        <v>211</v>
      </c>
      <c r="E274" s="68" t="s">
        <v>244</v>
      </c>
      <c r="F274" s="69"/>
      <c r="G274" s="70" t="s">
        <v>245</v>
      </c>
      <c r="H274" s="71" t="s">
        <v>255</v>
      </c>
      <c r="I274" s="68" t="s">
        <v>176</v>
      </c>
      <c r="J274" s="72" t="s">
        <v>256</v>
      </c>
      <c r="K274" s="73">
        <v>0.75</v>
      </c>
      <c r="L274" s="74">
        <v>20</v>
      </c>
      <c r="M274" s="273" t="s">
        <v>480</v>
      </c>
      <c r="N274" s="76"/>
      <c r="O274" s="193" t="s">
        <v>1038</v>
      </c>
      <c r="P274" s="77" t="s">
        <v>612</v>
      </c>
      <c r="Q274" s="78" t="s">
        <v>724</v>
      </c>
      <c r="R274" s="79" t="s">
        <v>1037</v>
      </c>
      <c r="S274" s="80">
        <v>47</v>
      </c>
      <c r="T274" s="81">
        <f>S274*1.2</f>
        <v>56.4</v>
      </c>
      <c r="U274" s="82"/>
      <c r="V274" s="83"/>
      <c r="W274" s="84">
        <f>V274*S274</f>
        <v>0</v>
      </c>
      <c r="X274" s="85">
        <f>V274*T274</f>
        <v>0</v>
      </c>
      <c r="Y274" s="59"/>
      <c r="Z274" s="86"/>
      <c r="AA274" s="87"/>
      <c r="AB274" s="88"/>
      <c r="AC274" s="89"/>
    </row>
    <row r="275" spans="1:29" ht="15.75" customHeight="1" x14ac:dyDescent="0.2">
      <c r="A275" s="64" t="s">
        <v>189</v>
      </c>
      <c r="B275" s="65" t="s">
        <v>122</v>
      </c>
      <c r="C275" s="66" t="s">
        <v>123</v>
      </c>
      <c r="D275" s="67" t="s">
        <v>211</v>
      </c>
      <c r="E275" s="68" t="s">
        <v>244</v>
      </c>
      <c r="F275" s="69"/>
      <c r="G275" s="70" t="s">
        <v>245</v>
      </c>
      <c r="H275" s="71" t="s">
        <v>246</v>
      </c>
      <c r="I275" s="68" t="s">
        <v>247</v>
      </c>
      <c r="J275" s="72" t="s">
        <v>248</v>
      </c>
      <c r="K275" s="73">
        <v>0.75</v>
      </c>
      <c r="L275" s="74">
        <v>4</v>
      </c>
      <c r="M275" s="273" t="s">
        <v>480</v>
      </c>
      <c r="N275" s="76"/>
      <c r="O275" s="193" t="s">
        <v>1038</v>
      </c>
      <c r="P275" s="77" t="s">
        <v>712</v>
      </c>
      <c r="Q275" s="78" t="s">
        <v>714</v>
      </c>
      <c r="R275" s="79" t="s">
        <v>1037</v>
      </c>
      <c r="S275" s="80">
        <v>41</v>
      </c>
      <c r="T275" s="81">
        <f>S275*1.2</f>
        <v>49.199999999999996</v>
      </c>
      <c r="U275" s="82"/>
      <c r="V275" s="83"/>
      <c r="W275" s="84">
        <f>V275*S275</f>
        <v>0</v>
      </c>
      <c r="X275" s="85">
        <f>V275*T275</f>
        <v>0</v>
      </c>
      <c r="Y275" s="59"/>
      <c r="Z275" s="86"/>
      <c r="AA275" s="87"/>
      <c r="AB275" s="88"/>
      <c r="AC275" s="89"/>
    </row>
    <row r="276" spans="1:29" ht="15.75" customHeight="1" x14ac:dyDescent="0.2">
      <c r="A276" s="64" t="s">
        <v>189</v>
      </c>
      <c r="B276" s="65" t="s">
        <v>122</v>
      </c>
      <c r="C276" s="66" t="s">
        <v>123</v>
      </c>
      <c r="D276" s="67" t="s">
        <v>211</v>
      </c>
      <c r="E276" s="68" t="s">
        <v>244</v>
      </c>
      <c r="F276" s="69"/>
      <c r="G276" s="70" t="s">
        <v>245</v>
      </c>
      <c r="H276" s="71" t="s">
        <v>455</v>
      </c>
      <c r="I276" s="68" t="s">
        <v>247</v>
      </c>
      <c r="J276" s="72" t="s">
        <v>256</v>
      </c>
      <c r="K276" s="73">
        <v>0.75</v>
      </c>
      <c r="L276" s="74">
        <v>29</v>
      </c>
      <c r="M276" s="273" t="s">
        <v>480</v>
      </c>
      <c r="N276" s="76"/>
      <c r="O276" s="193" t="s">
        <v>1038</v>
      </c>
      <c r="P276" s="77" t="s">
        <v>481</v>
      </c>
      <c r="Q276" s="78" t="s">
        <v>1001</v>
      </c>
      <c r="R276" s="79" t="s">
        <v>1037</v>
      </c>
      <c r="S276" s="80">
        <v>41</v>
      </c>
      <c r="T276" s="81">
        <f>S276*1.2</f>
        <v>49.199999999999996</v>
      </c>
      <c r="U276" s="82"/>
      <c r="V276" s="83"/>
      <c r="W276" s="84">
        <f>V276*S276</f>
        <v>0</v>
      </c>
      <c r="X276" s="85">
        <f>V276*T276</f>
        <v>0</v>
      </c>
      <c r="Y276" s="59"/>
      <c r="Z276" s="86"/>
      <c r="AA276" s="87"/>
      <c r="AB276" s="88"/>
      <c r="AC276" s="89"/>
    </row>
    <row r="277" spans="1:29" ht="15.75" customHeight="1" x14ac:dyDescent="0.2">
      <c r="A277" s="64" t="s">
        <v>189</v>
      </c>
      <c r="B277" s="65" t="s">
        <v>122</v>
      </c>
      <c r="C277" s="66" t="s">
        <v>123</v>
      </c>
      <c r="D277" s="67" t="s">
        <v>211</v>
      </c>
      <c r="E277" s="68" t="s">
        <v>244</v>
      </c>
      <c r="F277" s="69"/>
      <c r="G277" s="70" t="s">
        <v>245</v>
      </c>
      <c r="H277" s="71" t="s">
        <v>249</v>
      </c>
      <c r="I277" s="68" t="s">
        <v>205</v>
      </c>
      <c r="J277" s="72" t="s">
        <v>248</v>
      </c>
      <c r="K277" s="73">
        <v>0.75</v>
      </c>
      <c r="L277" s="74">
        <v>1</v>
      </c>
      <c r="M277" s="273" t="s">
        <v>480</v>
      </c>
      <c r="N277" s="76"/>
      <c r="O277" s="193" t="s">
        <v>1038</v>
      </c>
      <c r="P277" s="77" t="s">
        <v>713</v>
      </c>
      <c r="Q277" s="78" t="s">
        <v>715</v>
      </c>
      <c r="R277" s="79" t="s">
        <v>1037</v>
      </c>
      <c r="S277" s="80">
        <v>39</v>
      </c>
      <c r="T277" s="81">
        <f>S277*1.2</f>
        <v>46.8</v>
      </c>
      <c r="U277" s="82"/>
      <c r="V277" s="83"/>
      <c r="W277" s="84">
        <f>V277*S277</f>
        <v>0</v>
      </c>
      <c r="X277" s="85">
        <f>V277*T277</f>
        <v>0</v>
      </c>
      <c r="Y277" s="59"/>
      <c r="Z277" s="86"/>
      <c r="AA277" s="87"/>
      <c r="AB277" s="88"/>
      <c r="AC277" s="89"/>
    </row>
    <row r="278" spans="1:29" ht="15.75" customHeight="1" x14ac:dyDescent="0.2">
      <c r="A278" s="64" t="s">
        <v>189</v>
      </c>
      <c r="B278" s="65" t="s">
        <v>122</v>
      </c>
      <c r="C278" s="66" t="s">
        <v>123</v>
      </c>
      <c r="D278" s="67" t="s">
        <v>211</v>
      </c>
      <c r="E278" s="68" t="s">
        <v>244</v>
      </c>
      <c r="F278" s="69"/>
      <c r="G278" s="70" t="s">
        <v>245</v>
      </c>
      <c r="H278" s="71" t="s">
        <v>454</v>
      </c>
      <c r="I278" s="68" t="s">
        <v>205</v>
      </c>
      <c r="J278" s="72" t="s">
        <v>256</v>
      </c>
      <c r="K278" s="73">
        <v>0.75</v>
      </c>
      <c r="L278" s="74">
        <v>26</v>
      </c>
      <c r="M278" s="273" t="s">
        <v>480</v>
      </c>
      <c r="N278" s="76"/>
      <c r="O278" s="193" t="s">
        <v>1038</v>
      </c>
      <c r="P278" s="77" t="s">
        <v>999</v>
      </c>
      <c r="Q278" s="78" t="s">
        <v>1000</v>
      </c>
      <c r="R278" s="79" t="s">
        <v>1037</v>
      </c>
      <c r="S278" s="80">
        <v>39</v>
      </c>
      <c r="T278" s="81">
        <f>S278*1.2</f>
        <v>46.8</v>
      </c>
      <c r="U278" s="82"/>
      <c r="V278" s="83"/>
      <c r="W278" s="84">
        <f>V278*S278</f>
        <v>0</v>
      </c>
      <c r="X278" s="85">
        <f>V278*T278</f>
        <v>0</v>
      </c>
      <c r="Y278" s="59"/>
      <c r="Z278" s="86"/>
      <c r="AA278" s="87"/>
      <c r="AB278" s="88"/>
      <c r="AC278" s="89"/>
    </row>
    <row r="279" spans="1:29" ht="15.75" customHeight="1" x14ac:dyDescent="0.2">
      <c r="A279" s="64" t="s">
        <v>121</v>
      </c>
      <c r="B279" s="65" t="s">
        <v>182</v>
      </c>
      <c r="C279" s="66" t="s">
        <v>123</v>
      </c>
      <c r="D279" s="67" t="s">
        <v>211</v>
      </c>
      <c r="E279" s="68" t="s">
        <v>261</v>
      </c>
      <c r="F279" s="69"/>
      <c r="G279" s="70" t="s">
        <v>266</v>
      </c>
      <c r="H279" s="71" t="s">
        <v>267</v>
      </c>
      <c r="I279" s="68" t="s">
        <v>205</v>
      </c>
      <c r="J279" s="72">
        <v>2021</v>
      </c>
      <c r="K279" s="73">
        <v>0.75</v>
      </c>
      <c r="L279" s="74">
        <v>60</v>
      </c>
      <c r="M279" s="273" t="s">
        <v>480</v>
      </c>
      <c r="N279" s="76"/>
      <c r="O279" s="193" t="s">
        <v>1043</v>
      </c>
      <c r="P279" s="77" t="s">
        <v>634</v>
      </c>
      <c r="Q279" s="78" t="s">
        <v>730</v>
      </c>
      <c r="R279" s="79" t="s">
        <v>1037</v>
      </c>
      <c r="S279" s="80">
        <v>16.5</v>
      </c>
      <c r="T279" s="81">
        <f>S279*1.2</f>
        <v>19.8</v>
      </c>
      <c r="U279" s="82"/>
      <c r="V279" s="83"/>
      <c r="W279" s="84">
        <f>V279*S279</f>
        <v>0</v>
      </c>
      <c r="X279" s="85">
        <f>V279*T279</f>
        <v>0</v>
      </c>
      <c r="Y279" s="59"/>
      <c r="Z279" s="86"/>
      <c r="AA279" s="87"/>
      <c r="AB279" s="88"/>
      <c r="AC279" s="89"/>
    </row>
    <row r="280" spans="1:29" ht="15.75" customHeight="1" x14ac:dyDescent="0.2">
      <c r="A280" s="64" t="s">
        <v>121</v>
      </c>
      <c r="B280" s="65" t="s">
        <v>182</v>
      </c>
      <c r="C280" s="66" t="s">
        <v>123</v>
      </c>
      <c r="D280" s="67" t="s">
        <v>211</v>
      </c>
      <c r="E280" s="68" t="s">
        <v>261</v>
      </c>
      <c r="F280" s="69"/>
      <c r="G280" s="70" t="s">
        <v>266</v>
      </c>
      <c r="H280" s="71" t="s">
        <v>268</v>
      </c>
      <c r="I280" s="68" t="s">
        <v>205</v>
      </c>
      <c r="J280" s="72">
        <v>2019</v>
      </c>
      <c r="K280" s="73">
        <v>0.75</v>
      </c>
      <c r="L280" s="74">
        <v>11</v>
      </c>
      <c r="M280" s="273" t="s">
        <v>480</v>
      </c>
      <c r="N280" s="76"/>
      <c r="O280" s="193" t="s">
        <v>1043</v>
      </c>
      <c r="P280" s="77" t="s">
        <v>728</v>
      </c>
      <c r="Q280" s="78" t="s">
        <v>731</v>
      </c>
      <c r="R280" s="79" t="s">
        <v>1037</v>
      </c>
      <c r="S280" s="80">
        <v>87</v>
      </c>
      <c r="T280" s="81">
        <f>S280*1.2</f>
        <v>104.39999999999999</v>
      </c>
      <c r="U280" s="82"/>
      <c r="V280" s="83"/>
      <c r="W280" s="84">
        <f>V280*S280</f>
        <v>0</v>
      </c>
      <c r="X280" s="85">
        <f>V280*T280</f>
        <v>0</v>
      </c>
      <c r="Y280" s="59"/>
      <c r="Z280" s="86"/>
      <c r="AA280" s="87"/>
      <c r="AB280" s="88"/>
      <c r="AC280" s="89"/>
    </row>
    <row r="281" spans="1:29" ht="15.75" customHeight="1" x14ac:dyDescent="0.2">
      <c r="A281" s="64" t="s">
        <v>121</v>
      </c>
      <c r="B281" s="65" t="s">
        <v>182</v>
      </c>
      <c r="C281" s="66" t="s">
        <v>123</v>
      </c>
      <c r="D281" s="67" t="s">
        <v>211</v>
      </c>
      <c r="E281" s="68" t="s">
        <v>261</v>
      </c>
      <c r="F281" s="69"/>
      <c r="G281" s="70" t="s">
        <v>266</v>
      </c>
      <c r="H281" s="71" t="s">
        <v>269</v>
      </c>
      <c r="I281" s="68" t="s">
        <v>205</v>
      </c>
      <c r="J281" s="72">
        <v>2021</v>
      </c>
      <c r="K281" s="73">
        <v>0.75</v>
      </c>
      <c r="L281" s="74">
        <v>42</v>
      </c>
      <c r="M281" s="273" t="s">
        <v>480</v>
      </c>
      <c r="N281" s="76"/>
      <c r="O281" s="193" t="s">
        <v>1043</v>
      </c>
      <c r="P281" s="77" t="s">
        <v>729</v>
      </c>
      <c r="Q281" s="78" t="s">
        <v>732</v>
      </c>
      <c r="R281" s="79" t="s">
        <v>1037</v>
      </c>
      <c r="S281" s="80">
        <v>50</v>
      </c>
      <c r="T281" s="81">
        <f>S281*1.2</f>
        <v>60</v>
      </c>
      <c r="U281" s="82"/>
      <c r="V281" s="83"/>
      <c r="W281" s="84">
        <f>V281*S281</f>
        <v>0</v>
      </c>
      <c r="X281" s="85">
        <f>V281*T281</f>
        <v>0</v>
      </c>
      <c r="Y281" s="59"/>
      <c r="Z281" s="86"/>
      <c r="AA281" s="87"/>
      <c r="AB281" s="88"/>
      <c r="AC281" s="89"/>
    </row>
    <row r="282" spans="1:29" ht="15.75" customHeight="1" x14ac:dyDescent="0.2">
      <c r="A282" s="64" t="s">
        <v>121</v>
      </c>
      <c r="B282" s="65" t="s">
        <v>182</v>
      </c>
      <c r="C282" s="66" t="s">
        <v>123</v>
      </c>
      <c r="D282" s="67" t="s">
        <v>211</v>
      </c>
      <c r="E282" s="68" t="s">
        <v>261</v>
      </c>
      <c r="F282" s="69" t="s">
        <v>262</v>
      </c>
      <c r="G282" s="70" t="s">
        <v>263</v>
      </c>
      <c r="H282" s="71" t="s">
        <v>264</v>
      </c>
      <c r="I282" s="68" t="s">
        <v>265</v>
      </c>
      <c r="J282" s="72">
        <v>2021</v>
      </c>
      <c r="K282" s="73">
        <v>0.75</v>
      </c>
      <c r="L282" s="74">
        <v>30</v>
      </c>
      <c r="M282" s="273" t="s">
        <v>480</v>
      </c>
      <c r="N282" s="76"/>
      <c r="O282" s="193" t="s">
        <v>1038</v>
      </c>
      <c r="P282" s="77" t="s">
        <v>726</v>
      </c>
      <c r="Q282" s="78" t="s">
        <v>727</v>
      </c>
      <c r="R282" s="79" t="s">
        <v>1037</v>
      </c>
      <c r="S282" s="80">
        <v>27.5</v>
      </c>
      <c r="T282" s="81">
        <f>S282*1.2</f>
        <v>33</v>
      </c>
      <c r="U282" s="82"/>
      <c r="V282" s="83"/>
      <c r="W282" s="84">
        <f>V282*S282</f>
        <v>0</v>
      </c>
      <c r="X282" s="85">
        <f>V282*T282</f>
        <v>0</v>
      </c>
      <c r="Y282" s="59"/>
      <c r="Z282" s="86"/>
      <c r="AA282" s="87"/>
      <c r="AB282" s="88"/>
      <c r="AC282" s="89"/>
    </row>
    <row r="283" spans="1:29" ht="15.75" customHeight="1" x14ac:dyDescent="0.2">
      <c r="A283" s="64" t="s">
        <v>121</v>
      </c>
      <c r="B283" s="65" t="s">
        <v>122</v>
      </c>
      <c r="C283" s="66" t="s">
        <v>159</v>
      </c>
      <c r="D283" s="67" t="s">
        <v>124</v>
      </c>
      <c r="E283" s="68" t="s">
        <v>141</v>
      </c>
      <c r="F283" s="69"/>
      <c r="G283" s="70" t="s">
        <v>142</v>
      </c>
      <c r="H283" s="71" t="s">
        <v>169</v>
      </c>
      <c r="I283" s="68" t="s">
        <v>128</v>
      </c>
      <c r="J283" s="72">
        <v>2020</v>
      </c>
      <c r="K283" s="73">
        <v>0.75</v>
      </c>
      <c r="L283" s="74">
        <v>3</v>
      </c>
      <c r="M283" s="273" t="s">
        <v>480</v>
      </c>
      <c r="N283" s="76"/>
      <c r="O283" s="193"/>
      <c r="P283" s="77" t="s">
        <v>552</v>
      </c>
      <c r="Q283" s="78" t="s">
        <v>553</v>
      </c>
      <c r="R283" s="79" t="s">
        <v>1037</v>
      </c>
      <c r="S283" s="80">
        <v>25</v>
      </c>
      <c r="T283" s="81">
        <f>S283*1.2</f>
        <v>30</v>
      </c>
      <c r="U283" s="82"/>
      <c r="V283" s="83"/>
      <c r="W283" s="84">
        <f>V283*S283</f>
        <v>0</v>
      </c>
      <c r="X283" s="85">
        <f>V283*T283</f>
        <v>0</v>
      </c>
      <c r="Y283" s="59"/>
      <c r="Z283" s="86"/>
      <c r="AA283" s="87"/>
      <c r="AB283" s="88"/>
      <c r="AC283" s="89"/>
    </row>
    <row r="284" spans="1:29" ht="15.75" customHeight="1" x14ac:dyDescent="0.2">
      <c r="A284" s="64" t="s">
        <v>121</v>
      </c>
      <c r="B284" s="65" t="s">
        <v>122</v>
      </c>
      <c r="C284" s="66" t="s">
        <v>123</v>
      </c>
      <c r="D284" s="67" t="s">
        <v>124</v>
      </c>
      <c r="E284" s="68" t="s">
        <v>141</v>
      </c>
      <c r="F284" s="69"/>
      <c r="G284" s="70" t="s">
        <v>142</v>
      </c>
      <c r="H284" s="71" t="s">
        <v>163</v>
      </c>
      <c r="I284" s="68" t="s">
        <v>128</v>
      </c>
      <c r="J284" s="72">
        <v>2019</v>
      </c>
      <c r="K284" s="73">
        <v>0.75</v>
      </c>
      <c r="L284" s="74">
        <v>24</v>
      </c>
      <c r="M284" s="273" t="s">
        <v>480</v>
      </c>
      <c r="N284" s="76"/>
      <c r="O284" s="193"/>
      <c r="P284" s="77" t="s">
        <v>534</v>
      </c>
      <c r="Q284" s="78" t="s">
        <v>535</v>
      </c>
      <c r="R284" s="79" t="s">
        <v>1037</v>
      </c>
      <c r="S284" s="80">
        <v>22</v>
      </c>
      <c r="T284" s="81">
        <f>S284*1.2</f>
        <v>26.4</v>
      </c>
      <c r="U284" s="82"/>
      <c r="V284" s="83"/>
      <c r="W284" s="84">
        <f>V284*S284</f>
        <v>0</v>
      </c>
      <c r="X284" s="85">
        <f>V284*T284</f>
        <v>0</v>
      </c>
      <c r="Y284" s="59"/>
      <c r="Z284" s="86"/>
      <c r="AA284" s="87"/>
      <c r="AB284" s="88"/>
      <c r="AC284" s="89"/>
    </row>
    <row r="285" spans="1:29" ht="15.75" customHeight="1" x14ac:dyDescent="0.2">
      <c r="A285" s="64" t="s">
        <v>121</v>
      </c>
      <c r="B285" s="65" t="s">
        <v>122</v>
      </c>
      <c r="C285" s="66" t="s">
        <v>123</v>
      </c>
      <c r="D285" s="67" t="s">
        <v>124</v>
      </c>
      <c r="E285" s="68" t="s">
        <v>141</v>
      </c>
      <c r="F285" s="69"/>
      <c r="G285" s="70" t="s">
        <v>142</v>
      </c>
      <c r="H285" s="71" t="s">
        <v>163</v>
      </c>
      <c r="I285" s="68" t="s">
        <v>128</v>
      </c>
      <c r="J285" s="72">
        <v>2020</v>
      </c>
      <c r="K285" s="73">
        <v>0.75</v>
      </c>
      <c r="L285" s="74">
        <v>44</v>
      </c>
      <c r="M285" s="273" t="s">
        <v>480</v>
      </c>
      <c r="N285" s="76"/>
      <c r="O285" s="193"/>
      <c r="P285" s="77" t="s">
        <v>554</v>
      </c>
      <c r="Q285" s="78" t="s">
        <v>555</v>
      </c>
      <c r="R285" s="79" t="s">
        <v>1037</v>
      </c>
      <c r="S285" s="80">
        <v>22</v>
      </c>
      <c r="T285" s="81">
        <f>S285*1.2</f>
        <v>26.4</v>
      </c>
      <c r="U285" s="82"/>
      <c r="V285" s="83"/>
      <c r="W285" s="84">
        <f>V285*S285</f>
        <v>0</v>
      </c>
      <c r="X285" s="85">
        <f>V285*T285</f>
        <v>0</v>
      </c>
      <c r="Y285" s="59"/>
      <c r="Z285" s="86"/>
      <c r="AA285" s="87"/>
      <c r="AB285" s="88"/>
      <c r="AC285" s="89"/>
    </row>
    <row r="286" spans="1:29" ht="15.75" customHeight="1" x14ac:dyDescent="0.2">
      <c r="A286" s="64" t="s">
        <v>121</v>
      </c>
      <c r="B286" s="65" t="s">
        <v>122</v>
      </c>
      <c r="C286" s="66" t="s">
        <v>159</v>
      </c>
      <c r="D286" s="67" t="s">
        <v>124</v>
      </c>
      <c r="E286" s="68" t="s">
        <v>141</v>
      </c>
      <c r="F286" s="69"/>
      <c r="G286" s="70" t="s">
        <v>142</v>
      </c>
      <c r="H286" s="71" t="s">
        <v>170</v>
      </c>
      <c r="I286" s="68" t="s">
        <v>128</v>
      </c>
      <c r="J286" s="72">
        <v>2020</v>
      </c>
      <c r="K286" s="73">
        <v>0.75</v>
      </c>
      <c r="L286" s="74">
        <v>1</v>
      </c>
      <c r="M286" s="273" t="s">
        <v>480</v>
      </c>
      <c r="N286" s="76"/>
      <c r="O286" s="193"/>
      <c r="P286" s="77" t="s">
        <v>556</v>
      </c>
      <c r="Q286" s="78" t="s">
        <v>557</v>
      </c>
      <c r="R286" s="79" t="s">
        <v>1037</v>
      </c>
      <c r="S286" s="80">
        <v>17</v>
      </c>
      <c r="T286" s="81">
        <f>S286*1.2</f>
        <v>20.399999999999999</v>
      </c>
      <c r="U286" s="82"/>
      <c r="V286" s="83"/>
      <c r="W286" s="84">
        <f>V286*S286</f>
        <v>0</v>
      </c>
      <c r="X286" s="85">
        <f>V286*T286</f>
        <v>0</v>
      </c>
      <c r="Y286" s="59"/>
      <c r="Z286" s="86"/>
      <c r="AA286" s="87"/>
      <c r="AB286" s="88"/>
      <c r="AC286" s="89"/>
    </row>
    <row r="287" spans="1:29" ht="15.75" customHeight="1" x14ac:dyDescent="0.2">
      <c r="A287" s="64" t="s">
        <v>121</v>
      </c>
      <c r="B287" s="65" t="s">
        <v>122</v>
      </c>
      <c r="C287" s="66" t="s">
        <v>123</v>
      </c>
      <c r="D287" s="67" t="s">
        <v>124</v>
      </c>
      <c r="E287" s="68" t="s">
        <v>141</v>
      </c>
      <c r="F287" s="69"/>
      <c r="G287" s="70" t="s">
        <v>142</v>
      </c>
      <c r="H287" s="71" t="s">
        <v>164</v>
      </c>
      <c r="I287" s="68" t="s">
        <v>128</v>
      </c>
      <c r="J287" s="72">
        <v>2019</v>
      </c>
      <c r="K287" s="73">
        <v>0.75</v>
      </c>
      <c r="L287" s="74">
        <v>29</v>
      </c>
      <c r="M287" s="273" t="s">
        <v>480</v>
      </c>
      <c r="N287" s="76"/>
      <c r="O287" s="193"/>
      <c r="P287" s="77" t="s">
        <v>534</v>
      </c>
      <c r="Q287" s="78" t="s">
        <v>536</v>
      </c>
      <c r="R287" s="79" t="s">
        <v>1037</v>
      </c>
      <c r="S287" s="80">
        <v>22</v>
      </c>
      <c r="T287" s="81">
        <f>S287*1.2</f>
        <v>26.4</v>
      </c>
      <c r="U287" s="82"/>
      <c r="V287" s="83"/>
      <c r="W287" s="84">
        <f>V287*S287</f>
        <v>0</v>
      </c>
      <c r="X287" s="85">
        <f>V287*T287</f>
        <v>0</v>
      </c>
      <c r="Y287" s="59"/>
      <c r="Z287" s="86"/>
      <c r="AA287" s="87"/>
      <c r="AB287" s="88"/>
      <c r="AC287" s="89"/>
    </row>
    <row r="288" spans="1:29" ht="15.75" customHeight="1" x14ac:dyDescent="0.2">
      <c r="A288" s="64" t="s">
        <v>121</v>
      </c>
      <c r="B288" s="65" t="s">
        <v>122</v>
      </c>
      <c r="C288" s="66" t="s">
        <v>123</v>
      </c>
      <c r="D288" s="67" t="s">
        <v>124</v>
      </c>
      <c r="E288" s="68" t="s">
        <v>141</v>
      </c>
      <c r="F288" s="69"/>
      <c r="G288" s="70" t="s">
        <v>142</v>
      </c>
      <c r="H288" s="71" t="s">
        <v>164</v>
      </c>
      <c r="I288" s="68" t="s">
        <v>128</v>
      </c>
      <c r="J288" s="72">
        <v>2019</v>
      </c>
      <c r="K288" s="73">
        <v>0.75</v>
      </c>
      <c r="L288" s="74">
        <v>6</v>
      </c>
      <c r="M288" s="273" t="s">
        <v>480</v>
      </c>
      <c r="N288" s="76"/>
      <c r="O288" s="193"/>
      <c r="P288" s="77" t="s">
        <v>534</v>
      </c>
      <c r="Q288" s="78" t="s">
        <v>537</v>
      </c>
      <c r="R288" s="79" t="s">
        <v>1037</v>
      </c>
      <c r="S288" s="80">
        <v>22</v>
      </c>
      <c r="T288" s="81">
        <f>S288*1.2</f>
        <v>26.4</v>
      </c>
      <c r="U288" s="82"/>
      <c r="V288" s="83"/>
      <c r="W288" s="84">
        <f>V288*S288</f>
        <v>0</v>
      </c>
      <c r="X288" s="85">
        <f>V288*T288</f>
        <v>0</v>
      </c>
      <c r="Y288" s="59"/>
      <c r="Z288" s="86"/>
      <c r="AA288" s="87"/>
      <c r="AB288" s="88"/>
      <c r="AC288" s="89"/>
    </row>
    <row r="289" spans="1:29" ht="15.75" customHeight="1" x14ac:dyDescent="0.2">
      <c r="A289" s="64" t="s">
        <v>121</v>
      </c>
      <c r="B289" s="65" t="s">
        <v>122</v>
      </c>
      <c r="C289" s="66" t="s">
        <v>123</v>
      </c>
      <c r="D289" s="67" t="s">
        <v>124</v>
      </c>
      <c r="E289" s="68" t="s">
        <v>141</v>
      </c>
      <c r="F289" s="69"/>
      <c r="G289" s="70" t="s">
        <v>142</v>
      </c>
      <c r="H289" s="71" t="s">
        <v>164</v>
      </c>
      <c r="I289" s="68" t="s">
        <v>128</v>
      </c>
      <c r="J289" s="72">
        <v>2020</v>
      </c>
      <c r="K289" s="73">
        <v>0.75</v>
      </c>
      <c r="L289" s="74">
        <v>12</v>
      </c>
      <c r="M289" s="273" t="s">
        <v>480</v>
      </c>
      <c r="N289" s="76"/>
      <c r="O289" s="193"/>
      <c r="P289" s="77" t="s">
        <v>554</v>
      </c>
      <c r="Q289" s="78" t="s">
        <v>558</v>
      </c>
      <c r="R289" s="79" t="s">
        <v>1037</v>
      </c>
      <c r="S289" s="80">
        <v>22</v>
      </c>
      <c r="T289" s="81">
        <f>S289*1.2</f>
        <v>26.4</v>
      </c>
      <c r="U289" s="82"/>
      <c r="V289" s="83"/>
      <c r="W289" s="84">
        <f>V289*S289</f>
        <v>0</v>
      </c>
      <c r="X289" s="85">
        <f>V289*T289</f>
        <v>0</v>
      </c>
      <c r="Y289" s="59"/>
      <c r="Z289" s="86"/>
      <c r="AA289" s="87"/>
      <c r="AB289" s="88"/>
      <c r="AC289" s="89"/>
    </row>
    <row r="290" spans="1:29" ht="15.75" customHeight="1" x14ac:dyDescent="0.2">
      <c r="A290" s="64" t="s">
        <v>121</v>
      </c>
      <c r="B290" s="65" t="s">
        <v>122</v>
      </c>
      <c r="C290" s="66" t="s">
        <v>123</v>
      </c>
      <c r="D290" s="67" t="s">
        <v>124</v>
      </c>
      <c r="E290" s="68" t="s">
        <v>141</v>
      </c>
      <c r="F290" s="69"/>
      <c r="G290" s="70" t="s">
        <v>142</v>
      </c>
      <c r="H290" s="71" t="s">
        <v>143</v>
      </c>
      <c r="I290" s="68" t="s">
        <v>128</v>
      </c>
      <c r="J290" s="72">
        <v>2018</v>
      </c>
      <c r="K290" s="73">
        <v>0.75</v>
      </c>
      <c r="L290" s="74">
        <v>16</v>
      </c>
      <c r="M290" s="273" t="s">
        <v>480</v>
      </c>
      <c r="N290" s="76"/>
      <c r="O290" s="193"/>
      <c r="P290" s="77" t="s">
        <v>495</v>
      </c>
      <c r="Q290" s="78" t="s">
        <v>496</v>
      </c>
      <c r="R290" s="79" t="s">
        <v>1037</v>
      </c>
      <c r="S290" s="80">
        <v>22</v>
      </c>
      <c r="T290" s="81">
        <f>S290*1.2</f>
        <v>26.4</v>
      </c>
      <c r="U290" s="82"/>
      <c r="V290" s="83"/>
      <c r="W290" s="84">
        <f>V290*S290</f>
        <v>0</v>
      </c>
      <c r="X290" s="85">
        <f>V290*T290</f>
        <v>0</v>
      </c>
      <c r="Y290" s="59"/>
      <c r="Z290" s="86"/>
      <c r="AA290" s="87"/>
      <c r="AB290" s="88"/>
      <c r="AC290" s="89"/>
    </row>
    <row r="291" spans="1:29" ht="15.75" customHeight="1" x14ac:dyDescent="0.2">
      <c r="A291" s="64" t="s">
        <v>121</v>
      </c>
      <c r="B291" s="65" t="s">
        <v>122</v>
      </c>
      <c r="C291" s="66" t="s">
        <v>123</v>
      </c>
      <c r="D291" s="67" t="s">
        <v>124</v>
      </c>
      <c r="E291" s="68" t="s">
        <v>141</v>
      </c>
      <c r="F291" s="69"/>
      <c r="G291" s="70" t="s">
        <v>142</v>
      </c>
      <c r="H291" s="71" t="s">
        <v>143</v>
      </c>
      <c r="I291" s="68" t="s">
        <v>128</v>
      </c>
      <c r="J291" s="72">
        <v>2019</v>
      </c>
      <c r="K291" s="73">
        <v>0.75</v>
      </c>
      <c r="L291" s="74">
        <v>36</v>
      </c>
      <c r="M291" s="273" t="s">
        <v>480</v>
      </c>
      <c r="N291" s="76"/>
      <c r="O291" s="193"/>
      <c r="P291" s="77" t="s">
        <v>534</v>
      </c>
      <c r="Q291" s="78" t="s">
        <v>538</v>
      </c>
      <c r="R291" s="79" t="s">
        <v>1037</v>
      </c>
      <c r="S291" s="80">
        <v>22</v>
      </c>
      <c r="T291" s="81">
        <f>S291*1.2</f>
        <v>26.4</v>
      </c>
      <c r="U291" s="82"/>
      <c r="V291" s="83"/>
      <c r="W291" s="84">
        <f>V291*S291</f>
        <v>0</v>
      </c>
      <c r="X291" s="85">
        <f>V291*T291</f>
        <v>0</v>
      </c>
      <c r="Y291" s="59"/>
      <c r="Z291" s="86"/>
      <c r="AA291" s="87"/>
      <c r="AB291" s="88"/>
      <c r="AC291" s="89"/>
    </row>
    <row r="292" spans="1:29" ht="15.75" customHeight="1" x14ac:dyDescent="0.2">
      <c r="A292" s="64" t="s">
        <v>121</v>
      </c>
      <c r="B292" s="65" t="s">
        <v>122</v>
      </c>
      <c r="C292" s="66" t="s">
        <v>123</v>
      </c>
      <c r="D292" s="67" t="s">
        <v>124</v>
      </c>
      <c r="E292" s="68" t="s">
        <v>141</v>
      </c>
      <c r="F292" s="69"/>
      <c r="G292" s="70" t="s">
        <v>142</v>
      </c>
      <c r="H292" s="71" t="s">
        <v>143</v>
      </c>
      <c r="I292" s="68" t="s">
        <v>128</v>
      </c>
      <c r="J292" s="72">
        <v>2020</v>
      </c>
      <c r="K292" s="73">
        <v>0.75</v>
      </c>
      <c r="L292" s="74">
        <v>28</v>
      </c>
      <c r="M292" s="273" t="s">
        <v>480</v>
      </c>
      <c r="N292" s="76"/>
      <c r="O292" s="193"/>
      <c r="P292" s="77" t="s">
        <v>554</v>
      </c>
      <c r="Q292" s="78" t="s">
        <v>559</v>
      </c>
      <c r="R292" s="79" t="s">
        <v>1037</v>
      </c>
      <c r="S292" s="80">
        <v>22</v>
      </c>
      <c r="T292" s="81">
        <f>S292*1.2</f>
        <v>26.4</v>
      </c>
      <c r="U292" s="82"/>
      <c r="V292" s="83"/>
      <c r="W292" s="84">
        <f>V292*S292</f>
        <v>0</v>
      </c>
      <c r="X292" s="85">
        <f>V292*T292</f>
        <v>0</v>
      </c>
      <c r="Y292" s="59"/>
      <c r="Z292" s="86"/>
      <c r="AA292" s="87"/>
      <c r="AB292" s="88"/>
      <c r="AC292" s="89"/>
    </row>
    <row r="293" spans="1:29" ht="15.75" customHeight="1" x14ac:dyDescent="0.2">
      <c r="A293" s="64" t="s">
        <v>121</v>
      </c>
      <c r="B293" s="65" t="s">
        <v>122</v>
      </c>
      <c r="C293" s="66" t="s">
        <v>123</v>
      </c>
      <c r="D293" s="67" t="s">
        <v>124</v>
      </c>
      <c r="E293" s="68" t="s">
        <v>133</v>
      </c>
      <c r="F293" s="69"/>
      <c r="G293" s="70" t="s">
        <v>134</v>
      </c>
      <c r="H293" s="71" t="s">
        <v>144</v>
      </c>
      <c r="I293" s="68" t="s">
        <v>128</v>
      </c>
      <c r="J293" s="72">
        <v>2018</v>
      </c>
      <c r="K293" s="73">
        <v>0.75</v>
      </c>
      <c r="L293" s="74">
        <v>33</v>
      </c>
      <c r="M293" s="273" t="s">
        <v>480</v>
      </c>
      <c r="N293" s="76"/>
      <c r="O293" s="193"/>
      <c r="P293" s="77" t="s">
        <v>497</v>
      </c>
      <c r="Q293" s="78" t="s">
        <v>499</v>
      </c>
      <c r="R293" s="79" t="s">
        <v>1037</v>
      </c>
      <c r="S293" s="80">
        <v>34</v>
      </c>
      <c r="T293" s="81">
        <f>S293*1.2</f>
        <v>40.799999999999997</v>
      </c>
      <c r="U293" s="82"/>
      <c r="V293" s="83"/>
      <c r="W293" s="84">
        <f>V293*S293</f>
        <v>0</v>
      </c>
      <c r="X293" s="85">
        <f>V293*T293</f>
        <v>0</v>
      </c>
      <c r="Y293" s="59"/>
      <c r="Z293" s="86"/>
      <c r="AA293" s="87"/>
      <c r="AB293" s="88"/>
      <c r="AC293" s="89"/>
    </row>
    <row r="294" spans="1:29" ht="15.75" customHeight="1" x14ac:dyDescent="0.2">
      <c r="A294" s="64" t="s">
        <v>121</v>
      </c>
      <c r="B294" s="65" t="s">
        <v>122</v>
      </c>
      <c r="C294" s="66" t="s">
        <v>123</v>
      </c>
      <c r="D294" s="67" t="s">
        <v>124</v>
      </c>
      <c r="E294" s="68" t="s">
        <v>133</v>
      </c>
      <c r="F294" s="69"/>
      <c r="G294" s="70" t="s">
        <v>134</v>
      </c>
      <c r="H294" s="71" t="s">
        <v>144</v>
      </c>
      <c r="I294" s="68" t="s">
        <v>128</v>
      </c>
      <c r="J294" s="72">
        <v>2018</v>
      </c>
      <c r="K294" s="73">
        <v>3</v>
      </c>
      <c r="L294" s="74">
        <v>1</v>
      </c>
      <c r="M294" s="273" t="s">
        <v>480</v>
      </c>
      <c r="N294" s="76"/>
      <c r="O294" s="193"/>
      <c r="P294" s="77" t="s">
        <v>498</v>
      </c>
      <c r="Q294" s="78" t="s">
        <v>500</v>
      </c>
      <c r="R294" s="79" t="s">
        <v>1037</v>
      </c>
      <c r="S294" s="80">
        <v>170</v>
      </c>
      <c r="T294" s="81">
        <f>S294*1.2</f>
        <v>204</v>
      </c>
      <c r="U294" s="82"/>
      <c r="V294" s="83"/>
      <c r="W294" s="84">
        <f>V294*S294</f>
        <v>0</v>
      </c>
      <c r="X294" s="85">
        <f>V294*T294</f>
        <v>0</v>
      </c>
      <c r="Y294" s="59"/>
      <c r="Z294" s="86"/>
      <c r="AA294" s="87"/>
      <c r="AB294" s="88"/>
      <c r="AC294" s="89"/>
    </row>
    <row r="295" spans="1:29" ht="15.75" customHeight="1" x14ac:dyDescent="0.2">
      <c r="A295" s="64" t="s">
        <v>121</v>
      </c>
      <c r="B295" s="65" t="s">
        <v>122</v>
      </c>
      <c r="C295" s="66" t="s">
        <v>123</v>
      </c>
      <c r="D295" s="67" t="s">
        <v>124</v>
      </c>
      <c r="E295" s="68" t="s">
        <v>133</v>
      </c>
      <c r="F295" s="69"/>
      <c r="G295" s="70" t="s">
        <v>134</v>
      </c>
      <c r="H295" s="71" t="s">
        <v>144</v>
      </c>
      <c r="I295" s="68" t="s">
        <v>128</v>
      </c>
      <c r="J295" s="72">
        <v>2019</v>
      </c>
      <c r="K295" s="73">
        <v>1.5</v>
      </c>
      <c r="L295" s="74">
        <v>4</v>
      </c>
      <c r="M295" s="273" t="s">
        <v>480</v>
      </c>
      <c r="N295" s="76"/>
      <c r="O295" s="193"/>
      <c r="P295" s="77" t="s">
        <v>486</v>
      </c>
      <c r="Q295" s="78" t="s">
        <v>544</v>
      </c>
      <c r="R295" s="79" t="s">
        <v>1037</v>
      </c>
      <c r="S295" s="80">
        <v>78</v>
      </c>
      <c r="T295" s="81">
        <f>S295*1.2</f>
        <v>93.6</v>
      </c>
      <c r="U295" s="82"/>
      <c r="V295" s="83"/>
      <c r="W295" s="84">
        <f>V295*S295</f>
        <v>0</v>
      </c>
      <c r="X295" s="85">
        <f>V295*T295</f>
        <v>0</v>
      </c>
      <c r="Y295" s="59"/>
      <c r="Z295" s="86"/>
      <c r="AA295" s="87"/>
      <c r="AB295" s="88"/>
      <c r="AC295" s="89"/>
    </row>
    <row r="296" spans="1:29" ht="15.75" customHeight="1" x14ac:dyDescent="0.2">
      <c r="A296" s="64" t="s">
        <v>121</v>
      </c>
      <c r="B296" s="65" t="s">
        <v>122</v>
      </c>
      <c r="C296" s="66" t="s">
        <v>123</v>
      </c>
      <c r="D296" s="67" t="s">
        <v>124</v>
      </c>
      <c r="E296" s="68" t="s">
        <v>133</v>
      </c>
      <c r="F296" s="69"/>
      <c r="G296" s="70" t="s">
        <v>134</v>
      </c>
      <c r="H296" s="71" t="s">
        <v>144</v>
      </c>
      <c r="I296" s="68" t="s">
        <v>128</v>
      </c>
      <c r="J296" s="72">
        <v>2020</v>
      </c>
      <c r="K296" s="73">
        <v>0.75</v>
      </c>
      <c r="L296" s="74">
        <v>18</v>
      </c>
      <c r="M296" s="273" t="s">
        <v>480</v>
      </c>
      <c r="N296" s="76"/>
      <c r="O296" s="193"/>
      <c r="P296" s="77" t="s">
        <v>488</v>
      </c>
      <c r="Q296" s="78" t="s">
        <v>560</v>
      </c>
      <c r="R296" s="79" t="s">
        <v>1037</v>
      </c>
      <c r="S296" s="80">
        <v>42</v>
      </c>
      <c r="T296" s="81">
        <f>S296*1.2</f>
        <v>50.4</v>
      </c>
      <c r="U296" s="82"/>
      <c r="V296" s="83"/>
      <c r="W296" s="84">
        <f>V296*S296</f>
        <v>0</v>
      </c>
      <c r="X296" s="85">
        <f>V296*T296</f>
        <v>0</v>
      </c>
      <c r="Y296" s="59"/>
      <c r="Z296" s="86"/>
      <c r="AA296" s="87"/>
      <c r="AB296" s="88"/>
      <c r="AC296" s="89"/>
    </row>
    <row r="297" spans="1:29" ht="15.75" customHeight="1" x14ac:dyDescent="0.2">
      <c r="A297" s="64" t="s">
        <v>121</v>
      </c>
      <c r="B297" s="65" t="s">
        <v>122</v>
      </c>
      <c r="C297" s="66" t="s">
        <v>123</v>
      </c>
      <c r="D297" s="67" t="s">
        <v>124</v>
      </c>
      <c r="E297" s="68" t="s">
        <v>133</v>
      </c>
      <c r="F297" s="69"/>
      <c r="G297" s="70" t="s">
        <v>134</v>
      </c>
      <c r="H297" s="71" t="s">
        <v>145</v>
      </c>
      <c r="I297" s="68" t="s">
        <v>128</v>
      </c>
      <c r="J297" s="72">
        <v>2016</v>
      </c>
      <c r="K297" s="73">
        <v>1.5</v>
      </c>
      <c r="L297" s="74">
        <v>3</v>
      </c>
      <c r="M297" s="273" t="s">
        <v>480</v>
      </c>
      <c r="N297" s="76"/>
      <c r="O297" s="193"/>
      <c r="P297" s="77" t="s">
        <v>498</v>
      </c>
      <c r="Q297" s="78" t="s">
        <v>550</v>
      </c>
      <c r="R297" s="79" t="s">
        <v>1037</v>
      </c>
      <c r="S297" s="80">
        <v>70</v>
      </c>
      <c r="T297" s="81">
        <f>S297*1.2</f>
        <v>84</v>
      </c>
      <c r="U297" s="82"/>
      <c r="V297" s="83"/>
      <c r="W297" s="84">
        <f>V297*S297</f>
        <v>0</v>
      </c>
      <c r="X297" s="85">
        <f>V297*T297</f>
        <v>0</v>
      </c>
      <c r="Y297" s="59"/>
      <c r="Z297" s="86"/>
      <c r="AA297" s="87"/>
      <c r="AB297" s="88"/>
      <c r="AC297" s="89"/>
    </row>
    <row r="298" spans="1:29" ht="15.75" customHeight="1" x14ac:dyDescent="0.2">
      <c r="A298" s="64" t="s">
        <v>121</v>
      </c>
      <c r="B298" s="65" t="s">
        <v>122</v>
      </c>
      <c r="C298" s="66" t="s">
        <v>123</v>
      </c>
      <c r="D298" s="67" t="s">
        <v>124</v>
      </c>
      <c r="E298" s="68" t="s">
        <v>133</v>
      </c>
      <c r="F298" s="69"/>
      <c r="G298" s="70" t="s">
        <v>134</v>
      </c>
      <c r="H298" s="71" t="s">
        <v>145</v>
      </c>
      <c r="I298" s="68" t="s">
        <v>128</v>
      </c>
      <c r="J298" s="72">
        <v>2018</v>
      </c>
      <c r="K298" s="73">
        <v>0.75</v>
      </c>
      <c r="L298" s="74">
        <v>4</v>
      </c>
      <c r="M298" s="273" t="s">
        <v>480</v>
      </c>
      <c r="N298" s="76"/>
      <c r="O298" s="193"/>
      <c r="P298" s="77" t="s">
        <v>486</v>
      </c>
      <c r="Q298" s="78" t="s">
        <v>501</v>
      </c>
      <c r="R298" s="79" t="s">
        <v>1037</v>
      </c>
      <c r="S298" s="80">
        <v>32.5</v>
      </c>
      <c r="T298" s="81">
        <f>S298*1.2</f>
        <v>39</v>
      </c>
      <c r="U298" s="82"/>
      <c r="V298" s="83"/>
      <c r="W298" s="84">
        <f>V298*S298</f>
        <v>0</v>
      </c>
      <c r="X298" s="85">
        <f>V298*T298</f>
        <v>0</v>
      </c>
      <c r="Y298" s="59"/>
      <c r="Z298" s="86"/>
      <c r="AA298" s="87"/>
      <c r="AB298" s="88"/>
      <c r="AC298" s="89"/>
    </row>
    <row r="299" spans="1:29" ht="15.75" customHeight="1" x14ac:dyDescent="0.2">
      <c r="A299" s="64" t="s">
        <v>121</v>
      </c>
      <c r="B299" s="65" t="s">
        <v>122</v>
      </c>
      <c r="C299" s="66" t="s">
        <v>123</v>
      </c>
      <c r="D299" s="67" t="s">
        <v>124</v>
      </c>
      <c r="E299" s="68" t="s">
        <v>133</v>
      </c>
      <c r="F299" s="69"/>
      <c r="G299" s="70" t="s">
        <v>134</v>
      </c>
      <c r="H299" s="71" t="s">
        <v>135</v>
      </c>
      <c r="I299" s="68" t="s">
        <v>128</v>
      </c>
      <c r="J299" s="72">
        <v>2017</v>
      </c>
      <c r="K299" s="73">
        <v>0.75</v>
      </c>
      <c r="L299" s="74">
        <v>16</v>
      </c>
      <c r="M299" s="273" t="s">
        <v>480</v>
      </c>
      <c r="N299" s="76"/>
      <c r="O299" s="193"/>
      <c r="P299" s="77" t="s">
        <v>486</v>
      </c>
      <c r="Q299" s="78" t="s">
        <v>487</v>
      </c>
      <c r="R299" s="79" t="s">
        <v>1037</v>
      </c>
      <c r="S299" s="80">
        <v>39</v>
      </c>
      <c r="T299" s="81">
        <f>S299*1.2</f>
        <v>46.8</v>
      </c>
      <c r="U299" s="82"/>
      <c r="V299" s="83"/>
      <c r="W299" s="84">
        <f>V299*S299</f>
        <v>0</v>
      </c>
      <c r="X299" s="85">
        <f>V299*T299</f>
        <v>0</v>
      </c>
      <c r="Y299" s="59"/>
      <c r="Z299" s="86"/>
      <c r="AA299" s="87"/>
      <c r="AB299" s="88"/>
      <c r="AC299" s="89"/>
    </row>
    <row r="300" spans="1:29" ht="15.75" customHeight="1" x14ac:dyDescent="0.2">
      <c r="A300" s="64" t="s">
        <v>121</v>
      </c>
      <c r="B300" s="65" t="s">
        <v>122</v>
      </c>
      <c r="C300" s="66" t="s">
        <v>123</v>
      </c>
      <c r="D300" s="67" t="s">
        <v>124</v>
      </c>
      <c r="E300" s="68" t="s">
        <v>133</v>
      </c>
      <c r="F300" s="69"/>
      <c r="G300" s="70" t="s">
        <v>134</v>
      </c>
      <c r="H300" s="71" t="s">
        <v>136</v>
      </c>
      <c r="I300" s="68" t="s">
        <v>128</v>
      </c>
      <c r="J300" s="72">
        <v>2017</v>
      </c>
      <c r="K300" s="73">
        <v>0.75</v>
      </c>
      <c r="L300" s="74">
        <v>18</v>
      </c>
      <c r="M300" s="273" t="s">
        <v>480</v>
      </c>
      <c r="N300" s="76"/>
      <c r="O300" s="193"/>
      <c r="P300" s="77" t="s">
        <v>488</v>
      </c>
      <c r="Q300" s="78" t="s">
        <v>489</v>
      </c>
      <c r="R300" s="79" t="s">
        <v>1037</v>
      </c>
      <c r="S300" s="80">
        <v>47.5</v>
      </c>
      <c r="T300" s="81">
        <f>S300*1.2</f>
        <v>57</v>
      </c>
      <c r="U300" s="82"/>
      <c r="V300" s="83"/>
      <c r="W300" s="84">
        <f>V300*S300</f>
        <v>0</v>
      </c>
      <c r="X300" s="85">
        <f>V300*T300</f>
        <v>0</v>
      </c>
      <c r="Y300" s="59"/>
      <c r="Z300" s="86"/>
      <c r="AA300" s="87"/>
      <c r="AB300" s="88"/>
      <c r="AC300" s="89"/>
    </row>
    <row r="301" spans="1:29" ht="15.75" customHeight="1" x14ac:dyDescent="0.2">
      <c r="A301" s="64" t="s">
        <v>121</v>
      </c>
      <c r="B301" s="65" t="s">
        <v>122</v>
      </c>
      <c r="C301" s="66" t="s">
        <v>123</v>
      </c>
      <c r="D301" s="67" t="s">
        <v>124</v>
      </c>
      <c r="E301" s="68" t="s">
        <v>133</v>
      </c>
      <c r="F301" s="69"/>
      <c r="G301" s="70" t="s">
        <v>134</v>
      </c>
      <c r="H301" s="71" t="s">
        <v>136</v>
      </c>
      <c r="I301" s="68" t="s">
        <v>128</v>
      </c>
      <c r="J301" s="72">
        <v>2017</v>
      </c>
      <c r="K301" s="73">
        <v>1.5</v>
      </c>
      <c r="L301" s="74">
        <v>11</v>
      </c>
      <c r="M301" s="273" t="s">
        <v>480</v>
      </c>
      <c r="N301" s="76"/>
      <c r="O301" s="193"/>
      <c r="P301" s="77" t="s">
        <v>486</v>
      </c>
      <c r="Q301" s="78" t="s">
        <v>551</v>
      </c>
      <c r="R301" s="79" t="s">
        <v>1037</v>
      </c>
      <c r="S301" s="80">
        <v>135</v>
      </c>
      <c r="T301" s="81">
        <f>S301*1.2</f>
        <v>162</v>
      </c>
      <c r="U301" s="82"/>
      <c r="V301" s="83"/>
      <c r="W301" s="84">
        <f>V301*S301</f>
        <v>0</v>
      </c>
      <c r="X301" s="85">
        <f>V301*T301</f>
        <v>0</v>
      </c>
      <c r="Y301" s="59"/>
      <c r="Z301" s="86"/>
      <c r="AA301" s="87"/>
      <c r="AB301" s="88"/>
      <c r="AC301" s="89"/>
    </row>
    <row r="302" spans="1:29" ht="15.75" customHeight="1" x14ac:dyDescent="0.2">
      <c r="A302" s="64" t="s">
        <v>121</v>
      </c>
      <c r="B302" s="65" t="s">
        <v>122</v>
      </c>
      <c r="C302" s="66" t="s">
        <v>123</v>
      </c>
      <c r="D302" s="67" t="s">
        <v>124</v>
      </c>
      <c r="E302" s="68" t="s">
        <v>133</v>
      </c>
      <c r="F302" s="69"/>
      <c r="G302" s="70" t="s">
        <v>134</v>
      </c>
      <c r="H302" s="71" t="s">
        <v>136</v>
      </c>
      <c r="I302" s="68" t="s">
        <v>128</v>
      </c>
      <c r="J302" s="72">
        <v>2017</v>
      </c>
      <c r="K302" s="73">
        <v>3</v>
      </c>
      <c r="L302" s="74">
        <v>2</v>
      </c>
      <c r="M302" s="273" t="s">
        <v>480</v>
      </c>
      <c r="N302" s="76"/>
      <c r="O302" s="193"/>
      <c r="P302" s="77" t="s">
        <v>486</v>
      </c>
      <c r="Q302" s="78" t="s">
        <v>491</v>
      </c>
      <c r="R302" s="79" t="s">
        <v>1037</v>
      </c>
      <c r="S302" s="80">
        <v>290</v>
      </c>
      <c r="T302" s="81">
        <f>S302*1.2</f>
        <v>348</v>
      </c>
      <c r="U302" s="82"/>
      <c r="V302" s="83"/>
      <c r="W302" s="84">
        <f>V302*S302</f>
        <v>0</v>
      </c>
      <c r="X302" s="85">
        <f>V302*T302</f>
        <v>0</v>
      </c>
      <c r="Y302" s="59"/>
      <c r="Z302" s="86"/>
      <c r="AA302" s="87"/>
      <c r="AB302" s="88"/>
      <c r="AC302" s="89"/>
    </row>
    <row r="303" spans="1:29" ht="15.75" customHeight="1" x14ac:dyDescent="0.2">
      <c r="A303" s="64" t="s">
        <v>121</v>
      </c>
      <c r="B303" s="65" t="s">
        <v>122</v>
      </c>
      <c r="C303" s="66" t="s">
        <v>123</v>
      </c>
      <c r="D303" s="67" t="s">
        <v>124</v>
      </c>
      <c r="E303" s="68" t="s">
        <v>125</v>
      </c>
      <c r="F303" s="69"/>
      <c r="G303" s="70" t="s">
        <v>179</v>
      </c>
      <c r="H303" s="71" t="s">
        <v>192</v>
      </c>
      <c r="I303" s="68" t="s">
        <v>176</v>
      </c>
      <c r="J303" s="72">
        <v>2022</v>
      </c>
      <c r="K303" s="73">
        <v>0.75</v>
      </c>
      <c r="L303" s="74">
        <v>25</v>
      </c>
      <c r="M303" s="273" t="s">
        <v>480</v>
      </c>
      <c r="N303" s="76"/>
      <c r="O303" s="193"/>
      <c r="P303" s="77" t="s">
        <v>607</v>
      </c>
      <c r="Q303" s="78" t="s">
        <v>610</v>
      </c>
      <c r="R303" s="79" t="s">
        <v>1037</v>
      </c>
      <c r="S303" s="80">
        <v>14</v>
      </c>
      <c r="T303" s="81">
        <f>S303*1.2</f>
        <v>16.8</v>
      </c>
      <c r="U303" s="82"/>
      <c r="V303" s="83"/>
      <c r="W303" s="84">
        <f>V303*S303</f>
        <v>0</v>
      </c>
      <c r="X303" s="85">
        <f>V303*T303</f>
        <v>0</v>
      </c>
      <c r="Y303" s="59"/>
      <c r="Z303" s="86"/>
      <c r="AA303" s="87"/>
      <c r="AB303" s="88"/>
      <c r="AC303" s="89"/>
    </row>
    <row r="304" spans="1:29" ht="15.75" customHeight="1" x14ac:dyDescent="0.2">
      <c r="A304" s="64" t="s">
        <v>121</v>
      </c>
      <c r="B304" s="65" t="s">
        <v>122</v>
      </c>
      <c r="C304" s="66" t="s">
        <v>123</v>
      </c>
      <c r="D304" s="67" t="s">
        <v>124</v>
      </c>
      <c r="E304" s="68" t="s">
        <v>125</v>
      </c>
      <c r="F304" s="69"/>
      <c r="G304" s="70" t="s">
        <v>179</v>
      </c>
      <c r="H304" s="71" t="s">
        <v>193</v>
      </c>
      <c r="I304" s="68" t="s">
        <v>176</v>
      </c>
      <c r="J304" s="72">
        <v>2022</v>
      </c>
      <c r="K304" s="73">
        <v>0.75</v>
      </c>
      <c r="L304" s="74">
        <v>46</v>
      </c>
      <c r="M304" s="273" t="s">
        <v>480</v>
      </c>
      <c r="N304" s="76"/>
      <c r="O304" s="193"/>
      <c r="P304" s="77" t="s">
        <v>608</v>
      </c>
      <c r="Q304" s="78" t="s">
        <v>611</v>
      </c>
      <c r="R304" s="79" t="s">
        <v>1037</v>
      </c>
      <c r="S304" s="80">
        <v>20</v>
      </c>
      <c r="T304" s="81">
        <f>S304*1.2</f>
        <v>24</v>
      </c>
      <c r="U304" s="82"/>
      <c r="V304" s="83"/>
      <c r="W304" s="84">
        <f>V304*S304</f>
        <v>0</v>
      </c>
      <c r="X304" s="85">
        <f>V304*T304</f>
        <v>0</v>
      </c>
      <c r="Y304" s="59"/>
      <c r="Z304" s="86"/>
      <c r="AA304" s="87"/>
      <c r="AB304" s="88"/>
      <c r="AC304" s="89"/>
    </row>
    <row r="305" spans="1:29" ht="15.75" customHeight="1" x14ac:dyDescent="0.2">
      <c r="A305" s="64" t="s">
        <v>121</v>
      </c>
      <c r="B305" s="65" t="s">
        <v>122</v>
      </c>
      <c r="C305" s="66" t="s">
        <v>123</v>
      </c>
      <c r="D305" s="67" t="s">
        <v>124</v>
      </c>
      <c r="E305" s="68" t="s">
        <v>125</v>
      </c>
      <c r="F305" s="69"/>
      <c r="G305" s="70" t="s">
        <v>179</v>
      </c>
      <c r="H305" s="71" t="s">
        <v>180</v>
      </c>
      <c r="I305" s="68" t="s">
        <v>128</v>
      </c>
      <c r="J305" s="72">
        <v>2021</v>
      </c>
      <c r="K305" s="73">
        <v>0.75</v>
      </c>
      <c r="L305" s="74">
        <v>10</v>
      </c>
      <c r="M305" s="273" t="s">
        <v>480</v>
      </c>
      <c r="N305" s="76"/>
      <c r="O305" s="193"/>
      <c r="P305" s="77" t="s">
        <v>578</v>
      </c>
      <c r="Q305" s="78" t="s">
        <v>579</v>
      </c>
      <c r="R305" s="79" t="s">
        <v>1037</v>
      </c>
      <c r="S305" s="80">
        <v>12.8</v>
      </c>
      <c r="T305" s="81">
        <f>S305*1.2</f>
        <v>15.36</v>
      </c>
      <c r="U305" s="82"/>
      <c r="V305" s="83"/>
      <c r="W305" s="84">
        <f>V305*S305</f>
        <v>0</v>
      </c>
      <c r="X305" s="85">
        <f>V305*T305</f>
        <v>0</v>
      </c>
      <c r="Y305" s="59"/>
      <c r="Z305" s="86"/>
      <c r="AA305" s="87"/>
      <c r="AB305" s="88"/>
      <c r="AC305" s="89"/>
    </row>
    <row r="306" spans="1:29" ht="15.75" customHeight="1" x14ac:dyDescent="0.2">
      <c r="A306" s="64" t="s">
        <v>121</v>
      </c>
      <c r="B306" s="65" t="s">
        <v>122</v>
      </c>
      <c r="C306" s="66" t="s">
        <v>123</v>
      </c>
      <c r="D306" s="67" t="s">
        <v>124</v>
      </c>
      <c r="E306" s="68" t="s">
        <v>125</v>
      </c>
      <c r="F306" s="69"/>
      <c r="G306" s="70" t="s">
        <v>179</v>
      </c>
      <c r="H306" s="71" t="s">
        <v>180</v>
      </c>
      <c r="I306" s="68" t="s">
        <v>128</v>
      </c>
      <c r="J306" s="72">
        <v>2022</v>
      </c>
      <c r="K306" s="73">
        <v>0.75</v>
      </c>
      <c r="L306" s="74">
        <v>36</v>
      </c>
      <c r="M306" s="273" t="s">
        <v>480</v>
      </c>
      <c r="N306" s="76"/>
      <c r="O306" s="193"/>
      <c r="P306" s="77" t="s">
        <v>612</v>
      </c>
      <c r="Q306" s="78" t="s">
        <v>614</v>
      </c>
      <c r="R306" s="79" t="s">
        <v>1037</v>
      </c>
      <c r="S306" s="80">
        <v>12</v>
      </c>
      <c r="T306" s="81">
        <f>S306*1.2</f>
        <v>14.399999999999999</v>
      </c>
      <c r="U306" s="82"/>
      <c r="V306" s="83"/>
      <c r="W306" s="84">
        <f>V306*S306</f>
        <v>0</v>
      </c>
      <c r="X306" s="85">
        <f>V306*T306</f>
        <v>0</v>
      </c>
      <c r="Y306" s="59"/>
      <c r="Z306" s="86"/>
      <c r="AA306" s="87"/>
      <c r="AB306" s="88"/>
      <c r="AC306" s="89"/>
    </row>
    <row r="307" spans="1:29" ht="15.75" customHeight="1" x14ac:dyDescent="0.2">
      <c r="A307" s="64" t="s">
        <v>121</v>
      </c>
      <c r="B307" s="65" t="s">
        <v>122</v>
      </c>
      <c r="C307" s="66" t="s">
        <v>123</v>
      </c>
      <c r="D307" s="67" t="s">
        <v>124</v>
      </c>
      <c r="E307" s="68" t="s">
        <v>125</v>
      </c>
      <c r="F307" s="69"/>
      <c r="G307" s="70" t="s">
        <v>179</v>
      </c>
      <c r="H307" s="71" t="s">
        <v>180</v>
      </c>
      <c r="I307" s="68" t="s">
        <v>128</v>
      </c>
      <c r="J307" s="72">
        <v>2023</v>
      </c>
      <c r="K307" s="73">
        <v>0.75</v>
      </c>
      <c r="L307" s="74">
        <v>54</v>
      </c>
      <c r="M307" s="273" t="s">
        <v>480</v>
      </c>
      <c r="N307" s="76"/>
      <c r="O307" s="193"/>
      <c r="P307" s="77" t="s">
        <v>523</v>
      </c>
      <c r="Q307" s="78" t="s">
        <v>655</v>
      </c>
      <c r="R307" s="79" t="s">
        <v>1037</v>
      </c>
      <c r="S307" s="80">
        <v>12</v>
      </c>
      <c r="T307" s="81">
        <f>S307*1.2</f>
        <v>14.399999999999999</v>
      </c>
      <c r="U307" s="82"/>
      <c r="V307" s="83"/>
      <c r="W307" s="84">
        <f>V307*S307</f>
        <v>0</v>
      </c>
      <c r="X307" s="85">
        <f>V307*T307</f>
        <v>0</v>
      </c>
      <c r="Y307" s="59"/>
      <c r="Z307" s="86"/>
      <c r="AA307" s="87"/>
      <c r="AB307" s="88"/>
      <c r="AC307" s="89"/>
    </row>
    <row r="308" spans="1:29" ht="15.75" customHeight="1" x14ac:dyDescent="0.2">
      <c r="A308" s="64" t="s">
        <v>121</v>
      </c>
      <c r="B308" s="65" t="s">
        <v>122</v>
      </c>
      <c r="C308" s="66" t="s">
        <v>123</v>
      </c>
      <c r="D308" s="67" t="s">
        <v>124</v>
      </c>
      <c r="E308" s="68" t="s">
        <v>125</v>
      </c>
      <c r="F308" s="69"/>
      <c r="G308" s="70" t="s">
        <v>179</v>
      </c>
      <c r="H308" s="71" t="s">
        <v>181</v>
      </c>
      <c r="I308" s="68" t="s">
        <v>128</v>
      </c>
      <c r="J308" s="72">
        <v>2021</v>
      </c>
      <c r="K308" s="73">
        <v>0.75</v>
      </c>
      <c r="L308" s="74">
        <v>26</v>
      </c>
      <c r="M308" s="273" t="s">
        <v>480</v>
      </c>
      <c r="N308" s="76"/>
      <c r="O308" s="193"/>
      <c r="P308" s="77" t="s">
        <v>578</v>
      </c>
      <c r="Q308" s="78" t="s">
        <v>580</v>
      </c>
      <c r="R308" s="79" t="s">
        <v>1037</v>
      </c>
      <c r="S308" s="80">
        <v>45</v>
      </c>
      <c r="T308" s="81">
        <f>S308*1.2</f>
        <v>54</v>
      </c>
      <c r="U308" s="82"/>
      <c r="V308" s="83"/>
      <c r="W308" s="84">
        <f>V308*S308</f>
        <v>0</v>
      </c>
      <c r="X308" s="85">
        <f>V308*T308</f>
        <v>0</v>
      </c>
      <c r="Y308" s="59"/>
      <c r="Z308" s="86"/>
      <c r="AA308" s="87"/>
      <c r="AB308" s="88"/>
      <c r="AC308" s="89"/>
    </row>
    <row r="309" spans="1:29" ht="15.75" customHeight="1" x14ac:dyDescent="0.2">
      <c r="A309" s="64" t="s">
        <v>121</v>
      </c>
      <c r="B309" s="65" t="s">
        <v>122</v>
      </c>
      <c r="C309" s="66" t="s">
        <v>123</v>
      </c>
      <c r="D309" s="67" t="s">
        <v>124</v>
      </c>
      <c r="E309" s="68" t="s">
        <v>125</v>
      </c>
      <c r="F309" s="69"/>
      <c r="G309" s="70" t="s">
        <v>179</v>
      </c>
      <c r="H309" s="71" t="s">
        <v>181</v>
      </c>
      <c r="I309" s="68" t="s">
        <v>128</v>
      </c>
      <c r="J309" s="72">
        <v>2022</v>
      </c>
      <c r="K309" s="73">
        <v>0.75</v>
      </c>
      <c r="L309" s="74">
        <v>60</v>
      </c>
      <c r="M309" s="273" t="s">
        <v>480</v>
      </c>
      <c r="N309" s="76"/>
      <c r="O309" s="193"/>
      <c r="P309" s="77" t="s">
        <v>588</v>
      </c>
      <c r="Q309" s="78" t="s">
        <v>615</v>
      </c>
      <c r="R309" s="79" t="s">
        <v>1037</v>
      </c>
      <c r="S309" s="80">
        <v>46.666666666666671</v>
      </c>
      <c r="T309" s="81">
        <f>S309*1.2</f>
        <v>56.000000000000007</v>
      </c>
      <c r="U309" s="82"/>
      <c r="V309" s="83"/>
      <c r="W309" s="84">
        <f>V309*S309</f>
        <v>0</v>
      </c>
      <c r="X309" s="85">
        <f>V309*T309</f>
        <v>0</v>
      </c>
      <c r="Y309" s="59"/>
      <c r="Z309" s="86"/>
      <c r="AA309" s="87"/>
      <c r="AB309" s="88"/>
      <c r="AC309" s="89"/>
    </row>
    <row r="310" spans="1:29" ht="15.75" customHeight="1" x14ac:dyDescent="0.2">
      <c r="A310" s="64" t="s">
        <v>121</v>
      </c>
      <c r="B310" s="65" t="s">
        <v>122</v>
      </c>
      <c r="C310" s="66" t="s">
        <v>123</v>
      </c>
      <c r="D310" s="67" t="s">
        <v>124</v>
      </c>
      <c r="E310" s="68" t="s">
        <v>125</v>
      </c>
      <c r="F310" s="69"/>
      <c r="G310" s="70" t="s">
        <v>179</v>
      </c>
      <c r="H310" s="71" t="s">
        <v>181</v>
      </c>
      <c r="I310" s="68" t="s">
        <v>128</v>
      </c>
      <c r="J310" s="72">
        <v>2023</v>
      </c>
      <c r="K310" s="73">
        <v>0.75</v>
      </c>
      <c r="L310" s="74">
        <v>24</v>
      </c>
      <c r="M310" s="273" t="s">
        <v>480</v>
      </c>
      <c r="N310" s="76"/>
      <c r="O310" s="193"/>
      <c r="P310" s="77" t="s">
        <v>554</v>
      </c>
      <c r="Q310" s="78" t="s">
        <v>656</v>
      </c>
      <c r="R310" s="79" t="s">
        <v>1037</v>
      </c>
      <c r="S310" s="80">
        <v>46.67</v>
      </c>
      <c r="T310" s="81">
        <f>S310*1.2</f>
        <v>56.003999999999998</v>
      </c>
      <c r="U310" s="82"/>
      <c r="V310" s="83"/>
      <c r="W310" s="84">
        <f>V310*S310</f>
        <v>0</v>
      </c>
      <c r="X310" s="85">
        <f>V310*T310</f>
        <v>0</v>
      </c>
      <c r="Y310" s="59"/>
      <c r="Z310" s="86"/>
      <c r="AA310" s="87"/>
      <c r="AB310" s="88"/>
      <c r="AC310" s="89"/>
    </row>
    <row r="311" spans="1:29" ht="15.75" customHeight="1" x14ac:dyDescent="0.2">
      <c r="A311" s="64" t="s">
        <v>121</v>
      </c>
      <c r="B311" s="65" t="s">
        <v>122</v>
      </c>
      <c r="C311" s="66" t="s">
        <v>123</v>
      </c>
      <c r="D311" s="67" t="s">
        <v>124</v>
      </c>
      <c r="E311" s="68" t="s">
        <v>125</v>
      </c>
      <c r="F311" s="69"/>
      <c r="G311" s="70" t="s">
        <v>179</v>
      </c>
      <c r="H311" s="71" t="s">
        <v>194</v>
      </c>
      <c r="I311" s="68" t="s">
        <v>128</v>
      </c>
      <c r="J311" s="72">
        <v>2022</v>
      </c>
      <c r="K311" s="73">
        <v>0.75</v>
      </c>
      <c r="L311" s="74">
        <v>52</v>
      </c>
      <c r="M311" s="273" t="s">
        <v>480</v>
      </c>
      <c r="N311" s="76"/>
      <c r="O311" s="193"/>
      <c r="P311" s="77" t="s">
        <v>613</v>
      </c>
      <c r="Q311" s="78" t="s">
        <v>616</v>
      </c>
      <c r="R311" s="79" t="s">
        <v>1037</v>
      </c>
      <c r="S311" s="80">
        <v>27.5</v>
      </c>
      <c r="T311" s="81">
        <f>S311*1.2</f>
        <v>33</v>
      </c>
      <c r="U311" s="82"/>
      <c r="V311" s="83"/>
      <c r="W311" s="84">
        <f>V311*S311</f>
        <v>0</v>
      </c>
      <c r="X311" s="85">
        <f>V311*T311</f>
        <v>0</v>
      </c>
      <c r="Y311" s="59"/>
      <c r="Z311" s="86"/>
      <c r="AA311" s="87"/>
      <c r="AB311" s="88"/>
      <c r="AC311" s="89"/>
    </row>
    <row r="312" spans="1:29" ht="15.75" customHeight="1" x14ac:dyDescent="0.2">
      <c r="A312" s="64" t="s">
        <v>121</v>
      </c>
      <c r="B312" s="65" t="s">
        <v>122</v>
      </c>
      <c r="C312" s="66" t="s">
        <v>123</v>
      </c>
      <c r="D312" s="67" t="s">
        <v>124</v>
      </c>
      <c r="E312" s="68" t="s">
        <v>125</v>
      </c>
      <c r="F312" s="69"/>
      <c r="G312" s="70" t="s">
        <v>179</v>
      </c>
      <c r="H312" s="71" t="s">
        <v>194</v>
      </c>
      <c r="I312" s="68" t="s">
        <v>128</v>
      </c>
      <c r="J312" s="72">
        <v>2023</v>
      </c>
      <c r="K312" s="73">
        <v>0.75</v>
      </c>
      <c r="L312" s="74">
        <v>24</v>
      </c>
      <c r="M312" s="273" t="s">
        <v>480</v>
      </c>
      <c r="N312" s="76"/>
      <c r="O312" s="193"/>
      <c r="P312" s="77" t="s">
        <v>617</v>
      </c>
      <c r="Q312" s="78" t="s">
        <v>657</v>
      </c>
      <c r="R312" s="79" t="s">
        <v>1037</v>
      </c>
      <c r="S312" s="80">
        <v>27.5</v>
      </c>
      <c r="T312" s="81">
        <f>S312*1.2</f>
        <v>33</v>
      </c>
      <c r="U312" s="82"/>
      <c r="V312" s="83"/>
      <c r="W312" s="84">
        <f>V312*S312</f>
        <v>0</v>
      </c>
      <c r="X312" s="85">
        <f>V312*T312</f>
        <v>0</v>
      </c>
      <c r="Y312" s="59"/>
      <c r="Z312" s="86"/>
      <c r="AA312" s="87"/>
      <c r="AB312" s="88"/>
      <c r="AC312" s="89"/>
    </row>
    <row r="313" spans="1:29" ht="15.75" customHeight="1" x14ac:dyDescent="0.2">
      <c r="A313" s="64" t="s">
        <v>121</v>
      </c>
      <c r="B313" s="65" t="s">
        <v>182</v>
      </c>
      <c r="C313" s="66" t="s">
        <v>123</v>
      </c>
      <c r="D313" s="67" t="s">
        <v>124</v>
      </c>
      <c r="E313" s="68" t="s">
        <v>125</v>
      </c>
      <c r="F313" s="69"/>
      <c r="G313" s="70" t="s">
        <v>179</v>
      </c>
      <c r="H313" s="71" t="s">
        <v>183</v>
      </c>
      <c r="I313" s="68" t="s">
        <v>184</v>
      </c>
      <c r="J313" s="72">
        <v>2021</v>
      </c>
      <c r="K313" s="73">
        <v>0.75</v>
      </c>
      <c r="L313" s="74">
        <v>3</v>
      </c>
      <c r="M313" s="273" t="s">
        <v>480</v>
      </c>
      <c r="N313" s="76"/>
      <c r="O313" s="193"/>
      <c r="P313" s="77" t="s">
        <v>581</v>
      </c>
      <c r="Q313" s="78" t="s">
        <v>582</v>
      </c>
      <c r="R313" s="79" t="s">
        <v>1037</v>
      </c>
      <c r="S313" s="80">
        <v>23.5</v>
      </c>
      <c r="T313" s="81">
        <f>S313*1.2</f>
        <v>28.2</v>
      </c>
      <c r="U313" s="82"/>
      <c r="V313" s="83"/>
      <c r="W313" s="84">
        <f>V313*S313</f>
        <v>0</v>
      </c>
      <c r="X313" s="85">
        <f>V313*T313</f>
        <v>0</v>
      </c>
      <c r="Y313" s="59"/>
      <c r="Z313" s="86"/>
      <c r="AA313" s="87"/>
      <c r="AB313" s="88"/>
      <c r="AC313" s="89"/>
    </row>
    <row r="314" spans="1:29" ht="15.75" customHeight="1" x14ac:dyDescent="0.2">
      <c r="A314" s="64" t="s">
        <v>121</v>
      </c>
      <c r="B314" s="65" t="s">
        <v>182</v>
      </c>
      <c r="C314" s="66" t="s">
        <v>123</v>
      </c>
      <c r="D314" s="67" t="s">
        <v>124</v>
      </c>
      <c r="E314" s="68" t="s">
        <v>125</v>
      </c>
      <c r="F314" s="69"/>
      <c r="G314" s="70" t="s">
        <v>179</v>
      </c>
      <c r="H314" s="71" t="s">
        <v>183</v>
      </c>
      <c r="I314" s="68" t="s">
        <v>184</v>
      </c>
      <c r="J314" s="72">
        <v>2022</v>
      </c>
      <c r="K314" s="73">
        <v>0.75</v>
      </c>
      <c r="L314" s="74">
        <v>55</v>
      </c>
      <c r="M314" s="273" t="s">
        <v>480</v>
      </c>
      <c r="N314" s="76"/>
      <c r="O314" s="193"/>
      <c r="P314" s="77" t="s">
        <v>617</v>
      </c>
      <c r="Q314" s="78" t="s">
        <v>618</v>
      </c>
      <c r="R314" s="79" t="s">
        <v>1037</v>
      </c>
      <c r="S314" s="80">
        <v>23.5</v>
      </c>
      <c r="T314" s="81">
        <f>S314*1.2</f>
        <v>28.2</v>
      </c>
      <c r="U314" s="82"/>
      <c r="V314" s="83"/>
      <c r="W314" s="84">
        <f>V314*S314</f>
        <v>0</v>
      </c>
      <c r="X314" s="85">
        <f>V314*T314</f>
        <v>0</v>
      </c>
      <c r="Y314" s="59"/>
      <c r="Z314" s="86"/>
      <c r="AA314" s="87"/>
      <c r="AB314" s="88"/>
      <c r="AC314" s="89"/>
    </row>
    <row r="315" spans="1:29" ht="15.75" customHeight="1" x14ac:dyDescent="0.2">
      <c r="A315" s="64" t="s">
        <v>121</v>
      </c>
      <c r="B315" s="65" t="s">
        <v>122</v>
      </c>
      <c r="C315" s="66" t="s">
        <v>123</v>
      </c>
      <c r="D315" s="67" t="s">
        <v>124</v>
      </c>
      <c r="E315" s="68" t="s">
        <v>125</v>
      </c>
      <c r="F315" s="69"/>
      <c r="G315" s="70" t="s">
        <v>126</v>
      </c>
      <c r="H315" s="71" t="s">
        <v>127</v>
      </c>
      <c r="I315" s="68" t="s">
        <v>128</v>
      </c>
      <c r="J315" s="72">
        <v>2016</v>
      </c>
      <c r="K315" s="73">
        <v>0.75</v>
      </c>
      <c r="L315" s="74">
        <v>7</v>
      </c>
      <c r="M315" s="273" t="s">
        <v>480</v>
      </c>
      <c r="N315" s="76"/>
      <c r="O315" s="193" t="s">
        <v>1038</v>
      </c>
      <c r="P315" s="77" t="s">
        <v>481</v>
      </c>
      <c r="Q315" s="78" t="s">
        <v>482</v>
      </c>
      <c r="R315" s="79" t="s">
        <v>1037</v>
      </c>
      <c r="S315" s="80">
        <v>39.5</v>
      </c>
      <c r="T315" s="81">
        <f>S315*1.2</f>
        <v>47.4</v>
      </c>
      <c r="U315" s="82"/>
      <c r="V315" s="83"/>
      <c r="W315" s="84">
        <f>V315*S315</f>
        <v>0</v>
      </c>
      <c r="X315" s="85">
        <f>V315*T315</f>
        <v>0</v>
      </c>
      <c r="Y315" s="59"/>
      <c r="Z315" s="86"/>
      <c r="AA315" s="87"/>
      <c r="AB315" s="88"/>
      <c r="AC315" s="89"/>
    </row>
    <row r="316" spans="1:29" ht="15.75" customHeight="1" x14ac:dyDescent="0.2">
      <c r="A316" s="64" t="s">
        <v>121</v>
      </c>
      <c r="B316" s="65" t="s">
        <v>122</v>
      </c>
      <c r="C316" s="66" t="s">
        <v>123</v>
      </c>
      <c r="D316" s="67" t="s">
        <v>124</v>
      </c>
      <c r="E316" s="68" t="s">
        <v>125</v>
      </c>
      <c r="F316" s="69"/>
      <c r="G316" s="70" t="s">
        <v>126</v>
      </c>
      <c r="H316" s="71" t="s">
        <v>127</v>
      </c>
      <c r="I316" s="68" t="s">
        <v>128</v>
      </c>
      <c r="J316" s="72">
        <v>2017</v>
      </c>
      <c r="K316" s="73">
        <v>0.75</v>
      </c>
      <c r="L316" s="74">
        <v>60</v>
      </c>
      <c r="M316" s="273" t="s">
        <v>480</v>
      </c>
      <c r="N316" s="76"/>
      <c r="O316" s="193" t="s">
        <v>1038</v>
      </c>
      <c r="P316" s="77" t="s">
        <v>490</v>
      </c>
      <c r="Q316" s="78" t="s">
        <v>492</v>
      </c>
      <c r="R316" s="79" t="s">
        <v>1037</v>
      </c>
      <c r="S316" s="80">
        <v>36</v>
      </c>
      <c r="T316" s="81">
        <f>S316*1.2</f>
        <v>43.199999999999996</v>
      </c>
      <c r="U316" s="82"/>
      <c r="V316" s="83"/>
      <c r="W316" s="84">
        <f>V316*S316</f>
        <v>0</v>
      </c>
      <c r="X316" s="85">
        <f>V316*T316</f>
        <v>0</v>
      </c>
      <c r="Y316" s="59"/>
      <c r="Z316" s="86"/>
      <c r="AA316" s="87"/>
      <c r="AB316" s="88"/>
      <c r="AC316" s="89"/>
    </row>
    <row r="317" spans="1:29" ht="15.75" customHeight="1" x14ac:dyDescent="0.2">
      <c r="A317" s="64" t="s">
        <v>121</v>
      </c>
      <c r="B317" s="65" t="s">
        <v>122</v>
      </c>
      <c r="C317" s="66" t="s">
        <v>123</v>
      </c>
      <c r="D317" s="67" t="s">
        <v>124</v>
      </c>
      <c r="E317" s="68" t="s">
        <v>125</v>
      </c>
      <c r="F317" s="69"/>
      <c r="G317" s="70" t="s">
        <v>126</v>
      </c>
      <c r="H317" s="71" t="s">
        <v>127</v>
      </c>
      <c r="I317" s="68" t="s">
        <v>128</v>
      </c>
      <c r="J317" s="72">
        <v>2017</v>
      </c>
      <c r="K317" s="73">
        <v>1.5</v>
      </c>
      <c r="L317" s="74">
        <v>21</v>
      </c>
      <c r="M317" s="273" t="s">
        <v>480</v>
      </c>
      <c r="N317" s="76"/>
      <c r="O317" s="193" t="s">
        <v>1038</v>
      </c>
      <c r="P317" s="77" t="s">
        <v>634</v>
      </c>
      <c r="Q317" s="78" t="s">
        <v>950</v>
      </c>
      <c r="R317" s="79" t="s">
        <v>1037</v>
      </c>
      <c r="S317" s="80">
        <v>75</v>
      </c>
      <c r="T317" s="81">
        <f>S317*1.2</f>
        <v>90</v>
      </c>
      <c r="U317" s="82"/>
      <c r="V317" s="83"/>
      <c r="W317" s="84">
        <f>V317*S317</f>
        <v>0</v>
      </c>
      <c r="X317" s="85">
        <f>V317*T317</f>
        <v>0</v>
      </c>
      <c r="Y317" s="59"/>
      <c r="Z317" s="86"/>
      <c r="AA317" s="87"/>
      <c r="AB317" s="88"/>
      <c r="AC317" s="89"/>
    </row>
    <row r="318" spans="1:29" ht="15.75" customHeight="1" x14ac:dyDescent="0.2">
      <c r="A318" s="64" t="s">
        <v>121</v>
      </c>
      <c r="B318" s="65" t="s">
        <v>122</v>
      </c>
      <c r="C318" s="66" t="s">
        <v>123</v>
      </c>
      <c r="D318" s="67" t="s">
        <v>124</v>
      </c>
      <c r="E318" s="68" t="s">
        <v>125</v>
      </c>
      <c r="F318" s="69"/>
      <c r="G318" s="70" t="s">
        <v>126</v>
      </c>
      <c r="H318" s="71" t="s">
        <v>127</v>
      </c>
      <c r="I318" s="68" t="s">
        <v>128</v>
      </c>
      <c r="J318" s="72">
        <v>2018</v>
      </c>
      <c r="K318" s="73">
        <v>0.75</v>
      </c>
      <c r="L318" s="74">
        <v>55</v>
      </c>
      <c r="M318" s="273" t="s">
        <v>480</v>
      </c>
      <c r="N318" s="76"/>
      <c r="O318" s="193" t="s">
        <v>1038</v>
      </c>
      <c r="P318" s="77" t="s">
        <v>504</v>
      </c>
      <c r="Q318" s="78" t="s">
        <v>506</v>
      </c>
      <c r="R318" s="79" t="s">
        <v>1037</v>
      </c>
      <c r="S318" s="80">
        <v>42.5</v>
      </c>
      <c r="T318" s="81">
        <f>S318*1.2</f>
        <v>51</v>
      </c>
      <c r="U318" s="82"/>
      <c r="V318" s="83"/>
      <c r="W318" s="84">
        <f>V318*S318</f>
        <v>0</v>
      </c>
      <c r="X318" s="85">
        <f>V318*T318</f>
        <v>0</v>
      </c>
      <c r="Y318" s="59"/>
      <c r="Z318" s="86"/>
      <c r="AA318" s="87"/>
      <c r="AB318" s="88"/>
      <c r="AC318" s="89"/>
    </row>
    <row r="319" spans="1:29" ht="15.75" customHeight="1" x14ac:dyDescent="0.2">
      <c r="A319" s="64" t="s">
        <v>121</v>
      </c>
      <c r="B319" s="65" t="s">
        <v>122</v>
      </c>
      <c r="C319" s="66" t="s">
        <v>123</v>
      </c>
      <c r="D319" s="67" t="s">
        <v>124</v>
      </c>
      <c r="E319" s="68" t="s">
        <v>125</v>
      </c>
      <c r="F319" s="69"/>
      <c r="G319" s="70" t="s">
        <v>126</v>
      </c>
      <c r="H319" s="71" t="s">
        <v>127</v>
      </c>
      <c r="I319" s="68" t="s">
        <v>128</v>
      </c>
      <c r="J319" s="72">
        <v>2018</v>
      </c>
      <c r="K319" s="73">
        <v>0.75</v>
      </c>
      <c r="L319" s="74">
        <v>30</v>
      </c>
      <c r="M319" s="273" t="s">
        <v>480</v>
      </c>
      <c r="N319" s="76"/>
      <c r="O319" s="193" t="s">
        <v>1038</v>
      </c>
      <c r="P319" s="77" t="s">
        <v>505</v>
      </c>
      <c r="Q319" s="78" t="s">
        <v>507</v>
      </c>
      <c r="R319" s="79" t="s">
        <v>1037</v>
      </c>
      <c r="S319" s="80">
        <v>42.5</v>
      </c>
      <c r="T319" s="81">
        <f>S319*1.2</f>
        <v>51</v>
      </c>
      <c r="U319" s="82"/>
      <c r="V319" s="83"/>
      <c r="W319" s="84">
        <f>V319*S319</f>
        <v>0</v>
      </c>
      <c r="X319" s="85">
        <f>V319*T319</f>
        <v>0</v>
      </c>
      <c r="Y319" s="59"/>
      <c r="Z319" s="86"/>
      <c r="AA319" s="87"/>
      <c r="AB319" s="88"/>
      <c r="AC319" s="89"/>
    </row>
    <row r="320" spans="1:29" ht="15.75" customHeight="1" x14ac:dyDescent="0.2">
      <c r="A320" s="64" t="s">
        <v>121</v>
      </c>
      <c r="B320" s="65" t="s">
        <v>122</v>
      </c>
      <c r="C320" s="66" t="s">
        <v>123</v>
      </c>
      <c r="D320" s="67" t="s">
        <v>124</v>
      </c>
      <c r="E320" s="68" t="s">
        <v>125</v>
      </c>
      <c r="F320" s="69"/>
      <c r="G320" s="70" t="s">
        <v>126</v>
      </c>
      <c r="H320" s="71" t="s">
        <v>127</v>
      </c>
      <c r="I320" s="68" t="s">
        <v>128</v>
      </c>
      <c r="J320" s="72">
        <v>2018</v>
      </c>
      <c r="K320" s="73">
        <v>0.75</v>
      </c>
      <c r="L320" s="74">
        <v>6</v>
      </c>
      <c r="M320" s="273" t="s">
        <v>480</v>
      </c>
      <c r="N320" s="76"/>
      <c r="O320" s="193" t="s">
        <v>1038</v>
      </c>
      <c r="P320" s="77" t="s">
        <v>504</v>
      </c>
      <c r="Q320" s="78" t="s">
        <v>508</v>
      </c>
      <c r="R320" s="79" t="s">
        <v>1037</v>
      </c>
      <c r="S320" s="80">
        <v>42.5</v>
      </c>
      <c r="T320" s="81">
        <f>S320*1.2</f>
        <v>51</v>
      </c>
      <c r="U320" s="82"/>
      <c r="V320" s="83"/>
      <c r="W320" s="84">
        <f>V320*S320</f>
        <v>0</v>
      </c>
      <c r="X320" s="85">
        <f>V320*T320</f>
        <v>0</v>
      </c>
      <c r="Y320" s="59"/>
      <c r="Z320" s="86"/>
      <c r="AA320" s="87"/>
      <c r="AB320" s="88"/>
      <c r="AC320" s="89"/>
    </row>
    <row r="321" spans="1:29" ht="15.75" customHeight="1" x14ac:dyDescent="0.2">
      <c r="A321" s="64" t="s">
        <v>121</v>
      </c>
      <c r="B321" s="65" t="s">
        <v>122</v>
      </c>
      <c r="C321" s="66" t="s">
        <v>123</v>
      </c>
      <c r="D321" s="67" t="s">
        <v>124</v>
      </c>
      <c r="E321" s="68" t="s">
        <v>125</v>
      </c>
      <c r="F321" s="69"/>
      <c r="G321" s="70" t="s">
        <v>126</v>
      </c>
      <c r="H321" s="71" t="s">
        <v>127</v>
      </c>
      <c r="I321" s="68" t="s">
        <v>128</v>
      </c>
      <c r="J321" s="72">
        <v>2019</v>
      </c>
      <c r="K321" s="73">
        <v>0.75</v>
      </c>
      <c r="L321" s="74">
        <v>5</v>
      </c>
      <c r="M321" s="273" t="s">
        <v>480</v>
      </c>
      <c r="N321" s="76"/>
      <c r="O321" s="193" t="s">
        <v>1038</v>
      </c>
      <c r="P321" s="77" t="s">
        <v>539</v>
      </c>
      <c r="Q321" s="78" t="s">
        <v>540</v>
      </c>
      <c r="R321" s="79" t="s">
        <v>1037</v>
      </c>
      <c r="S321" s="80">
        <v>40</v>
      </c>
      <c r="T321" s="81">
        <f>S321*1.2</f>
        <v>48</v>
      </c>
      <c r="U321" s="82"/>
      <c r="V321" s="83"/>
      <c r="W321" s="84">
        <f>V321*S321</f>
        <v>0</v>
      </c>
      <c r="X321" s="85">
        <f>V321*T321</f>
        <v>0</v>
      </c>
      <c r="Y321" s="59"/>
      <c r="Z321" s="86"/>
      <c r="AA321" s="87"/>
      <c r="AB321" s="88"/>
      <c r="AC321" s="89"/>
    </row>
    <row r="322" spans="1:29" ht="15.75" customHeight="1" x14ac:dyDescent="0.2">
      <c r="A322" s="64" t="s">
        <v>121</v>
      </c>
      <c r="B322" s="65" t="s">
        <v>122</v>
      </c>
      <c r="C322" s="66" t="s">
        <v>123</v>
      </c>
      <c r="D322" s="67" t="s">
        <v>124</v>
      </c>
      <c r="E322" s="68" t="s">
        <v>125</v>
      </c>
      <c r="F322" s="69"/>
      <c r="G322" s="70" t="s">
        <v>126</v>
      </c>
      <c r="H322" s="71" t="s">
        <v>147</v>
      </c>
      <c r="I322" s="68" t="s">
        <v>128</v>
      </c>
      <c r="J322" s="72">
        <v>2018</v>
      </c>
      <c r="K322" s="73">
        <v>0.75</v>
      </c>
      <c r="L322" s="74">
        <v>30</v>
      </c>
      <c r="M322" s="273" t="s">
        <v>480</v>
      </c>
      <c r="N322" s="76"/>
      <c r="O322" s="193" t="s">
        <v>1038</v>
      </c>
      <c r="P322" s="77" t="s">
        <v>509</v>
      </c>
      <c r="Q322" s="78" t="s">
        <v>511</v>
      </c>
      <c r="R322" s="79" t="s">
        <v>1037</v>
      </c>
      <c r="S322" s="80">
        <v>42.5</v>
      </c>
      <c r="T322" s="81">
        <f>S322*1.2</f>
        <v>51</v>
      </c>
      <c r="U322" s="82"/>
      <c r="V322" s="83"/>
      <c r="W322" s="84">
        <f>V322*S322</f>
        <v>0</v>
      </c>
      <c r="X322" s="85">
        <f>V322*T322</f>
        <v>0</v>
      </c>
      <c r="Y322" s="59"/>
      <c r="Z322" s="86"/>
      <c r="AA322" s="87"/>
      <c r="AB322" s="88"/>
      <c r="AC322" s="89"/>
    </row>
    <row r="323" spans="1:29" ht="15.75" customHeight="1" x14ac:dyDescent="0.2">
      <c r="A323" s="64" t="s">
        <v>121</v>
      </c>
      <c r="B323" s="65" t="s">
        <v>122</v>
      </c>
      <c r="C323" s="66" t="s">
        <v>123</v>
      </c>
      <c r="D323" s="67" t="s">
        <v>124</v>
      </c>
      <c r="E323" s="68" t="s">
        <v>125</v>
      </c>
      <c r="F323" s="69"/>
      <c r="G323" s="70" t="s">
        <v>126</v>
      </c>
      <c r="H323" s="71" t="s">
        <v>165</v>
      </c>
      <c r="I323" s="68" t="s">
        <v>128</v>
      </c>
      <c r="J323" s="72">
        <v>2019</v>
      </c>
      <c r="K323" s="73">
        <v>0.75</v>
      </c>
      <c r="L323" s="74">
        <v>6</v>
      </c>
      <c r="M323" s="273" t="s">
        <v>480</v>
      </c>
      <c r="N323" s="76"/>
      <c r="O323" s="193" t="s">
        <v>1038</v>
      </c>
      <c r="P323" s="77" t="s">
        <v>539</v>
      </c>
      <c r="Q323" s="78" t="s">
        <v>541</v>
      </c>
      <c r="R323" s="79" t="s">
        <v>1037</v>
      </c>
      <c r="S323" s="80">
        <v>37.5</v>
      </c>
      <c r="T323" s="81">
        <f>S323*1.2</f>
        <v>45</v>
      </c>
      <c r="U323" s="82"/>
      <c r="V323" s="83"/>
      <c r="W323" s="84">
        <f>V323*S323</f>
        <v>0</v>
      </c>
      <c r="X323" s="85">
        <f>V323*T323</f>
        <v>0</v>
      </c>
      <c r="Y323" s="59"/>
      <c r="Z323" s="86"/>
      <c r="AA323" s="87"/>
      <c r="AB323" s="88"/>
      <c r="AC323" s="89"/>
    </row>
    <row r="324" spans="1:29" ht="15.75" customHeight="1" x14ac:dyDescent="0.2">
      <c r="A324" s="64" t="s">
        <v>121</v>
      </c>
      <c r="B324" s="65" t="s">
        <v>122</v>
      </c>
      <c r="C324" s="66" t="s">
        <v>123</v>
      </c>
      <c r="D324" s="67" t="s">
        <v>124</v>
      </c>
      <c r="E324" s="68" t="s">
        <v>125</v>
      </c>
      <c r="F324" s="69"/>
      <c r="G324" s="70" t="s">
        <v>126</v>
      </c>
      <c r="H324" s="71" t="s">
        <v>129</v>
      </c>
      <c r="I324" s="68" t="s">
        <v>128</v>
      </c>
      <c r="J324" s="72">
        <v>2016</v>
      </c>
      <c r="K324" s="73">
        <v>0.75</v>
      </c>
      <c r="L324" s="74">
        <v>22</v>
      </c>
      <c r="M324" s="273" t="s">
        <v>480</v>
      </c>
      <c r="N324" s="76"/>
      <c r="O324" s="193" t="s">
        <v>1038</v>
      </c>
      <c r="P324" s="77" t="s">
        <v>481</v>
      </c>
      <c r="Q324" s="78" t="s">
        <v>483</v>
      </c>
      <c r="R324" s="79" t="s">
        <v>1037</v>
      </c>
      <c r="S324" s="80">
        <v>47</v>
      </c>
      <c r="T324" s="81">
        <f>S324*1.2</f>
        <v>56.4</v>
      </c>
      <c r="U324" s="82"/>
      <c r="V324" s="83"/>
      <c r="W324" s="84">
        <f>V324*S324</f>
        <v>0</v>
      </c>
      <c r="X324" s="85">
        <f>V324*T324</f>
        <v>0</v>
      </c>
      <c r="Y324" s="59"/>
      <c r="Z324" s="86"/>
      <c r="AA324" s="87"/>
      <c r="AB324" s="88"/>
      <c r="AC324" s="89"/>
    </row>
    <row r="325" spans="1:29" ht="15.75" customHeight="1" x14ac:dyDescent="0.2">
      <c r="A325" s="64" t="s">
        <v>121</v>
      </c>
      <c r="B325" s="65" t="s">
        <v>122</v>
      </c>
      <c r="C325" s="66" t="s">
        <v>123</v>
      </c>
      <c r="D325" s="67" t="s">
        <v>124</v>
      </c>
      <c r="E325" s="68" t="s">
        <v>125</v>
      </c>
      <c r="F325" s="69"/>
      <c r="G325" s="70" t="s">
        <v>126</v>
      </c>
      <c r="H325" s="71" t="s">
        <v>129</v>
      </c>
      <c r="I325" s="68" t="s">
        <v>128</v>
      </c>
      <c r="J325" s="72">
        <v>2017</v>
      </c>
      <c r="K325" s="73">
        <v>1.5</v>
      </c>
      <c r="L325" s="74">
        <v>8</v>
      </c>
      <c r="M325" s="273" t="s">
        <v>480</v>
      </c>
      <c r="N325" s="76"/>
      <c r="O325" s="193" t="s">
        <v>1038</v>
      </c>
      <c r="P325" s="77" t="s">
        <v>634</v>
      </c>
      <c r="Q325" s="78" t="s">
        <v>955</v>
      </c>
      <c r="R325" s="79" t="s">
        <v>1037</v>
      </c>
      <c r="S325" s="80">
        <v>89</v>
      </c>
      <c r="T325" s="81">
        <f>S325*1.2</f>
        <v>106.8</v>
      </c>
      <c r="U325" s="82"/>
      <c r="V325" s="83"/>
      <c r="W325" s="84">
        <f>V325*S325</f>
        <v>0</v>
      </c>
      <c r="X325" s="85">
        <f>V325*T325</f>
        <v>0</v>
      </c>
      <c r="Y325" s="59"/>
      <c r="Z325" s="86"/>
      <c r="AA325" s="87"/>
      <c r="AB325" s="88"/>
      <c r="AC325" s="89"/>
    </row>
    <row r="326" spans="1:29" ht="15.75" customHeight="1" x14ac:dyDescent="0.2">
      <c r="A326" s="64" t="s">
        <v>121</v>
      </c>
      <c r="B326" s="65" t="s">
        <v>122</v>
      </c>
      <c r="C326" s="66" t="s">
        <v>123</v>
      </c>
      <c r="D326" s="67" t="s">
        <v>124</v>
      </c>
      <c r="E326" s="68" t="s">
        <v>125</v>
      </c>
      <c r="F326" s="69"/>
      <c r="G326" s="70" t="s">
        <v>126</v>
      </c>
      <c r="H326" s="71" t="s">
        <v>129</v>
      </c>
      <c r="I326" s="68" t="s">
        <v>128</v>
      </c>
      <c r="J326" s="72">
        <v>2018</v>
      </c>
      <c r="K326" s="73">
        <v>0.75</v>
      </c>
      <c r="L326" s="74">
        <v>60</v>
      </c>
      <c r="M326" s="273" t="s">
        <v>480</v>
      </c>
      <c r="N326" s="76"/>
      <c r="O326" s="193" t="s">
        <v>1038</v>
      </c>
      <c r="P326" s="77" t="s">
        <v>488</v>
      </c>
      <c r="Q326" s="78" t="s">
        <v>512</v>
      </c>
      <c r="R326" s="79" t="s">
        <v>1037</v>
      </c>
      <c r="S326" s="80">
        <v>45.5</v>
      </c>
      <c r="T326" s="81">
        <f>S326*1.2</f>
        <v>54.6</v>
      </c>
      <c r="U326" s="82"/>
      <c r="V326" s="83"/>
      <c r="W326" s="84">
        <f>V326*S326</f>
        <v>0</v>
      </c>
      <c r="X326" s="85">
        <f>V326*T326</f>
        <v>0</v>
      </c>
      <c r="Y326" s="59"/>
      <c r="Z326" s="86"/>
      <c r="AA326" s="87"/>
      <c r="AB326" s="88"/>
      <c r="AC326" s="89"/>
    </row>
    <row r="327" spans="1:29" ht="15.75" customHeight="1" x14ac:dyDescent="0.2">
      <c r="A327" s="64" t="s">
        <v>121</v>
      </c>
      <c r="B327" s="65" t="s">
        <v>122</v>
      </c>
      <c r="C327" s="66" t="s">
        <v>123</v>
      </c>
      <c r="D327" s="67" t="s">
        <v>124</v>
      </c>
      <c r="E327" s="68" t="s">
        <v>125</v>
      </c>
      <c r="F327" s="69"/>
      <c r="G327" s="70" t="s">
        <v>126</v>
      </c>
      <c r="H327" s="71" t="s">
        <v>129</v>
      </c>
      <c r="I327" s="68" t="s">
        <v>128</v>
      </c>
      <c r="J327" s="72">
        <v>2018</v>
      </c>
      <c r="K327" s="73">
        <v>0.75</v>
      </c>
      <c r="L327" s="74">
        <v>60</v>
      </c>
      <c r="M327" s="273" t="s">
        <v>480</v>
      </c>
      <c r="N327" s="76"/>
      <c r="O327" s="193" t="s">
        <v>1038</v>
      </c>
      <c r="P327" s="77" t="s">
        <v>488</v>
      </c>
      <c r="Q327" s="78" t="s">
        <v>513</v>
      </c>
      <c r="R327" s="79" t="s">
        <v>1037</v>
      </c>
      <c r="S327" s="80">
        <v>45.5</v>
      </c>
      <c r="T327" s="81">
        <f>S327*1.2</f>
        <v>54.6</v>
      </c>
      <c r="U327" s="82"/>
      <c r="V327" s="83"/>
      <c r="W327" s="84">
        <f>V327*S327</f>
        <v>0</v>
      </c>
      <c r="X327" s="85">
        <f>V327*T327</f>
        <v>0</v>
      </c>
      <c r="Y327" s="59"/>
      <c r="Z327" s="86"/>
      <c r="AA327" s="87"/>
      <c r="AB327" s="88"/>
      <c r="AC327" s="89"/>
    </row>
    <row r="328" spans="1:29" ht="15.75" customHeight="1" x14ac:dyDescent="0.2">
      <c r="A328" s="64" t="s">
        <v>121</v>
      </c>
      <c r="B328" s="65" t="s">
        <v>122</v>
      </c>
      <c r="C328" s="66" t="s">
        <v>123</v>
      </c>
      <c r="D328" s="67" t="s">
        <v>124</v>
      </c>
      <c r="E328" s="68" t="s">
        <v>125</v>
      </c>
      <c r="F328" s="69" t="s">
        <v>146</v>
      </c>
      <c r="G328" s="70" t="s">
        <v>126</v>
      </c>
      <c r="H328" s="71" t="s">
        <v>129</v>
      </c>
      <c r="I328" s="68" t="s">
        <v>128</v>
      </c>
      <c r="J328" s="72">
        <v>2018</v>
      </c>
      <c r="K328" s="73">
        <v>0.75</v>
      </c>
      <c r="L328" s="74">
        <v>60</v>
      </c>
      <c r="M328" s="273" t="s">
        <v>480</v>
      </c>
      <c r="N328" s="76"/>
      <c r="O328" s="193" t="s">
        <v>1038</v>
      </c>
      <c r="P328" s="77" t="s">
        <v>502</v>
      </c>
      <c r="Q328" s="78" t="s">
        <v>503</v>
      </c>
      <c r="R328" s="79" t="s">
        <v>1037</v>
      </c>
      <c r="S328" s="80">
        <v>45.5</v>
      </c>
      <c r="T328" s="81">
        <f>S328*1.2</f>
        <v>54.6</v>
      </c>
      <c r="U328" s="82"/>
      <c r="V328" s="83"/>
      <c r="W328" s="84">
        <f>V328*S328</f>
        <v>0</v>
      </c>
      <c r="X328" s="85">
        <f>V328*T328</f>
        <v>0</v>
      </c>
      <c r="Y328" s="59"/>
      <c r="Z328" s="86"/>
      <c r="AA328" s="87"/>
      <c r="AB328" s="88"/>
      <c r="AC328" s="89"/>
    </row>
    <row r="329" spans="1:29" ht="15.75" customHeight="1" x14ac:dyDescent="0.2">
      <c r="A329" s="64" t="s">
        <v>121</v>
      </c>
      <c r="B329" s="65" t="s">
        <v>122</v>
      </c>
      <c r="C329" s="66" t="s">
        <v>123</v>
      </c>
      <c r="D329" s="67" t="s">
        <v>124</v>
      </c>
      <c r="E329" s="68" t="s">
        <v>125</v>
      </c>
      <c r="F329" s="69"/>
      <c r="G329" s="70" t="s">
        <v>126</v>
      </c>
      <c r="H329" s="71" t="s">
        <v>129</v>
      </c>
      <c r="I329" s="68" t="s">
        <v>128</v>
      </c>
      <c r="J329" s="72">
        <v>2018</v>
      </c>
      <c r="K329" s="73">
        <v>0.75</v>
      </c>
      <c r="L329" s="74">
        <v>3</v>
      </c>
      <c r="M329" s="273" t="s">
        <v>480</v>
      </c>
      <c r="N329" s="76"/>
      <c r="O329" s="193" t="s">
        <v>1038</v>
      </c>
      <c r="P329" s="77" t="s">
        <v>510</v>
      </c>
      <c r="Q329" s="78" t="s">
        <v>514</v>
      </c>
      <c r="R329" s="79" t="s">
        <v>1037</v>
      </c>
      <c r="S329" s="80">
        <v>45.5</v>
      </c>
      <c r="T329" s="81">
        <f>S329*1.2</f>
        <v>54.6</v>
      </c>
      <c r="U329" s="82"/>
      <c r="V329" s="83"/>
      <c r="W329" s="84">
        <f>V329*S329</f>
        <v>0</v>
      </c>
      <c r="X329" s="85">
        <f>V329*T329</f>
        <v>0</v>
      </c>
      <c r="Y329" s="59"/>
      <c r="Z329" s="86"/>
      <c r="AA329" s="87"/>
      <c r="AB329" s="88"/>
      <c r="AC329" s="89"/>
    </row>
    <row r="330" spans="1:29" ht="15.75" customHeight="1" x14ac:dyDescent="0.2">
      <c r="A330" s="64" t="s">
        <v>121</v>
      </c>
      <c r="B330" s="65" t="s">
        <v>122</v>
      </c>
      <c r="C330" s="66" t="s">
        <v>123</v>
      </c>
      <c r="D330" s="67" t="s">
        <v>124</v>
      </c>
      <c r="E330" s="68" t="s">
        <v>125</v>
      </c>
      <c r="F330" s="69"/>
      <c r="G330" s="70" t="s">
        <v>126</v>
      </c>
      <c r="H330" s="71" t="s">
        <v>129</v>
      </c>
      <c r="I330" s="68" t="s">
        <v>128</v>
      </c>
      <c r="J330" s="72">
        <v>2018</v>
      </c>
      <c r="K330" s="73">
        <v>1.5</v>
      </c>
      <c r="L330" s="74">
        <v>30</v>
      </c>
      <c r="M330" s="273" t="s">
        <v>480</v>
      </c>
      <c r="N330" s="76"/>
      <c r="O330" s="193" t="s">
        <v>1038</v>
      </c>
      <c r="P330" s="77" t="s">
        <v>627</v>
      </c>
      <c r="Q330" s="78" t="s">
        <v>956</v>
      </c>
      <c r="R330" s="79" t="s">
        <v>1037</v>
      </c>
      <c r="S330" s="80">
        <v>92.5</v>
      </c>
      <c r="T330" s="81">
        <f>S330*1.2</f>
        <v>111</v>
      </c>
      <c r="U330" s="82"/>
      <c r="V330" s="83"/>
      <c r="W330" s="84">
        <f>V330*S330</f>
        <v>0</v>
      </c>
      <c r="X330" s="85">
        <f>V330*T330</f>
        <v>0</v>
      </c>
      <c r="Y330" s="59"/>
      <c r="Z330" s="86"/>
      <c r="AA330" s="87"/>
      <c r="AB330" s="88"/>
      <c r="AC330" s="89"/>
    </row>
    <row r="331" spans="1:29" ht="15.75" customHeight="1" x14ac:dyDescent="0.2">
      <c r="A331" s="64" t="s">
        <v>121</v>
      </c>
      <c r="B331" s="65" t="s">
        <v>182</v>
      </c>
      <c r="C331" s="66" t="s">
        <v>123</v>
      </c>
      <c r="D331" s="67" t="s">
        <v>124</v>
      </c>
      <c r="E331" s="68" t="s">
        <v>125</v>
      </c>
      <c r="F331" s="69"/>
      <c r="G331" s="70" t="s">
        <v>126</v>
      </c>
      <c r="H331" s="71" t="s">
        <v>218</v>
      </c>
      <c r="I331" s="68" t="s">
        <v>219</v>
      </c>
      <c r="J331" s="72">
        <v>2013</v>
      </c>
      <c r="K331" s="73">
        <v>0.75</v>
      </c>
      <c r="L331" s="74">
        <v>2</v>
      </c>
      <c r="M331" s="273" t="s">
        <v>480</v>
      </c>
      <c r="N331" s="76"/>
      <c r="O331" s="193" t="s">
        <v>1038</v>
      </c>
      <c r="P331" s="77" t="s">
        <v>682</v>
      </c>
      <c r="Q331" s="78" t="s">
        <v>683</v>
      </c>
      <c r="R331" s="79" t="s">
        <v>1037</v>
      </c>
      <c r="S331" s="80">
        <v>48</v>
      </c>
      <c r="T331" s="81">
        <f>S331*1.2</f>
        <v>57.599999999999994</v>
      </c>
      <c r="U331" s="82"/>
      <c r="V331" s="83"/>
      <c r="W331" s="84">
        <f>V331*S331</f>
        <v>0</v>
      </c>
      <c r="X331" s="85">
        <f>V331*T331</f>
        <v>0</v>
      </c>
      <c r="Y331" s="59"/>
      <c r="Z331" s="86"/>
      <c r="AA331" s="87"/>
      <c r="AB331" s="88"/>
      <c r="AC331" s="89"/>
    </row>
    <row r="332" spans="1:29" ht="15.75" customHeight="1" x14ac:dyDescent="0.2">
      <c r="A332" s="64" t="s">
        <v>121</v>
      </c>
      <c r="B332" s="65" t="s">
        <v>122</v>
      </c>
      <c r="C332" s="66" t="s">
        <v>123</v>
      </c>
      <c r="D332" s="67" t="s">
        <v>124</v>
      </c>
      <c r="E332" s="68" t="s">
        <v>148</v>
      </c>
      <c r="F332" s="69"/>
      <c r="G332" s="70" t="s">
        <v>149</v>
      </c>
      <c r="H332" s="71" t="s">
        <v>171</v>
      </c>
      <c r="I332" s="68" t="s">
        <v>128</v>
      </c>
      <c r="J332" s="72">
        <v>2020</v>
      </c>
      <c r="K332" s="73">
        <v>0.75</v>
      </c>
      <c r="L332" s="74">
        <v>5</v>
      </c>
      <c r="M332" s="273" t="s">
        <v>480</v>
      </c>
      <c r="N332" s="76"/>
      <c r="O332" s="193" t="s">
        <v>1040</v>
      </c>
      <c r="P332" s="77" t="s">
        <v>561</v>
      </c>
      <c r="Q332" s="78" t="s">
        <v>562</v>
      </c>
      <c r="R332" s="79" t="s">
        <v>1037</v>
      </c>
      <c r="S332" s="80">
        <v>12</v>
      </c>
      <c r="T332" s="81">
        <f>S332*1.2</f>
        <v>14.399999999999999</v>
      </c>
      <c r="U332" s="82"/>
      <c r="V332" s="83"/>
      <c r="W332" s="84">
        <f>V332*S332</f>
        <v>0</v>
      </c>
      <c r="X332" s="85">
        <f>V332*T332</f>
        <v>0</v>
      </c>
      <c r="Y332" s="59"/>
      <c r="Z332" s="86"/>
      <c r="AA332" s="87"/>
      <c r="AB332" s="88"/>
      <c r="AC332" s="89"/>
    </row>
    <row r="333" spans="1:29" ht="15.75" customHeight="1" x14ac:dyDescent="0.2">
      <c r="A333" s="64" t="s">
        <v>121</v>
      </c>
      <c r="B333" s="65" t="s">
        <v>122</v>
      </c>
      <c r="C333" s="66" t="s">
        <v>123</v>
      </c>
      <c r="D333" s="67" t="s">
        <v>124</v>
      </c>
      <c r="E333" s="68" t="s">
        <v>148</v>
      </c>
      <c r="F333" s="69"/>
      <c r="G333" s="70" t="s">
        <v>149</v>
      </c>
      <c r="H333" s="71" t="s">
        <v>172</v>
      </c>
      <c r="I333" s="68" t="s">
        <v>128</v>
      </c>
      <c r="J333" s="72">
        <v>2020</v>
      </c>
      <c r="K333" s="73">
        <v>0.75</v>
      </c>
      <c r="L333" s="74">
        <v>4</v>
      </c>
      <c r="M333" s="273" t="s">
        <v>480</v>
      </c>
      <c r="N333" s="76"/>
      <c r="O333" s="193" t="s">
        <v>1040</v>
      </c>
      <c r="P333" s="77" t="s">
        <v>563</v>
      </c>
      <c r="Q333" s="78" t="s">
        <v>564</v>
      </c>
      <c r="R333" s="79" t="s">
        <v>1037</v>
      </c>
      <c r="S333" s="80">
        <v>8.5</v>
      </c>
      <c r="T333" s="81">
        <f>S333*1.2</f>
        <v>10.199999999999999</v>
      </c>
      <c r="U333" s="82"/>
      <c r="V333" s="83"/>
      <c r="W333" s="84">
        <f>V333*S333</f>
        <v>0</v>
      </c>
      <c r="X333" s="85">
        <f>V333*T333</f>
        <v>0</v>
      </c>
      <c r="Y333" s="59"/>
      <c r="Z333" s="86"/>
      <c r="AA333" s="87"/>
      <c r="AB333" s="88"/>
      <c r="AC333" s="89"/>
    </row>
    <row r="334" spans="1:29" ht="15.75" customHeight="1" x14ac:dyDescent="0.2">
      <c r="A334" s="64" t="s">
        <v>121</v>
      </c>
      <c r="B334" s="65" t="s">
        <v>122</v>
      </c>
      <c r="C334" s="66" t="s">
        <v>123</v>
      </c>
      <c r="D334" s="67" t="s">
        <v>124</v>
      </c>
      <c r="E334" s="68" t="s">
        <v>148</v>
      </c>
      <c r="F334" s="69"/>
      <c r="G334" s="70" t="s">
        <v>149</v>
      </c>
      <c r="H334" s="71" t="s">
        <v>195</v>
      </c>
      <c r="I334" s="68" t="s">
        <v>128</v>
      </c>
      <c r="J334" s="72">
        <v>2022</v>
      </c>
      <c r="K334" s="73">
        <v>0.75</v>
      </c>
      <c r="L334" s="74">
        <v>28</v>
      </c>
      <c r="M334" s="273" t="s">
        <v>480</v>
      </c>
      <c r="N334" s="76"/>
      <c r="O334" s="193" t="s">
        <v>1040</v>
      </c>
      <c r="P334" s="77" t="s">
        <v>588</v>
      </c>
      <c r="Q334" s="78" t="s">
        <v>619</v>
      </c>
      <c r="R334" s="79" t="s">
        <v>1037</v>
      </c>
      <c r="S334" s="80">
        <v>13.5</v>
      </c>
      <c r="T334" s="81">
        <f>S334*1.2</f>
        <v>16.2</v>
      </c>
      <c r="U334" s="82"/>
      <c r="V334" s="83"/>
      <c r="W334" s="84">
        <f>V334*S334</f>
        <v>0</v>
      </c>
      <c r="X334" s="85">
        <f>V334*T334</f>
        <v>0</v>
      </c>
      <c r="Y334" s="59"/>
      <c r="Z334" s="86"/>
      <c r="AA334" s="87"/>
      <c r="AB334" s="88"/>
      <c r="AC334" s="89"/>
    </row>
    <row r="335" spans="1:29" ht="15.75" customHeight="1" x14ac:dyDescent="0.2">
      <c r="A335" s="64" t="s">
        <v>121</v>
      </c>
      <c r="B335" s="65" t="s">
        <v>122</v>
      </c>
      <c r="C335" s="66" t="s">
        <v>196</v>
      </c>
      <c r="D335" s="67" t="s">
        <v>124</v>
      </c>
      <c r="E335" s="68" t="s">
        <v>148</v>
      </c>
      <c r="F335" s="69"/>
      <c r="G335" s="70" t="s">
        <v>149</v>
      </c>
      <c r="H335" s="71" t="s">
        <v>197</v>
      </c>
      <c r="I335" s="68" t="s">
        <v>128</v>
      </c>
      <c r="J335" s="72">
        <v>2022</v>
      </c>
      <c r="K335" s="73">
        <v>0.75</v>
      </c>
      <c r="L335" s="74">
        <v>33</v>
      </c>
      <c r="M335" s="273" t="s">
        <v>480</v>
      </c>
      <c r="N335" s="76"/>
      <c r="O335" s="193" t="s">
        <v>1040</v>
      </c>
      <c r="P335" s="77" t="s">
        <v>620</v>
      </c>
      <c r="Q335" s="78" t="s">
        <v>621</v>
      </c>
      <c r="R335" s="79" t="s">
        <v>1037</v>
      </c>
      <c r="S335" s="80">
        <v>13.5</v>
      </c>
      <c r="T335" s="81">
        <f>S335*1.2</f>
        <v>16.2</v>
      </c>
      <c r="U335" s="82"/>
      <c r="V335" s="83"/>
      <c r="W335" s="84">
        <f>V335*S335</f>
        <v>0</v>
      </c>
      <c r="X335" s="85">
        <f>V335*T335</f>
        <v>0</v>
      </c>
      <c r="Y335" s="59"/>
      <c r="Z335" s="86"/>
      <c r="AA335" s="87"/>
      <c r="AB335" s="88"/>
      <c r="AC335" s="89"/>
    </row>
    <row r="336" spans="1:29" ht="15.75" customHeight="1" x14ac:dyDescent="0.2">
      <c r="A336" s="64" t="s">
        <v>121</v>
      </c>
      <c r="B336" s="65" t="s">
        <v>122</v>
      </c>
      <c r="C336" s="66" t="s">
        <v>123</v>
      </c>
      <c r="D336" s="67" t="s">
        <v>124</v>
      </c>
      <c r="E336" s="68" t="s">
        <v>148</v>
      </c>
      <c r="F336" s="69"/>
      <c r="G336" s="70" t="s">
        <v>149</v>
      </c>
      <c r="H336" s="71" t="s">
        <v>185</v>
      </c>
      <c r="I336" s="68" t="s">
        <v>128</v>
      </c>
      <c r="J336" s="72">
        <v>2021</v>
      </c>
      <c r="K336" s="73">
        <v>0.75</v>
      </c>
      <c r="L336" s="74">
        <v>36</v>
      </c>
      <c r="M336" s="273" t="s">
        <v>480</v>
      </c>
      <c r="N336" s="76"/>
      <c r="O336" s="193" t="s">
        <v>1040</v>
      </c>
      <c r="P336" s="77" t="s">
        <v>583</v>
      </c>
      <c r="Q336" s="78" t="s">
        <v>584</v>
      </c>
      <c r="R336" s="79" t="s">
        <v>1037</v>
      </c>
      <c r="S336" s="80">
        <v>55</v>
      </c>
      <c r="T336" s="81">
        <f>S336*1.2</f>
        <v>66</v>
      </c>
      <c r="U336" s="82"/>
      <c r="V336" s="83"/>
      <c r="W336" s="84">
        <f>V336*S336</f>
        <v>0</v>
      </c>
      <c r="X336" s="85">
        <f>V336*T336</f>
        <v>0</v>
      </c>
      <c r="Y336" s="59"/>
      <c r="Z336" s="86"/>
      <c r="AA336" s="87"/>
      <c r="AB336" s="88"/>
      <c r="AC336" s="89"/>
    </row>
    <row r="337" spans="1:29" ht="15.75" customHeight="1" x14ac:dyDescent="0.2">
      <c r="A337" s="64" t="s">
        <v>121</v>
      </c>
      <c r="B337" s="65" t="s">
        <v>122</v>
      </c>
      <c r="C337" s="66" t="s">
        <v>123</v>
      </c>
      <c r="D337" s="67" t="s">
        <v>124</v>
      </c>
      <c r="E337" s="68" t="s">
        <v>148</v>
      </c>
      <c r="F337" s="69"/>
      <c r="G337" s="70" t="s">
        <v>149</v>
      </c>
      <c r="H337" s="71" t="s">
        <v>198</v>
      </c>
      <c r="I337" s="68" t="s">
        <v>128</v>
      </c>
      <c r="J337" s="72">
        <v>2022</v>
      </c>
      <c r="K337" s="73">
        <v>0.75</v>
      </c>
      <c r="L337" s="74">
        <v>33</v>
      </c>
      <c r="M337" s="273" t="s">
        <v>480</v>
      </c>
      <c r="N337" s="76"/>
      <c r="O337" s="193" t="s">
        <v>1040</v>
      </c>
      <c r="P337" s="77" t="s">
        <v>622</v>
      </c>
      <c r="Q337" s="78" t="s">
        <v>625</v>
      </c>
      <c r="R337" s="79" t="s">
        <v>1037</v>
      </c>
      <c r="S337" s="80">
        <v>13.5</v>
      </c>
      <c r="T337" s="81">
        <f>S337*1.2</f>
        <v>16.2</v>
      </c>
      <c r="U337" s="82"/>
      <c r="V337" s="83"/>
      <c r="W337" s="84">
        <f>V337*S337</f>
        <v>0</v>
      </c>
      <c r="X337" s="85">
        <f>V337*T337</f>
        <v>0</v>
      </c>
      <c r="Y337" s="59"/>
      <c r="Z337" s="86"/>
      <c r="AA337" s="87"/>
      <c r="AB337" s="88"/>
      <c r="AC337" s="89"/>
    </row>
    <row r="338" spans="1:29" ht="15.75" customHeight="1" x14ac:dyDescent="0.2">
      <c r="A338" s="64" t="s">
        <v>121</v>
      </c>
      <c r="B338" s="65" t="s">
        <v>122</v>
      </c>
      <c r="C338" s="66" t="s">
        <v>123</v>
      </c>
      <c r="D338" s="67" t="s">
        <v>124</v>
      </c>
      <c r="E338" s="68" t="s">
        <v>148</v>
      </c>
      <c r="F338" s="69"/>
      <c r="G338" s="70" t="s">
        <v>149</v>
      </c>
      <c r="H338" s="71" t="s">
        <v>150</v>
      </c>
      <c r="I338" s="68" t="s">
        <v>128</v>
      </c>
      <c r="J338" s="72">
        <v>2018</v>
      </c>
      <c r="K338" s="73">
        <v>0.75</v>
      </c>
      <c r="L338" s="74">
        <v>17</v>
      </c>
      <c r="M338" s="273" t="s">
        <v>480</v>
      </c>
      <c r="N338" s="76"/>
      <c r="O338" s="193" t="s">
        <v>1040</v>
      </c>
      <c r="P338" s="77" t="s">
        <v>515</v>
      </c>
      <c r="Q338" s="78" t="s">
        <v>516</v>
      </c>
      <c r="R338" s="79" t="s">
        <v>1037</v>
      </c>
      <c r="S338" s="80">
        <v>43.5</v>
      </c>
      <c r="T338" s="81">
        <f>S338*1.2</f>
        <v>52.199999999999996</v>
      </c>
      <c r="U338" s="82"/>
      <c r="V338" s="83"/>
      <c r="W338" s="84">
        <f>V338*S338</f>
        <v>0</v>
      </c>
      <c r="X338" s="85">
        <f>V338*T338</f>
        <v>0</v>
      </c>
      <c r="Y338" s="59"/>
      <c r="Z338" s="86"/>
      <c r="AA338" s="87"/>
      <c r="AB338" s="88"/>
      <c r="AC338" s="89"/>
    </row>
    <row r="339" spans="1:29" ht="15.75" customHeight="1" x14ac:dyDescent="0.2">
      <c r="A339" s="64" t="s">
        <v>121</v>
      </c>
      <c r="B339" s="65" t="s">
        <v>122</v>
      </c>
      <c r="C339" s="66" t="s">
        <v>123</v>
      </c>
      <c r="D339" s="67" t="s">
        <v>124</v>
      </c>
      <c r="E339" s="68" t="s">
        <v>148</v>
      </c>
      <c r="F339" s="69"/>
      <c r="G339" s="70" t="s">
        <v>149</v>
      </c>
      <c r="H339" s="71" t="s">
        <v>199</v>
      </c>
      <c r="I339" s="68" t="s">
        <v>128</v>
      </c>
      <c r="J339" s="72">
        <v>2022</v>
      </c>
      <c r="K339" s="73">
        <v>0.75</v>
      </c>
      <c r="L339" s="74">
        <v>27</v>
      </c>
      <c r="M339" s="273" t="s">
        <v>480</v>
      </c>
      <c r="N339" s="76"/>
      <c r="O339" s="193" t="s">
        <v>1040</v>
      </c>
      <c r="P339" s="77" t="s">
        <v>623</v>
      </c>
      <c r="Q339" s="78" t="s">
        <v>626</v>
      </c>
      <c r="R339" s="79" t="s">
        <v>1037</v>
      </c>
      <c r="S339" s="80">
        <v>13.5</v>
      </c>
      <c r="T339" s="81">
        <f>S339*1.2</f>
        <v>16.2</v>
      </c>
      <c r="U339" s="82"/>
      <c r="V339" s="83"/>
      <c r="W339" s="84">
        <f>V339*S339</f>
        <v>0</v>
      </c>
      <c r="X339" s="85">
        <f>V339*T339</f>
        <v>0</v>
      </c>
      <c r="Y339" s="59"/>
      <c r="Z339" s="86"/>
      <c r="AA339" s="87"/>
      <c r="AB339" s="88"/>
      <c r="AC339" s="89"/>
    </row>
    <row r="340" spans="1:29" ht="15.75" customHeight="1" x14ac:dyDescent="0.2">
      <c r="A340" s="64" t="s">
        <v>121</v>
      </c>
      <c r="B340" s="65" t="s">
        <v>122</v>
      </c>
      <c r="C340" s="66" t="s">
        <v>123</v>
      </c>
      <c r="D340" s="67" t="s">
        <v>124</v>
      </c>
      <c r="E340" s="68" t="s">
        <v>148</v>
      </c>
      <c r="F340" s="69"/>
      <c r="G340" s="70" t="s">
        <v>149</v>
      </c>
      <c r="H340" s="71" t="s">
        <v>151</v>
      </c>
      <c r="I340" s="68" t="s">
        <v>128</v>
      </c>
      <c r="J340" s="72">
        <v>2018</v>
      </c>
      <c r="K340" s="73">
        <v>0.75</v>
      </c>
      <c r="L340" s="74">
        <v>7</v>
      </c>
      <c r="M340" s="273" t="s">
        <v>480</v>
      </c>
      <c r="N340" s="76"/>
      <c r="O340" s="193" t="s">
        <v>1040</v>
      </c>
      <c r="P340" s="77" t="s">
        <v>517</v>
      </c>
      <c r="Q340" s="78" t="s">
        <v>518</v>
      </c>
      <c r="R340" s="79" t="s">
        <v>1037</v>
      </c>
      <c r="S340" s="80">
        <v>110</v>
      </c>
      <c r="T340" s="81">
        <f>S340*1.2</f>
        <v>132</v>
      </c>
      <c r="U340" s="82"/>
      <c r="V340" s="83"/>
      <c r="W340" s="84">
        <f>V340*S340</f>
        <v>0</v>
      </c>
      <c r="X340" s="85">
        <f>V340*T340</f>
        <v>0</v>
      </c>
      <c r="Y340" s="59"/>
      <c r="Z340" s="86"/>
      <c r="AA340" s="87"/>
      <c r="AB340" s="88"/>
      <c r="AC340" s="89"/>
    </row>
    <row r="341" spans="1:29" ht="15.75" customHeight="1" x14ac:dyDescent="0.2">
      <c r="A341" s="64" t="s">
        <v>121</v>
      </c>
      <c r="B341" s="65" t="s">
        <v>122</v>
      </c>
      <c r="C341" s="66" t="s">
        <v>123</v>
      </c>
      <c r="D341" s="67" t="s">
        <v>124</v>
      </c>
      <c r="E341" s="68" t="s">
        <v>148</v>
      </c>
      <c r="F341" s="69"/>
      <c r="G341" s="70" t="s">
        <v>149</v>
      </c>
      <c r="H341" s="71" t="s">
        <v>151</v>
      </c>
      <c r="I341" s="68" t="s">
        <v>128</v>
      </c>
      <c r="J341" s="72">
        <v>2020</v>
      </c>
      <c r="K341" s="73">
        <v>0.75</v>
      </c>
      <c r="L341" s="74">
        <v>7</v>
      </c>
      <c r="M341" s="273" t="s">
        <v>480</v>
      </c>
      <c r="N341" s="76"/>
      <c r="O341" s="193" t="s">
        <v>1040</v>
      </c>
      <c r="P341" s="77" t="s">
        <v>565</v>
      </c>
      <c r="Q341" s="78" t="s">
        <v>566</v>
      </c>
      <c r="R341" s="79" t="s">
        <v>1037</v>
      </c>
      <c r="S341" s="80">
        <v>125</v>
      </c>
      <c r="T341" s="81">
        <f>S341*1.2</f>
        <v>150</v>
      </c>
      <c r="U341" s="82"/>
      <c r="V341" s="83"/>
      <c r="W341" s="84">
        <f>V341*S341</f>
        <v>0</v>
      </c>
      <c r="X341" s="85">
        <f>V341*T341</f>
        <v>0</v>
      </c>
      <c r="Y341" s="59"/>
      <c r="Z341" s="86"/>
      <c r="AA341" s="87"/>
      <c r="AB341" s="88"/>
      <c r="AC341" s="89"/>
    </row>
    <row r="342" spans="1:29" ht="15.75" customHeight="1" x14ac:dyDescent="0.2">
      <c r="A342" s="64" t="s">
        <v>121</v>
      </c>
      <c r="B342" s="65" t="s">
        <v>122</v>
      </c>
      <c r="C342" s="66" t="s">
        <v>123</v>
      </c>
      <c r="D342" s="67" t="s">
        <v>124</v>
      </c>
      <c r="E342" s="68" t="s">
        <v>148</v>
      </c>
      <c r="F342" s="69"/>
      <c r="G342" s="70" t="s">
        <v>149</v>
      </c>
      <c r="H342" s="71" t="s">
        <v>151</v>
      </c>
      <c r="I342" s="68" t="s">
        <v>128</v>
      </c>
      <c r="J342" s="72">
        <v>2021</v>
      </c>
      <c r="K342" s="73">
        <v>0.75</v>
      </c>
      <c r="L342" s="74">
        <v>17</v>
      </c>
      <c r="M342" s="273" t="s">
        <v>480</v>
      </c>
      <c r="N342" s="76"/>
      <c r="O342" s="193" t="s">
        <v>1040</v>
      </c>
      <c r="P342" s="77" t="s">
        <v>583</v>
      </c>
      <c r="Q342" s="78" t="s">
        <v>586</v>
      </c>
      <c r="R342" s="79" t="s">
        <v>1037</v>
      </c>
      <c r="S342" s="80">
        <v>90</v>
      </c>
      <c r="T342" s="81">
        <f>S342*1.2</f>
        <v>108</v>
      </c>
      <c r="U342" s="82"/>
      <c r="V342" s="83"/>
      <c r="W342" s="84">
        <f>V342*S342</f>
        <v>0</v>
      </c>
      <c r="X342" s="85">
        <f>V342*T342</f>
        <v>0</v>
      </c>
      <c r="Y342" s="59"/>
      <c r="Z342" s="86"/>
      <c r="AA342" s="87"/>
      <c r="AB342" s="88"/>
      <c r="AC342" s="89"/>
    </row>
    <row r="343" spans="1:29" ht="15.75" customHeight="1" x14ac:dyDescent="0.2">
      <c r="A343" s="64" t="s">
        <v>121</v>
      </c>
      <c r="B343" s="65" t="s">
        <v>122</v>
      </c>
      <c r="C343" s="66" t="s">
        <v>123</v>
      </c>
      <c r="D343" s="67" t="s">
        <v>124</v>
      </c>
      <c r="E343" s="68" t="s">
        <v>148</v>
      </c>
      <c r="F343" s="69"/>
      <c r="G343" s="70" t="s">
        <v>149</v>
      </c>
      <c r="H343" s="71" t="s">
        <v>151</v>
      </c>
      <c r="I343" s="68" t="s">
        <v>128</v>
      </c>
      <c r="J343" s="72">
        <v>2022</v>
      </c>
      <c r="K343" s="73">
        <v>0.75</v>
      </c>
      <c r="L343" s="74">
        <v>17</v>
      </c>
      <c r="M343" s="273" t="s">
        <v>480</v>
      </c>
      <c r="N343" s="76"/>
      <c r="O343" s="193" t="s">
        <v>1040</v>
      </c>
      <c r="P343" s="77" t="s">
        <v>627</v>
      </c>
      <c r="Q343" s="78" t="s">
        <v>629</v>
      </c>
      <c r="R343" s="79" t="s">
        <v>1037</v>
      </c>
      <c r="S343" s="80">
        <v>90</v>
      </c>
      <c r="T343" s="81">
        <f>S343*1.2</f>
        <v>108</v>
      </c>
      <c r="U343" s="82"/>
      <c r="V343" s="83"/>
      <c r="W343" s="84">
        <f>V343*S343</f>
        <v>0</v>
      </c>
      <c r="X343" s="85">
        <f>V343*T343</f>
        <v>0</v>
      </c>
      <c r="Y343" s="59"/>
      <c r="Z343" s="86"/>
      <c r="AA343" s="87"/>
      <c r="AB343" s="88"/>
      <c r="AC343" s="89"/>
    </row>
    <row r="344" spans="1:29" ht="15.75" customHeight="1" x14ac:dyDescent="0.2">
      <c r="A344" s="64" t="s">
        <v>121</v>
      </c>
      <c r="B344" s="65" t="s">
        <v>122</v>
      </c>
      <c r="C344" s="66" t="s">
        <v>123</v>
      </c>
      <c r="D344" s="67" t="s">
        <v>124</v>
      </c>
      <c r="E344" s="68" t="s">
        <v>130</v>
      </c>
      <c r="F344" s="69"/>
      <c r="G344" s="70" t="s">
        <v>166</v>
      </c>
      <c r="H344" s="71" t="s">
        <v>204</v>
      </c>
      <c r="I344" s="68" t="s">
        <v>205</v>
      </c>
      <c r="J344" s="72">
        <v>2023</v>
      </c>
      <c r="K344" s="73">
        <v>0.75</v>
      </c>
      <c r="L344" s="74">
        <v>5</v>
      </c>
      <c r="M344" s="273" t="s">
        <v>480</v>
      </c>
      <c r="N344" s="76"/>
      <c r="O344" s="193" t="s">
        <v>1040</v>
      </c>
      <c r="P344" s="77" t="s">
        <v>504</v>
      </c>
      <c r="Q344" s="78" t="s">
        <v>658</v>
      </c>
      <c r="R344" s="79" t="s">
        <v>1037</v>
      </c>
      <c r="S344" s="80">
        <v>10</v>
      </c>
      <c r="T344" s="81">
        <f>S344*1.2</f>
        <v>12</v>
      </c>
      <c r="U344" s="82"/>
      <c r="V344" s="83"/>
      <c r="W344" s="84">
        <f>V344*S344</f>
        <v>0</v>
      </c>
      <c r="X344" s="85">
        <f>V344*T344</f>
        <v>0</v>
      </c>
      <c r="Y344" s="59"/>
      <c r="Z344" s="86"/>
      <c r="AA344" s="87"/>
      <c r="AB344" s="88"/>
      <c r="AC344" s="89"/>
    </row>
    <row r="345" spans="1:29" ht="15.75" customHeight="1" x14ac:dyDescent="0.2">
      <c r="A345" s="64" t="s">
        <v>121</v>
      </c>
      <c r="B345" s="65" t="s">
        <v>182</v>
      </c>
      <c r="C345" s="66" t="s">
        <v>123</v>
      </c>
      <c r="D345" s="67" t="s">
        <v>124</v>
      </c>
      <c r="E345" s="68" t="s">
        <v>130</v>
      </c>
      <c r="F345" s="69"/>
      <c r="G345" s="70" t="s">
        <v>166</v>
      </c>
      <c r="H345" s="71" t="s">
        <v>206</v>
      </c>
      <c r="I345" s="68" t="s">
        <v>205</v>
      </c>
      <c r="J345" s="72">
        <v>2023</v>
      </c>
      <c r="K345" s="73">
        <v>0.75</v>
      </c>
      <c r="L345" s="74">
        <v>6</v>
      </c>
      <c r="M345" s="273" t="s">
        <v>480</v>
      </c>
      <c r="N345" s="76"/>
      <c r="O345" s="193" t="s">
        <v>1040</v>
      </c>
      <c r="P345" s="77" t="s">
        <v>659</v>
      </c>
      <c r="Q345" s="78" t="s">
        <v>660</v>
      </c>
      <c r="R345" s="79" t="s">
        <v>1037</v>
      </c>
      <c r="S345" s="80">
        <v>12.5</v>
      </c>
      <c r="T345" s="81">
        <f>S345*1.2</f>
        <v>15</v>
      </c>
      <c r="U345" s="82"/>
      <c r="V345" s="83"/>
      <c r="W345" s="84">
        <f>V345*S345</f>
        <v>0</v>
      </c>
      <c r="X345" s="85">
        <f>V345*T345</f>
        <v>0</v>
      </c>
      <c r="Y345" s="59"/>
      <c r="Z345" s="86"/>
      <c r="AA345" s="87"/>
      <c r="AB345" s="88"/>
      <c r="AC345" s="89"/>
    </row>
    <row r="346" spans="1:29" ht="15.75" customHeight="1" x14ac:dyDescent="0.2">
      <c r="A346" s="64" t="s">
        <v>121</v>
      </c>
      <c r="B346" s="65" t="s">
        <v>122</v>
      </c>
      <c r="C346" s="66" t="s">
        <v>123</v>
      </c>
      <c r="D346" s="67" t="s">
        <v>124</v>
      </c>
      <c r="E346" s="68" t="s">
        <v>130</v>
      </c>
      <c r="F346" s="69"/>
      <c r="G346" s="70" t="s">
        <v>166</v>
      </c>
      <c r="H346" s="71" t="s">
        <v>173</v>
      </c>
      <c r="I346" s="68" t="s">
        <v>128</v>
      </c>
      <c r="J346" s="72">
        <v>2019</v>
      </c>
      <c r="K346" s="73">
        <v>1.5</v>
      </c>
      <c r="L346" s="74">
        <v>2</v>
      </c>
      <c r="M346" s="273" t="s">
        <v>480</v>
      </c>
      <c r="N346" s="76"/>
      <c r="O346" s="193" t="s">
        <v>1040</v>
      </c>
      <c r="P346" s="77" t="s">
        <v>571</v>
      </c>
      <c r="Q346" s="78" t="s">
        <v>585</v>
      </c>
      <c r="R346" s="79" t="s">
        <v>1037</v>
      </c>
      <c r="S346" s="80">
        <v>38</v>
      </c>
      <c r="T346" s="81">
        <f>S346*1.2</f>
        <v>45.6</v>
      </c>
      <c r="U346" s="82"/>
      <c r="V346" s="83"/>
      <c r="W346" s="84">
        <f>V346*S346</f>
        <v>0</v>
      </c>
      <c r="X346" s="85">
        <f>V346*T346</f>
        <v>0</v>
      </c>
      <c r="Y346" s="59"/>
      <c r="Z346" s="86"/>
      <c r="AA346" s="87"/>
      <c r="AB346" s="88"/>
      <c r="AC346" s="89"/>
    </row>
    <row r="347" spans="1:29" ht="15.75" customHeight="1" x14ac:dyDescent="0.2">
      <c r="A347" s="64" t="s">
        <v>121</v>
      </c>
      <c r="B347" s="65" t="s">
        <v>122</v>
      </c>
      <c r="C347" s="66" t="s">
        <v>123</v>
      </c>
      <c r="D347" s="67" t="s">
        <v>124</v>
      </c>
      <c r="E347" s="68" t="s">
        <v>130</v>
      </c>
      <c r="F347" s="69"/>
      <c r="G347" s="70" t="s">
        <v>166</v>
      </c>
      <c r="H347" s="71" t="s">
        <v>173</v>
      </c>
      <c r="I347" s="68" t="s">
        <v>128</v>
      </c>
      <c r="J347" s="72">
        <v>2020</v>
      </c>
      <c r="K347" s="73">
        <v>0.75</v>
      </c>
      <c r="L347" s="74">
        <v>60</v>
      </c>
      <c r="M347" s="273" t="s">
        <v>480</v>
      </c>
      <c r="N347" s="76"/>
      <c r="O347" s="193" t="s">
        <v>1040</v>
      </c>
      <c r="P347" s="77" t="s">
        <v>567</v>
      </c>
      <c r="Q347" s="78" t="s">
        <v>568</v>
      </c>
      <c r="R347" s="79" t="s">
        <v>1037</v>
      </c>
      <c r="S347" s="80">
        <v>19.5</v>
      </c>
      <c r="T347" s="81">
        <f>S347*1.2</f>
        <v>23.4</v>
      </c>
      <c r="U347" s="82"/>
      <c r="V347" s="83"/>
      <c r="W347" s="84">
        <f>V347*S347</f>
        <v>0</v>
      </c>
      <c r="X347" s="85">
        <f>V347*T347</f>
        <v>0</v>
      </c>
      <c r="Y347" s="59"/>
      <c r="Z347" s="86"/>
      <c r="AA347" s="87"/>
      <c r="AB347" s="88"/>
      <c r="AC347" s="89"/>
    </row>
    <row r="348" spans="1:29" ht="15.75" customHeight="1" x14ac:dyDescent="0.2">
      <c r="A348" s="64" t="s">
        <v>121</v>
      </c>
      <c r="B348" s="65" t="s">
        <v>122</v>
      </c>
      <c r="C348" s="66" t="s">
        <v>123</v>
      </c>
      <c r="D348" s="67" t="s">
        <v>124</v>
      </c>
      <c r="E348" s="68" t="s">
        <v>130</v>
      </c>
      <c r="F348" s="69"/>
      <c r="G348" s="70" t="s">
        <v>166</v>
      </c>
      <c r="H348" s="71" t="s">
        <v>173</v>
      </c>
      <c r="I348" s="68" t="s">
        <v>128</v>
      </c>
      <c r="J348" s="72">
        <v>2020</v>
      </c>
      <c r="K348" s="73">
        <v>1.5</v>
      </c>
      <c r="L348" s="74">
        <v>9</v>
      </c>
      <c r="M348" s="273" t="s">
        <v>480</v>
      </c>
      <c r="N348" s="76"/>
      <c r="O348" s="193" t="s">
        <v>1040</v>
      </c>
      <c r="P348" s="77" t="s">
        <v>567</v>
      </c>
      <c r="Q348" s="78" t="s">
        <v>591</v>
      </c>
      <c r="R348" s="79" t="s">
        <v>1037</v>
      </c>
      <c r="S348" s="80">
        <v>40</v>
      </c>
      <c r="T348" s="81">
        <f>S348*1.2</f>
        <v>48</v>
      </c>
      <c r="U348" s="82"/>
      <c r="V348" s="83"/>
      <c r="W348" s="84">
        <f>V348*S348</f>
        <v>0</v>
      </c>
      <c r="X348" s="85">
        <f>V348*T348</f>
        <v>0</v>
      </c>
      <c r="Y348" s="59"/>
      <c r="Z348" s="86"/>
      <c r="AA348" s="87"/>
      <c r="AB348" s="88"/>
      <c r="AC348" s="89"/>
    </row>
    <row r="349" spans="1:29" ht="15.75" customHeight="1" x14ac:dyDescent="0.2">
      <c r="A349" s="64" t="s">
        <v>121</v>
      </c>
      <c r="B349" s="65" t="s">
        <v>122</v>
      </c>
      <c r="C349" s="66" t="s">
        <v>123</v>
      </c>
      <c r="D349" s="67" t="s">
        <v>124</v>
      </c>
      <c r="E349" s="68" t="s">
        <v>130</v>
      </c>
      <c r="F349" s="69"/>
      <c r="G349" s="70" t="s">
        <v>166</v>
      </c>
      <c r="H349" s="71" t="s">
        <v>173</v>
      </c>
      <c r="I349" s="68" t="s">
        <v>128</v>
      </c>
      <c r="J349" s="72">
        <v>2021</v>
      </c>
      <c r="K349" s="73">
        <v>0.75</v>
      </c>
      <c r="L349" s="74">
        <v>60</v>
      </c>
      <c r="M349" s="273" t="s">
        <v>480</v>
      </c>
      <c r="N349" s="76"/>
      <c r="O349" s="193" t="s">
        <v>1040</v>
      </c>
      <c r="P349" s="77" t="s">
        <v>587</v>
      </c>
      <c r="Q349" s="78" t="s">
        <v>590</v>
      </c>
      <c r="R349" s="79" t="s">
        <v>1037</v>
      </c>
      <c r="S349" s="80">
        <v>18</v>
      </c>
      <c r="T349" s="81">
        <f>S349*1.2</f>
        <v>21.599999999999998</v>
      </c>
      <c r="U349" s="82"/>
      <c r="V349" s="83"/>
      <c r="W349" s="84">
        <f>V349*S349</f>
        <v>0</v>
      </c>
      <c r="X349" s="85">
        <f>V349*T349</f>
        <v>0</v>
      </c>
      <c r="Y349" s="59"/>
      <c r="Z349" s="86"/>
      <c r="AA349" s="87"/>
      <c r="AB349" s="88"/>
      <c r="AC349" s="89"/>
    </row>
    <row r="350" spans="1:29" ht="15.75" customHeight="1" x14ac:dyDescent="0.2">
      <c r="A350" s="64" t="s">
        <v>121</v>
      </c>
      <c r="B350" s="65" t="s">
        <v>122</v>
      </c>
      <c r="C350" s="66" t="s">
        <v>123</v>
      </c>
      <c r="D350" s="67" t="s">
        <v>124</v>
      </c>
      <c r="E350" s="68" t="s">
        <v>130</v>
      </c>
      <c r="F350" s="69"/>
      <c r="G350" s="70" t="s">
        <v>166</v>
      </c>
      <c r="H350" s="71" t="s">
        <v>173</v>
      </c>
      <c r="I350" s="68" t="s">
        <v>128</v>
      </c>
      <c r="J350" s="72">
        <v>2021</v>
      </c>
      <c r="K350" s="73">
        <v>1.5</v>
      </c>
      <c r="L350" s="74">
        <v>10</v>
      </c>
      <c r="M350" s="273" t="s">
        <v>480</v>
      </c>
      <c r="N350" s="76"/>
      <c r="O350" s="193" t="s">
        <v>1040</v>
      </c>
      <c r="P350" s="77" t="s">
        <v>589</v>
      </c>
      <c r="Q350" s="78" t="s">
        <v>594</v>
      </c>
      <c r="R350" s="79" t="s">
        <v>1037</v>
      </c>
      <c r="S350" s="80">
        <v>40</v>
      </c>
      <c r="T350" s="81">
        <f>S350*1.2</f>
        <v>48</v>
      </c>
      <c r="U350" s="82"/>
      <c r="V350" s="83"/>
      <c r="W350" s="84">
        <f>V350*S350</f>
        <v>0</v>
      </c>
      <c r="X350" s="85">
        <f>V350*T350</f>
        <v>0</v>
      </c>
      <c r="Y350" s="59"/>
      <c r="Z350" s="86"/>
      <c r="AA350" s="87"/>
      <c r="AB350" s="88"/>
      <c r="AC350" s="89"/>
    </row>
    <row r="351" spans="1:29" ht="15.75" customHeight="1" x14ac:dyDescent="0.2">
      <c r="A351" s="64" t="s">
        <v>121</v>
      </c>
      <c r="B351" s="65" t="s">
        <v>122</v>
      </c>
      <c r="C351" s="66" t="s">
        <v>123</v>
      </c>
      <c r="D351" s="67" t="s">
        <v>124</v>
      </c>
      <c r="E351" s="68" t="s">
        <v>130</v>
      </c>
      <c r="F351" s="69"/>
      <c r="G351" s="70" t="s">
        <v>166</v>
      </c>
      <c r="H351" s="71" t="s">
        <v>186</v>
      </c>
      <c r="I351" s="68" t="s">
        <v>128</v>
      </c>
      <c r="J351" s="72">
        <v>2021</v>
      </c>
      <c r="K351" s="73">
        <v>0.75</v>
      </c>
      <c r="L351" s="74">
        <v>22</v>
      </c>
      <c r="M351" s="273" t="s">
        <v>480</v>
      </c>
      <c r="N351" s="76"/>
      <c r="O351" s="193" t="s">
        <v>1040</v>
      </c>
      <c r="P351" s="77" t="s">
        <v>588</v>
      </c>
      <c r="Q351" s="78" t="s">
        <v>592</v>
      </c>
      <c r="R351" s="79" t="s">
        <v>1037</v>
      </c>
      <c r="S351" s="80">
        <v>11</v>
      </c>
      <c r="T351" s="81">
        <f>S351*1.2</f>
        <v>13.2</v>
      </c>
      <c r="U351" s="82"/>
      <c r="V351" s="83"/>
      <c r="W351" s="84">
        <f>V351*S351</f>
        <v>0</v>
      </c>
      <c r="X351" s="85">
        <f>V351*T351</f>
        <v>0</v>
      </c>
      <c r="Y351" s="59"/>
      <c r="Z351" s="86"/>
      <c r="AA351" s="87"/>
      <c r="AB351" s="88"/>
      <c r="AC351" s="89"/>
    </row>
    <row r="352" spans="1:29" ht="15.75" customHeight="1" x14ac:dyDescent="0.2">
      <c r="A352" s="64" t="s">
        <v>121</v>
      </c>
      <c r="B352" s="65" t="s">
        <v>122</v>
      </c>
      <c r="C352" s="66" t="s">
        <v>123</v>
      </c>
      <c r="D352" s="67" t="s">
        <v>124</v>
      </c>
      <c r="E352" s="68" t="s">
        <v>130</v>
      </c>
      <c r="F352" s="69"/>
      <c r="G352" s="70" t="s">
        <v>166</v>
      </c>
      <c r="H352" s="71" t="s">
        <v>186</v>
      </c>
      <c r="I352" s="68" t="s">
        <v>128</v>
      </c>
      <c r="J352" s="72">
        <v>2022</v>
      </c>
      <c r="K352" s="73">
        <v>0.75</v>
      </c>
      <c r="L352" s="74">
        <v>43</v>
      </c>
      <c r="M352" s="273" t="s">
        <v>480</v>
      </c>
      <c r="N352" s="76"/>
      <c r="O352" s="193" t="s">
        <v>1040</v>
      </c>
      <c r="P352" s="77" t="s">
        <v>523</v>
      </c>
      <c r="Q352" s="78" t="s">
        <v>630</v>
      </c>
      <c r="R352" s="79" t="s">
        <v>1037</v>
      </c>
      <c r="S352" s="80">
        <v>12</v>
      </c>
      <c r="T352" s="81">
        <f>S352*1.2</f>
        <v>14.399999999999999</v>
      </c>
      <c r="U352" s="82"/>
      <c r="V352" s="83"/>
      <c r="W352" s="84">
        <f>V352*S352</f>
        <v>0</v>
      </c>
      <c r="X352" s="85">
        <f>V352*T352</f>
        <v>0</v>
      </c>
      <c r="Y352" s="59"/>
      <c r="Z352" s="86"/>
      <c r="AA352" s="87"/>
      <c r="AB352" s="88"/>
      <c r="AC352" s="89"/>
    </row>
    <row r="353" spans="1:29" ht="15.75" customHeight="1" x14ac:dyDescent="0.2">
      <c r="A353" s="64" t="s">
        <v>121</v>
      </c>
      <c r="B353" s="65" t="s">
        <v>122</v>
      </c>
      <c r="C353" s="66" t="s">
        <v>123</v>
      </c>
      <c r="D353" s="67" t="s">
        <v>124</v>
      </c>
      <c r="E353" s="68" t="s">
        <v>130</v>
      </c>
      <c r="F353" s="69"/>
      <c r="G353" s="70" t="s">
        <v>166</v>
      </c>
      <c r="H353" s="71" t="s">
        <v>186</v>
      </c>
      <c r="I353" s="68" t="s">
        <v>128</v>
      </c>
      <c r="J353" s="72">
        <v>2023</v>
      </c>
      <c r="K353" s="73">
        <v>0.75</v>
      </c>
      <c r="L353" s="74">
        <v>60</v>
      </c>
      <c r="M353" s="273" t="s">
        <v>480</v>
      </c>
      <c r="N353" s="76"/>
      <c r="O353" s="193" t="s">
        <v>1040</v>
      </c>
      <c r="P353" s="77" t="s">
        <v>661</v>
      </c>
      <c r="Q353" s="78" t="s">
        <v>662</v>
      </c>
      <c r="R353" s="79" t="s">
        <v>1037</v>
      </c>
      <c r="S353" s="80">
        <v>12</v>
      </c>
      <c r="T353" s="81">
        <f>S353*1.2</f>
        <v>14.399999999999999</v>
      </c>
      <c r="U353" s="82"/>
      <c r="V353" s="83"/>
      <c r="W353" s="84">
        <f>V353*S353</f>
        <v>0</v>
      </c>
      <c r="X353" s="85">
        <f>V353*T353</f>
        <v>0</v>
      </c>
      <c r="Y353" s="59"/>
      <c r="Z353" s="86"/>
      <c r="AA353" s="87"/>
      <c r="AB353" s="88"/>
      <c r="AC353" s="89"/>
    </row>
    <row r="354" spans="1:29" ht="15.75" customHeight="1" x14ac:dyDescent="0.2">
      <c r="A354" s="64" t="s">
        <v>121</v>
      </c>
      <c r="B354" s="65" t="s">
        <v>122</v>
      </c>
      <c r="C354" s="66" t="s">
        <v>123</v>
      </c>
      <c r="D354" s="67" t="s">
        <v>124</v>
      </c>
      <c r="E354" s="68" t="s">
        <v>130</v>
      </c>
      <c r="F354" s="69"/>
      <c r="G354" s="70" t="s">
        <v>166</v>
      </c>
      <c r="H354" s="71" t="s">
        <v>174</v>
      </c>
      <c r="I354" s="68" t="s">
        <v>128</v>
      </c>
      <c r="J354" s="72">
        <v>2017</v>
      </c>
      <c r="K354" s="73">
        <v>1.5</v>
      </c>
      <c r="L354" s="74">
        <v>6</v>
      </c>
      <c r="M354" s="273" t="s">
        <v>480</v>
      </c>
      <c r="N354" s="76"/>
      <c r="O354" s="193" t="s">
        <v>1040</v>
      </c>
      <c r="P354" s="77" t="s">
        <v>509</v>
      </c>
      <c r="Q354" s="78" t="s">
        <v>596</v>
      </c>
      <c r="R354" s="79" t="s">
        <v>1037</v>
      </c>
      <c r="S354" s="80">
        <v>56</v>
      </c>
      <c r="T354" s="81">
        <f>S354*1.2</f>
        <v>67.2</v>
      </c>
      <c r="U354" s="82"/>
      <c r="V354" s="83"/>
      <c r="W354" s="84">
        <f>V354*S354</f>
        <v>0</v>
      </c>
      <c r="X354" s="85">
        <f>V354*T354</f>
        <v>0</v>
      </c>
      <c r="Y354" s="59"/>
      <c r="Z354" s="86"/>
      <c r="AA354" s="87"/>
      <c r="AB354" s="88"/>
      <c r="AC354" s="89"/>
    </row>
    <row r="355" spans="1:29" ht="15.75" customHeight="1" x14ac:dyDescent="0.2">
      <c r="A355" s="64" t="s">
        <v>121</v>
      </c>
      <c r="B355" s="65" t="s">
        <v>122</v>
      </c>
      <c r="C355" s="66" t="s">
        <v>123</v>
      </c>
      <c r="D355" s="67" t="s">
        <v>124</v>
      </c>
      <c r="E355" s="68" t="s">
        <v>130</v>
      </c>
      <c r="F355" s="69"/>
      <c r="G355" s="70" t="s">
        <v>166</v>
      </c>
      <c r="H355" s="71" t="s">
        <v>174</v>
      </c>
      <c r="I355" s="68" t="s">
        <v>128</v>
      </c>
      <c r="J355" s="72">
        <v>2018</v>
      </c>
      <c r="K355" s="73">
        <v>1.5</v>
      </c>
      <c r="L355" s="74">
        <v>1</v>
      </c>
      <c r="M355" s="273" t="s">
        <v>480</v>
      </c>
      <c r="N355" s="76"/>
      <c r="O355" s="193" t="s">
        <v>1040</v>
      </c>
      <c r="P355" s="77" t="s">
        <v>605</v>
      </c>
      <c r="Q355" s="78" t="s">
        <v>606</v>
      </c>
      <c r="R355" s="79" t="s">
        <v>1037</v>
      </c>
      <c r="S355" s="80">
        <v>56</v>
      </c>
      <c r="T355" s="81">
        <f>S355*1.2</f>
        <v>67.2</v>
      </c>
      <c r="U355" s="82"/>
      <c r="V355" s="83"/>
      <c r="W355" s="84">
        <f>V355*S355</f>
        <v>0</v>
      </c>
      <c r="X355" s="85">
        <f>V355*T355</f>
        <v>0</v>
      </c>
      <c r="Y355" s="59"/>
      <c r="Z355" s="86"/>
      <c r="AA355" s="87"/>
      <c r="AB355" s="88"/>
      <c r="AC355" s="89"/>
    </row>
    <row r="356" spans="1:29" ht="15.75" customHeight="1" x14ac:dyDescent="0.2">
      <c r="A356" s="64" t="s">
        <v>121</v>
      </c>
      <c r="B356" s="65" t="s">
        <v>122</v>
      </c>
      <c r="C356" s="66" t="s">
        <v>123</v>
      </c>
      <c r="D356" s="67" t="s">
        <v>124</v>
      </c>
      <c r="E356" s="68" t="s">
        <v>130</v>
      </c>
      <c r="F356" s="69"/>
      <c r="G356" s="70" t="s">
        <v>166</v>
      </c>
      <c r="H356" s="71" t="s">
        <v>174</v>
      </c>
      <c r="I356" s="68" t="s">
        <v>128</v>
      </c>
      <c r="J356" s="72">
        <v>2020</v>
      </c>
      <c r="K356" s="73">
        <v>0.75</v>
      </c>
      <c r="L356" s="74">
        <v>48</v>
      </c>
      <c r="M356" s="273" t="s">
        <v>480</v>
      </c>
      <c r="N356" s="76"/>
      <c r="O356" s="193" t="s">
        <v>1040</v>
      </c>
      <c r="P356" s="77" t="s">
        <v>567</v>
      </c>
      <c r="Q356" s="78" t="s">
        <v>569</v>
      </c>
      <c r="R356" s="79" t="s">
        <v>1037</v>
      </c>
      <c r="S356" s="80">
        <v>25</v>
      </c>
      <c r="T356" s="81">
        <f>S356*1.2</f>
        <v>30</v>
      </c>
      <c r="U356" s="82"/>
      <c r="V356" s="83"/>
      <c r="W356" s="84">
        <f>V356*S356</f>
        <v>0</v>
      </c>
      <c r="X356" s="85">
        <f>V356*T356</f>
        <v>0</v>
      </c>
      <c r="Y356" s="59"/>
      <c r="Z356" s="86"/>
      <c r="AA356" s="87"/>
      <c r="AB356" s="88"/>
      <c r="AC356" s="89"/>
    </row>
    <row r="357" spans="1:29" ht="15.75" customHeight="1" x14ac:dyDescent="0.2">
      <c r="A357" s="64" t="s">
        <v>121</v>
      </c>
      <c r="B357" s="65" t="s">
        <v>122</v>
      </c>
      <c r="C357" s="66" t="s">
        <v>123</v>
      </c>
      <c r="D357" s="67" t="s">
        <v>124</v>
      </c>
      <c r="E357" s="68" t="s">
        <v>130</v>
      </c>
      <c r="F357" s="69"/>
      <c r="G357" s="70" t="s">
        <v>166</v>
      </c>
      <c r="H357" s="71" t="s">
        <v>174</v>
      </c>
      <c r="I357" s="68" t="s">
        <v>128</v>
      </c>
      <c r="J357" s="72">
        <v>2020</v>
      </c>
      <c r="K357" s="73">
        <v>1.5</v>
      </c>
      <c r="L357" s="74">
        <v>9</v>
      </c>
      <c r="M357" s="273" t="s">
        <v>480</v>
      </c>
      <c r="N357" s="76"/>
      <c r="O357" s="193" t="s">
        <v>1040</v>
      </c>
      <c r="P357" s="77" t="s">
        <v>567</v>
      </c>
      <c r="Q357" s="78" t="s">
        <v>609</v>
      </c>
      <c r="R357" s="79" t="s">
        <v>1037</v>
      </c>
      <c r="S357" s="80">
        <v>56</v>
      </c>
      <c r="T357" s="81">
        <f>S357*1.2</f>
        <v>67.2</v>
      </c>
      <c r="U357" s="82"/>
      <c r="V357" s="83"/>
      <c r="W357" s="84">
        <f>V357*S357</f>
        <v>0</v>
      </c>
      <c r="X357" s="85">
        <f>V357*T357</f>
        <v>0</v>
      </c>
      <c r="Y357" s="59"/>
      <c r="Z357" s="86"/>
      <c r="AA357" s="87"/>
      <c r="AB357" s="88"/>
      <c r="AC357" s="89"/>
    </row>
    <row r="358" spans="1:29" ht="15.75" customHeight="1" x14ac:dyDescent="0.2">
      <c r="A358" s="64" t="s">
        <v>121</v>
      </c>
      <c r="B358" s="65" t="s">
        <v>122</v>
      </c>
      <c r="C358" s="66" t="s">
        <v>123</v>
      </c>
      <c r="D358" s="67" t="s">
        <v>124</v>
      </c>
      <c r="E358" s="68" t="s">
        <v>130</v>
      </c>
      <c r="F358" s="69"/>
      <c r="G358" s="70" t="s">
        <v>166</v>
      </c>
      <c r="H358" s="71" t="s">
        <v>174</v>
      </c>
      <c r="I358" s="68" t="s">
        <v>128</v>
      </c>
      <c r="J358" s="72">
        <v>2021</v>
      </c>
      <c r="K358" s="73">
        <v>0.75</v>
      </c>
      <c r="L358" s="74">
        <v>60</v>
      </c>
      <c r="M358" s="273" t="s">
        <v>480</v>
      </c>
      <c r="N358" s="76"/>
      <c r="O358" s="193" t="s">
        <v>1040</v>
      </c>
      <c r="P358" s="77" t="s">
        <v>587</v>
      </c>
      <c r="Q358" s="78" t="s">
        <v>593</v>
      </c>
      <c r="R358" s="79" t="s">
        <v>1037</v>
      </c>
      <c r="S358" s="80">
        <v>24</v>
      </c>
      <c r="T358" s="81">
        <f>S358*1.2</f>
        <v>28.799999999999997</v>
      </c>
      <c r="U358" s="82"/>
      <c r="V358" s="83"/>
      <c r="W358" s="84">
        <f>V358*S358</f>
        <v>0</v>
      </c>
      <c r="X358" s="85">
        <f>V358*T358</f>
        <v>0</v>
      </c>
      <c r="Y358" s="59"/>
      <c r="Z358" s="86"/>
      <c r="AA358" s="87"/>
      <c r="AB358" s="88"/>
      <c r="AC358" s="89"/>
    </row>
    <row r="359" spans="1:29" ht="15.75" customHeight="1" x14ac:dyDescent="0.2">
      <c r="A359" s="64" t="s">
        <v>121</v>
      </c>
      <c r="B359" s="65" t="s">
        <v>122</v>
      </c>
      <c r="C359" s="66" t="s">
        <v>123</v>
      </c>
      <c r="D359" s="67" t="s">
        <v>124</v>
      </c>
      <c r="E359" s="68" t="s">
        <v>130</v>
      </c>
      <c r="F359" s="69"/>
      <c r="G359" s="70" t="s">
        <v>166</v>
      </c>
      <c r="H359" s="71" t="s">
        <v>174</v>
      </c>
      <c r="I359" s="68" t="s">
        <v>128</v>
      </c>
      <c r="J359" s="72">
        <v>2021</v>
      </c>
      <c r="K359" s="73">
        <v>1.5</v>
      </c>
      <c r="L359" s="74">
        <v>10</v>
      </c>
      <c r="M359" s="273" t="s">
        <v>480</v>
      </c>
      <c r="N359" s="76"/>
      <c r="O359" s="193" t="s">
        <v>1040</v>
      </c>
      <c r="P359" s="77" t="s">
        <v>589</v>
      </c>
      <c r="Q359" s="78" t="s">
        <v>624</v>
      </c>
      <c r="R359" s="79" t="s">
        <v>1037</v>
      </c>
      <c r="S359" s="80">
        <v>56</v>
      </c>
      <c r="T359" s="81">
        <f>S359*1.2</f>
        <v>67.2</v>
      </c>
      <c r="U359" s="82"/>
      <c r="V359" s="83"/>
      <c r="W359" s="84">
        <f>V359*S359</f>
        <v>0</v>
      </c>
      <c r="X359" s="85">
        <f>V359*T359</f>
        <v>0</v>
      </c>
      <c r="Y359" s="59"/>
      <c r="Z359" s="86"/>
      <c r="AA359" s="87"/>
      <c r="AB359" s="88"/>
      <c r="AC359" s="89"/>
    </row>
    <row r="360" spans="1:29" ht="15.75" customHeight="1" x14ac:dyDescent="0.2">
      <c r="A360" s="64" t="s">
        <v>121</v>
      </c>
      <c r="B360" s="65" t="s">
        <v>122</v>
      </c>
      <c r="C360" s="66" t="s">
        <v>123</v>
      </c>
      <c r="D360" s="67" t="s">
        <v>124</v>
      </c>
      <c r="E360" s="68" t="s">
        <v>130</v>
      </c>
      <c r="F360" s="69"/>
      <c r="G360" s="70" t="s">
        <v>166</v>
      </c>
      <c r="H360" s="71" t="s">
        <v>174</v>
      </c>
      <c r="I360" s="68" t="s">
        <v>128</v>
      </c>
      <c r="J360" s="72">
        <v>2022</v>
      </c>
      <c r="K360" s="73">
        <v>0.75</v>
      </c>
      <c r="L360" s="74">
        <v>60</v>
      </c>
      <c r="M360" s="273" t="s">
        <v>480</v>
      </c>
      <c r="N360" s="76"/>
      <c r="O360" s="193" t="s">
        <v>1040</v>
      </c>
      <c r="P360" s="77" t="s">
        <v>628</v>
      </c>
      <c r="Q360" s="78" t="s">
        <v>631</v>
      </c>
      <c r="R360" s="79" t="s">
        <v>1037</v>
      </c>
      <c r="S360" s="80">
        <v>24</v>
      </c>
      <c r="T360" s="81">
        <f>S360*1.2</f>
        <v>28.799999999999997</v>
      </c>
      <c r="U360" s="82"/>
      <c r="V360" s="83"/>
      <c r="W360" s="84">
        <f>V360*S360</f>
        <v>0</v>
      </c>
      <c r="X360" s="85">
        <f>V360*T360</f>
        <v>0</v>
      </c>
      <c r="Y360" s="59"/>
      <c r="Z360" s="86"/>
      <c r="AA360" s="87"/>
      <c r="AB360" s="88"/>
      <c r="AC360" s="89"/>
    </row>
    <row r="361" spans="1:29" ht="15.75" customHeight="1" x14ac:dyDescent="0.2">
      <c r="A361" s="64" t="s">
        <v>121</v>
      </c>
      <c r="B361" s="65" t="s">
        <v>122</v>
      </c>
      <c r="C361" s="66" t="s">
        <v>123</v>
      </c>
      <c r="D361" s="67" t="s">
        <v>124</v>
      </c>
      <c r="E361" s="68" t="s">
        <v>130</v>
      </c>
      <c r="F361" s="69"/>
      <c r="G361" s="70" t="s">
        <v>166</v>
      </c>
      <c r="H361" s="71" t="s">
        <v>174</v>
      </c>
      <c r="I361" s="68" t="s">
        <v>128</v>
      </c>
      <c r="J361" s="72">
        <v>2022</v>
      </c>
      <c r="K361" s="73">
        <v>1.5</v>
      </c>
      <c r="L361" s="74">
        <v>6</v>
      </c>
      <c r="M361" s="273" t="s">
        <v>480</v>
      </c>
      <c r="N361" s="76"/>
      <c r="O361" s="193" t="s">
        <v>1040</v>
      </c>
      <c r="P361" s="77" t="s">
        <v>608</v>
      </c>
      <c r="Q361" s="78" t="s">
        <v>632</v>
      </c>
      <c r="R361" s="79" t="s">
        <v>1037</v>
      </c>
      <c r="S361" s="80">
        <v>56</v>
      </c>
      <c r="T361" s="81">
        <f>S361*1.2</f>
        <v>67.2</v>
      </c>
      <c r="U361" s="82"/>
      <c r="V361" s="83"/>
      <c r="W361" s="84">
        <f>V361*S361</f>
        <v>0</v>
      </c>
      <c r="X361" s="85">
        <f>V361*T361</f>
        <v>0</v>
      </c>
      <c r="Y361" s="59"/>
      <c r="Z361" s="86"/>
      <c r="AA361" s="87"/>
      <c r="AB361" s="88"/>
      <c r="AC361" s="89"/>
    </row>
    <row r="362" spans="1:29" ht="15.75" customHeight="1" x14ac:dyDescent="0.2">
      <c r="A362" s="64" t="s">
        <v>121</v>
      </c>
      <c r="B362" s="65" t="s">
        <v>122</v>
      </c>
      <c r="C362" s="66" t="s">
        <v>123</v>
      </c>
      <c r="D362" s="67" t="s">
        <v>124</v>
      </c>
      <c r="E362" s="68" t="s">
        <v>130</v>
      </c>
      <c r="F362" s="69"/>
      <c r="G362" s="70" t="s">
        <v>166</v>
      </c>
      <c r="H362" s="71" t="s">
        <v>174</v>
      </c>
      <c r="I362" s="68" t="s">
        <v>128</v>
      </c>
      <c r="J362" s="72">
        <v>2023</v>
      </c>
      <c r="K362" s="73">
        <v>0.75</v>
      </c>
      <c r="L362" s="74">
        <v>60</v>
      </c>
      <c r="M362" s="273" t="s">
        <v>480</v>
      </c>
      <c r="N362" s="76"/>
      <c r="O362" s="193" t="s">
        <v>1040</v>
      </c>
      <c r="P362" s="77" t="s">
        <v>497</v>
      </c>
      <c r="Q362" s="78" t="s">
        <v>663</v>
      </c>
      <c r="R362" s="79" t="s">
        <v>1037</v>
      </c>
      <c r="S362" s="80">
        <v>24</v>
      </c>
      <c r="T362" s="81">
        <f>S362*1.2</f>
        <v>28.799999999999997</v>
      </c>
      <c r="U362" s="82"/>
      <c r="V362" s="83"/>
      <c r="W362" s="84">
        <f>V362*S362</f>
        <v>0</v>
      </c>
      <c r="X362" s="85">
        <f>V362*T362</f>
        <v>0</v>
      </c>
      <c r="Y362" s="59"/>
      <c r="Z362" s="86"/>
      <c r="AA362" s="87"/>
      <c r="AB362" s="88"/>
      <c r="AC362" s="89"/>
    </row>
    <row r="363" spans="1:29" ht="15.75" customHeight="1" x14ac:dyDescent="0.2">
      <c r="A363" s="64" t="s">
        <v>121</v>
      </c>
      <c r="B363" s="65" t="s">
        <v>122</v>
      </c>
      <c r="C363" s="66" t="s">
        <v>123</v>
      </c>
      <c r="D363" s="67" t="s">
        <v>124</v>
      </c>
      <c r="E363" s="68" t="s">
        <v>130</v>
      </c>
      <c r="F363" s="69"/>
      <c r="G363" s="70" t="s">
        <v>166</v>
      </c>
      <c r="H363" s="71" t="s">
        <v>174</v>
      </c>
      <c r="I363" s="68" t="s">
        <v>128</v>
      </c>
      <c r="J363" s="72">
        <v>2023</v>
      </c>
      <c r="K363" s="73">
        <v>1.5</v>
      </c>
      <c r="L363" s="74">
        <v>6</v>
      </c>
      <c r="M363" s="273" t="s">
        <v>480</v>
      </c>
      <c r="N363" s="76"/>
      <c r="O363" s="193" t="s">
        <v>1040</v>
      </c>
      <c r="P363" s="77" t="s">
        <v>634</v>
      </c>
      <c r="Q363" s="78" t="s">
        <v>636</v>
      </c>
      <c r="R363" s="79" t="s">
        <v>1037</v>
      </c>
      <c r="S363" s="80">
        <v>56</v>
      </c>
      <c r="T363" s="81">
        <f>S363*1.2</f>
        <v>67.2</v>
      </c>
      <c r="U363" s="82"/>
      <c r="V363" s="83"/>
      <c r="W363" s="84">
        <f>V363*S363</f>
        <v>0</v>
      </c>
      <c r="X363" s="85">
        <f>V363*T363</f>
        <v>0</v>
      </c>
      <c r="Y363" s="59"/>
      <c r="Z363" s="86"/>
      <c r="AA363" s="87"/>
      <c r="AB363" s="88"/>
      <c r="AC363" s="89"/>
    </row>
    <row r="364" spans="1:29" ht="15.75" customHeight="1" x14ac:dyDescent="0.2">
      <c r="A364" s="64" t="s">
        <v>121</v>
      </c>
      <c r="B364" s="65" t="s">
        <v>122</v>
      </c>
      <c r="C364" s="66" t="s">
        <v>123</v>
      </c>
      <c r="D364" s="67" t="s">
        <v>124</v>
      </c>
      <c r="E364" s="68" t="s">
        <v>130</v>
      </c>
      <c r="F364" s="69"/>
      <c r="G364" s="70" t="s">
        <v>166</v>
      </c>
      <c r="H364" s="71" t="s">
        <v>167</v>
      </c>
      <c r="I364" s="68" t="s">
        <v>128</v>
      </c>
      <c r="J364" s="72">
        <v>2017</v>
      </c>
      <c r="K364" s="73">
        <v>1.5</v>
      </c>
      <c r="L364" s="74">
        <v>13</v>
      </c>
      <c r="M364" s="273" t="s">
        <v>480</v>
      </c>
      <c r="N364" s="76"/>
      <c r="O364" s="193" t="s">
        <v>1040</v>
      </c>
      <c r="P364" s="77" t="s">
        <v>664</v>
      </c>
      <c r="Q364" s="78" t="s">
        <v>665</v>
      </c>
      <c r="R364" s="79" t="s">
        <v>1037</v>
      </c>
      <c r="S364" s="80">
        <v>65</v>
      </c>
      <c r="T364" s="81">
        <f>S364*1.2</f>
        <v>78</v>
      </c>
      <c r="U364" s="82"/>
      <c r="V364" s="83"/>
      <c r="W364" s="84">
        <f>V364*S364</f>
        <v>0</v>
      </c>
      <c r="X364" s="85">
        <f>V364*T364</f>
        <v>0</v>
      </c>
      <c r="Y364" s="59"/>
      <c r="Z364" s="86"/>
      <c r="AA364" s="87"/>
      <c r="AB364" s="88"/>
      <c r="AC364" s="89"/>
    </row>
    <row r="365" spans="1:29" ht="15.75" customHeight="1" x14ac:dyDescent="0.2">
      <c r="A365" s="64" t="s">
        <v>121</v>
      </c>
      <c r="B365" s="65" t="s">
        <v>122</v>
      </c>
      <c r="C365" s="66" t="s">
        <v>123</v>
      </c>
      <c r="D365" s="67" t="s">
        <v>124</v>
      </c>
      <c r="E365" s="68" t="s">
        <v>130</v>
      </c>
      <c r="F365" s="69"/>
      <c r="G365" s="70" t="s">
        <v>166</v>
      </c>
      <c r="H365" s="71" t="s">
        <v>167</v>
      </c>
      <c r="I365" s="68" t="s">
        <v>128</v>
      </c>
      <c r="J365" s="72">
        <v>2019</v>
      </c>
      <c r="K365" s="73">
        <v>0.75</v>
      </c>
      <c r="L365" s="74">
        <v>36</v>
      </c>
      <c r="M365" s="273" t="s">
        <v>480</v>
      </c>
      <c r="N365" s="76"/>
      <c r="O365" s="193" t="s">
        <v>1040</v>
      </c>
      <c r="P365" s="77" t="s">
        <v>495</v>
      </c>
      <c r="Q365" s="78" t="s">
        <v>542</v>
      </c>
      <c r="R365" s="79" t="s">
        <v>1037</v>
      </c>
      <c r="S365" s="80">
        <v>31</v>
      </c>
      <c r="T365" s="81">
        <f>S365*1.2</f>
        <v>37.199999999999996</v>
      </c>
      <c r="U365" s="82"/>
      <c r="V365" s="83"/>
      <c r="W365" s="84">
        <f>V365*S365</f>
        <v>0</v>
      </c>
      <c r="X365" s="85">
        <f>V365*T365</f>
        <v>0</v>
      </c>
      <c r="Y365" s="59"/>
      <c r="Z365" s="86"/>
      <c r="AA365" s="87"/>
      <c r="AB365" s="88"/>
      <c r="AC365" s="89"/>
    </row>
    <row r="366" spans="1:29" ht="15.75" customHeight="1" x14ac:dyDescent="0.2">
      <c r="A366" s="64" t="s">
        <v>121</v>
      </c>
      <c r="B366" s="65" t="s">
        <v>122</v>
      </c>
      <c r="C366" s="66" t="s">
        <v>123</v>
      </c>
      <c r="D366" s="67" t="s">
        <v>124</v>
      </c>
      <c r="E366" s="68" t="s">
        <v>130</v>
      </c>
      <c r="F366" s="69"/>
      <c r="G366" s="70" t="s">
        <v>166</v>
      </c>
      <c r="H366" s="71" t="s">
        <v>167</v>
      </c>
      <c r="I366" s="68" t="s">
        <v>128</v>
      </c>
      <c r="J366" s="72">
        <v>2019</v>
      </c>
      <c r="K366" s="73">
        <v>0.75</v>
      </c>
      <c r="L366" s="74">
        <v>2</v>
      </c>
      <c r="M366" s="273" t="s">
        <v>480</v>
      </c>
      <c r="N366" s="76"/>
      <c r="O366" s="193" t="s">
        <v>1040</v>
      </c>
      <c r="P366" s="77" t="s">
        <v>495</v>
      </c>
      <c r="Q366" s="78" t="s">
        <v>543</v>
      </c>
      <c r="R366" s="79" t="s">
        <v>1037</v>
      </c>
      <c r="S366" s="80">
        <v>31</v>
      </c>
      <c r="T366" s="81">
        <f>S366*1.2</f>
        <v>37.199999999999996</v>
      </c>
      <c r="U366" s="82"/>
      <c r="V366" s="83"/>
      <c r="W366" s="84">
        <f>V366*S366</f>
        <v>0</v>
      </c>
      <c r="X366" s="85">
        <f>V366*T366</f>
        <v>0</v>
      </c>
      <c r="Y366" s="59"/>
      <c r="Z366" s="86"/>
      <c r="AA366" s="87"/>
      <c r="AB366" s="88"/>
      <c r="AC366" s="89"/>
    </row>
    <row r="367" spans="1:29" ht="15.75" customHeight="1" x14ac:dyDescent="0.2">
      <c r="A367" s="64" t="s">
        <v>121</v>
      </c>
      <c r="B367" s="65" t="s">
        <v>122</v>
      </c>
      <c r="C367" s="66" t="s">
        <v>123</v>
      </c>
      <c r="D367" s="67" t="s">
        <v>124</v>
      </c>
      <c r="E367" s="68" t="s">
        <v>130</v>
      </c>
      <c r="F367" s="69"/>
      <c r="G367" s="70" t="s">
        <v>166</v>
      </c>
      <c r="H367" s="71" t="s">
        <v>167</v>
      </c>
      <c r="I367" s="68" t="s">
        <v>128</v>
      </c>
      <c r="J367" s="72">
        <v>2019</v>
      </c>
      <c r="K367" s="73">
        <v>1.5</v>
      </c>
      <c r="L367" s="74">
        <v>3</v>
      </c>
      <c r="M367" s="273" t="s">
        <v>480</v>
      </c>
      <c r="N367" s="76"/>
      <c r="O367" s="193" t="s">
        <v>1040</v>
      </c>
      <c r="P367" s="77" t="s">
        <v>571</v>
      </c>
      <c r="Q367" s="78" t="s">
        <v>667</v>
      </c>
      <c r="R367" s="79" t="s">
        <v>1037</v>
      </c>
      <c r="S367" s="80">
        <v>62</v>
      </c>
      <c r="T367" s="81">
        <f>S367*1.2</f>
        <v>74.399999999999991</v>
      </c>
      <c r="U367" s="82"/>
      <c r="V367" s="83"/>
      <c r="W367" s="84">
        <f>V367*S367</f>
        <v>0</v>
      </c>
      <c r="X367" s="85">
        <f>V367*T367</f>
        <v>0</v>
      </c>
      <c r="Y367" s="59"/>
      <c r="Z367" s="86"/>
      <c r="AA367" s="87"/>
      <c r="AB367" s="88"/>
      <c r="AC367" s="89"/>
    </row>
    <row r="368" spans="1:29" ht="15.75" customHeight="1" x14ac:dyDescent="0.2">
      <c r="A368" s="64" t="s">
        <v>121</v>
      </c>
      <c r="B368" s="65" t="s">
        <v>122</v>
      </c>
      <c r="C368" s="66" t="s">
        <v>123</v>
      </c>
      <c r="D368" s="67" t="s">
        <v>124</v>
      </c>
      <c r="E368" s="68" t="s">
        <v>130</v>
      </c>
      <c r="F368" s="69"/>
      <c r="G368" s="70" t="s">
        <v>166</v>
      </c>
      <c r="H368" s="71" t="s">
        <v>167</v>
      </c>
      <c r="I368" s="68" t="s">
        <v>128</v>
      </c>
      <c r="J368" s="72">
        <v>2020</v>
      </c>
      <c r="K368" s="73">
        <v>0.75</v>
      </c>
      <c r="L368" s="74">
        <v>60</v>
      </c>
      <c r="M368" s="273" t="s">
        <v>480</v>
      </c>
      <c r="N368" s="76"/>
      <c r="O368" s="193" t="s">
        <v>1040</v>
      </c>
      <c r="P368" s="77" t="s">
        <v>519</v>
      </c>
      <c r="Q368" s="78" t="s">
        <v>570</v>
      </c>
      <c r="R368" s="79" t="s">
        <v>1037</v>
      </c>
      <c r="S368" s="80">
        <v>30</v>
      </c>
      <c r="T368" s="81">
        <f>S368*1.2</f>
        <v>36</v>
      </c>
      <c r="U368" s="82"/>
      <c r="V368" s="83"/>
      <c r="W368" s="84">
        <f>V368*S368</f>
        <v>0</v>
      </c>
      <c r="X368" s="85">
        <f>V368*T368</f>
        <v>0</v>
      </c>
      <c r="Y368" s="59"/>
      <c r="Z368" s="86"/>
      <c r="AA368" s="87"/>
      <c r="AB368" s="88"/>
      <c r="AC368" s="89"/>
    </row>
    <row r="369" spans="1:29" ht="15.75" customHeight="1" x14ac:dyDescent="0.2">
      <c r="A369" s="64" t="s">
        <v>121</v>
      </c>
      <c r="B369" s="65" t="s">
        <v>122</v>
      </c>
      <c r="C369" s="66" t="s">
        <v>123</v>
      </c>
      <c r="D369" s="67" t="s">
        <v>124</v>
      </c>
      <c r="E369" s="68" t="s">
        <v>130</v>
      </c>
      <c r="F369" s="69"/>
      <c r="G369" s="70" t="s">
        <v>166</v>
      </c>
      <c r="H369" s="71" t="s">
        <v>167</v>
      </c>
      <c r="I369" s="68" t="s">
        <v>128</v>
      </c>
      <c r="J369" s="72">
        <v>2020</v>
      </c>
      <c r="K369" s="73">
        <v>1.5</v>
      </c>
      <c r="L369" s="74">
        <v>5</v>
      </c>
      <c r="M369" s="273" t="s">
        <v>480</v>
      </c>
      <c r="N369" s="76"/>
      <c r="O369" s="193" t="s">
        <v>1040</v>
      </c>
      <c r="P369" s="77" t="s">
        <v>567</v>
      </c>
      <c r="Q369" s="78" t="s">
        <v>674</v>
      </c>
      <c r="R369" s="79" t="s">
        <v>1037</v>
      </c>
      <c r="S369" s="80">
        <v>62</v>
      </c>
      <c r="T369" s="81">
        <f>S369*1.2</f>
        <v>74.399999999999991</v>
      </c>
      <c r="U369" s="82"/>
      <c r="V369" s="83"/>
      <c r="W369" s="84">
        <f>V369*S369</f>
        <v>0</v>
      </c>
      <c r="X369" s="85">
        <f>V369*T369</f>
        <v>0</v>
      </c>
      <c r="Y369" s="59"/>
      <c r="Z369" s="86"/>
      <c r="AA369" s="87"/>
      <c r="AB369" s="88"/>
      <c r="AC369" s="89"/>
    </row>
    <row r="370" spans="1:29" ht="15.75" customHeight="1" x14ac:dyDescent="0.2">
      <c r="A370" s="64" t="s">
        <v>121</v>
      </c>
      <c r="B370" s="65" t="s">
        <v>122</v>
      </c>
      <c r="C370" s="66" t="s">
        <v>123</v>
      </c>
      <c r="D370" s="67" t="s">
        <v>124</v>
      </c>
      <c r="E370" s="68" t="s">
        <v>130</v>
      </c>
      <c r="F370" s="69"/>
      <c r="G370" s="70" t="s">
        <v>166</v>
      </c>
      <c r="H370" s="71" t="s">
        <v>167</v>
      </c>
      <c r="I370" s="68" t="s">
        <v>128</v>
      </c>
      <c r="J370" s="72">
        <v>2021</v>
      </c>
      <c r="K370" s="73">
        <v>0.75</v>
      </c>
      <c r="L370" s="74">
        <v>60</v>
      </c>
      <c r="M370" s="273" t="s">
        <v>480</v>
      </c>
      <c r="N370" s="76"/>
      <c r="O370" s="193" t="s">
        <v>1040</v>
      </c>
      <c r="P370" s="77" t="s">
        <v>529</v>
      </c>
      <c r="Q370" s="78" t="s">
        <v>595</v>
      </c>
      <c r="R370" s="79" t="s">
        <v>1037</v>
      </c>
      <c r="S370" s="80">
        <v>28</v>
      </c>
      <c r="T370" s="81">
        <f>S370*1.2</f>
        <v>33.6</v>
      </c>
      <c r="U370" s="82"/>
      <c r="V370" s="83"/>
      <c r="W370" s="84">
        <f>V370*S370</f>
        <v>0</v>
      </c>
      <c r="X370" s="85">
        <f>V370*T370</f>
        <v>0</v>
      </c>
      <c r="Y370" s="59"/>
      <c r="Z370" s="86"/>
      <c r="AA370" s="87"/>
      <c r="AB370" s="88"/>
      <c r="AC370" s="89"/>
    </row>
    <row r="371" spans="1:29" ht="15.75" customHeight="1" x14ac:dyDescent="0.2">
      <c r="A371" s="64" t="s">
        <v>121</v>
      </c>
      <c r="B371" s="65" t="s">
        <v>122</v>
      </c>
      <c r="C371" s="66" t="s">
        <v>123</v>
      </c>
      <c r="D371" s="67" t="s">
        <v>124</v>
      </c>
      <c r="E371" s="68" t="s">
        <v>130</v>
      </c>
      <c r="F371" s="69"/>
      <c r="G371" s="70" t="s">
        <v>166</v>
      </c>
      <c r="H371" s="71" t="s">
        <v>167</v>
      </c>
      <c r="I371" s="68" t="s">
        <v>128</v>
      </c>
      <c r="J371" s="72">
        <v>2021</v>
      </c>
      <c r="K371" s="73">
        <v>1.5</v>
      </c>
      <c r="L371" s="74">
        <v>8</v>
      </c>
      <c r="M371" s="273" t="s">
        <v>480</v>
      </c>
      <c r="N371" s="76"/>
      <c r="O371" s="193" t="s">
        <v>1040</v>
      </c>
      <c r="P371" s="77" t="s">
        <v>589</v>
      </c>
      <c r="Q371" s="78" t="s">
        <v>733</v>
      </c>
      <c r="R371" s="79" t="s">
        <v>1037</v>
      </c>
      <c r="S371" s="80">
        <v>60</v>
      </c>
      <c r="T371" s="81">
        <f>S371*1.2</f>
        <v>72</v>
      </c>
      <c r="U371" s="82"/>
      <c r="V371" s="83"/>
      <c r="W371" s="84">
        <f>V371*S371</f>
        <v>0</v>
      </c>
      <c r="X371" s="85">
        <f>V371*T371</f>
        <v>0</v>
      </c>
      <c r="Y371" s="59"/>
      <c r="Z371" s="86"/>
      <c r="AA371" s="87"/>
      <c r="AB371" s="88"/>
      <c r="AC371" s="89"/>
    </row>
    <row r="372" spans="1:29" ht="15.75" customHeight="1" x14ac:dyDescent="0.2">
      <c r="A372" s="64" t="s">
        <v>121</v>
      </c>
      <c r="B372" s="65" t="s">
        <v>122</v>
      </c>
      <c r="C372" s="66" t="s">
        <v>123</v>
      </c>
      <c r="D372" s="67" t="s">
        <v>124</v>
      </c>
      <c r="E372" s="68" t="s">
        <v>130</v>
      </c>
      <c r="F372" s="69"/>
      <c r="G372" s="70" t="s">
        <v>166</v>
      </c>
      <c r="H372" s="71" t="s">
        <v>167</v>
      </c>
      <c r="I372" s="68" t="s">
        <v>128</v>
      </c>
      <c r="J372" s="72">
        <v>2022</v>
      </c>
      <c r="K372" s="73">
        <v>0.75</v>
      </c>
      <c r="L372" s="74">
        <v>42</v>
      </c>
      <c r="M372" s="273" t="s">
        <v>480</v>
      </c>
      <c r="N372" s="76"/>
      <c r="O372" s="193" t="s">
        <v>1040</v>
      </c>
      <c r="P372" s="77" t="s">
        <v>633</v>
      </c>
      <c r="Q372" s="78" t="s">
        <v>635</v>
      </c>
      <c r="R372" s="79" t="s">
        <v>1037</v>
      </c>
      <c r="S372" s="80">
        <v>28</v>
      </c>
      <c r="T372" s="81">
        <f>S372*1.2</f>
        <v>33.6</v>
      </c>
      <c r="U372" s="82"/>
      <c r="V372" s="83"/>
      <c r="W372" s="84">
        <f>V372*S372</f>
        <v>0</v>
      </c>
      <c r="X372" s="85">
        <f>V372*T372</f>
        <v>0</v>
      </c>
      <c r="Y372" s="59"/>
      <c r="Z372" s="86"/>
      <c r="AA372" s="87"/>
      <c r="AB372" s="88"/>
      <c r="AC372" s="89"/>
    </row>
    <row r="373" spans="1:29" ht="15.75" customHeight="1" x14ac:dyDescent="0.2">
      <c r="A373" s="64" t="s">
        <v>121</v>
      </c>
      <c r="B373" s="65" t="s">
        <v>122</v>
      </c>
      <c r="C373" s="66" t="s">
        <v>123</v>
      </c>
      <c r="D373" s="67" t="s">
        <v>124</v>
      </c>
      <c r="E373" s="68" t="s">
        <v>130</v>
      </c>
      <c r="F373" s="69"/>
      <c r="G373" s="70" t="s">
        <v>166</v>
      </c>
      <c r="H373" s="71" t="s">
        <v>167</v>
      </c>
      <c r="I373" s="68" t="s">
        <v>128</v>
      </c>
      <c r="J373" s="72">
        <v>2022</v>
      </c>
      <c r="K373" s="73">
        <v>1.5</v>
      </c>
      <c r="L373" s="74">
        <v>5</v>
      </c>
      <c r="M373" s="273" t="s">
        <v>480</v>
      </c>
      <c r="N373" s="76"/>
      <c r="O373" s="193" t="s">
        <v>1040</v>
      </c>
      <c r="P373" s="77" t="s">
        <v>608</v>
      </c>
      <c r="Q373" s="78" t="s">
        <v>786</v>
      </c>
      <c r="R373" s="79" t="s">
        <v>1037</v>
      </c>
      <c r="S373" s="80">
        <v>60</v>
      </c>
      <c r="T373" s="81">
        <f>S373*1.2</f>
        <v>72</v>
      </c>
      <c r="U373" s="82"/>
      <c r="V373" s="83"/>
      <c r="W373" s="84">
        <f>V373*S373</f>
        <v>0</v>
      </c>
      <c r="X373" s="85">
        <f>V373*T373</f>
        <v>0</v>
      </c>
      <c r="Y373" s="59"/>
      <c r="Z373" s="86"/>
      <c r="AA373" s="87"/>
      <c r="AB373" s="88"/>
      <c r="AC373" s="89"/>
    </row>
    <row r="374" spans="1:29" ht="15.75" customHeight="1" x14ac:dyDescent="0.2">
      <c r="A374" s="64" t="s">
        <v>121</v>
      </c>
      <c r="B374" s="65" t="s">
        <v>122</v>
      </c>
      <c r="C374" s="66" t="s">
        <v>123</v>
      </c>
      <c r="D374" s="67" t="s">
        <v>124</v>
      </c>
      <c r="E374" s="68" t="s">
        <v>130</v>
      </c>
      <c r="F374" s="69"/>
      <c r="G374" s="70" t="s">
        <v>166</v>
      </c>
      <c r="H374" s="71" t="s">
        <v>167</v>
      </c>
      <c r="I374" s="68" t="s">
        <v>128</v>
      </c>
      <c r="J374" s="72">
        <v>2023</v>
      </c>
      <c r="K374" s="73">
        <v>0.75</v>
      </c>
      <c r="L374" s="74">
        <v>60</v>
      </c>
      <c r="M374" s="273" t="s">
        <v>480</v>
      </c>
      <c r="N374" s="76"/>
      <c r="O374" s="193" t="s">
        <v>1040</v>
      </c>
      <c r="P374" s="77" t="s">
        <v>486</v>
      </c>
      <c r="Q374" s="78" t="s">
        <v>666</v>
      </c>
      <c r="R374" s="79" t="s">
        <v>1037</v>
      </c>
      <c r="S374" s="80">
        <v>28</v>
      </c>
      <c r="T374" s="81">
        <f>S374*1.2</f>
        <v>33.6</v>
      </c>
      <c r="U374" s="82"/>
      <c r="V374" s="83"/>
      <c r="W374" s="84">
        <f>V374*S374</f>
        <v>0</v>
      </c>
      <c r="X374" s="85">
        <f>V374*T374</f>
        <v>0</v>
      </c>
      <c r="Y374" s="59"/>
      <c r="Z374" s="86"/>
      <c r="AA374" s="87"/>
      <c r="AB374" s="88"/>
      <c r="AC374" s="89"/>
    </row>
    <row r="375" spans="1:29" ht="15.75" customHeight="1" x14ac:dyDescent="0.2">
      <c r="A375" s="64" t="s">
        <v>121</v>
      </c>
      <c r="B375" s="65" t="s">
        <v>122</v>
      </c>
      <c r="C375" s="66" t="s">
        <v>123</v>
      </c>
      <c r="D375" s="67" t="s">
        <v>124</v>
      </c>
      <c r="E375" s="68" t="s">
        <v>130</v>
      </c>
      <c r="F375" s="69"/>
      <c r="G375" s="70" t="s">
        <v>166</v>
      </c>
      <c r="H375" s="71" t="s">
        <v>167</v>
      </c>
      <c r="I375" s="68" t="s">
        <v>128</v>
      </c>
      <c r="J375" s="72">
        <v>2023</v>
      </c>
      <c r="K375" s="73">
        <v>1.5</v>
      </c>
      <c r="L375" s="74">
        <v>6</v>
      </c>
      <c r="M375" s="273" t="s">
        <v>480</v>
      </c>
      <c r="N375" s="76"/>
      <c r="O375" s="193" t="s">
        <v>1040</v>
      </c>
      <c r="P375" s="77" t="s">
        <v>634</v>
      </c>
      <c r="Q375" s="78" t="s">
        <v>788</v>
      </c>
      <c r="R375" s="79" t="s">
        <v>1037</v>
      </c>
      <c r="S375" s="80">
        <v>60</v>
      </c>
      <c r="T375" s="81">
        <f>S375*1.2</f>
        <v>72</v>
      </c>
      <c r="U375" s="82"/>
      <c r="V375" s="83"/>
      <c r="W375" s="84">
        <f>V375*S375</f>
        <v>0</v>
      </c>
      <c r="X375" s="85">
        <f>V375*T375</f>
        <v>0</v>
      </c>
      <c r="Y375" s="59"/>
      <c r="Z375" s="86"/>
      <c r="AA375" s="87"/>
      <c r="AB375" s="88"/>
      <c r="AC375" s="89"/>
    </row>
    <row r="376" spans="1:29" ht="15.75" customHeight="1" x14ac:dyDescent="0.2">
      <c r="A376" s="64" t="s">
        <v>121</v>
      </c>
      <c r="B376" s="65" t="s">
        <v>122</v>
      </c>
      <c r="C376" s="66" t="s">
        <v>159</v>
      </c>
      <c r="D376" s="67" t="s">
        <v>124</v>
      </c>
      <c r="E376" s="68" t="s">
        <v>130</v>
      </c>
      <c r="F376" s="69"/>
      <c r="G376" s="70" t="s">
        <v>166</v>
      </c>
      <c r="H376" s="71" t="s">
        <v>187</v>
      </c>
      <c r="I376" s="68" t="s">
        <v>128</v>
      </c>
      <c r="J376" s="72">
        <v>2021</v>
      </c>
      <c r="K376" s="73">
        <v>0.75</v>
      </c>
      <c r="L376" s="74">
        <v>1</v>
      </c>
      <c r="M376" s="273" t="s">
        <v>480</v>
      </c>
      <c r="N376" s="76"/>
      <c r="O376" s="193" t="s">
        <v>1040</v>
      </c>
      <c r="P376" s="77" t="s">
        <v>597</v>
      </c>
      <c r="Q376" s="78" t="s">
        <v>598</v>
      </c>
      <c r="R376" s="79" t="s">
        <v>1037</v>
      </c>
      <c r="S376" s="80">
        <v>21.5</v>
      </c>
      <c r="T376" s="81">
        <f>S376*1.2</f>
        <v>25.8</v>
      </c>
      <c r="U376" s="82"/>
      <c r="V376" s="83"/>
      <c r="W376" s="84">
        <f>V376*S376</f>
        <v>0</v>
      </c>
      <c r="X376" s="85">
        <f>V376*T376</f>
        <v>0</v>
      </c>
      <c r="Y376" s="59"/>
      <c r="Z376" s="86"/>
      <c r="AA376" s="87"/>
      <c r="AB376" s="88"/>
      <c r="AC376" s="89"/>
    </row>
    <row r="377" spans="1:29" ht="15.75" customHeight="1" x14ac:dyDescent="0.2">
      <c r="A377" s="64" t="s">
        <v>121</v>
      </c>
      <c r="B377" s="65" t="s">
        <v>122</v>
      </c>
      <c r="C377" s="66" t="s">
        <v>159</v>
      </c>
      <c r="D377" s="67" t="s">
        <v>124</v>
      </c>
      <c r="E377" s="68" t="s">
        <v>130</v>
      </c>
      <c r="F377" s="69"/>
      <c r="G377" s="70" t="s">
        <v>166</v>
      </c>
      <c r="H377" s="71" t="s">
        <v>188</v>
      </c>
      <c r="I377" s="68" t="s">
        <v>128</v>
      </c>
      <c r="J377" s="72">
        <v>2021</v>
      </c>
      <c r="K377" s="73">
        <v>0.75</v>
      </c>
      <c r="L377" s="74">
        <v>31</v>
      </c>
      <c r="M377" s="273" t="s">
        <v>480</v>
      </c>
      <c r="N377" s="76"/>
      <c r="O377" s="193" t="s">
        <v>1040</v>
      </c>
      <c r="P377" s="77" t="s">
        <v>532</v>
      </c>
      <c r="Q377" s="78" t="s">
        <v>599</v>
      </c>
      <c r="R377" s="79" t="s">
        <v>1037</v>
      </c>
      <c r="S377" s="80">
        <v>11</v>
      </c>
      <c r="T377" s="81">
        <f>S377*1.2</f>
        <v>13.2</v>
      </c>
      <c r="U377" s="82"/>
      <c r="V377" s="83"/>
      <c r="W377" s="84">
        <f>V377*S377</f>
        <v>0</v>
      </c>
      <c r="X377" s="85">
        <f>V377*T377</f>
        <v>0</v>
      </c>
      <c r="Y377" s="59"/>
      <c r="Z377" s="86"/>
      <c r="AA377" s="87"/>
      <c r="AB377" s="88"/>
      <c r="AC377" s="89"/>
    </row>
    <row r="378" spans="1:29" ht="15.75" customHeight="1" x14ac:dyDescent="0.2">
      <c r="A378" s="64" t="s">
        <v>121</v>
      </c>
      <c r="B378" s="65" t="s">
        <v>122</v>
      </c>
      <c r="C378" s="66" t="s">
        <v>123</v>
      </c>
      <c r="D378" s="67" t="s">
        <v>124</v>
      </c>
      <c r="E378" s="68" t="s">
        <v>130</v>
      </c>
      <c r="F378" s="69"/>
      <c r="G378" s="70" t="s">
        <v>166</v>
      </c>
      <c r="H378" s="71" t="s">
        <v>207</v>
      </c>
      <c r="I378" s="68" t="s">
        <v>208</v>
      </c>
      <c r="J378" s="72">
        <v>2023</v>
      </c>
      <c r="K378" s="73">
        <v>0.75</v>
      </c>
      <c r="L378" s="74">
        <v>12</v>
      </c>
      <c r="M378" s="273" t="s">
        <v>480</v>
      </c>
      <c r="N378" s="76"/>
      <c r="O378" s="193" t="s">
        <v>1040</v>
      </c>
      <c r="P378" s="77" t="s">
        <v>668</v>
      </c>
      <c r="Q378" s="78" t="s">
        <v>669</v>
      </c>
      <c r="R378" s="79" t="s">
        <v>1037</v>
      </c>
      <c r="S378" s="80">
        <v>12.5</v>
      </c>
      <c r="T378" s="81">
        <f>S378*1.2</f>
        <v>15</v>
      </c>
      <c r="U378" s="82"/>
      <c r="V378" s="83"/>
      <c r="W378" s="84">
        <f>V378*S378</f>
        <v>0</v>
      </c>
      <c r="X378" s="85">
        <f>V378*T378</f>
        <v>0</v>
      </c>
      <c r="Y378" s="59"/>
      <c r="Z378" s="86"/>
      <c r="AA378" s="87"/>
      <c r="AB378" s="88"/>
      <c r="AC378" s="89"/>
    </row>
    <row r="379" spans="1:29" ht="15.75" customHeight="1" x14ac:dyDescent="0.2">
      <c r="A379" s="64" t="s">
        <v>121</v>
      </c>
      <c r="B379" s="65" t="s">
        <v>329</v>
      </c>
      <c r="C379" s="66" t="s">
        <v>123</v>
      </c>
      <c r="D379" s="67" t="s">
        <v>124</v>
      </c>
      <c r="E379" s="68" t="s">
        <v>130</v>
      </c>
      <c r="F379" s="69"/>
      <c r="G379" s="70" t="s">
        <v>166</v>
      </c>
      <c r="H379" s="71" t="s">
        <v>478</v>
      </c>
      <c r="I379" s="68" t="s">
        <v>219</v>
      </c>
      <c r="J379" s="72">
        <v>2023</v>
      </c>
      <c r="K379" s="73">
        <v>0.75</v>
      </c>
      <c r="L379" s="74">
        <v>9</v>
      </c>
      <c r="M379" s="273" t="s">
        <v>480</v>
      </c>
      <c r="N379" s="76"/>
      <c r="O379" s="193" t="s">
        <v>1040</v>
      </c>
      <c r="P379" s="77" t="s">
        <v>504</v>
      </c>
      <c r="Q379" s="78" t="s">
        <v>1031</v>
      </c>
      <c r="R379" s="79" t="s">
        <v>1037</v>
      </c>
      <c r="S379" s="80">
        <v>11.5</v>
      </c>
      <c r="T379" s="81">
        <f>S379*1.2</f>
        <v>13.799999999999999</v>
      </c>
      <c r="U379" s="82"/>
      <c r="V379" s="83"/>
      <c r="W379" s="84">
        <f>V379*S379</f>
        <v>0</v>
      </c>
      <c r="X379" s="85">
        <f>V379*T379</f>
        <v>0</v>
      </c>
      <c r="Y379" s="59"/>
      <c r="Z379" s="86"/>
      <c r="AA379" s="87"/>
      <c r="AB379" s="88"/>
      <c r="AC379" s="89"/>
    </row>
    <row r="380" spans="1:29" ht="15.75" customHeight="1" x14ac:dyDescent="0.2">
      <c r="A380" s="64" t="s">
        <v>121</v>
      </c>
      <c r="B380" s="65" t="s">
        <v>182</v>
      </c>
      <c r="C380" s="66" t="s">
        <v>123</v>
      </c>
      <c r="D380" s="67" t="s">
        <v>124</v>
      </c>
      <c r="E380" s="68" t="s">
        <v>130</v>
      </c>
      <c r="F380" s="69"/>
      <c r="G380" s="70" t="s">
        <v>166</v>
      </c>
      <c r="H380" s="71" t="s">
        <v>456</v>
      </c>
      <c r="I380" s="68" t="s">
        <v>219</v>
      </c>
      <c r="J380" s="72">
        <v>2022</v>
      </c>
      <c r="K380" s="73">
        <v>0.75</v>
      </c>
      <c r="L380" s="74">
        <v>16</v>
      </c>
      <c r="M380" s="273" t="s">
        <v>480</v>
      </c>
      <c r="N380" s="76"/>
      <c r="O380" s="193" t="s">
        <v>1040</v>
      </c>
      <c r="P380" s="77" t="s">
        <v>504</v>
      </c>
      <c r="Q380" s="78" t="s">
        <v>1002</v>
      </c>
      <c r="R380" s="79" t="s">
        <v>1037</v>
      </c>
      <c r="S380" s="80">
        <v>20</v>
      </c>
      <c r="T380" s="81">
        <f>S380*1.2</f>
        <v>24</v>
      </c>
      <c r="U380" s="82"/>
      <c r="V380" s="83"/>
      <c r="W380" s="84">
        <f>V380*S380</f>
        <v>0</v>
      </c>
      <c r="X380" s="85">
        <f>V380*T380</f>
        <v>0</v>
      </c>
      <c r="Y380" s="59"/>
      <c r="Z380" s="86"/>
      <c r="AA380" s="87"/>
      <c r="AB380" s="88"/>
      <c r="AC380" s="89"/>
    </row>
    <row r="381" spans="1:29" ht="15.75" customHeight="1" x14ac:dyDescent="0.2">
      <c r="A381" s="64" t="s">
        <v>121</v>
      </c>
      <c r="B381" s="65" t="s">
        <v>122</v>
      </c>
      <c r="C381" s="66" t="s">
        <v>123</v>
      </c>
      <c r="D381" s="67" t="s">
        <v>124</v>
      </c>
      <c r="E381" s="68" t="s">
        <v>130</v>
      </c>
      <c r="F381" s="69"/>
      <c r="G381" s="70" t="s">
        <v>131</v>
      </c>
      <c r="H381" s="71" t="s">
        <v>176</v>
      </c>
      <c r="I381" s="68" t="s">
        <v>176</v>
      </c>
      <c r="J381" s="72">
        <v>2022</v>
      </c>
      <c r="K381" s="73">
        <v>0.75</v>
      </c>
      <c r="L381" s="74">
        <v>17</v>
      </c>
      <c r="M381" s="273" t="s">
        <v>480</v>
      </c>
      <c r="N381" s="76"/>
      <c r="O381" s="193" t="s">
        <v>1039</v>
      </c>
      <c r="P381" s="77" t="s">
        <v>486</v>
      </c>
      <c r="Q381" s="78" t="s">
        <v>639</v>
      </c>
      <c r="R381" s="79" t="s">
        <v>1037</v>
      </c>
      <c r="S381" s="80">
        <v>19.5</v>
      </c>
      <c r="T381" s="81">
        <f>S381*1.2</f>
        <v>23.4</v>
      </c>
      <c r="U381" s="82"/>
      <c r="V381" s="83"/>
      <c r="W381" s="84">
        <f>V381*S381</f>
        <v>0</v>
      </c>
      <c r="X381" s="85">
        <f>V381*T381</f>
        <v>0</v>
      </c>
      <c r="Y381" s="59"/>
      <c r="Z381" s="86"/>
      <c r="AA381" s="87"/>
      <c r="AB381" s="88"/>
      <c r="AC381" s="89"/>
    </row>
    <row r="382" spans="1:29" ht="15.75" customHeight="1" x14ac:dyDescent="0.2">
      <c r="A382" s="64" t="s">
        <v>121</v>
      </c>
      <c r="B382" s="65" t="s">
        <v>122</v>
      </c>
      <c r="C382" s="66" t="s">
        <v>123</v>
      </c>
      <c r="D382" s="67" t="s">
        <v>124</v>
      </c>
      <c r="E382" s="68" t="s">
        <v>130</v>
      </c>
      <c r="F382" s="69"/>
      <c r="G382" s="70" t="s">
        <v>131</v>
      </c>
      <c r="H382" s="71" t="s">
        <v>176</v>
      </c>
      <c r="I382" s="68" t="s">
        <v>176</v>
      </c>
      <c r="J382" s="72">
        <v>2022</v>
      </c>
      <c r="K382" s="73">
        <v>0.75</v>
      </c>
      <c r="L382" s="74">
        <v>12</v>
      </c>
      <c r="M382" s="273" t="s">
        <v>480</v>
      </c>
      <c r="N382" s="76"/>
      <c r="O382" s="193" t="s">
        <v>1039</v>
      </c>
      <c r="P382" s="77" t="s">
        <v>637</v>
      </c>
      <c r="Q382" s="78" t="s">
        <v>640</v>
      </c>
      <c r="R382" s="79" t="s">
        <v>1037</v>
      </c>
      <c r="S382" s="80">
        <v>19.5</v>
      </c>
      <c r="T382" s="81">
        <f>S382*1.2</f>
        <v>23.4</v>
      </c>
      <c r="U382" s="82"/>
      <c r="V382" s="83"/>
      <c r="W382" s="84">
        <f>V382*S382</f>
        <v>0</v>
      </c>
      <c r="X382" s="85">
        <f>V382*T382</f>
        <v>0</v>
      </c>
      <c r="Y382" s="59"/>
      <c r="Z382" s="86"/>
      <c r="AA382" s="87"/>
      <c r="AB382" s="88"/>
      <c r="AC382" s="89"/>
    </row>
    <row r="383" spans="1:29" ht="15.75" customHeight="1" x14ac:dyDescent="0.2">
      <c r="A383" s="64" t="s">
        <v>121</v>
      </c>
      <c r="B383" s="65" t="s">
        <v>122</v>
      </c>
      <c r="C383" s="66" t="s">
        <v>123</v>
      </c>
      <c r="D383" s="67" t="s">
        <v>124</v>
      </c>
      <c r="E383" s="68" t="s">
        <v>130</v>
      </c>
      <c r="F383" s="69"/>
      <c r="G383" s="70" t="s">
        <v>131</v>
      </c>
      <c r="H383" s="71" t="s">
        <v>176</v>
      </c>
      <c r="I383" s="68" t="s">
        <v>176</v>
      </c>
      <c r="J383" s="72">
        <v>2022</v>
      </c>
      <c r="K383" s="73">
        <v>1.5</v>
      </c>
      <c r="L383" s="74">
        <v>9</v>
      </c>
      <c r="M383" s="273" t="s">
        <v>480</v>
      </c>
      <c r="N383" s="76"/>
      <c r="O383" s="193" t="s">
        <v>1039</v>
      </c>
      <c r="P383" s="77" t="s">
        <v>638</v>
      </c>
      <c r="Q383" s="78" t="s">
        <v>641</v>
      </c>
      <c r="R383" s="79" t="s">
        <v>1037</v>
      </c>
      <c r="S383" s="80">
        <v>43</v>
      </c>
      <c r="T383" s="81">
        <f>S383*1.2</f>
        <v>51.6</v>
      </c>
      <c r="U383" s="82"/>
      <c r="V383" s="83"/>
      <c r="W383" s="84">
        <f>V383*S383</f>
        <v>0</v>
      </c>
      <c r="X383" s="85">
        <f>V383*T383</f>
        <v>0</v>
      </c>
      <c r="Y383" s="59"/>
      <c r="Z383" s="86"/>
      <c r="AA383" s="87"/>
      <c r="AB383" s="88"/>
      <c r="AC383" s="89"/>
    </row>
    <row r="384" spans="1:29" ht="15.75" customHeight="1" x14ac:dyDescent="0.2">
      <c r="A384" s="64" t="s">
        <v>189</v>
      </c>
      <c r="B384" s="65" t="s">
        <v>122</v>
      </c>
      <c r="C384" s="66" t="s">
        <v>123</v>
      </c>
      <c r="D384" s="67" t="s">
        <v>124</v>
      </c>
      <c r="E384" s="68" t="s">
        <v>130</v>
      </c>
      <c r="F384" s="69"/>
      <c r="G384" s="70" t="s">
        <v>131</v>
      </c>
      <c r="H384" s="71" t="s">
        <v>190</v>
      </c>
      <c r="I384" s="68" t="s">
        <v>176</v>
      </c>
      <c r="J384" s="72">
        <v>2021</v>
      </c>
      <c r="K384" s="73">
        <v>0.75</v>
      </c>
      <c r="L384" s="74">
        <v>18</v>
      </c>
      <c r="M384" s="273" t="s">
        <v>480</v>
      </c>
      <c r="N384" s="76"/>
      <c r="O384" s="193" t="s">
        <v>1039</v>
      </c>
      <c r="P384" s="77" t="s">
        <v>532</v>
      </c>
      <c r="Q384" s="78" t="s">
        <v>602</v>
      </c>
      <c r="R384" s="79" t="s">
        <v>1037</v>
      </c>
      <c r="S384" s="80">
        <v>12.5</v>
      </c>
      <c r="T384" s="81">
        <f>S384*1.2</f>
        <v>15</v>
      </c>
      <c r="U384" s="82"/>
      <c r="V384" s="83"/>
      <c r="W384" s="84">
        <f>V384*S384</f>
        <v>0</v>
      </c>
      <c r="X384" s="85">
        <f>V384*T384</f>
        <v>0</v>
      </c>
      <c r="Y384" s="59"/>
      <c r="Z384" s="86"/>
      <c r="AA384" s="87"/>
      <c r="AB384" s="88"/>
      <c r="AC384" s="89"/>
    </row>
    <row r="385" spans="1:29" ht="15.75" customHeight="1" x14ac:dyDescent="0.2">
      <c r="A385" s="64" t="s">
        <v>189</v>
      </c>
      <c r="B385" s="65" t="s">
        <v>122</v>
      </c>
      <c r="C385" s="66" t="s">
        <v>123</v>
      </c>
      <c r="D385" s="67" t="s">
        <v>124</v>
      </c>
      <c r="E385" s="68" t="s">
        <v>130</v>
      </c>
      <c r="F385" s="69"/>
      <c r="G385" s="70" t="s">
        <v>131</v>
      </c>
      <c r="H385" s="71" t="s">
        <v>190</v>
      </c>
      <c r="I385" s="68" t="s">
        <v>176</v>
      </c>
      <c r="J385" s="72">
        <v>2021</v>
      </c>
      <c r="K385" s="73">
        <v>0.75</v>
      </c>
      <c r="L385" s="74">
        <v>8</v>
      </c>
      <c r="M385" s="273" t="s">
        <v>480</v>
      </c>
      <c r="N385" s="76"/>
      <c r="O385" s="193" t="s">
        <v>1039</v>
      </c>
      <c r="P385" s="77" t="s">
        <v>600</v>
      </c>
      <c r="Q385" s="78" t="s">
        <v>601</v>
      </c>
      <c r="R385" s="79" t="s">
        <v>1037</v>
      </c>
      <c r="S385" s="80">
        <v>12.5</v>
      </c>
      <c r="T385" s="81">
        <f>S385*1.2</f>
        <v>15</v>
      </c>
      <c r="U385" s="82"/>
      <c r="V385" s="83"/>
      <c r="W385" s="84">
        <f>V385*S385</f>
        <v>0</v>
      </c>
      <c r="X385" s="85">
        <f>V385*T385</f>
        <v>0</v>
      </c>
      <c r="Y385" s="59"/>
      <c r="Z385" s="86"/>
      <c r="AA385" s="87"/>
      <c r="AB385" s="88"/>
      <c r="AC385" s="89"/>
    </row>
    <row r="386" spans="1:29" ht="15.75" customHeight="1" x14ac:dyDescent="0.2">
      <c r="A386" s="64" t="s">
        <v>121</v>
      </c>
      <c r="B386" s="65" t="s">
        <v>122</v>
      </c>
      <c r="C386" s="66" t="s">
        <v>123</v>
      </c>
      <c r="D386" s="67" t="s">
        <v>124</v>
      </c>
      <c r="E386" s="68" t="s">
        <v>130</v>
      </c>
      <c r="F386" s="69"/>
      <c r="G386" s="70" t="s">
        <v>131</v>
      </c>
      <c r="H386" s="71" t="s">
        <v>175</v>
      </c>
      <c r="I386" s="68" t="s">
        <v>176</v>
      </c>
      <c r="J386" s="72">
        <v>2020</v>
      </c>
      <c r="K386" s="73">
        <v>1.5</v>
      </c>
      <c r="L386" s="74">
        <v>1</v>
      </c>
      <c r="M386" s="273" t="s">
        <v>480</v>
      </c>
      <c r="N386" s="76"/>
      <c r="O386" s="193" t="s">
        <v>1039</v>
      </c>
      <c r="P386" s="77" t="s">
        <v>571</v>
      </c>
      <c r="Q386" s="78" t="s">
        <v>572</v>
      </c>
      <c r="R386" s="79" t="s">
        <v>1037</v>
      </c>
      <c r="S386" s="80">
        <v>75</v>
      </c>
      <c r="T386" s="81">
        <f>S386*1.2</f>
        <v>90</v>
      </c>
      <c r="U386" s="82"/>
      <c r="V386" s="83"/>
      <c r="W386" s="84">
        <f>V386*S386</f>
        <v>0</v>
      </c>
      <c r="X386" s="85">
        <f>V386*T386</f>
        <v>0</v>
      </c>
      <c r="Y386" s="59"/>
      <c r="Z386" s="86"/>
      <c r="AA386" s="87"/>
      <c r="AB386" s="88"/>
      <c r="AC386" s="89"/>
    </row>
    <row r="387" spans="1:29" ht="15.75" customHeight="1" x14ac:dyDescent="0.2">
      <c r="A387" s="64" t="s">
        <v>121</v>
      </c>
      <c r="B387" s="65" t="s">
        <v>122</v>
      </c>
      <c r="C387" s="66" t="s">
        <v>123</v>
      </c>
      <c r="D387" s="67" t="s">
        <v>124</v>
      </c>
      <c r="E387" s="68" t="s">
        <v>130</v>
      </c>
      <c r="F387" s="69"/>
      <c r="G387" s="70" t="s">
        <v>131</v>
      </c>
      <c r="H387" s="71" t="s">
        <v>175</v>
      </c>
      <c r="I387" s="68" t="s">
        <v>176</v>
      </c>
      <c r="J387" s="72">
        <v>2022</v>
      </c>
      <c r="K387" s="73">
        <v>0.75</v>
      </c>
      <c r="L387" s="74">
        <v>60</v>
      </c>
      <c r="M387" s="273" t="s">
        <v>480</v>
      </c>
      <c r="N387" s="76"/>
      <c r="O387" s="193" t="s">
        <v>1039</v>
      </c>
      <c r="P387" s="77" t="s">
        <v>643</v>
      </c>
      <c r="Q387" s="78" t="s">
        <v>646</v>
      </c>
      <c r="R387" s="79" t="s">
        <v>1037</v>
      </c>
      <c r="S387" s="80">
        <v>35</v>
      </c>
      <c r="T387" s="81">
        <f>S387*1.2</f>
        <v>42</v>
      </c>
      <c r="U387" s="82"/>
      <c r="V387" s="83"/>
      <c r="W387" s="84">
        <f>V387*S387</f>
        <v>0</v>
      </c>
      <c r="X387" s="85">
        <f>V387*T387</f>
        <v>0</v>
      </c>
      <c r="Y387" s="59"/>
      <c r="Z387" s="86"/>
      <c r="AA387" s="87"/>
      <c r="AB387" s="88"/>
      <c r="AC387" s="89"/>
    </row>
    <row r="388" spans="1:29" ht="15.75" customHeight="1" x14ac:dyDescent="0.2">
      <c r="A388" s="64" t="s">
        <v>121</v>
      </c>
      <c r="B388" s="65" t="s">
        <v>122</v>
      </c>
      <c r="C388" s="66" t="s">
        <v>123</v>
      </c>
      <c r="D388" s="67" t="s">
        <v>124</v>
      </c>
      <c r="E388" s="68" t="s">
        <v>130</v>
      </c>
      <c r="F388" s="69"/>
      <c r="G388" s="70" t="s">
        <v>131</v>
      </c>
      <c r="H388" s="71" t="s">
        <v>175</v>
      </c>
      <c r="I388" s="68" t="s">
        <v>176</v>
      </c>
      <c r="J388" s="72">
        <v>2022</v>
      </c>
      <c r="K388" s="73">
        <v>0.75</v>
      </c>
      <c r="L388" s="74">
        <v>2</v>
      </c>
      <c r="M388" s="273" t="s">
        <v>480</v>
      </c>
      <c r="N388" s="76"/>
      <c r="O388" s="193" t="s">
        <v>1039</v>
      </c>
      <c r="P388" s="77" t="s">
        <v>486</v>
      </c>
      <c r="Q388" s="78" t="s">
        <v>642</v>
      </c>
      <c r="R388" s="79" t="s">
        <v>1037</v>
      </c>
      <c r="S388" s="80">
        <v>35</v>
      </c>
      <c r="T388" s="81">
        <f>S388*1.2</f>
        <v>42</v>
      </c>
      <c r="U388" s="82"/>
      <c r="V388" s="83"/>
      <c r="W388" s="84">
        <f>V388*S388</f>
        <v>0</v>
      </c>
      <c r="X388" s="85">
        <f>V388*T388</f>
        <v>0</v>
      </c>
      <c r="Y388" s="59"/>
      <c r="Z388" s="86"/>
      <c r="AA388" s="87"/>
      <c r="AB388" s="88"/>
      <c r="AC388" s="89"/>
    </row>
    <row r="389" spans="1:29" ht="15.75" customHeight="1" x14ac:dyDescent="0.2">
      <c r="A389" s="64" t="s">
        <v>121</v>
      </c>
      <c r="B389" s="65" t="s">
        <v>122</v>
      </c>
      <c r="C389" s="66" t="s">
        <v>123</v>
      </c>
      <c r="D389" s="67" t="s">
        <v>124</v>
      </c>
      <c r="E389" s="68" t="s">
        <v>130</v>
      </c>
      <c r="F389" s="69"/>
      <c r="G389" s="70" t="s">
        <v>131</v>
      </c>
      <c r="H389" s="71" t="s">
        <v>175</v>
      </c>
      <c r="I389" s="68" t="s">
        <v>176</v>
      </c>
      <c r="J389" s="72">
        <v>2022</v>
      </c>
      <c r="K389" s="73">
        <v>1.5</v>
      </c>
      <c r="L389" s="74">
        <v>9</v>
      </c>
      <c r="M389" s="273" t="s">
        <v>480</v>
      </c>
      <c r="N389" s="76"/>
      <c r="O389" s="193" t="s">
        <v>1039</v>
      </c>
      <c r="P389" s="77" t="s">
        <v>644</v>
      </c>
      <c r="Q389" s="78" t="s">
        <v>647</v>
      </c>
      <c r="R389" s="79" t="s">
        <v>1037</v>
      </c>
      <c r="S389" s="80">
        <v>75</v>
      </c>
      <c r="T389" s="81">
        <f>S389*1.2</f>
        <v>90</v>
      </c>
      <c r="U389" s="82"/>
      <c r="V389" s="83"/>
      <c r="W389" s="84">
        <f>V389*S389</f>
        <v>0</v>
      </c>
      <c r="X389" s="85">
        <f>V389*T389</f>
        <v>0</v>
      </c>
      <c r="Y389" s="59"/>
      <c r="Z389" s="86"/>
      <c r="AA389" s="87"/>
      <c r="AB389" s="88"/>
      <c r="AC389" s="89"/>
    </row>
    <row r="390" spans="1:29" ht="15.75" customHeight="1" x14ac:dyDescent="0.2">
      <c r="A390" s="64" t="s">
        <v>121</v>
      </c>
      <c r="B390" s="65" t="s">
        <v>122</v>
      </c>
      <c r="C390" s="66" t="s">
        <v>123</v>
      </c>
      <c r="D390" s="67" t="s">
        <v>124</v>
      </c>
      <c r="E390" s="68" t="s">
        <v>130</v>
      </c>
      <c r="F390" s="69"/>
      <c r="G390" s="70" t="s">
        <v>131</v>
      </c>
      <c r="H390" s="71" t="s">
        <v>200</v>
      </c>
      <c r="I390" s="68" t="s">
        <v>128</v>
      </c>
      <c r="J390" s="72">
        <v>2022</v>
      </c>
      <c r="K390" s="73">
        <v>0.75</v>
      </c>
      <c r="L390" s="74">
        <v>60</v>
      </c>
      <c r="M390" s="273" t="s">
        <v>480</v>
      </c>
      <c r="N390" s="76"/>
      <c r="O390" s="193" t="s">
        <v>1039</v>
      </c>
      <c r="P390" s="77" t="s">
        <v>645</v>
      </c>
      <c r="Q390" s="78" t="s">
        <v>648</v>
      </c>
      <c r="R390" s="79" t="s">
        <v>1037</v>
      </c>
      <c r="S390" s="80">
        <v>15.5</v>
      </c>
      <c r="T390" s="81">
        <f>S390*1.2</f>
        <v>18.599999999999998</v>
      </c>
      <c r="U390" s="82"/>
      <c r="V390" s="83"/>
      <c r="W390" s="84">
        <f>V390*S390</f>
        <v>0</v>
      </c>
      <c r="X390" s="85">
        <f>V390*T390</f>
        <v>0</v>
      </c>
      <c r="Y390" s="59"/>
      <c r="Z390" s="86"/>
      <c r="AA390" s="87"/>
      <c r="AB390" s="88"/>
      <c r="AC390" s="89"/>
    </row>
    <row r="391" spans="1:29" ht="15.75" customHeight="1" x14ac:dyDescent="0.2">
      <c r="A391" s="64" t="s">
        <v>121</v>
      </c>
      <c r="B391" s="65" t="s">
        <v>122</v>
      </c>
      <c r="C391" s="66" t="s">
        <v>123</v>
      </c>
      <c r="D391" s="67" t="s">
        <v>124</v>
      </c>
      <c r="E391" s="68" t="s">
        <v>130</v>
      </c>
      <c r="F391" s="69"/>
      <c r="G391" s="70" t="s">
        <v>131</v>
      </c>
      <c r="H391" s="71" t="s">
        <v>200</v>
      </c>
      <c r="I391" s="68" t="s">
        <v>128</v>
      </c>
      <c r="J391" s="72">
        <v>2022</v>
      </c>
      <c r="K391" s="73">
        <v>0.75</v>
      </c>
      <c r="L391" s="74">
        <v>18</v>
      </c>
      <c r="M391" s="273" t="s">
        <v>480</v>
      </c>
      <c r="N391" s="76"/>
      <c r="O391" s="193" t="s">
        <v>1039</v>
      </c>
      <c r="P391" s="77" t="s">
        <v>649</v>
      </c>
      <c r="Q391" s="78" t="s">
        <v>650</v>
      </c>
      <c r="R391" s="79" t="s">
        <v>1037</v>
      </c>
      <c r="S391" s="80">
        <v>15.5</v>
      </c>
      <c r="T391" s="81">
        <f>S391*1.2</f>
        <v>18.599999999999998</v>
      </c>
      <c r="U391" s="82"/>
      <c r="V391" s="83"/>
      <c r="W391" s="84">
        <f>V391*S391</f>
        <v>0</v>
      </c>
      <c r="X391" s="85">
        <f>V391*T391</f>
        <v>0</v>
      </c>
      <c r="Y391" s="59"/>
      <c r="Z391" s="86"/>
      <c r="AA391" s="87"/>
      <c r="AB391" s="88"/>
      <c r="AC391" s="89"/>
    </row>
    <row r="392" spans="1:29" ht="15.75" customHeight="1" x14ac:dyDescent="0.2">
      <c r="A392" s="64" t="s">
        <v>121</v>
      </c>
      <c r="B392" s="65" t="s">
        <v>122</v>
      </c>
      <c r="C392" s="66" t="s">
        <v>123</v>
      </c>
      <c r="D392" s="67" t="s">
        <v>124</v>
      </c>
      <c r="E392" s="68" t="s">
        <v>130</v>
      </c>
      <c r="F392" s="69"/>
      <c r="G392" s="70" t="s">
        <v>131</v>
      </c>
      <c r="H392" s="71" t="s">
        <v>209</v>
      </c>
      <c r="I392" s="68" t="s">
        <v>128</v>
      </c>
      <c r="J392" s="72">
        <v>2023</v>
      </c>
      <c r="K392" s="73">
        <v>0.75</v>
      </c>
      <c r="L392" s="74">
        <v>60</v>
      </c>
      <c r="M392" s="273" t="s">
        <v>480</v>
      </c>
      <c r="N392" s="76"/>
      <c r="O392" s="193" t="s">
        <v>1039</v>
      </c>
      <c r="P392" s="77" t="s">
        <v>498</v>
      </c>
      <c r="Q392" s="78" t="s">
        <v>670</v>
      </c>
      <c r="R392" s="79" t="s">
        <v>1037</v>
      </c>
      <c r="S392" s="80">
        <v>15.5</v>
      </c>
      <c r="T392" s="81">
        <f>S392*1.2</f>
        <v>18.599999999999998</v>
      </c>
      <c r="U392" s="82"/>
      <c r="V392" s="83"/>
      <c r="W392" s="84">
        <f>V392*S392</f>
        <v>0</v>
      </c>
      <c r="X392" s="85">
        <f>V392*T392</f>
        <v>0</v>
      </c>
      <c r="Y392" s="59"/>
      <c r="Z392" s="86"/>
      <c r="AA392" s="87"/>
      <c r="AB392" s="88"/>
      <c r="AC392" s="89"/>
    </row>
    <row r="393" spans="1:29" ht="15.75" customHeight="1" x14ac:dyDescent="0.2">
      <c r="A393" s="64" t="s">
        <v>121</v>
      </c>
      <c r="B393" s="65" t="s">
        <v>122</v>
      </c>
      <c r="C393" s="66" t="s">
        <v>159</v>
      </c>
      <c r="D393" s="67" t="s">
        <v>124</v>
      </c>
      <c r="E393" s="68" t="s">
        <v>130</v>
      </c>
      <c r="F393" s="69"/>
      <c r="G393" s="70" t="s">
        <v>131</v>
      </c>
      <c r="H393" s="71" t="s">
        <v>201</v>
      </c>
      <c r="I393" s="68" t="s">
        <v>128</v>
      </c>
      <c r="J393" s="72">
        <v>2022</v>
      </c>
      <c r="K393" s="73">
        <v>0.75</v>
      </c>
      <c r="L393" s="74">
        <v>28</v>
      </c>
      <c r="M393" s="273" t="s">
        <v>480</v>
      </c>
      <c r="N393" s="76"/>
      <c r="O393" s="193" t="s">
        <v>1039</v>
      </c>
      <c r="P393" s="77" t="s">
        <v>651</v>
      </c>
      <c r="Q393" s="78" t="s">
        <v>652</v>
      </c>
      <c r="R393" s="79" t="s">
        <v>1037</v>
      </c>
      <c r="S393" s="80">
        <v>15.5</v>
      </c>
      <c r="T393" s="81">
        <f>S393*1.2</f>
        <v>18.599999999999998</v>
      </c>
      <c r="U393" s="82"/>
      <c r="V393" s="83"/>
      <c r="W393" s="84">
        <f>V393*S393</f>
        <v>0</v>
      </c>
      <c r="X393" s="85">
        <f>V393*T393</f>
        <v>0</v>
      </c>
      <c r="Y393" s="59"/>
      <c r="Z393" s="86"/>
      <c r="AA393" s="87"/>
      <c r="AB393" s="88"/>
      <c r="AC393" s="89"/>
    </row>
    <row r="394" spans="1:29" ht="15.75" customHeight="1" x14ac:dyDescent="0.2">
      <c r="A394" s="64" t="s">
        <v>121</v>
      </c>
      <c r="B394" s="65" t="s">
        <v>122</v>
      </c>
      <c r="C394" s="66" t="s">
        <v>123</v>
      </c>
      <c r="D394" s="67" t="s">
        <v>124</v>
      </c>
      <c r="E394" s="68" t="s">
        <v>130</v>
      </c>
      <c r="F394" s="69"/>
      <c r="G394" s="70" t="s">
        <v>131</v>
      </c>
      <c r="H394" s="71" t="s">
        <v>168</v>
      </c>
      <c r="I394" s="68" t="s">
        <v>128</v>
      </c>
      <c r="J394" s="72">
        <v>2019</v>
      </c>
      <c r="K394" s="73">
        <v>0.75</v>
      </c>
      <c r="L394" s="74">
        <v>3</v>
      </c>
      <c r="M394" s="273" t="s">
        <v>480</v>
      </c>
      <c r="N394" s="76"/>
      <c r="O394" s="193" t="s">
        <v>1039</v>
      </c>
      <c r="P394" s="77" t="s">
        <v>545</v>
      </c>
      <c r="Q394" s="78" t="s">
        <v>546</v>
      </c>
      <c r="R394" s="79" t="s">
        <v>1037</v>
      </c>
      <c r="S394" s="80">
        <v>17.5</v>
      </c>
      <c r="T394" s="81">
        <f>S394*1.2</f>
        <v>21</v>
      </c>
      <c r="U394" s="82"/>
      <c r="V394" s="83"/>
      <c r="W394" s="84">
        <f>V394*S394</f>
        <v>0</v>
      </c>
      <c r="X394" s="85">
        <f>V394*T394</f>
        <v>0</v>
      </c>
      <c r="Y394" s="59"/>
      <c r="Z394" s="86"/>
      <c r="AA394" s="87"/>
      <c r="AB394" s="88"/>
      <c r="AC394" s="89"/>
    </row>
    <row r="395" spans="1:29" ht="15.75" customHeight="1" x14ac:dyDescent="0.2">
      <c r="A395" s="64" t="s">
        <v>121</v>
      </c>
      <c r="B395" s="65" t="s">
        <v>122</v>
      </c>
      <c r="C395" s="66" t="s">
        <v>123</v>
      </c>
      <c r="D395" s="67" t="s">
        <v>124</v>
      </c>
      <c r="E395" s="68" t="s">
        <v>130</v>
      </c>
      <c r="F395" s="69"/>
      <c r="G395" s="70" t="s">
        <v>131</v>
      </c>
      <c r="H395" s="71" t="s">
        <v>210</v>
      </c>
      <c r="I395" s="68" t="s">
        <v>128</v>
      </c>
      <c r="J395" s="72">
        <v>2023</v>
      </c>
      <c r="K395" s="73">
        <v>0.75</v>
      </c>
      <c r="L395" s="74">
        <v>6</v>
      </c>
      <c r="M395" s="273" t="s">
        <v>480</v>
      </c>
      <c r="N395" s="76"/>
      <c r="O395" s="193" t="s">
        <v>1039</v>
      </c>
      <c r="P395" s="77" t="s">
        <v>486</v>
      </c>
      <c r="Q395" s="78" t="s">
        <v>671</v>
      </c>
      <c r="R395" s="79" t="s">
        <v>1037</v>
      </c>
      <c r="S395" s="80">
        <v>23.5</v>
      </c>
      <c r="T395" s="81">
        <f>S395*1.2</f>
        <v>28.2</v>
      </c>
      <c r="U395" s="82"/>
      <c r="V395" s="83"/>
      <c r="W395" s="84">
        <f>V395*S395</f>
        <v>0</v>
      </c>
      <c r="X395" s="85">
        <f>V395*T395</f>
        <v>0</v>
      </c>
      <c r="Y395" s="59"/>
      <c r="Z395" s="86"/>
      <c r="AA395" s="87"/>
      <c r="AB395" s="88"/>
      <c r="AC395" s="89"/>
    </row>
    <row r="396" spans="1:29" ht="15.75" customHeight="1" x14ac:dyDescent="0.2">
      <c r="A396" s="64" t="s">
        <v>121</v>
      </c>
      <c r="B396" s="65" t="s">
        <v>122</v>
      </c>
      <c r="C396" s="66" t="s">
        <v>123</v>
      </c>
      <c r="D396" s="67" t="s">
        <v>124</v>
      </c>
      <c r="E396" s="68" t="s">
        <v>130</v>
      </c>
      <c r="F396" s="69"/>
      <c r="G396" s="70" t="s">
        <v>131</v>
      </c>
      <c r="H396" s="71" t="s">
        <v>202</v>
      </c>
      <c r="I396" s="68" t="s">
        <v>128</v>
      </c>
      <c r="J396" s="72">
        <v>2022</v>
      </c>
      <c r="K396" s="73">
        <v>0.75</v>
      </c>
      <c r="L396" s="74">
        <v>16</v>
      </c>
      <c r="M396" s="273" t="s">
        <v>480</v>
      </c>
      <c r="N396" s="76"/>
      <c r="O396" s="193" t="s">
        <v>1039</v>
      </c>
      <c r="P396" s="77" t="s">
        <v>644</v>
      </c>
      <c r="Q396" s="78" t="s">
        <v>653</v>
      </c>
      <c r="R396" s="79" t="s">
        <v>1037</v>
      </c>
      <c r="S396" s="80">
        <v>39.5</v>
      </c>
      <c r="T396" s="81">
        <f>S396*1.2</f>
        <v>47.4</v>
      </c>
      <c r="U396" s="82"/>
      <c r="V396" s="83"/>
      <c r="W396" s="84">
        <f>V396*S396</f>
        <v>0</v>
      </c>
      <c r="X396" s="85">
        <f>V396*T396</f>
        <v>0</v>
      </c>
      <c r="Y396" s="59"/>
      <c r="Z396" s="86"/>
      <c r="AA396" s="87"/>
      <c r="AB396" s="88"/>
      <c r="AC396" s="89"/>
    </row>
    <row r="397" spans="1:29" ht="15.75" customHeight="1" x14ac:dyDescent="0.2">
      <c r="A397" s="64" t="s">
        <v>121</v>
      </c>
      <c r="B397" s="65" t="s">
        <v>122</v>
      </c>
      <c r="C397" s="66" t="s">
        <v>123</v>
      </c>
      <c r="D397" s="67" t="s">
        <v>124</v>
      </c>
      <c r="E397" s="68" t="s">
        <v>130</v>
      </c>
      <c r="F397" s="69"/>
      <c r="G397" s="70" t="s">
        <v>131</v>
      </c>
      <c r="H397" s="71" t="s">
        <v>202</v>
      </c>
      <c r="I397" s="68" t="s">
        <v>128</v>
      </c>
      <c r="J397" s="72">
        <v>2023</v>
      </c>
      <c r="K397" s="73">
        <v>0.75</v>
      </c>
      <c r="L397" s="74">
        <v>54</v>
      </c>
      <c r="M397" s="273" t="s">
        <v>480</v>
      </c>
      <c r="N397" s="76"/>
      <c r="O397" s="193" t="s">
        <v>1039</v>
      </c>
      <c r="P397" s="77" t="s">
        <v>617</v>
      </c>
      <c r="Q397" s="78" t="s">
        <v>673</v>
      </c>
      <c r="R397" s="79" t="s">
        <v>1037</v>
      </c>
      <c r="S397" s="80">
        <v>39.5</v>
      </c>
      <c r="T397" s="81">
        <f>S397*1.2</f>
        <v>47.4</v>
      </c>
      <c r="U397" s="82"/>
      <c r="V397" s="83"/>
      <c r="W397" s="84">
        <f>V397*S397</f>
        <v>0</v>
      </c>
      <c r="X397" s="85">
        <f>V397*T397</f>
        <v>0</v>
      </c>
      <c r="Y397" s="59"/>
      <c r="Z397" s="86"/>
      <c r="AA397" s="87"/>
      <c r="AB397" s="88"/>
      <c r="AC397" s="89"/>
    </row>
    <row r="398" spans="1:29" ht="15.75" customHeight="1" x14ac:dyDescent="0.2">
      <c r="A398" s="64" t="s">
        <v>121</v>
      </c>
      <c r="B398" s="65" t="s">
        <v>122</v>
      </c>
      <c r="C398" s="66" t="s">
        <v>123</v>
      </c>
      <c r="D398" s="67" t="s">
        <v>124</v>
      </c>
      <c r="E398" s="68" t="s">
        <v>130</v>
      </c>
      <c r="F398" s="69"/>
      <c r="G398" s="70" t="s">
        <v>131</v>
      </c>
      <c r="H398" s="71" t="s">
        <v>202</v>
      </c>
      <c r="I398" s="68" t="s">
        <v>128</v>
      </c>
      <c r="J398" s="72">
        <v>2023</v>
      </c>
      <c r="K398" s="73">
        <v>0.75</v>
      </c>
      <c r="L398" s="74">
        <v>32</v>
      </c>
      <c r="M398" s="273" t="s">
        <v>480</v>
      </c>
      <c r="N398" s="76"/>
      <c r="O398" s="193" t="s">
        <v>1039</v>
      </c>
      <c r="P398" s="77" t="s">
        <v>497</v>
      </c>
      <c r="Q398" s="78" t="s">
        <v>672</v>
      </c>
      <c r="R398" s="79" t="s">
        <v>1037</v>
      </c>
      <c r="S398" s="80">
        <v>39.5</v>
      </c>
      <c r="T398" s="81">
        <f>S398*1.2</f>
        <v>47.4</v>
      </c>
      <c r="U398" s="82"/>
      <c r="V398" s="83"/>
      <c r="W398" s="84">
        <f>V398*S398</f>
        <v>0</v>
      </c>
      <c r="X398" s="85">
        <f>V398*T398</f>
        <v>0</v>
      </c>
      <c r="Y398" s="59"/>
      <c r="Z398" s="86"/>
      <c r="AA398" s="87"/>
      <c r="AB398" s="88"/>
      <c r="AC398" s="89"/>
    </row>
    <row r="399" spans="1:29" ht="15.75" customHeight="1" x14ac:dyDescent="0.2">
      <c r="A399" s="64" t="s">
        <v>121</v>
      </c>
      <c r="B399" s="65" t="s">
        <v>122</v>
      </c>
      <c r="C399" s="66" t="s">
        <v>123</v>
      </c>
      <c r="D399" s="67" t="s">
        <v>124</v>
      </c>
      <c r="E399" s="68" t="s">
        <v>130</v>
      </c>
      <c r="F399" s="69"/>
      <c r="G399" s="70" t="s">
        <v>131</v>
      </c>
      <c r="H399" s="71" t="s">
        <v>202</v>
      </c>
      <c r="I399" s="68" t="s">
        <v>128</v>
      </c>
      <c r="J399" s="72">
        <v>2023</v>
      </c>
      <c r="K399" s="73">
        <v>1.5</v>
      </c>
      <c r="L399" s="74">
        <v>6</v>
      </c>
      <c r="M399" s="273" t="s">
        <v>480</v>
      </c>
      <c r="N399" s="76"/>
      <c r="O399" s="193" t="s">
        <v>1039</v>
      </c>
      <c r="P399" s="77" t="s">
        <v>571</v>
      </c>
      <c r="Q399" s="78" t="s">
        <v>912</v>
      </c>
      <c r="R399" s="79" t="s">
        <v>1037</v>
      </c>
      <c r="S399" s="80">
        <v>83</v>
      </c>
      <c r="T399" s="81">
        <f>S399*1.2</f>
        <v>99.6</v>
      </c>
      <c r="U399" s="82"/>
      <c r="V399" s="83"/>
      <c r="W399" s="84">
        <f>V399*S399</f>
        <v>0</v>
      </c>
      <c r="X399" s="85">
        <f>V399*T399</f>
        <v>0</v>
      </c>
      <c r="Y399" s="59"/>
      <c r="Z399" s="86"/>
      <c r="AA399" s="87"/>
      <c r="AB399" s="88"/>
      <c r="AC399" s="89"/>
    </row>
    <row r="400" spans="1:29" ht="15.75" customHeight="1" x14ac:dyDescent="0.2">
      <c r="A400" s="64" t="s">
        <v>121</v>
      </c>
      <c r="B400" s="65" t="s">
        <v>122</v>
      </c>
      <c r="C400" s="66" t="s">
        <v>123</v>
      </c>
      <c r="D400" s="67" t="s">
        <v>124</v>
      </c>
      <c r="E400" s="68" t="s">
        <v>130</v>
      </c>
      <c r="F400" s="69"/>
      <c r="G400" s="70" t="s">
        <v>131</v>
      </c>
      <c r="H400" s="71" t="s">
        <v>202</v>
      </c>
      <c r="I400" s="68" t="s">
        <v>128</v>
      </c>
      <c r="J400" s="72">
        <v>2023</v>
      </c>
      <c r="K400" s="73">
        <v>1.5</v>
      </c>
      <c r="L400" s="74">
        <v>3</v>
      </c>
      <c r="M400" s="273" t="s">
        <v>480</v>
      </c>
      <c r="N400" s="76"/>
      <c r="O400" s="193" t="s">
        <v>1039</v>
      </c>
      <c r="P400" s="77" t="s">
        <v>548</v>
      </c>
      <c r="Q400" s="78" t="s">
        <v>885</v>
      </c>
      <c r="R400" s="79" t="s">
        <v>1037</v>
      </c>
      <c r="S400" s="80">
        <v>83</v>
      </c>
      <c r="T400" s="81">
        <f>S400*1.2</f>
        <v>99.6</v>
      </c>
      <c r="U400" s="82"/>
      <c r="V400" s="83"/>
      <c r="W400" s="84">
        <f>V400*S400</f>
        <v>0</v>
      </c>
      <c r="X400" s="85">
        <f>V400*T400</f>
        <v>0</v>
      </c>
      <c r="Y400" s="59"/>
      <c r="Z400" s="86"/>
      <c r="AA400" s="87"/>
      <c r="AB400" s="88"/>
      <c r="AC400" s="89"/>
    </row>
    <row r="401" spans="1:29" ht="15.75" customHeight="1" x14ac:dyDescent="0.2">
      <c r="A401" s="64" t="s">
        <v>121</v>
      </c>
      <c r="B401" s="65" t="s">
        <v>122</v>
      </c>
      <c r="C401" s="66" t="s">
        <v>123</v>
      </c>
      <c r="D401" s="67" t="s">
        <v>124</v>
      </c>
      <c r="E401" s="68" t="s">
        <v>130</v>
      </c>
      <c r="F401" s="69"/>
      <c r="G401" s="70" t="s">
        <v>131</v>
      </c>
      <c r="H401" s="71" t="s">
        <v>202</v>
      </c>
      <c r="I401" s="68" t="s">
        <v>128</v>
      </c>
      <c r="J401" s="72">
        <v>2023</v>
      </c>
      <c r="K401" s="73">
        <v>3</v>
      </c>
      <c r="L401" s="74">
        <v>2</v>
      </c>
      <c r="M401" s="273" t="s">
        <v>480</v>
      </c>
      <c r="N401" s="76"/>
      <c r="O401" s="193" t="s">
        <v>1039</v>
      </c>
      <c r="P401" s="77" t="s">
        <v>493</v>
      </c>
      <c r="Q401" s="78" t="s">
        <v>910</v>
      </c>
      <c r="R401" s="79" t="s">
        <v>1037</v>
      </c>
      <c r="S401" s="80">
        <v>175</v>
      </c>
      <c r="T401" s="81">
        <f>S401*1.2</f>
        <v>210</v>
      </c>
      <c r="U401" s="82"/>
      <c r="V401" s="83"/>
      <c r="W401" s="84">
        <f>V401*S401</f>
        <v>0</v>
      </c>
      <c r="X401" s="85">
        <f>V401*T401</f>
        <v>0</v>
      </c>
      <c r="Y401" s="59"/>
      <c r="Z401" s="86"/>
      <c r="AA401" s="87"/>
      <c r="AB401" s="88"/>
      <c r="AC401" s="89"/>
    </row>
    <row r="402" spans="1:29" ht="15.75" customHeight="1" x14ac:dyDescent="0.2">
      <c r="A402" s="64" t="s">
        <v>121</v>
      </c>
      <c r="B402" s="65" t="s">
        <v>122</v>
      </c>
      <c r="C402" s="66" t="s">
        <v>159</v>
      </c>
      <c r="D402" s="67" t="s">
        <v>124</v>
      </c>
      <c r="E402" s="68" t="s">
        <v>130</v>
      </c>
      <c r="F402" s="69"/>
      <c r="G402" s="70" t="s">
        <v>131</v>
      </c>
      <c r="H402" s="71" t="s">
        <v>191</v>
      </c>
      <c r="I402" s="68" t="s">
        <v>128</v>
      </c>
      <c r="J402" s="72">
        <v>2021</v>
      </c>
      <c r="K402" s="73">
        <v>0.375</v>
      </c>
      <c r="L402" s="74">
        <v>3</v>
      </c>
      <c r="M402" s="273" t="s">
        <v>480</v>
      </c>
      <c r="N402" s="76"/>
      <c r="O402" s="193" t="s">
        <v>1039</v>
      </c>
      <c r="P402" s="77" t="s">
        <v>603</v>
      </c>
      <c r="Q402" s="78" t="s">
        <v>604</v>
      </c>
      <c r="R402" s="79" t="s">
        <v>1037</v>
      </c>
      <c r="S402" s="80">
        <v>115</v>
      </c>
      <c r="T402" s="81">
        <f>S402*1.2</f>
        <v>138</v>
      </c>
      <c r="U402" s="82"/>
      <c r="V402" s="83"/>
      <c r="W402" s="84">
        <f>V402*S402</f>
        <v>0</v>
      </c>
      <c r="X402" s="85">
        <f>V402*T402</f>
        <v>0</v>
      </c>
      <c r="Y402" s="59"/>
      <c r="Z402" s="86"/>
      <c r="AA402" s="87"/>
      <c r="AB402" s="88"/>
      <c r="AC402" s="89"/>
    </row>
    <row r="403" spans="1:29" ht="15.75" customHeight="1" x14ac:dyDescent="0.2">
      <c r="A403" s="64" t="s">
        <v>121</v>
      </c>
      <c r="B403" s="65" t="s">
        <v>122</v>
      </c>
      <c r="C403" s="66" t="s">
        <v>123</v>
      </c>
      <c r="D403" s="67" t="s">
        <v>124</v>
      </c>
      <c r="E403" s="68" t="s">
        <v>130</v>
      </c>
      <c r="F403" s="69"/>
      <c r="G403" s="70" t="s">
        <v>131</v>
      </c>
      <c r="H403" s="71" t="s">
        <v>394</v>
      </c>
      <c r="I403" s="68" t="s">
        <v>128</v>
      </c>
      <c r="J403" s="72">
        <v>2023</v>
      </c>
      <c r="K403" s="73">
        <v>0.75</v>
      </c>
      <c r="L403" s="74">
        <v>60</v>
      </c>
      <c r="M403" s="273" t="s">
        <v>480</v>
      </c>
      <c r="N403" s="76"/>
      <c r="O403" s="193" t="s">
        <v>1039</v>
      </c>
      <c r="P403" s="77" t="s">
        <v>607</v>
      </c>
      <c r="Q403" s="78" t="s">
        <v>1008</v>
      </c>
      <c r="R403" s="79" t="s">
        <v>1037</v>
      </c>
      <c r="S403" s="80">
        <v>29.5</v>
      </c>
      <c r="T403" s="81">
        <f>S403*1.2</f>
        <v>35.4</v>
      </c>
      <c r="U403" s="82"/>
      <c r="V403" s="83"/>
      <c r="W403" s="84">
        <f>V403*S403</f>
        <v>0</v>
      </c>
      <c r="X403" s="85">
        <f>V403*T403</f>
        <v>0</v>
      </c>
      <c r="Y403" s="59"/>
      <c r="Z403" s="86"/>
      <c r="AA403" s="87"/>
      <c r="AB403" s="88"/>
      <c r="AC403" s="89"/>
    </row>
    <row r="404" spans="1:29" ht="15.75" customHeight="1" x14ac:dyDescent="0.2">
      <c r="A404" s="64" t="s">
        <v>121</v>
      </c>
      <c r="B404" s="65" t="s">
        <v>122</v>
      </c>
      <c r="C404" s="66" t="s">
        <v>123</v>
      </c>
      <c r="D404" s="67" t="s">
        <v>124</v>
      </c>
      <c r="E404" s="68" t="s">
        <v>130</v>
      </c>
      <c r="F404" s="69"/>
      <c r="G404" s="70" t="s">
        <v>131</v>
      </c>
      <c r="H404" s="71" t="s">
        <v>394</v>
      </c>
      <c r="I404" s="68" t="s">
        <v>128</v>
      </c>
      <c r="J404" s="72">
        <v>2023</v>
      </c>
      <c r="K404" s="73">
        <v>0.75</v>
      </c>
      <c r="L404" s="74">
        <v>45</v>
      </c>
      <c r="M404" s="273" t="s">
        <v>480</v>
      </c>
      <c r="N404" s="76"/>
      <c r="O404" s="193" t="s">
        <v>1039</v>
      </c>
      <c r="P404" s="77" t="s">
        <v>857</v>
      </c>
      <c r="Q404" s="78" t="s">
        <v>911</v>
      </c>
      <c r="R404" s="79" t="s">
        <v>1037</v>
      </c>
      <c r="S404" s="80">
        <v>29.5</v>
      </c>
      <c r="T404" s="81">
        <f>S404*1.2</f>
        <v>35.4</v>
      </c>
      <c r="U404" s="82"/>
      <c r="V404" s="83"/>
      <c r="W404" s="84">
        <f>V404*S404</f>
        <v>0</v>
      </c>
      <c r="X404" s="85">
        <f>V404*T404</f>
        <v>0</v>
      </c>
      <c r="Y404" s="59"/>
      <c r="Z404" s="86"/>
      <c r="AA404" s="87"/>
      <c r="AB404" s="88"/>
      <c r="AC404" s="89"/>
    </row>
    <row r="405" spans="1:29" ht="15.75" customHeight="1" x14ac:dyDescent="0.2">
      <c r="A405" s="64" t="s">
        <v>121</v>
      </c>
      <c r="B405" s="65" t="s">
        <v>122</v>
      </c>
      <c r="C405" s="66" t="s">
        <v>123</v>
      </c>
      <c r="D405" s="67" t="s">
        <v>124</v>
      </c>
      <c r="E405" s="68" t="s">
        <v>130</v>
      </c>
      <c r="F405" s="69"/>
      <c r="G405" s="70" t="s">
        <v>131</v>
      </c>
      <c r="H405" s="71" t="s">
        <v>132</v>
      </c>
      <c r="I405" s="68" t="s">
        <v>128</v>
      </c>
      <c r="J405" s="72">
        <v>2016</v>
      </c>
      <c r="K405" s="73">
        <v>0.75</v>
      </c>
      <c r="L405" s="74">
        <v>2</v>
      </c>
      <c r="M405" s="273" t="s">
        <v>480</v>
      </c>
      <c r="N405" s="76"/>
      <c r="O405" s="193" t="s">
        <v>1039</v>
      </c>
      <c r="P405" s="77" t="s">
        <v>484</v>
      </c>
      <c r="Q405" s="78" t="s">
        <v>485</v>
      </c>
      <c r="R405" s="79" t="s">
        <v>1037</v>
      </c>
      <c r="S405" s="80">
        <v>39.5</v>
      </c>
      <c r="T405" s="81">
        <f>S405*1.2</f>
        <v>47.4</v>
      </c>
      <c r="U405" s="82"/>
      <c r="V405" s="83"/>
      <c r="W405" s="84">
        <f>V405*S405</f>
        <v>0</v>
      </c>
      <c r="X405" s="85">
        <f>V405*T405</f>
        <v>0</v>
      </c>
      <c r="Y405" s="59"/>
      <c r="Z405" s="86"/>
      <c r="AA405" s="87"/>
      <c r="AB405" s="88"/>
      <c r="AC405" s="89"/>
    </row>
    <row r="406" spans="1:29" ht="15.75" customHeight="1" x14ac:dyDescent="0.2">
      <c r="A406" s="64" t="s">
        <v>121</v>
      </c>
      <c r="B406" s="65" t="s">
        <v>122</v>
      </c>
      <c r="C406" s="66" t="s">
        <v>123</v>
      </c>
      <c r="D406" s="67" t="s">
        <v>124</v>
      </c>
      <c r="E406" s="68" t="s">
        <v>130</v>
      </c>
      <c r="F406" s="69"/>
      <c r="G406" s="70" t="s">
        <v>131</v>
      </c>
      <c r="H406" s="71" t="s">
        <v>132</v>
      </c>
      <c r="I406" s="68" t="s">
        <v>128</v>
      </c>
      <c r="J406" s="72">
        <v>2020</v>
      </c>
      <c r="K406" s="73">
        <v>0.75</v>
      </c>
      <c r="L406" s="74">
        <v>1</v>
      </c>
      <c r="M406" s="273" t="s">
        <v>480</v>
      </c>
      <c r="N406" s="76"/>
      <c r="O406" s="193" t="s">
        <v>1039</v>
      </c>
      <c r="P406" s="77" t="s">
        <v>573</v>
      </c>
      <c r="Q406" s="78" t="s">
        <v>574</v>
      </c>
      <c r="R406" s="79" t="s">
        <v>1037</v>
      </c>
      <c r="S406" s="80">
        <v>39.5</v>
      </c>
      <c r="T406" s="81">
        <f>S406*1.2</f>
        <v>47.4</v>
      </c>
      <c r="U406" s="82"/>
      <c r="V406" s="83"/>
      <c r="W406" s="84">
        <f>V406*S406</f>
        <v>0</v>
      </c>
      <c r="X406" s="85">
        <f>V406*T406</f>
        <v>0</v>
      </c>
      <c r="Y406" s="59"/>
      <c r="Z406" s="86"/>
      <c r="AA406" s="87"/>
      <c r="AB406" s="88"/>
      <c r="AC406" s="89"/>
    </row>
    <row r="407" spans="1:29" ht="15.75" customHeight="1" x14ac:dyDescent="0.2">
      <c r="A407" s="64" t="s">
        <v>121</v>
      </c>
      <c r="B407" s="65" t="s">
        <v>122</v>
      </c>
      <c r="C407" s="66" t="s">
        <v>123</v>
      </c>
      <c r="D407" s="67" t="s">
        <v>124</v>
      </c>
      <c r="E407" s="68" t="s">
        <v>130</v>
      </c>
      <c r="F407" s="69"/>
      <c r="G407" s="70" t="s">
        <v>131</v>
      </c>
      <c r="H407" s="71" t="s">
        <v>203</v>
      </c>
      <c r="I407" s="68" t="s">
        <v>128</v>
      </c>
      <c r="J407" s="72">
        <v>2022</v>
      </c>
      <c r="K407" s="73">
        <v>0.75</v>
      </c>
      <c r="L407" s="74">
        <v>19</v>
      </c>
      <c r="M407" s="273" t="s">
        <v>480</v>
      </c>
      <c r="N407" s="76"/>
      <c r="O407" s="193" t="s">
        <v>1039</v>
      </c>
      <c r="P407" s="77" t="s">
        <v>523</v>
      </c>
      <c r="Q407" s="78" t="s">
        <v>654</v>
      </c>
      <c r="R407" s="79" t="s">
        <v>1037</v>
      </c>
      <c r="S407" s="80">
        <v>39.5</v>
      </c>
      <c r="T407" s="81">
        <f>S407*1.2</f>
        <v>47.4</v>
      </c>
      <c r="U407" s="82"/>
      <c r="V407" s="83"/>
      <c r="W407" s="84">
        <f>V407*S407</f>
        <v>0</v>
      </c>
      <c r="X407" s="85">
        <f>V407*T407</f>
        <v>0</v>
      </c>
      <c r="Y407" s="59"/>
      <c r="Z407" s="86"/>
      <c r="AA407" s="87"/>
      <c r="AB407" s="88"/>
      <c r="AC407" s="89"/>
    </row>
    <row r="408" spans="1:29" ht="15.75" customHeight="1" x14ac:dyDescent="0.2">
      <c r="A408" s="64" t="s">
        <v>121</v>
      </c>
      <c r="B408" s="65" t="s">
        <v>122</v>
      </c>
      <c r="C408" s="66" t="s">
        <v>123</v>
      </c>
      <c r="D408" s="67" t="s">
        <v>124</v>
      </c>
      <c r="E408" s="68" t="s">
        <v>130</v>
      </c>
      <c r="F408" s="69"/>
      <c r="G408" s="70" t="s">
        <v>131</v>
      </c>
      <c r="H408" s="71" t="s">
        <v>203</v>
      </c>
      <c r="I408" s="68" t="s">
        <v>128</v>
      </c>
      <c r="J408" s="72">
        <v>2023</v>
      </c>
      <c r="K408" s="73">
        <v>0.75</v>
      </c>
      <c r="L408" s="74">
        <v>24</v>
      </c>
      <c r="M408" s="273" t="s">
        <v>480</v>
      </c>
      <c r="N408" s="76"/>
      <c r="O408" s="193" t="s">
        <v>1039</v>
      </c>
      <c r="P408" s="77" t="s">
        <v>509</v>
      </c>
      <c r="Q408" s="78" t="s">
        <v>1010</v>
      </c>
      <c r="R408" s="79" t="s">
        <v>1037</v>
      </c>
      <c r="S408" s="80">
        <v>39.5</v>
      </c>
      <c r="T408" s="81">
        <f>S408*1.2</f>
        <v>47.4</v>
      </c>
      <c r="U408" s="82"/>
      <c r="V408" s="83"/>
      <c r="W408" s="84">
        <f>V408*S408</f>
        <v>0</v>
      </c>
      <c r="X408" s="85">
        <f>V408*T408</f>
        <v>0</v>
      </c>
      <c r="Y408" s="59"/>
      <c r="Z408" s="86"/>
      <c r="AA408" s="87"/>
      <c r="AB408" s="88"/>
      <c r="AC408" s="89"/>
    </row>
    <row r="409" spans="1:29" ht="15.75" customHeight="1" x14ac:dyDescent="0.2">
      <c r="A409" s="64" t="s">
        <v>121</v>
      </c>
      <c r="B409" s="65" t="s">
        <v>122</v>
      </c>
      <c r="C409" s="66" t="s">
        <v>123</v>
      </c>
      <c r="D409" s="67" t="s">
        <v>124</v>
      </c>
      <c r="E409" s="68" t="s">
        <v>130</v>
      </c>
      <c r="F409" s="69"/>
      <c r="G409" s="70" t="s">
        <v>131</v>
      </c>
      <c r="H409" s="71" t="s">
        <v>203</v>
      </c>
      <c r="I409" s="68" t="s">
        <v>128</v>
      </c>
      <c r="J409" s="72">
        <v>2023</v>
      </c>
      <c r="K409" s="73">
        <v>0.75</v>
      </c>
      <c r="L409" s="74">
        <v>15</v>
      </c>
      <c r="M409" s="273" t="s">
        <v>480</v>
      </c>
      <c r="N409" s="76"/>
      <c r="O409" s="193" t="s">
        <v>1039</v>
      </c>
      <c r="P409" s="77" t="s">
        <v>831</v>
      </c>
      <c r="Q409" s="78" t="s">
        <v>1009</v>
      </c>
      <c r="R409" s="79" t="s">
        <v>1037</v>
      </c>
      <c r="S409" s="80">
        <v>39.5</v>
      </c>
      <c r="T409" s="81">
        <f>S409*1.2</f>
        <v>47.4</v>
      </c>
      <c r="U409" s="82"/>
      <c r="V409" s="83"/>
      <c r="W409" s="84">
        <f>V409*S409</f>
        <v>0</v>
      </c>
      <c r="X409" s="85">
        <f>V409*T409</f>
        <v>0</v>
      </c>
      <c r="Y409" s="59"/>
      <c r="Z409" s="86"/>
      <c r="AA409" s="87"/>
      <c r="AB409" s="88"/>
      <c r="AC409" s="89"/>
    </row>
    <row r="410" spans="1:29" ht="15.75" customHeight="1" x14ac:dyDescent="0.2">
      <c r="A410" s="64" t="s">
        <v>121</v>
      </c>
      <c r="B410" s="65" t="s">
        <v>122</v>
      </c>
      <c r="C410" s="66" t="s">
        <v>123</v>
      </c>
      <c r="D410" s="67" t="s">
        <v>124</v>
      </c>
      <c r="E410" s="68" t="s">
        <v>130</v>
      </c>
      <c r="F410" s="69"/>
      <c r="G410" s="70" t="s">
        <v>131</v>
      </c>
      <c r="H410" s="71" t="s">
        <v>203</v>
      </c>
      <c r="I410" s="68" t="s">
        <v>128</v>
      </c>
      <c r="J410" s="72">
        <v>2023</v>
      </c>
      <c r="K410" s="73">
        <v>1.5</v>
      </c>
      <c r="L410" s="74">
        <v>6</v>
      </c>
      <c r="M410" s="273" t="s">
        <v>480</v>
      </c>
      <c r="N410" s="76"/>
      <c r="O410" s="193" t="s">
        <v>1039</v>
      </c>
      <c r="P410" s="77" t="s">
        <v>760</v>
      </c>
      <c r="Q410" s="78" t="s">
        <v>913</v>
      </c>
      <c r="R410" s="79" t="s">
        <v>1037</v>
      </c>
      <c r="S410" s="80">
        <v>83</v>
      </c>
      <c r="T410" s="81">
        <f>S410*1.2</f>
        <v>99.6</v>
      </c>
      <c r="U410" s="82"/>
      <c r="V410" s="83"/>
      <c r="W410" s="84">
        <f>V410*S410</f>
        <v>0</v>
      </c>
      <c r="X410" s="85">
        <f>V410*T410</f>
        <v>0</v>
      </c>
      <c r="Y410" s="59"/>
      <c r="Z410" s="86"/>
      <c r="AA410" s="87"/>
      <c r="AB410" s="88"/>
      <c r="AC410" s="89"/>
    </row>
    <row r="411" spans="1:29" ht="15.75" customHeight="1" x14ac:dyDescent="0.2">
      <c r="A411" s="64" t="s">
        <v>121</v>
      </c>
      <c r="B411" s="65" t="s">
        <v>122</v>
      </c>
      <c r="C411" s="66" t="s">
        <v>123</v>
      </c>
      <c r="D411" s="67" t="s">
        <v>124</v>
      </c>
      <c r="E411" s="68" t="s">
        <v>130</v>
      </c>
      <c r="F411" s="69"/>
      <c r="G411" s="70" t="s">
        <v>131</v>
      </c>
      <c r="H411" s="71" t="s">
        <v>203</v>
      </c>
      <c r="I411" s="68" t="s">
        <v>128</v>
      </c>
      <c r="J411" s="72">
        <v>2023</v>
      </c>
      <c r="K411" s="73">
        <v>1.5</v>
      </c>
      <c r="L411" s="74">
        <v>6</v>
      </c>
      <c r="M411" s="273" t="s">
        <v>480</v>
      </c>
      <c r="N411" s="76"/>
      <c r="O411" s="193" t="s">
        <v>1039</v>
      </c>
      <c r="P411" s="77" t="s">
        <v>571</v>
      </c>
      <c r="Q411" s="78" t="s">
        <v>915</v>
      </c>
      <c r="R411" s="79" t="s">
        <v>1037</v>
      </c>
      <c r="S411" s="80">
        <v>83</v>
      </c>
      <c r="T411" s="81">
        <f>S411*1.2</f>
        <v>99.6</v>
      </c>
      <c r="U411" s="82"/>
      <c r="V411" s="83"/>
      <c r="W411" s="84">
        <f>V411*S411</f>
        <v>0</v>
      </c>
      <c r="X411" s="85">
        <f>V411*T411</f>
        <v>0</v>
      </c>
      <c r="Y411" s="59"/>
      <c r="Z411" s="86"/>
      <c r="AA411" s="87"/>
      <c r="AB411" s="88"/>
      <c r="AC411" s="89"/>
    </row>
    <row r="412" spans="1:29" ht="15.75" customHeight="1" x14ac:dyDescent="0.2">
      <c r="A412" s="64" t="s">
        <v>121</v>
      </c>
      <c r="B412" s="65" t="s">
        <v>122</v>
      </c>
      <c r="C412" s="66" t="s">
        <v>123</v>
      </c>
      <c r="D412" s="67" t="s">
        <v>124</v>
      </c>
      <c r="E412" s="68" t="s">
        <v>130</v>
      </c>
      <c r="F412" s="69"/>
      <c r="G412" s="70" t="s">
        <v>131</v>
      </c>
      <c r="H412" s="71" t="s">
        <v>203</v>
      </c>
      <c r="I412" s="68" t="s">
        <v>128</v>
      </c>
      <c r="J412" s="72">
        <v>2023</v>
      </c>
      <c r="K412" s="73">
        <v>3</v>
      </c>
      <c r="L412" s="74">
        <v>3</v>
      </c>
      <c r="M412" s="273" t="s">
        <v>480</v>
      </c>
      <c r="N412" s="76"/>
      <c r="O412" s="193" t="s">
        <v>1039</v>
      </c>
      <c r="P412" s="77" t="s">
        <v>589</v>
      </c>
      <c r="Q412" s="78" t="s">
        <v>1011</v>
      </c>
      <c r="R412" s="79" t="s">
        <v>1037</v>
      </c>
      <c r="S412" s="80">
        <v>210</v>
      </c>
      <c r="T412" s="81">
        <f>S412*1.2</f>
        <v>252</v>
      </c>
      <c r="U412" s="82"/>
      <c r="V412" s="83"/>
      <c r="W412" s="84">
        <f>V412*S412</f>
        <v>0</v>
      </c>
      <c r="X412" s="85">
        <f>V412*T412</f>
        <v>0</v>
      </c>
      <c r="Y412" s="59"/>
      <c r="Z412" s="86"/>
      <c r="AA412" s="87"/>
      <c r="AB412" s="88"/>
      <c r="AC412" s="89"/>
    </row>
    <row r="413" spans="1:29" ht="15.75" customHeight="1" x14ac:dyDescent="0.2">
      <c r="A413" s="64" t="s">
        <v>121</v>
      </c>
      <c r="B413" s="65" t="s">
        <v>182</v>
      </c>
      <c r="C413" s="66" t="s">
        <v>123</v>
      </c>
      <c r="D413" s="67" t="s">
        <v>124</v>
      </c>
      <c r="E413" s="68" t="s">
        <v>130</v>
      </c>
      <c r="F413" s="69"/>
      <c r="G413" s="70" t="s">
        <v>131</v>
      </c>
      <c r="H413" s="71" t="s">
        <v>457</v>
      </c>
      <c r="I413" s="68" t="s">
        <v>219</v>
      </c>
      <c r="J413" s="72">
        <v>2022</v>
      </c>
      <c r="K413" s="73">
        <v>0.75</v>
      </c>
      <c r="L413" s="74">
        <v>60</v>
      </c>
      <c r="M413" s="273" t="s">
        <v>480</v>
      </c>
      <c r="N413" s="76"/>
      <c r="O413" s="193" t="s">
        <v>1039</v>
      </c>
      <c r="P413" s="77" t="s">
        <v>495</v>
      </c>
      <c r="Q413" s="78" t="s">
        <v>1003</v>
      </c>
      <c r="R413" s="79" t="s">
        <v>1037</v>
      </c>
      <c r="S413" s="80">
        <v>15.5</v>
      </c>
      <c r="T413" s="81">
        <f>S413*1.2</f>
        <v>18.599999999999998</v>
      </c>
      <c r="U413" s="82"/>
      <c r="V413" s="83"/>
      <c r="W413" s="84">
        <f>V413*S413</f>
        <v>0</v>
      </c>
      <c r="X413" s="85">
        <f>V413*T413</f>
        <v>0</v>
      </c>
      <c r="Y413" s="59"/>
      <c r="Z413" s="86"/>
      <c r="AA413" s="87"/>
      <c r="AB413" s="88"/>
      <c r="AC413" s="89"/>
    </row>
    <row r="414" spans="1:29" ht="15.75" customHeight="1" x14ac:dyDescent="0.2">
      <c r="A414" s="64" t="s">
        <v>121</v>
      </c>
      <c r="B414" s="65" t="s">
        <v>182</v>
      </c>
      <c r="C414" s="66" t="s">
        <v>123</v>
      </c>
      <c r="D414" s="67" t="s">
        <v>124</v>
      </c>
      <c r="E414" s="68" t="s">
        <v>130</v>
      </c>
      <c r="F414" s="69"/>
      <c r="G414" s="70" t="s">
        <v>131</v>
      </c>
      <c r="H414" s="71" t="s">
        <v>457</v>
      </c>
      <c r="I414" s="68" t="s">
        <v>219</v>
      </c>
      <c r="J414" s="72">
        <v>2022</v>
      </c>
      <c r="K414" s="73">
        <v>0.75</v>
      </c>
      <c r="L414" s="74">
        <v>15</v>
      </c>
      <c r="M414" s="273" t="s">
        <v>480</v>
      </c>
      <c r="N414" s="76"/>
      <c r="O414" s="193" t="s">
        <v>1039</v>
      </c>
      <c r="P414" s="77" t="s">
        <v>495</v>
      </c>
      <c r="Q414" s="78" t="s">
        <v>1013</v>
      </c>
      <c r="R414" s="79" t="s">
        <v>1037</v>
      </c>
      <c r="S414" s="80">
        <v>15.5</v>
      </c>
      <c r="T414" s="81">
        <f>S414*1.2</f>
        <v>18.599999999999998</v>
      </c>
      <c r="U414" s="82"/>
      <c r="V414" s="83"/>
      <c r="W414" s="84">
        <f>V414*S414</f>
        <v>0</v>
      </c>
      <c r="X414" s="85">
        <f>V414*T414</f>
        <v>0</v>
      </c>
      <c r="Y414" s="59"/>
      <c r="Z414" s="86"/>
      <c r="AA414" s="87"/>
      <c r="AB414" s="88"/>
      <c r="AC414" s="89"/>
    </row>
    <row r="415" spans="1:29" ht="15.75" customHeight="1" x14ac:dyDescent="0.2">
      <c r="A415" s="64" t="s">
        <v>121</v>
      </c>
      <c r="B415" s="65" t="s">
        <v>122</v>
      </c>
      <c r="C415" s="66" t="s">
        <v>123</v>
      </c>
      <c r="D415" s="67" t="s">
        <v>124</v>
      </c>
      <c r="E415" s="68" t="s">
        <v>130</v>
      </c>
      <c r="F415" s="69"/>
      <c r="G415" s="70" t="s">
        <v>155</v>
      </c>
      <c r="H415" s="71" t="s">
        <v>156</v>
      </c>
      <c r="I415" s="68" t="s">
        <v>128</v>
      </c>
      <c r="J415" s="72">
        <v>2018</v>
      </c>
      <c r="K415" s="73">
        <v>0.75</v>
      </c>
      <c r="L415" s="74">
        <v>18</v>
      </c>
      <c r="M415" s="273" t="s">
        <v>480</v>
      </c>
      <c r="N415" s="76"/>
      <c r="O415" s="193" t="s">
        <v>1038</v>
      </c>
      <c r="P415" s="77" t="s">
        <v>523</v>
      </c>
      <c r="Q415" s="78" t="s">
        <v>524</v>
      </c>
      <c r="R415" s="79" t="s">
        <v>1037</v>
      </c>
      <c r="S415" s="80">
        <v>62.5</v>
      </c>
      <c r="T415" s="81">
        <f>S415*1.2</f>
        <v>75</v>
      </c>
      <c r="U415" s="82"/>
      <c r="V415" s="83"/>
      <c r="W415" s="84">
        <f>V415*S415</f>
        <v>0</v>
      </c>
      <c r="X415" s="85">
        <f>V415*T415</f>
        <v>0</v>
      </c>
      <c r="Y415" s="59"/>
      <c r="Z415" s="86"/>
      <c r="AA415" s="87"/>
      <c r="AB415" s="88"/>
      <c r="AC415" s="89"/>
    </row>
    <row r="416" spans="1:29" ht="15.75" customHeight="1" x14ac:dyDescent="0.2">
      <c r="A416" s="64" t="s">
        <v>121</v>
      </c>
      <c r="B416" s="65" t="s">
        <v>122</v>
      </c>
      <c r="C416" s="66" t="s">
        <v>123</v>
      </c>
      <c r="D416" s="67" t="s">
        <v>124</v>
      </c>
      <c r="E416" s="68" t="s">
        <v>130</v>
      </c>
      <c r="F416" s="69"/>
      <c r="G416" s="70" t="s">
        <v>155</v>
      </c>
      <c r="H416" s="71" t="s">
        <v>156</v>
      </c>
      <c r="I416" s="68" t="s">
        <v>128</v>
      </c>
      <c r="J416" s="72">
        <v>2019</v>
      </c>
      <c r="K416" s="73">
        <v>0.75</v>
      </c>
      <c r="L416" s="74">
        <v>11</v>
      </c>
      <c r="M416" s="273" t="s">
        <v>480</v>
      </c>
      <c r="N416" s="76"/>
      <c r="O416" s="193" t="s">
        <v>1038</v>
      </c>
      <c r="P416" s="77" t="s">
        <v>539</v>
      </c>
      <c r="Q416" s="78" t="s">
        <v>547</v>
      </c>
      <c r="R416" s="79" t="s">
        <v>1037</v>
      </c>
      <c r="S416" s="80">
        <v>62.5</v>
      </c>
      <c r="T416" s="81">
        <f>S416*1.2</f>
        <v>75</v>
      </c>
      <c r="U416" s="82"/>
      <c r="V416" s="83"/>
      <c r="W416" s="84">
        <f>V416*S416</f>
        <v>0</v>
      </c>
      <c r="X416" s="85">
        <f>V416*T416</f>
        <v>0</v>
      </c>
      <c r="Y416" s="59"/>
      <c r="Z416" s="86"/>
      <c r="AA416" s="87"/>
      <c r="AB416" s="88"/>
      <c r="AC416" s="89"/>
    </row>
    <row r="417" spans="1:29" ht="15.75" customHeight="1" x14ac:dyDescent="0.2">
      <c r="A417" s="64" t="s">
        <v>121</v>
      </c>
      <c r="B417" s="65" t="s">
        <v>122</v>
      </c>
      <c r="C417" s="66" t="s">
        <v>123</v>
      </c>
      <c r="D417" s="67" t="s">
        <v>124</v>
      </c>
      <c r="E417" s="68" t="s">
        <v>130</v>
      </c>
      <c r="F417" s="69"/>
      <c r="G417" s="70" t="s">
        <v>155</v>
      </c>
      <c r="H417" s="71" t="s">
        <v>156</v>
      </c>
      <c r="I417" s="68" t="s">
        <v>128</v>
      </c>
      <c r="J417" s="72">
        <v>2019</v>
      </c>
      <c r="K417" s="73">
        <v>0.75</v>
      </c>
      <c r="L417" s="74">
        <v>3</v>
      </c>
      <c r="M417" s="273" t="s">
        <v>480</v>
      </c>
      <c r="N417" s="76"/>
      <c r="O417" s="193" t="s">
        <v>1038</v>
      </c>
      <c r="P417" s="77" t="s">
        <v>548</v>
      </c>
      <c r="Q417" s="78" t="s">
        <v>549</v>
      </c>
      <c r="R417" s="79" t="s">
        <v>1037</v>
      </c>
      <c r="S417" s="80">
        <v>62.5</v>
      </c>
      <c r="T417" s="81">
        <f>S417*1.2</f>
        <v>75</v>
      </c>
      <c r="U417" s="82"/>
      <c r="V417" s="83"/>
      <c r="W417" s="84">
        <f>V417*S417</f>
        <v>0</v>
      </c>
      <c r="X417" s="85">
        <f>V417*T417</f>
        <v>0</v>
      </c>
      <c r="Y417" s="59"/>
      <c r="Z417" s="86"/>
      <c r="AA417" s="87"/>
      <c r="AB417" s="88"/>
      <c r="AC417" s="89"/>
    </row>
    <row r="418" spans="1:29" ht="15.75" customHeight="1" x14ac:dyDescent="0.2">
      <c r="A418" s="64" t="s">
        <v>121</v>
      </c>
      <c r="B418" s="65" t="s">
        <v>122</v>
      </c>
      <c r="C418" s="66" t="s">
        <v>123</v>
      </c>
      <c r="D418" s="67" t="s">
        <v>124</v>
      </c>
      <c r="E418" s="68" t="s">
        <v>130</v>
      </c>
      <c r="F418" s="69"/>
      <c r="G418" s="70" t="s">
        <v>155</v>
      </c>
      <c r="H418" s="71" t="s">
        <v>157</v>
      </c>
      <c r="I418" s="68" t="s">
        <v>128</v>
      </c>
      <c r="J418" s="72">
        <v>2018</v>
      </c>
      <c r="K418" s="73">
        <v>0.75</v>
      </c>
      <c r="L418" s="74">
        <v>13</v>
      </c>
      <c r="M418" s="273" t="s">
        <v>480</v>
      </c>
      <c r="N418" s="76"/>
      <c r="O418" s="193" t="s">
        <v>1038</v>
      </c>
      <c r="P418" s="77" t="s">
        <v>490</v>
      </c>
      <c r="Q418" s="78" t="s">
        <v>525</v>
      </c>
      <c r="R418" s="79" t="s">
        <v>1037</v>
      </c>
      <c r="S418" s="80">
        <v>49.5</v>
      </c>
      <c r="T418" s="81">
        <f>S418*1.2</f>
        <v>59.4</v>
      </c>
      <c r="U418" s="82"/>
      <c r="V418" s="83"/>
      <c r="W418" s="84">
        <f>V418*S418</f>
        <v>0</v>
      </c>
      <c r="X418" s="85">
        <f>V418*T418</f>
        <v>0</v>
      </c>
      <c r="Y418" s="59"/>
      <c r="Z418" s="86"/>
      <c r="AA418" s="87"/>
      <c r="AB418" s="88"/>
      <c r="AC418" s="89"/>
    </row>
    <row r="419" spans="1:29" ht="15.75" customHeight="1" x14ac:dyDescent="0.2">
      <c r="A419" s="64" t="s">
        <v>121</v>
      </c>
      <c r="B419" s="65" t="s">
        <v>122</v>
      </c>
      <c r="C419" s="66" t="s">
        <v>123</v>
      </c>
      <c r="D419" s="67" t="s">
        <v>124</v>
      </c>
      <c r="E419" s="68" t="s">
        <v>130</v>
      </c>
      <c r="F419" s="69"/>
      <c r="G419" s="70" t="s">
        <v>155</v>
      </c>
      <c r="H419" s="71" t="s">
        <v>157</v>
      </c>
      <c r="I419" s="68" t="s">
        <v>128</v>
      </c>
      <c r="J419" s="72">
        <v>2018</v>
      </c>
      <c r="K419" s="73">
        <v>0.75</v>
      </c>
      <c r="L419" s="74">
        <v>9</v>
      </c>
      <c r="M419" s="273" t="s">
        <v>480</v>
      </c>
      <c r="N419" s="76"/>
      <c r="O419" s="193" t="s">
        <v>1038</v>
      </c>
      <c r="P419" s="77" t="s">
        <v>490</v>
      </c>
      <c r="Q419" s="78" t="s">
        <v>527</v>
      </c>
      <c r="R419" s="79" t="s">
        <v>1037</v>
      </c>
      <c r="S419" s="80">
        <v>49.5</v>
      </c>
      <c r="T419" s="81">
        <f>S419*1.2</f>
        <v>59.4</v>
      </c>
      <c r="U419" s="82"/>
      <c r="V419" s="83"/>
      <c r="W419" s="84">
        <f>V419*S419</f>
        <v>0</v>
      </c>
      <c r="X419" s="85">
        <f>V419*T419</f>
        <v>0</v>
      </c>
      <c r="Y419" s="59"/>
      <c r="Z419" s="86"/>
      <c r="AA419" s="87"/>
      <c r="AB419" s="88"/>
      <c r="AC419" s="89"/>
    </row>
    <row r="420" spans="1:29" ht="15.75" customHeight="1" x14ac:dyDescent="0.2">
      <c r="A420" s="64" t="s">
        <v>121</v>
      </c>
      <c r="B420" s="65" t="s">
        <v>122</v>
      </c>
      <c r="C420" s="66" t="s">
        <v>123</v>
      </c>
      <c r="D420" s="67" t="s">
        <v>124</v>
      </c>
      <c r="E420" s="68" t="s">
        <v>130</v>
      </c>
      <c r="F420" s="69"/>
      <c r="G420" s="70" t="s">
        <v>155</v>
      </c>
      <c r="H420" s="71" t="s">
        <v>157</v>
      </c>
      <c r="I420" s="68" t="s">
        <v>128</v>
      </c>
      <c r="J420" s="72">
        <v>2018</v>
      </c>
      <c r="K420" s="73">
        <v>0.75</v>
      </c>
      <c r="L420" s="74">
        <v>6</v>
      </c>
      <c r="M420" s="273" t="s">
        <v>480</v>
      </c>
      <c r="N420" s="76"/>
      <c r="O420" s="193" t="s">
        <v>1038</v>
      </c>
      <c r="P420" s="77" t="s">
        <v>526</v>
      </c>
      <c r="Q420" s="78" t="s">
        <v>528</v>
      </c>
      <c r="R420" s="79" t="s">
        <v>1037</v>
      </c>
      <c r="S420" s="80">
        <v>49.5</v>
      </c>
      <c r="T420" s="81">
        <f>S420*1.2</f>
        <v>59.4</v>
      </c>
      <c r="U420" s="82"/>
      <c r="V420" s="83"/>
      <c r="W420" s="84">
        <f>V420*S420</f>
        <v>0</v>
      </c>
      <c r="X420" s="85">
        <f>V420*T420</f>
        <v>0</v>
      </c>
      <c r="Y420" s="59"/>
      <c r="Z420" s="86"/>
      <c r="AA420" s="87"/>
      <c r="AB420" s="88"/>
      <c r="AC420" s="89"/>
    </row>
    <row r="421" spans="1:29" ht="15.75" customHeight="1" x14ac:dyDescent="0.2">
      <c r="A421" s="64" t="s">
        <v>121</v>
      </c>
      <c r="B421" s="65" t="s">
        <v>122</v>
      </c>
      <c r="C421" s="66" t="s">
        <v>123</v>
      </c>
      <c r="D421" s="67" t="s">
        <v>124</v>
      </c>
      <c r="E421" s="68" t="s">
        <v>130</v>
      </c>
      <c r="F421" s="69"/>
      <c r="G421" s="70" t="s">
        <v>155</v>
      </c>
      <c r="H421" s="71" t="s">
        <v>158</v>
      </c>
      <c r="I421" s="68" t="s">
        <v>128</v>
      </c>
      <c r="J421" s="72">
        <v>2018</v>
      </c>
      <c r="K421" s="73">
        <v>0.75</v>
      </c>
      <c r="L421" s="74">
        <v>51</v>
      </c>
      <c r="M421" s="273" t="s">
        <v>480</v>
      </c>
      <c r="N421" s="76"/>
      <c r="O421" s="193" t="s">
        <v>1038</v>
      </c>
      <c r="P421" s="77" t="s">
        <v>529</v>
      </c>
      <c r="Q421" s="78" t="s">
        <v>530</v>
      </c>
      <c r="R421" s="79" t="s">
        <v>1037</v>
      </c>
      <c r="S421" s="80">
        <v>67.5</v>
      </c>
      <c r="T421" s="81">
        <f>S421*1.2</f>
        <v>81</v>
      </c>
      <c r="U421" s="82"/>
      <c r="V421" s="83"/>
      <c r="W421" s="84">
        <f>V421*S421</f>
        <v>0</v>
      </c>
      <c r="X421" s="85">
        <f>V421*T421</f>
        <v>0</v>
      </c>
      <c r="Y421" s="59"/>
      <c r="Z421" s="86"/>
      <c r="AA421" s="87"/>
      <c r="AB421" s="88"/>
      <c r="AC421" s="89"/>
    </row>
    <row r="422" spans="1:29" ht="15.75" customHeight="1" x14ac:dyDescent="0.2">
      <c r="A422" s="64" t="s">
        <v>121</v>
      </c>
      <c r="B422" s="65" t="s">
        <v>122</v>
      </c>
      <c r="C422" s="66" t="s">
        <v>123</v>
      </c>
      <c r="D422" s="67" t="s">
        <v>124</v>
      </c>
      <c r="E422" s="68" t="s">
        <v>130</v>
      </c>
      <c r="F422" s="69"/>
      <c r="G422" s="70" t="s">
        <v>155</v>
      </c>
      <c r="H422" s="71" t="s">
        <v>158</v>
      </c>
      <c r="I422" s="68" t="s">
        <v>128</v>
      </c>
      <c r="J422" s="72">
        <v>2018</v>
      </c>
      <c r="K422" s="73">
        <v>0.75</v>
      </c>
      <c r="L422" s="74">
        <v>20</v>
      </c>
      <c r="M422" s="273" t="s">
        <v>480</v>
      </c>
      <c r="N422" s="76"/>
      <c r="O422" s="193" t="s">
        <v>1038</v>
      </c>
      <c r="P422" s="77" t="s">
        <v>529</v>
      </c>
      <c r="Q422" s="78" t="s">
        <v>531</v>
      </c>
      <c r="R422" s="79" t="s">
        <v>1037</v>
      </c>
      <c r="S422" s="80">
        <v>67.5</v>
      </c>
      <c r="T422" s="81">
        <f>S422*1.2</f>
        <v>81</v>
      </c>
      <c r="U422" s="82"/>
      <c r="V422" s="83"/>
      <c r="W422" s="84">
        <f>V422*S422</f>
        <v>0</v>
      </c>
      <c r="X422" s="85">
        <f>V422*T422</f>
        <v>0</v>
      </c>
      <c r="Y422" s="59"/>
      <c r="Z422" s="86"/>
      <c r="AA422" s="87"/>
      <c r="AB422" s="88"/>
      <c r="AC422" s="89"/>
    </row>
    <row r="423" spans="1:29" ht="15.75" customHeight="1" x14ac:dyDescent="0.2">
      <c r="A423" s="64" t="s">
        <v>121</v>
      </c>
      <c r="B423" s="65" t="s">
        <v>122</v>
      </c>
      <c r="C423" s="66" t="s">
        <v>123</v>
      </c>
      <c r="D423" s="67" t="s">
        <v>124</v>
      </c>
      <c r="E423" s="68" t="s">
        <v>130</v>
      </c>
      <c r="F423" s="69"/>
      <c r="G423" s="70" t="s">
        <v>155</v>
      </c>
      <c r="H423" s="71" t="s">
        <v>466</v>
      </c>
      <c r="I423" s="68" t="s">
        <v>128</v>
      </c>
      <c r="J423" s="72">
        <v>2023</v>
      </c>
      <c r="K423" s="73">
        <v>0.75</v>
      </c>
      <c r="L423" s="74">
        <v>58</v>
      </c>
      <c r="M423" s="273" t="s">
        <v>480</v>
      </c>
      <c r="N423" s="76"/>
      <c r="O423" s="193" t="s">
        <v>1038</v>
      </c>
      <c r="P423" s="77" t="s">
        <v>918</v>
      </c>
      <c r="Q423" s="78" t="s">
        <v>1012</v>
      </c>
      <c r="R423" s="79" t="s">
        <v>1037</v>
      </c>
      <c r="S423" s="80">
        <v>26.5</v>
      </c>
      <c r="T423" s="81">
        <f>S423*1.2</f>
        <v>31.799999999999997</v>
      </c>
      <c r="U423" s="82"/>
      <c r="V423" s="83"/>
      <c r="W423" s="84">
        <f>V423*S423</f>
        <v>0</v>
      </c>
      <c r="X423" s="85">
        <f>V423*T423</f>
        <v>0</v>
      </c>
      <c r="Y423" s="59"/>
      <c r="Z423" s="86"/>
      <c r="AA423" s="87"/>
      <c r="AB423" s="88"/>
      <c r="AC423" s="89"/>
    </row>
    <row r="424" spans="1:29" ht="15.75" customHeight="1" x14ac:dyDescent="0.2">
      <c r="A424" s="64" t="s">
        <v>121</v>
      </c>
      <c r="B424" s="65" t="s">
        <v>182</v>
      </c>
      <c r="C424" s="66" t="s">
        <v>123</v>
      </c>
      <c r="D424" s="67" t="s">
        <v>124</v>
      </c>
      <c r="E424" s="68" t="s">
        <v>130</v>
      </c>
      <c r="F424" s="69"/>
      <c r="G424" s="70" t="s">
        <v>155</v>
      </c>
      <c r="H424" s="71" t="s">
        <v>467</v>
      </c>
      <c r="I424" s="68" t="s">
        <v>219</v>
      </c>
      <c r="J424" s="72">
        <v>2022</v>
      </c>
      <c r="K424" s="73">
        <v>0.75</v>
      </c>
      <c r="L424" s="74">
        <v>24</v>
      </c>
      <c r="M424" s="273" t="s">
        <v>480</v>
      </c>
      <c r="N424" s="76"/>
      <c r="O424" s="193" t="s">
        <v>1038</v>
      </c>
      <c r="P424" s="77" t="s">
        <v>649</v>
      </c>
      <c r="Q424" s="78" t="s">
        <v>1014</v>
      </c>
      <c r="R424" s="79" t="s">
        <v>1037</v>
      </c>
      <c r="S424" s="80">
        <v>37.500000000000007</v>
      </c>
      <c r="T424" s="81">
        <f>S424*1.2</f>
        <v>45.000000000000007</v>
      </c>
      <c r="U424" s="82"/>
      <c r="V424" s="83"/>
      <c r="W424" s="84">
        <f>V424*S424</f>
        <v>0</v>
      </c>
      <c r="X424" s="85">
        <f>V424*T424</f>
        <v>0</v>
      </c>
      <c r="Y424" s="59"/>
      <c r="Z424" s="86"/>
      <c r="AA424" s="87"/>
      <c r="AB424" s="88"/>
      <c r="AC424" s="89"/>
    </row>
    <row r="425" spans="1:29" ht="15.75" customHeight="1" x14ac:dyDescent="0.2">
      <c r="A425" s="64" t="s">
        <v>121</v>
      </c>
      <c r="B425" s="65" t="s">
        <v>122</v>
      </c>
      <c r="C425" s="66" t="s">
        <v>159</v>
      </c>
      <c r="D425" s="67" t="s">
        <v>124</v>
      </c>
      <c r="E425" s="68" t="s">
        <v>160</v>
      </c>
      <c r="F425" s="69"/>
      <c r="G425" s="70" t="s">
        <v>161</v>
      </c>
      <c r="H425" s="71" t="s">
        <v>162</v>
      </c>
      <c r="I425" s="68" t="s">
        <v>128</v>
      </c>
      <c r="J425" s="72">
        <v>2018</v>
      </c>
      <c r="K425" s="73">
        <v>0.75</v>
      </c>
      <c r="L425" s="74">
        <v>12</v>
      </c>
      <c r="M425" s="273" t="s">
        <v>480</v>
      </c>
      <c r="N425" s="76"/>
      <c r="O425" s="193"/>
      <c r="P425" s="77" t="s">
        <v>532</v>
      </c>
      <c r="Q425" s="78" t="s">
        <v>533</v>
      </c>
      <c r="R425" s="79" t="s">
        <v>1037</v>
      </c>
      <c r="S425" s="80">
        <v>125</v>
      </c>
      <c r="T425" s="81">
        <f>S425*1.2</f>
        <v>150</v>
      </c>
      <c r="U425" s="82"/>
      <c r="V425" s="83"/>
      <c r="W425" s="84">
        <f>V425*S425</f>
        <v>0</v>
      </c>
      <c r="X425" s="85">
        <f>V425*T425</f>
        <v>0</v>
      </c>
      <c r="Y425" s="59"/>
      <c r="Z425" s="86"/>
      <c r="AA425" s="87"/>
      <c r="AB425" s="88"/>
      <c r="AC425" s="89"/>
    </row>
    <row r="426" spans="1:29" ht="15.75" hidden="1" customHeight="1" x14ac:dyDescent="0.2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193"/>
      <c r="P426" s="77"/>
      <c r="Q426" s="78"/>
      <c r="R426" s="79"/>
      <c r="S426" s="80">
        <f>IF(R426="U",T426/1.2,T426)</f>
        <v>0</v>
      </c>
      <c r="T426" s="81"/>
      <c r="U426" s="82"/>
      <c r="V426" s="83"/>
      <c r="W426" s="84">
        <f>V426*S426</f>
        <v>0</v>
      </c>
      <c r="X426" s="85">
        <f>V426*T426</f>
        <v>0</v>
      </c>
      <c r="Y426" s="59"/>
      <c r="Z426" s="86"/>
      <c r="AA426" s="87"/>
      <c r="AB426" s="88"/>
      <c r="AC426" s="89"/>
    </row>
    <row r="427" spans="1:29" ht="15.75" hidden="1" customHeight="1" x14ac:dyDescent="0.2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193"/>
      <c r="P427" s="77"/>
      <c r="Q427" s="78"/>
      <c r="R427" s="79"/>
      <c r="S427" s="80">
        <f>IF(R427="U",T427/1.2,T427)</f>
        <v>0</v>
      </c>
      <c r="T427" s="81"/>
      <c r="U427" s="82"/>
      <c r="V427" s="83"/>
      <c r="W427" s="84">
        <f>V427*S427</f>
        <v>0</v>
      </c>
      <c r="X427" s="85">
        <f>V427*T427</f>
        <v>0</v>
      </c>
      <c r="Y427" s="59"/>
      <c r="Z427" s="86"/>
      <c r="AA427" s="87"/>
      <c r="AB427" s="88"/>
      <c r="AC427" s="89"/>
    </row>
    <row r="428" spans="1:29" ht="15.75" hidden="1" customHeight="1" x14ac:dyDescent="0.2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193"/>
      <c r="P428" s="77"/>
      <c r="Q428" s="78"/>
      <c r="R428" s="100"/>
      <c r="S428" s="80">
        <f>IF(R428="U",T428/1.2,T428)</f>
        <v>0</v>
      </c>
      <c r="T428" s="81"/>
      <c r="U428" s="82"/>
      <c r="V428" s="83"/>
      <c r="W428" s="84">
        <f>V428*S428</f>
        <v>0</v>
      </c>
      <c r="X428" s="85">
        <f>V428*T428</f>
        <v>0</v>
      </c>
      <c r="Y428" s="59"/>
      <c r="Z428" s="86"/>
      <c r="AA428" s="87"/>
      <c r="AB428" s="88"/>
      <c r="AC428" s="89"/>
    </row>
    <row r="429" spans="1:29" ht="15.75" hidden="1" customHeight="1" x14ac:dyDescent="0.2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193"/>
      <c r="P429" s="77"/>
      <c r="Q429" s="78"/>
      <c r="R429" s="100"/>
      <c r="S429" s="80">
        <f>IF(R429="U",T429/1.2,T429)</f>
        <v>0</v>
      </c>
      <c r="T429" s="81"/>
      <c r="U429" s="82"/>
      <c r="V429" s="83"/>
      <c r="W429" s="84">
        <f>V429*S429</f>
        <v>0</v>
      </c>
      <c r="X429" s="85">
        <f>V429*T429</f>
        <v>0</v>
      </c>
      <c r="Y429" s="59"/>
      <c r="Z429" s="86"/>
      <c r="AA429" s="87"/>
      <c r="AB429" s="88"/>
      <c r="AC429" s="89"/>
    </row>
    <row r="430" spans="1:29" ht="15.75" hidden="1" customHeight="1" x14ac:dyDescent="0.2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193"/>
      <c r="P430" s="77"/>
      <c r="Q430" s="78"/>
      <c r="R430" s="100"/>
      <c r="S430" s="80">
        <f>IF(R430="U",T430/1.2,T430)</f>
        <v>0</v>
      </c>
      <c r="T430" s="81"/>
      <c r="U430" s="82"/>
      <c r="V430" s="83"/>
      <c r="W430" s="84">
        <f>V430*S430</f>
        <v>0</v>
      </c>
      <c r="X430" s="85">
        <f>V430*T430</f>
        <v>0</v>
      </c>
      <c r="Y430" s="59"/>
      <c r="Z430" s="86"/>
      <c r="AA430" s="87"/>
      <c r="AB430" s="88"/>
      <c r="AC430" s="89"/>
    </row>
    <row r="431" spans="1:29" ht="15.75" hidden="1" customHeight="1" x14ac:dyDescent="0.2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193"/>
      <c r="P431" s="77"/>
      <c r="Q431" s="78"/>
      <c r="R431" s="100"/>
      <c r="S431" s="80">
        <f>IF(R431="U",T431/1.2,T431)</f>
        <v>0</v>
      </c>
      <c r="T431" s="81"/>
      <c r="U431" s="82"/>
      <c r="V431" s="83"/>
      <c r="W431" s="84">
        <f>V431*S431</f>
        <v>0</v>
      </c>
      <c r="X431" s="85">
        <f>V431*T431</f>
        <v>0</v>
      </c>
      <c r="Y431" s="59"/>
      <c r="Z431" s="86"/>
      <c r="AA431" s="87"/>
      <c r="AB431" s="88"/>
      <c r="AC431" s="89"/>
    </row>
    <row r="432" spans="1:29" ht="15.75" hidden="1" customHeight="1" x14ac:dyDescent="0.2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193"/>
      <c r="P432" s="77"/>
      <c r="Q432" s="78"/>
      <c r="R432" s="100"/>
      <c r="S432" s="80">
        <f>IF(R432="U",T432/1.2,T432)</f>
        <v>0</v>
      </c>
      <c r="T432" s="81"/>
      <c r="U432" s="82"/>
      <c r="V432" s="83"/>
      <c r="W432" s="84">
        <f>V432*S432</f>
        <v>0</v>
      </c>
      <c r="X432" s="85">
        <f>V432*T432</f>
        <v>0</v>
      </c>
      <c r="Y432" s="59"/>
      <c r="Z432" s="86"/>
      <c r="AA432" s="87"/>
      <c r="AB432" s="88"/>
      <c r="AC432" s="89"/>
    </row>
    <row r="433" spans="1:29" ht="15.75" hidden="1" customHeight="1" x14ac:dyDescent="0.2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193"/>
      <c r="P433" s="77"/>
      <c r="Q433" s="78"/>
      <c r="R433" s="100"/>
      <c r="S433" s="80">
        <f>IF(R433="U",T433/1.2,T433)</f>
        <v>0</v>
      </c>
      <c r="T433" s="81"/>
      <c r="U433" s="82"/>
      <c r="V433" s="83"/>
      <c r="W433" s="84">
        <f>V433*S433</f>
        <v>0</v>
      </c>
      <c r="X433" s="85">
        <f>V433*T433</f>
        <v>0</v>
      </c>
      <c r="Y433" s="59"/>
      <c r="Z433" s="86"/>
      <c r="AA433" s="87"/>
      <c r="AB433" s="88"/>
      <c r="AC433" s="89"/>
    </row>
    <row r="434" spans="1:29" ht="15.75" hidden="1" customHeight="1" x14ac:dyDescent="0.2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193"/>
      <c r="P434" s="77"/>
      <c r="Q434" s="78"/>
      <c r="R434" s="100"/>
      <c r="S434" s="80">
        <f>IF(R434="U",T434/1.2,T434)</f>
        <v>0</v>
      </c>
      <c r="T434" s="81"/>
      <c r="U434" s="82"/>
      <c r="V434" s="83"/>
      <c r="W434" s="84">
        <f>V434*S434</f>
        <v>0</v>
      </c>
      <c r="X434" s="85">
        <f>V434*T434</f>
        <v>0</v>
      </c>
      <c r="Y434" s="59"/>
      <c r="Z434" s="86"/>
      <c r="AA434" s="87"/>
      <c r="AB434" s="88"/>
      <c r="AC434" s="89"/>
    </row>
    <row r="435" spans="1:29" ht="15.75" hidden="1" customHeight="1" x14ac:dyDescent="0.2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193"/>
      <c r="P435" s="77"/>
      <c r="Q435" s="78"/>
      <c r="R435" s="100"/>
      <c r="S435" s="80">
        <f>IF(R435="U",T435/1.2,T435)</f>
        <v>0</v>
      </c>
      <c r="T435" s="81"/>
      <c r="U435" s="82"/>
      <c r="V435" s="83"/>
      <c r="W435" s="84">
        <f>V435*S435</f>
        <v>0</v>
      </c>
      <c r="X435" s="85">
        <f>V435*T435</f>
        <v>0</v>
      </c>
      <c r="Y435" s="59"/>
      <c r="Z435" s="86"/>
      <c r="AA435" s="87"/>
      <c r="AB435" s="88"/>
      <c r="AC435" s="89"/>
    </row>
    <row r="436" spans="1:29" ht="15.75" hidden="1" customHeight="1" x14ac:dyDescent="0.2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193"/>
      <c r="P436" s="77"/>
      <c r="Q436" s="78"/>
      <c r="R436" s="100"/>
      <c r="S436" s="80">
        <f>IF(R436="U",T436/1.2,T436)</f>
        <v>0</v>
      </c>
      <c r="T436" s="81"/>
      <c r="U436" s="82"/>
      <c r="V436" s="83"/>
      <c r="W436" s="84">
        <f>V436*S436</f>
        <v>0</v>
      </c>
      <c r="X436" s="85">
        <f>V436*T436</f>
        <v>0</v>
      </c>
      <c r="Y436" s="59"/>
      <c r="Z436" s="86"/>
      <c r="AA436" s="87"/>
      <c r="AB436" s="88"/>
      <c r="AC436" s="89"/>
    </row>
    <row r="437" spans="1:29" ht="15.75" hidden="1" customHeight="1" x14ac:dyDescent="0.2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193"/>
      <c r="P437" s="77"/>
      <c r="Q437" s="78"/>
      <c r="R437" s="100"/>
      <c r="S437" s="80">
        <f>IF(R437="U",T437/1.2,T437)</f>
        <v>0</v>
      </c>
      <c r="T437" s="81"/>
      <c r="U437" s="82"/>
      <c r="V437" s="83"/>
      <c r="W437" s="84">
        <f>V437*S437</f>
        <v>0</v>
      </c>
      <c r="X437" s="85">
        <f>V437*T437</f>
        <v>0</v>
      </c>
      <c r="Y437" s="59"/>
      <c r="Z437" s="86"/>
      <c r="AA437" s="87"/>
      <c r="AB437" s="88"/>
      <c r="AC437" s="89"/>
    </row>
    <row r="438" spans="1:29" ht="15.75" hidden="1" customHeight="1" x14ac:dyDescent="0.2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193"/>
      <c r="P438" s="77"/>
      <c r="Q438" s="78"/>
      <c r="R438" s="100"/>
      <c r="S438" s="80">
        <f>IF(R438="U",T438/1.2,T438)</f>
        <v>0</v>
      </c>
      <c r="T438" s="81"/>
      <c r="U438" s="82"/>
      <c r="V438" s="83"/>
      <c r="W438" s="84">
        <f>V438*S438</f>
        <v>0</v>
      </c>
      <c r="X438" s="85">
        <f>V438*T438</f>
        <v>0</v>
      </c>
      <c r="Y438" s="59"/>
      <c r="Z438" s="86"/>
      <c r="AA438" s="87"/>
      <c r="AB438" s="88"/>
      <c r="AC438" s="89"/>
    </row>
    <row r="439" spans="1:29" ht="15.75" hidden="1" customHeight="1" x14ac:dyDescent="0.2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193"/>
      <c r="P439" s="77"/>
      <c r="Q439" s="78"/>
      <c r="R439" s="100"/>
      <c r="S439" s="80">
        <f>IF(R439="U",T439/1.2,T439)</f>
        <v>0</v>
      </c>
      <c r="T439" s="81"/>
      <c r="U439" s="82"/>
      <c r="V439" s="83"/>
      <c r="W439" s="84">
        <f>V439*S439</f>
        <v>0</v>
      </c>
      <c r="X439" s="85">
        <f>V439*T439</f>
        <v>0</v>
      </c>
      <c r="Y439" s="59"/>
      <c r="Z439" s="86"/>
      <c r="AA439" s="87"/>
      <c r="AB439" s="88"/>
      <c r="AC439" s="89"/>
    </row>
    <row r="440" spans="1:29" ht="15.75" hidden="1" customHeight="1" x14ac:dyDescent="0.2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193"/>
      <c r="P440" s="77"/>
      <c r="Q440" s="78"/>
      <c r="R440" s="79"/>
      <c r="S440" s="80">
        <f>IF(R440="U",T440/1.2,T440)</f>
        <v>0</v>
      </c>
      <c r="T440" s="81"/>
      <c r="U440" s="82"/>
      <c r="V440" s="83"/>
      <c r="W440" s="84">
        <f>V440*S440</f>
        <v>0</v>
      </c>
      <c r="X440" s="85">
        <f>V440*T440</f>
        <v>0</v>
      </c>
      <c r="Y440" s="59"/>
      <c r="Z440" s="86"/>
      <c r="AA440" s="87"/>
      <c r="AB440" s="88"/>
      <c r="AC440" s="89"/>
    </row>
    <row r="441" spans="1:29" ht="15.75" hidden="1" customHeight="1" x14ac:dyDescent="0.2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193"/>
      <c r="P441" s="77"/>
      <c r="Q441" s="78"/>
      <c r="R441" s="100"/>
      <c r="S441" s="80">
        <f>IF(R441="U",T441/1.2,T441)</f>
        <v>0</v>
      </c>
      <c r="T441" s="81"/>
      <c r="U441" s="82"/>
      <c r="V441" s="83"/>
      <c r="W441" s="84">
        <f>V441*S441</f>
        <v>0</v>
      </c>
      <c r="X441" s="85">
        <f>V441*T441</f>
        <v>0</v>
      </c>
      <c r="Y441" s="59"/>
      <c r="Z441" s="86"/>
      <c r="AA441" s="87"/>
      <c r="AB441" s="88"/>
      <c r="AC441" s="89"/>
    </row>
    <row r="442" spans="1:29" ht="15.75" hidden="1" customHeight="1" x14ac:dyDescent="0.2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193"/>
      <c r="P442" s="77"/>
      <c r="Q442" s="78"/>
      <c r="R442" s="100"/>
      <c r="S442" s="80">
        <f>IF(R442="U",T442/1.2,T442)</f>
        <v>0</v>
      </c>
      <c r="T442" s="81"/>
      <c r="U442" s="82"/>
      <c r="V442" s="83"/>
      <c r="W442" s="84">
        <f>V442*S442</f>
        <v>0</v>
      </c>
      <c r="X442" s="85">
        <f>V442*T442</f>
        <v>0</v>
      </c>
      <c r="Y442" s="59"/>
      <c r="Z442" s="86"/>
      <c r="AA442" s="87"/>
      <c r="AB442" s="88"/>
      <c r="AC442" s="89"/>
    </row>
    <row r="443" spans="1:29" ht="15.75" hidden="1" customHeight="1" x14ac:dyDescent="0.2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193"/>
      <c r="P443" s="77"/>
      <c r="Q443" s="78"/>
      <c r="R443" s="79"/>
      <c r="S443" s="80">
        <f>IF(R443="U",T443/1.2,T443)</f>
        <v>0</v>
      </c>
      <c r="T443" s="81"/>
      <c r="U443" s="82"/>
      <c r="V443" s="83"/>
      <c r="W443" s="84">
        <f>V443*S443</f>
        <v>0</v>
      </c>
      <c r="X443" s="85">
        <f>V443*T443</f>
        <v>0</v>
      </c>
      <c r="Y443" s="59"/>
      <c r="Z443" s="86"/>
      <c r="AA443" s="87"/>
      <c r="AB443" s="88"/>
      <c r="AC443" s="89"/>
    </row>
    <row r="444" spans="1:29" ht="15.75" hidden="1" customHeight="1" x14ac:dyDescent="0.2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193"/>
      <c r="P444" s="77"/>
      <c r="Q444" s="78"/>
      <c r="R444" s="100"/>
      <c r="S444" s="80">
        <f>IF(R444="U",T444/1.2,T444)</f>
        <v>0</v>
      </c>
      <c r="T444" s="81"/>
      <c r="U444" s="82"/>
      <c r="V444" s="83"/>
      <c r="W444" s="84">
        <f>V444*S444</f>
        <v>0</v>
      </c>
      <c r="X444" s="85">
        <f>V444*T444</f>
        <v>0</v>
      </c>
      <c r="Y444" s="59"/>
      <c r="Z444" s="86"/>
      <c r="AA444" s="87"/>
      <c r="AB444" s="88"/>
      <c r="AC444" s="89"/>
    </row>
    <row r="445" spans="1:29" ht="15.75" hidden="1" customHeight="1" x14ac:dyDescent="0.2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193"/>
      <c r="P445" s="77"/>
      <c r="Q445" s="78"/>
      <c r="R445" s="100"/>
      <c r="S445" s="80">
        <f>IF(R445="U",T445/1.2,T445)</f>
        <v>0</v>
      </c>
      <c r="T445" s="81"/>
      <c r="U445" s="82"/>
      <c r="V445" s="83"/>
      <c r="W445" s="84">
        <f>V445*S445</f>
        <v>0</v>
      </c>
      <c r="X445" s="85">
        <f>V445*T445</f>
        <v>0</v>
      </c>
      <c r="Y445" s="59"/>
      <c r="Z445" s="86"/>
      <c r="AA445" s="87"/>
      <c r="AB445" s="88"/>
      <c r="AC445" s="89"/>
    </row>
    <row r="446" spans="1:29" ht="15.75" hidden="1" customHeight="1" x14ac:dyDescent="0.2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193"/>
      <c r="P446" s="77"/>
      <c r="Q446" s="78"/>
      <c r="R446" s="100"/>
      <c r="S446" s="80">
        <f>IF(R446="U",T446/1.2,T446)</f>
        <v>0</v>
      </c>
      <c r="T446" s="81"/>
      <c r="U446" s="82"/>
      <c r="V446" s="83"/>
      <c r="W446" s="84">
        <f>V446*S446</f>
        <v>0</v>
      </c>
      <c r="X446" s="85">
        <f>V446*T446</f>
        <v>0</v>
      </c>
      <c r="Y446" s="59"/>
      <c r="Z446" s="86"/>
      <c r="AA446" s="87"/>
      <c r="AB446" s="88"/>
      <c r="AC446" s="89"/>
    </row>
    <row r="447" spans="1:29" ht="15.75" hidden="1" customHeight="1" x14ac:dyDescent="0.2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193"/>
      <c r="P447" s="77"/>
      <c r="Q447" s="78"/>
      <c r="R447" s="100"/>
      <c r="S447" s="80">
        <f>IF(R447="U",T447/1.2,T447)</f>
        <v>0</v>
      </c>
      <c r="T447" s="81"/>
      <c r="U447" s="82"/>
      <c r="V447" s="83"/>
      <c r="W447" s="84">
        <f>V447*S447</f>
        <v>0</v>
      </c>
      <c r="X447" s="85">
        <f>V447*T447</f>
        <v>0</v>
      </c>
      <c r="Y447" s="59"/>
      <c r="Z447" s="86"/>
      <c r="AA447" s="87"/>
      <c r="AB447" s="88"/>
      <c r="AC447" s="89"/>
    </row>
    <row r="448" spans="1:29" ht="15.75" hidden="1" customHeight="1" x14ac:dyDescent="0.2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193"/>
      <c r="P448" s="77"/>
      <c r="Q448" s="78"/>
      <c r="R448" s="100"/>
      <c r="S448" s="80">
        <f>IF(R448="U",T448/1.2,T448)</f>
        <v>0</v>
      </c>
      <c r="T448" s="81"/>
      <c r="U448" s="82"/>
      <c r="V448" s="83"/>
      <c r="W448" s="84">
        <f>V448*S448</f>
        <v>0</v>
      </c>
      <c r="X448" s="85">
        <f>V448*T448</f>
        <v>0</v>
      </c>
      <c r="Y448" s="59"/>
      <c r="Z448" s="86"/>
      <c r="AA448" s="87"/>
      <c r="AB448" s="88"/>
      <c r="AC448" s="89"/>
    </row>
    <row r="449" spans="1:29" ht="15.75" hidden="1" customHeight="1" x14ac:dyDescent="0.2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193"/>
      <c r="P449" s="77"/>
      <c r="Q449" s="78"/>
      <c r="R449" s="79"/>
      <c r="S449" s="80">
        <f>IF(R449="U",T449/1.2,T449)</f>
        <v>0</v>
      </c>
      <c r="T449" s="81"/>
      <c r="U449" s="82"/>
      <c r="V449" s="83"/>
      <c r="W449" s="84">
        <f>V449*S449</f>
        <v>0</v>
      </c>
      <c r="X449" s="85">
        <f>V449*T449</f>
        <v>0</v>
      </c>
      <c r="Y449" s="59"/>
      <c r="Z449" s="86"/>
      <c r="AA449" s="87"/>
      <c r="AB449" s="88"/>
      <c r="AC449" s="89"/>
    </row>
    <row r="450" spans="1:29" ht="15.75" hidden="1" customHeight="1" x14ac:dyDescent="0.2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193"/>
      <c r="P450" s="77"/>
      <c r="Q450" s="78"/>
      <c r="R450" s="100"/>
      <c r="S450" s="80">
        <f>IF(R450="U",T450/1.2,T450)</f>
        <v>0</v>
      </c>
      <c r="T450" s="81"/>
      <c r="U450" s="82"/>
      <c r="V450" s="83"/>
      <c r="W450" s="84">
        <f>V450*S450</f>
        <v>0</v>
      </c>
      <c r="X450" s="85">
        <f>V450*T450</f>
        <v>0</v>
      </c>
      <c r="Y450" s="59"/>
      <c r="Z450" s="86"/>
      <c r="AA450" s="87"/>
      <c r="AB450" s="88"/>
      <c r="AC450" s="89"/>
    </row>
    <row r="451" spans="1:29" ht="15.75" hidden="1" customHeight="1" x14ac:dyDescent="0.2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193"/>
      <c r="P451" s="77"/>
      <c r="Q451" s="78"/>
      <c r="R451" s="100"/>
      <c r="S451" s="80">
        <f>IF(R451="U",T451/1.2,T451)</f>
        <v>0</v>
      </c>
      <c r="T451" s="81"/>
      <c r="U451" s="82"/>
      <c r="V451" s="83"/>
      <c r="W451" s="84">
        <f>V451*S451</f>
        <v>0</v>
      </c>
      <c r="X451" s="85">
        <f>V451*T451</f>
        <v>0</v>
      </c>
      <c r="Y451" s="59"/>
      <c r="Z451" s="86"/>
      <c r="AA451" s="87"/>
      <c r="AB451" s="88"/>
      <c r="AC451" s="89"/>
    </row>
    <row r="452" spans="1:29" ht="15.75" hidden="1" customHeight="1" x14ac:dyDescent="0.2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193"/>
      <c r="P452" s="77"/>
      <c r="Q452" s="78"/>
      <c r="R452" s="79"/>
      <c r="S452" s="80">
        <f>IF(R452="U",T452/1.2,T452)</f>
        <v>0</v>
      </c>
      <c r="T452" s="81"/>
      <c r="U452" s="82"/>
      <c r="V452" s="83"/>
      <c r="W452" s="84">
        <f>V452*S452</f>
        <v>0</v>
      </c>
      <c r="X452" s="85">
        <f>V452*T452</f>
        <v>0</v>
      </c>
      <c r="Y452" s="59"/>
      <c r="Z452" s="86"/>
      <c r="AA452" s="87"/>
      <c r="AB452" s="88"/>
      <c r="AC452" s="89"/>
    </row>
    <row r="453" spans="1:29" ht="15.75" hidden="1" customHeight="1" x14ac:dyDescent="0.2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193"/>
      <c r="P453" s="77"/>
      <c r="Q453" s="78"/>
      <c r="R453" s="79"/>
      <c r="S453" s="80">
        <f>IF(R453="U",T453/1.2,T453)</f>
        <v>0</v>
      </c>
      <c r="T453" s="81"/>
      <c r="U453" s="82"/>
      <c r="V453" s="83"/>
      <c r="W453" s="84">
        <f>V453*S453</f>
        <v>0</v>
      </c>
      <c r="X453" s="85">
        <f>V453*T453</f>
        <v>0</v>
      </c>
      <c r="Y453" s="59"/>
      <c r="Z453" s="86"/>
      <c r="AA453" s="87"/>
      <c r="AB453" s="88"/>
      <c r="AC453" s="89"/>
    </row>
    <row r="454" spans="1:29" ht="15.75" hidden="1" customHeight="1" x14ac:dyDescent="0.2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193"/>
      <c r="P454" s="77"/>
      <c r="Q454" s="78"/>
      <c r="R454" s="79"/>
      <c r="S454" s="80">
        <f>IF(R454="U",T454/1.2,T454)</f>
        <v>0</v>
      </c>
      <c r="T454" s="81"/>
      <c r="U454" s="82"/>
      <c r="V454" s="83"/>
      <c r="W454" s="84">
        <f>V454*S454</f>
        <v>0</v>
      </c>
      <c r="X454" s="85">
        <f>V454*T454</f>
        <v>0</v>
      </c>
      <c r="Y454" s="59"/>
      <c r="Z454" s="86"/>
      <c r="AA454" s="87"/>
      <c r="AB454" s="88"/>
      <c r="AC454" s="89"/>
    </row>
    <row r="455" spans="1:29" ht="15.75" hidden="1" customHeight="1" x14ac:dyDescent="0.2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193"/>
      <c r="P455" s="77"/>
      <c r="Q455" s="78"/>
      <c r="R455" s="100"/>
      <c r="S455" s="80">
        <f>IF(R455="U",T455/1.2,T455)</f>
        <v>0</v>
      </c>
      <c r="T455" s="81"/>
      <c r="U455" s="82"/>
      <c r="V455" s="83"/>
      <c r="W455" s="84">
        <f>V455*S455</f>
        <v>0</v>
      </c>
      <c r="X455" s="85">
        <f>V455*T455</f>
        <v>0</v>
      </c>
      <c r="Y455" s="59"/>
      <c r="Z455" s="86"/>
      <c r="AA455" s="87"/>
      <c r="AB455" s="88"/>
      <c r="AC455" s="89"/>
    </row>
    <row r="456" spans="1:29" ht="15.75" hidden="1" customHeight="1" x14ac:dyDescent="0.2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193"/>
      <c r="P456" s="77"/>
      <c r="Q456" s="78"/>
      <c r="R456" s="100"/>
      <c r="S456" s="80">
        <f>IF(R456="U",T456/1.2,T456)</f>
        <v>0</v>
      </c>
      <c r="T456" s="81"/>
      <c r="U456" s="82"/>
      <c r="V456" s="83"/>
      <c r="W456" s="84">
        <f>V456*S456</f>
        <v>0</v>
      </c>
      <c r="X456" s="85">
        <f>V456*T456</f>
        <v>0</v>
      </c>
      <c r="Y456" s="59"/>
      <c r="Z456" s="86"/>
      <c r="AA456" s="87"/>
      <c r="AB456" s="88"/>
      <c r="AC456" s="89"/>
    </row>
    <row r="457" spans="1:29" ht="15.75" hidden="1" customHeight="1" x14ac:dyDescent="0.2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193"/>
      <c r="P457" s="77"/>
      <c r="Q457" s="78"/>
      <c r="R457" s="100"/>
      <c r="S457" s="80">
        <f>IF(R457="U",T457/1.2,T457)</f>
        <v>0</v>
      </c>
      <c r="T457" s="81"/>
      <c r="U457" s="82"/>
      <c r="V457" s="83"/>
      <c r="W457" s="84">
        <f>V457*S457</f>
        <v>0</v>
      </c>
      <c r="X457" s="85">
        <f>V457*T457</f>
        <v>0</v>
      </c>
      <c r="Y457" s="59"/>
      <c r="Z457" s="86"/>
      <c r="AA457" s="87"/>
      <c r="AB457" s="88"/>
      <c r="AC457" s="89"/>
    </row>
    <row r="458" spans="1:29" ht="15.75" hidden="1" customHeight="1" x14ac:dyDescent="0.2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193"/>
      <c r="P458" s="77"/>
      <c r="Q458" s="78"/>
      <c r="R458" s="79"/>
      <c r="S458" s="80">
        <f>IF(R458="U",T458/1.2,T458)</f>
        <v>0</v>
      </c>
      <c r="T458" s="81"/>
      <c r="U458" s="82"/>
      <c r="V458" s="83"/>
      <c r="W458" s="84">
        <f>V458*S458</f>
        <v>0</v>
      </c>
      <c r="X458" s="85">
        <f>V458*T458</f>
        <v>0</v>
      </c>
      <c r="Y458" s="59"/>
      <c r="Z458" s="86"/>
      <c r="AA458" s="87"/>
      <c r="AB458" s="88"/>
      <c r="AC458" s="89"/>
    </row>
    <row r="459" spans="1:29" ht="15.75" hidden="1" customHeight="1" x14ac:dyDescent="0.2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193"/>
      <c r="P459" s="77"/>
      <c r="Q459" s="78"/>
      <c r="R459" s="100"/>
      <c r="S459" s="80">
        <f>IF(R459="U",T459/1.2,T459)</f>
        <v>0</v>
      </c>
      <c r="T459" s="81"/>
      <c r="U459" s="82"/>
      <c r="V459" s="83"/>
      <c r="W459" s="84">
        <f>V459*S459</f>
        <v>0</v>
      </c>
      <c r="X459" s="85">
        <f>V459*T459</f>
        <v>0</v>
      </c>
      <c r="Y459" s="59"/>
      <c r="Z459" s="86"/>
      <c r="AA459" s="87"/>
      <c r="AB459" s="88"/>
      <c r="AC459" s="89"/>
    </row>
    <row r="460" spans="1:29" ht="15.75" hidden="1" customHeight="1" x14ac:dyDescent="0.2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193"/>
      <c r="P460" s="77"/>
      <c r="Q460" s="78"/>
      <c r="R460" s="100"/>
      <c r="S460" s="80">
        <f>IF(R460="U",T460/1.2,T460)</f>
        <v>0</v>
      </c>
      <c r="T460" s="81"/>
      <c r="U460" s="82"/>
      <c r="V460" s="83"/>
      <c r="W460" s="84">
        <f>V460*S460</f>
        <v>0</v>
      </c>
      <c r="X460" s="85">
        <f>V460*T460</f>
        <v>0</v>
      </c>
      <c r="Y460" s="59"/>
      <c r="Z460" s="86"/>
      <c r="AA460" s="87"/>
      <c r="AB460" s="88"/>
      <c r="AC460" s="89"/>
    </row>
    <row r="461" spans="1:29" ht="15.75" hidden="1" customHeight="1" x14ac:dyDescent="0.2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193"/>
      <c r="P461" s="77"/>
      <c r="Q461" s="78"/>
      <c r="R461" s="100"/>
      <c r="S461" s="80">
        <f>IF(R461="U",T461/1.2,T461)</f>
        <v>0</v>
      </c>
      <c r="T461" s="81"/>
      <c r="U461" s="82"/>
      <c r="V461" s="83"/>
      <c r="W461" s="84">
        <f>V461*S461</f>
        <v>0</v>
      </c>
      <c r="X461" s="85">
        <f>V461*T461</f>
        <v>0</v>
      </c>
      <c r="Y461" s="59"/>
      <c r="Z461" s="86"/>
      <c r="AA461" s="87"/>
      <c r="AB461" s="88"/>
      <c r="AC461" s="89"/>
    </row>
    <row r="462" spans="1:29" ht="15.75" hidden="1" customHeight="1" x14ac:dyDescent="0.2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193"/>
      <c r="P462" s="77"/>
      <c r="Q462" s="78"/>
      <c r="R462" s="100"/>
      <c r="S462" s="80">
        <f>IF(R462="U",T462/1.2,T462)</f>
        <v>0</v>
      </c>
      <c r="T462" s="81"/>
      <c r="U462" s="82"/>
      <c r="V462" s="83"/>
      <c r="W462" s="84">
        <f>V462*S462</f>
        <v>0</v>
      </c>
      <c r="X462" s="85">
        <f>V462*T462</f>
        <v>0</v>
      </c>
      <c r="Y462" s="59"/>
      <c r="Z462" s="86"/>
      <c r="AA462" s="87"/>
      <c r="AB462" s="88"/>
      <c r="AC462" s="89"/>
    </row>
    <row r="463" spans="1:29" ht="15.75" hidden="1" customHeight="1" x14ac:dyDescent="0.2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193"/>
      <c r="P463" s="77"/>
      <c r="Q463" s="78"/>
      <c r="R463" s="100"/>
      <c r="S463" s="80">
        <f>IF(R463="U",T463/1.2,T463)</f>
        <v>0</v>
      </c>
      <c r="T463" s="81"/>
      <c r="U463" s="82"/>
      <c r="V463" s="83"/>
      <c r="W463" s="84">
        <f>V463*S463</f>
        <v>0</v>
      </c>
      <c r="X463" s="85">
        <f>V463*T463</f>
        <v>0</v>
      </c>
      <c r="Y463" s="59"/>
      <c r="Z463" s="86"/>
      <c r="AA463" s="87"/>
      <c r="AB463" s="88"/>
      <c r="AC463" s="89"/>
    </row>
    <row r="464" spans="1:29" ht="15.75" hidden="1" customHeight="1" x14ac:dyDescent="0.2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193"/>
      <c r="P464" s="77"/>
      <c r="Q464" s="78"/>
      <c r="R464" s="100"/>
      <c r="S464" s="80">
        <f>IF(R464="U",T464/1.2,T464)</f>
        <v>0</v>
      </c>
      <c r="T464" s="81"/>
      <c r="U464" s="82"/>
      <c r="V464" s="83"/>
      <c r="W464" s="84">
        <f>V464*S464</f>
        <v>0</v>
      </c>
      <c r="X464" s="85">
        <f>V464*T464</f>
        <v>0</v>
      </c>
      <c r="Y464" s="59"/>
      <c r="Z464" s="86"/>
      <c r="AA464" s="87"/>
      <c r="AB464" s="88"/>
      <c r="AC464" s="89"/>
    </row>
    <row r="465" spans="1:29" ht="15.75" hidden="1" customHeight="1" x14ac:dyDescent="0.2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193"/>
      <c r="P465" s="77"/>
      <c r="Q465" s="78"/>
      <c r="R465" s="100"/>
      <c r="S465" s="80">
        <f>IF(R465="U",T465/1.2,T465)</f>
        <v>0</v>
      </c>
      <c r="T465" s="81"/>
      <c r="U465" s="82"/>
      <c r="V465" s="83"/>
      <c r="W465" s="84">
        <f>V465*S465</f>
        <v>0</v>
      </c>
      <c r="X465" s="85">
        <f>V465*T465</f>
        <v>0</v>
      </c>
      <c r="Y465" s="59"/>
      <c r="Z465" s="86"/>
      <c r="AA465" s="87"/>
      <c r="AB465" s="88"/>
      <c r="AC465" s="89"/>
    </row>
    <row r="466" spans="1:29" ht="15.75" hidden="1" customHeight="1" x14ac:dyDescent="0.2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193"/>
      <c r="P466" s="77"/>
      <c r="Q466" s="78"/>
      <c r="R466" s="100"/>
      <c r="S466" s="80">
        <f>IF(R466="U",T466/1.2,T466)</f>
        <v>0</v>
      </c>
      <c r="T466" s="81"/>
      <c r="U466" s="82"/>
      <c r="V466" s="83"/>
      <c r="W466" s="84">
        <f>V466*S466</f>
        <v>0</v>
      </c>
      <c r="X466" s="85">
        <f>V466*T466</f>
        <v>0</v>
      </c>
      <c r="Y466" s="59"/>
      <c r="Z466" s="86"/>
      <c r="AA466" s="87"/>
      <c r="AB466" s="88"/>
      <c r="AC466" s="89"/>
    </row>
    <row r="467" spans="1:29" ht="15.75" hidden="1" customHeight="1" x14ac:dyDescent="0.2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193"/>
      <c r="P467" s="77"/>
      <c r="Q467" s="78"/>
      <c r="R467" s="100"/>
      <c r="S467" s="80">
        <f>IF(R467="U",T467/1.2,T467)</f>
        <v>0</v>
      </c>
      <c r="T467" s="81"/>
      <c r="U467" s="82"/>
      <c r="V467" s="83"/>
      <c r="W467" s="84">
        <f>V467*S467</f>
        <v>0</v>
      </c>
      <c r="X467" s="85">
        <f>V467*T467</f>
        <v>0</v>
      </c>
      <c r="Y467" s="59"/>
      <c r="Z467" s="86"/>
      <c r="AA467" s="87"/>
      <c r="AB467" s="88"/>
      <c r="AC467" s="89"/>
    </row>
    <row r="468" spans="1:29" ht="15.75" hidden="1" customHeight="1" x14ac:dyDescent="0.2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193"/>
      <c r="P468" s="77"/>
      <c r="Q468" s="78"/>
      <c r="R468" s="100"/>
      <c r="S468" s="80">
        <f>IF(R468="U",T468/1.2,T468)</f>
        <v>0</v>
      </c>
      <c r="T468" s="81"/>
      <c r="U468" s="82"/>
      <c r="V468" s="83"/>
      <c r="W468" s="84">
        <f>V468*S468</f>
        <v>0</v>
      </c>
      <c r="X468" s="85">
        <f>V468*T468</f>
        <v>0</v>
      </c>
      <c r="Y468" s="59"/>
      <c r="Z468" s="86"/>
      <c r="AA468" s="87"/>
      <c r="AB468" s="88"/>
      <c r="AC468" s="89"/>
    </row>
    <row r="469" spans="1:29" ht="15.75" hidden="1" customHeight="1" x14ac:dyDescent="0.2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193"/>
      <c r="P469" s="77"/>
      <c r="Q469" s="78"/>
      <c r="R469" s="100"/>
      <c r="S469" s="80">
        <f>IF(R469="U",T469/1.2,T469)</f>
        <v>0</v>
      </c>
      <c r="T469" s="81"/>
      <c r="U469" s="82"/>
      <c r="V469" s="83"/>
      <c r="W469" s="84">
        <f>V469*S469</f>
        <v>0</v>
      </c>
      <c r="X469" s="85">
        <f>V469*T469</f>
        <v>0</v>
      </c>
      <c r="Y469" s="59"/>
      <c r="Z469" s="86"/>
      <c r="AA469" s="87"/>
      <c r="AB469" s="88"/>
      <c r="AC469" s="89"/>
    </row>
    <row r="470" spans="1:29" ht="15.75" hidden="1" customHeight="1" x14ac:dyDescent="0.2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193"/>
      <c r="P470" s="77"/>
      <c r="Q470" s="78"/>
      <c r="R470" s="100"/>
      <c r="S470" s="80">
        <f>IF(R470="U",T470/1.2,T470)</f>
        <v>0</v>
      </c>
      <c r="T470" s="81"/>
      <c r="U470" s="82"/>
      <c r="V470" s="83"/>
      <c r="W470" s="84">
        <f>V470*S470</f>
        <v>0</v>
      </c>
      <c r="X470" s="85">
        <f>V470*T470</f>
        <v>0</v>
      </c>
      <c r="Y470" s="59"/>
      <c r="Z470" s="86"/>
      <c r="AA470" s="87"/>
      <c r="AB470" s="88"/>
      <c r="AC470" s="89"/>
    </row>
    <row r="471" spans="1:29" ht="15.75" hidden="1" customHeight="1" x14ac:dyDescent="0.2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193"/>
      <c r="P471" s="77"/>
      <c r="Q471" s="78"/>
      <c r="R471" s="100"/>
      <c r="S471" s="80">
        <f>IF(R471="U",T471/1.2,T471)</f>
        <v>0</v>
      </c>
      <c r="T471" s="81"/>
      <c r="U471" s="82"/>
      <c r="V471" s="83"/>
      <c r="W471" s="84">
        <f>V471*S471</f>
        <v>0</v>
      </c>
      <c r="X471" s="85">
        <f>V471*T471</f>
        <v>0</v>
      </c>
      <c r="Y471" s="59"/>
      <c r="Z471" s="86"/>
      <c r="AA471" s="87"/>
      <c r="AB471" s="88"/>
      <c r="AC471" s="89"/>
    </row>
    <row r="472" spans="1:29" ht="15.75" hidden="1" customHeight="1" x14ac:dyDescent="0.2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193"/>
      <c r="P472" s="77"/>
      <c r="Q472" s="78"/>
      <c r="R472" s="100"/>
      <c r="S472" s="80">
        <f>IF(R472="U",T472/1.2,T472)</f>
        <v>0</v>
      </c>
      <c r="T472" s="81"/>
      <c r="U472" s="82"/>
      <c r="V472" s="83"/>
      <c r="W472" s="84">
        <f>V472*S472</f>
        <v>0</v>
      </c>
      <c r="X472" s="85">
        <f>V472*T472</f>
        <v>0</v>
      </c>
      <c r="Y472" s="59"/>
      <c r="Z472" s="86"/>
      <c r="AA472" s="87"/>
      <c r="AB472" s="88"/>
      <c r="AC472" s="89"/>
    </row>
    <row r="473" spans="1:29" ht="15.75" hidden="1" customHeight="1" x14ac:dyDescent="0.2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193"/>
      <c r="P473" s="77"/>
      <c r="Q473" s="78"/>
      <c r="R473" s="100"/>
      <c r="S473" s="80">
        <f>IF(R473="U",T473/1.2,T473)</f>
        <v>0</v>
      </c>
      <c r="T473" s="81"/>
      <c r="U473" s="82"/>
      <c r="V473" s="83"/>
      <c r="W473" s="84">
        <f>V473*S473</f>
        <v>0</v>
      </c>
      <c r="X473" s="85">
        <f>V473*T473</f>
        <v>0</v>
      </c>
      <c r="Y473" s="59"/>
      <c r="Z473" s="86"/>
      <c r="AA473" s="87"/>
      <c r="AB473" s="88"/>
      <c r="AC473" s="89"/>
    </row>
    <row r="474" spans="1:29" ht="15.75" hidden="1" customHeight="1" x14ac:dyDescent="0.2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193"/>
      <c r="P474" s="77"/>
      <c r="Q474" s="78"/>
      <c r="R474" s="100"/>
      <c r="S474" s="80">
        <f>IF(R474="U",T474/1.2,T474)</f>
        <v>0</v>
      </c>
      <c r="T474" s="81"/>
      <c r="U474" s="82"/>
      <c r="V474" s="83"/>
      <c r="W474" s="84">
        <f>V474*S474</f>
        <v>0</v>
      </c>
      <c r="X474" s="85">
        <f>V474*T474</f>
        <v>0</v>
      </c>
      <c r="Y474" s="59"/>
      <c r="Z474" s="86"/>
      <c r="AA474" s="87"/>
      <c r="AB474" s="88"/>
      <c r="AC474" s="89"/>
    </row>
    <row r="475" spans="1:29" ht="15.75" hidden="1" customHeight="1" x14ac:dyDescent="0.2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193"/>
      <c r="P475" s="77"/>
      <c r="Q475" s="78"/>
      <c r="R475" s="100"/>
      <c r="S475" s="80">
        <f>IF(R475="U",T475/1.2,T475)</f>
        <v>0</v>
      </c>
      <c r="T475" s="81"/>
      <c r="U475" s="82"/>
      <c r="V475" s="83"/>
      <c r="W475" s="84">
        <f>V475*S475</f>
        <v>0</v>
      </c>
      <c r="X475" s="85">
        <f>V475*T475</f>
        <v>0</v>
      </c>
      <c r="Y475" s="59"/>
      <c r="Z475" s="86"/>
      <c r="AA475" s="87"/>
      <c r="AB475" s="88"/>
      <c r="AC475" s="89"/>
    </row>
    <row r="476" spans="1:29" ht="15.75" hidden="1" customHeight="1" x14ac:dyDescent="0.2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193"/>
      <c r="P476" s="77"/>
      <c r="Q476" s="78"/>
      <c r="R476" s="79"/>
      <c r="S476" s="80">
        <f>IF(R476="U",T476/1.2,T476)</f>
        <v>0</v>
      </c>
      <c r="T476" s="81"/>
      <c r="U476" s="82"/>
      <c r="V476" s="83"/>
      <c r="W476" s="84">
        <f>V476*S476</f>
        <v>0</v>
      </c>
      <c r="X476" s="85">
        <f>V476*T476</f>
        <v>0</v>
      </c>
      <c r="Y476" s="59"/>
      <c r="Z476" s="86"/>
      <c r="AA476" s="87"/>
      <c r="AB476" s="88"/>
      <c r="AC476" s="89"/>
    </row>
    <row r="477" spans="1:29" ht="15.75" hidden="1" customHeight="1" x14ac:dyDescent="0.2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193"/>
      <c r="P477" s="77"/>
      <c r="Q477" s="78"/>
      <c r="R477" s="100"/>
      <c r="S477" s="80">
        <f>IF(R477="U",T477/1.2,T477)</f>
        <v>0</v>
      </c>
      <c r="T477" s="81"/>
      <c r="U477" s="82"/>
      <c r="V477" s="83"/>
      <c r="W477" s="84">
        <f>V477*S477</f>
        <v>0</v>
      </c>
      <c r="X477" s="85">
        <f>V477*T477</f>
        <v>0</v>
      </c>
      <c r="Y477" s="59"/>
      <c r="Z477" s="86"/>
      <c r="AA477" s="87"/>
      <c r="AB477" s="88"/>
      <c r="AC477" s="89"/>
    </row>
    <row r="478" spans="1:29" ht="15.75" hidden="1" customHeight="1" x14ac:dyDescent="0.2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193"/>
      <c r="P478" s="77"/>
      <c r="Q478" s="78"/>
      <c r="R478" s="100"/>
      <c r="S478" s="80">
        <f>IF(R478="U",T478/1.2,T478)</f>
        <v>0</v>
      </c>
      <c r="T478" s="81"/>
      <c r="U478" s="82"/>
      <c r="V478" s="83"/>
      <c r="W478" s="84">
        <f>V478*S478</f>
        <v>0</v>
      </c>
      <c r="X478" s="85">
        <f>V478*T478</f>
        <v>0</v>
      </c>
      <c r="Y478" s="59"/>
      <c r="Z478" s="86"/>
      <c r="AA478" s="87"/>
      <c r="AB478" s="88"/>
      <c r="AC478" s="89"/>
    </row>
    <row r="479" spans="1:29" ht="15.75" hidden="1" customHeight="1" x14ac:dyDescent="0.2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193"/>
      <c r="P479" s="77"/>
      <c r="Q479" s="78"/>
      <c r="R479" s="100"/>
      <c r="S479" s="80">
        <f>IF(R479="U",T479/1.2,T479)</f>
        <v>0</v>
      </c>
      <c r="T479" s="81"/>
      <c r="U479" s="82"/>
      <c r="V479" s="83"/>
      <c r="W479" s="84">
        <f>V479*S479</f>
        <v>0</v>
      </c>
      <c r="X479" s="85">
        <f>V479*T479</f>
        <v>0</v>
      </c>
      <c r="Y479" s="59"/>
      <c r="Z479" s="86"/>
      <c r="AA479" s="87"/>
      <c r="AB479" s="88"/>
      <c r="AC479" s="89"/>
    </row>
    <row r="480" spans="1:29" ht="15.75" hidden="1" customHeight="1" x14ac:dyDescent="0.2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193"/>
      <c r="P480" s="77"/>
      <c r="Q480" s="78"/>
      <c r="R480" s="100"/>
      <c r="S480" s="80">
        <f>IF(R480="U",T480/1.2,T480)</f>
        <v>0</v>
      </c>
      <c r="T480" s="81"/>
      <c r="U480" s="82"/>
      <c r="V480" s="83"/>
      <c r="W480" s="84">
        <f>V480*S480</f>
        <v>0</v>
      </c>
      <c r="X480" s="85">
        <f>V480*T480</f>
        <v>0</v>
      </c>
      <c r="Y480" s="59"/>
      <c r="Z480" s="86"/>
      <c r="AA480" s="87"/>
      <c r="AB480" s="88"/>
      <c r="AC480" s="89"/>
    </row>
    <row r="481" spans="1:29" ht="15.75" hidden="1" customHeight="1" x14ac:dyDescent="0.2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193"/>
      <c r="P481" s="77"/>
      <c r="Q481" s="78"/>
      <c r="R481" s="100"/>
      <c r="S481" s="80">
        <f>IF(R481="U",T481/1.2,T481)</f>
        <v>0</v>
      </c>
      <c r="T481" s="81"/>
      <c r="U481" s="82"/>
      <c r="V481" s="83"/>
      <c r="W481" s="84">
        <f>V481*S481</f>
        <v>0</v>
      </c>
      <c r="X481" s="85">
        <f>V481*T481</f>
        <v>0</v>
      </c>
      <c r="Y481" s="59"/>
      <c r="Z481" s="86"/>
      <c r="AA481" s="87"/>
      <c r="AB481" s="88"/>
      <c r="AC481" s="89"/>
    </row>
    <row r="482" spans="1:29" ht="15.75" hidden="1" customHeight="1" x14ac:dyDescent="0.2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193"/>
      <c r="P482" s="77"/>
      <c r="Q482" s="78"/>
      <c r="R482" s="100"/>
      <c r="S482" s="80">
        <f>IF(R482="U",T482/1.2,T482)</f>
        <v>0</v>
      </c>
      <c r="T482" s="81"/>
      <c r="U482" s="82"/>
      <c r="V482" s="83"/>
      <c r="W482" s="84">
        <f>V482*S482</f>
        <v>0</v>
      </c>
      <c r="X482" s="85">
        <f>V482*T482</f>
        <v>0</v>
      </c>
      <c r="Y482" s="59"/>
      <c r="Z482" s="86"/>
      <c r="AA482" s="87"/>
      <c r="AB482" s="88"/>
      <c r="AC482" s="89"/>
    </row>
    <row r="483" spans="1:29" ht="15.75" hidden="1" customHeight="1" x14ac:dyDescent="0.2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193"/>
      <c r="P483" s="77"/>
      <c r="Q483" s="78"/>
      <c r="R483" s="100"/>
      <c r="S483" s="80">
        <f>IF(R483="U",T483/1.2,T483)</f>
        <v>0</v>
      </c>
      <c r="T483" s="81"/>
      <c r="U483" s="82"/>
      <c r="V483" s="83"/>
      <c r="W483" s="84">
        <f>V483*S483</f>
        <v>0</v>
      </c>
      <c r="X483" s="85">
        <f>V483*T483</f>
        <v>0</v>
      </c>
      <c r="Y483" s="59"/>
      <c r="Z483" s="86"/>
      <c r="AA483" s="87"/>
      <c r="AB483" s="88"/>
      <c r="AC483" s="89"/>
    </row>
    <row r="484" spans="1:29" ht="15.75" hidden="1" customHeight="1" x14ac:dyDescent="0.2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193"/>
      <c r="P484" s="77"/>
      <c r="Q484" s="78"/>
      <c r="R484" s="100"/>
      <c r="S484" s="80">
        <f>IF(R484="U",T484/1.2,T484)</f>
        <v>0</v>
      </c>
      <c r="T484" s="81"/>
      <c r="U484" s="82"/>
      <c r="V484" s="83"/>
      <c r="W484" s="84">
        <f>V484*S484</f>
        <v>0</v>
      </c>
      <c r="X484" s="85">
        <f>V484*T484</f>
        <v>0</v>
      </c>
      <c r="Y484" s="59"/>
      <c r="Z484" s="86"/>
      <c r="AA484" s="87"/>
      <c r="AB484" s="88"/>
      <c r="AC484" s="89"/>
    </row>
    <row r="485" spans="1:29" ht="15.75" hidden="1" customHeight="1" x14ac:dyDescent="0.2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193"/>
      <c r="P485" s="77"/>
      <c r="Q485" s="78"/>
      <c r="R485" s="100"/>
      <c r="S485" s="80">
        <f>IF(R485="U",T485/1.2,T485)</f>
        <v>0</v>
      </c>
      <c r="T485" s="81"/>
      <c r="U485" s="82"/>
      <c r="V485" s="83"/>
      <c r="W485" s="84">
        <f>V485*S485</f>
        <v>0</v>
      </c>
      <c r="X485" s="85">
        <f>V485*T485</f>
        <v>0</v>
      </c>
      <c r="Y485" s="59"/>
      <c r="Z485" s="86"/>
      <c r="AA485" s="87"/>
      <c r="AB485" s="88"/>
      <c r="AC485" s="89"/>
    </row>
    <row r="486" spans="1:29" ht="15.75" hidden="1" customHeight="1" x14ac:dyDescent="0.2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193"/>
      <c r="P486" s="77"/>
      <c r="Q486" s="78"/>
      <c r="R486" s="100"/>
      <c r="S486" s="80">
        <f>IF(R486="U",T486/1.2,T486)</f>
        <v>0</v>
      </c>
      <c r="T486" s="81"/>
      <c r="U486" s="82"/>
      <c r="V486" s="83"/>
      <c r="W486" s="84">
        <f>V486*S486</f>
        <v>0</v>
      </c>
      <c r="X486" s="85">
        <f>V486*T486</f>
        <v>0</v>
      </c>
      <c r="Y486" s="59"/>
      <c r="Z486" s="86"/>
      <c r="AA486" s="87"/>
      <c r="AB486" s="88"/>
      <c r="AC486" s="89"/>
    </row>
    <row r="487" spans="1:29" ht="15.75" hidden="1" customHeight="1" x14ac:dyDescent="0.2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193"/>
      <c r="P487" s="77"/>
      <c r="Q487" s="78"/>
      <c r="R487" s="100"/>
      <c r="S487" s="80">
        <f>IF(R487="U",T487/1.2,T487)</f>
        <v>0</v>
      </c>
      <c r="T487" s="81"/>
      <c r="U487" s="82"/>
      <c r="V487" s="83"/>
      <c r="W487" s="84">
        <f>V487*S487</f>
        <v>0</v>
      </c>
      <c r="X487" s="85">
        <f>V487*T487</f>
        <v>0</v>
      </c>
      <c r="Y487" s="59"/>
      <c r="Z487" s="86"/>
      <c r="AA487" s="87"/>
      <c r="AB487" s="88"/>
      <c r="AC487" s="89"/>
    </row>
    <row r="488" spans="1:29" ht="15.75" hidden="1" customHeight="1" x14ac:dyDescent="0.2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193"/>
      <c r="P488" s="77"/>
      <c r="Q488" s="78"/>
      <c r="R488" s="79"/>
      <c r="S488" s="80">
        <f>IF(R488="U",T488/1.2,T488)</f>
        <v>0</v>
      </c>
      <c r="T488" s="81"/>
      <c r="U488" s="82"/>
      <c r="V488" s="83"/>
      <c r="W488" s="84">
        <f>V488*S488</f>
        <v>0</v>
      </c>
      <c r="X488" s="85">
        <f>V488*T488</f>
        <v>0</v>
      </c>
      <c r="Y488" s="59"/>
      <c r="Z488" s="86"/>
      <c r="AA488" s="87"/>
      <c r="AB488" s="88"/>
      <c r="AC488" s="89"/>
    </row>
    <row r="489" spans="1:29" ht="15.75" hidden="1" customHeight="1" x14ac:dyDescent="0.2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193"/>
      <c r="P489" s="77"/>
      <c r="Q489" s="78"/>
      <c r="R489" s="100"/>
      <c r="S489" s="80">
        <f>IF(R489="U",T489/1.2,T489)</f>
        <v>0</v>
      </c>
      <c r="T489" s="81"/>
      <c r="U489" s="82"/>
      <c r="V489" s="83"/>
      <c r="W489" s="84">
        <f>V489*S489</f>
        <v>0</v>
      </c>
      <c r="X489" s="85">
        <f>V489*T489</f>
        <v>0</v>
      </c>
      <c r="Y489" s="59"/>
      <c r="Z489" s="86"/>
      <c r="AA489" s="87"/>
      <c r="AB489" s="88"/>
      <c r="AC489" s="89"/>
    </row>
    <row r="490" spans="1:29" ht="15.75" hidden="1" customHeight="1" x14ac:dyDescent="0.2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193"/>
      <c r="P490" s="77"/>
      <c r="Q490" s="78"/>
      <c r="R490" s="79"/>
      <c r="S490" s="80">
        <f>IF(R490="U",T490/1.2,T490)</f>
        <v>0</v>
      </c>
      <c r="T490" s="81"/>
      <c r="U490" s="82"/>
      <c r="V490" s="83"/>
      <c r="W490" s="84">
        <f>V490*S490</f>
        <v>0</v>
      </c>
      <c r="X490" s="85">
        <f>V490*T490</f>
        <v>0</v>
      </c>
      <c r="Y490" s="59"/>
      <c r="Z490" s="86"/>
      <c r="AA490" s="87"/>
      <c r="AB490" s="88"/>
      <c r="AC490" s="89"/>
    </row>
    <row r="491" spans="1:29" ht="15.75" hidden="1" customHeight="1" x14ac:dyDescent="0.2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193"/>
      <c r="P491" s="77"/>
      <c r="Q491" s="78"/>
      <c r="R491" s="79"/>
      <c r="S491" s="80">
        <f>IF(R491="U",T491/1.2,T491)</f>
        <v>0</v>
      </c>
      <c r="T491" s="81"/>
      <c r="U491" s="82"/>
      <c r="V491" s="83"/>
      <c r="W491" s="84">
        <f>V491*S491</f>
        <v>0</v>
      </c>
      <c r="X491" s="85">
        <f>V491*T491</f>
        <v>0</v>
      </c>
      <c r="Y491" s="59"/>
      <c r="Z491" s="86"/>
      <c r="AA491" s="87"/>
      <c r="AB491" s="88"/>
      <c r="AC491" s="89"/>
    </row>
    <row r="492" spans="1:29" ht="15.75" hidden="1" customHeight="1" x14ac:dyDescent="0.2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193"/>
      <c r="P492" s="77"/>
      <c r="Q492" s="78"/>
      <c r="R492" s="79"/>
      <c r="S492" s="80">
        <f>IF(R492="U",T492/1.2,T492)</f>
        <v>0</v>
      </c>
      <c r="T492" s="81"/>
      <c r="U492" s="82"/>
      <c r="V492" s="83"/>
      <c r="W492" s="84">
        <f>V492*S492</f>
        <v>0</v>
      </c>
      <c r="X492" s="85">
        <f>V492*T492</f>
        <v>0</v>
      </c>
      <c r="Y492" s="59"/>
      <c r="Z492" s="86"/>
      <c r="AA492" s="87"/>
      <c r="AB492" s="88"/>
      <c r="AC492" s="89"/>
    </row>
    <row r="493" spans="1:29" ht="15.75" hidden="1" customHeight="1" x14ac:dyDescent="0.2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193"/>
      <c r="P493" s="77"/>
      <c r="Q493" s="78"/>
      <c r="R493" s="79"/>
      <c r="S493" s="80">
        <f>IF(R493="U",T493/1.2,T493)</f>
        <v>0</v>
      </c>
      <c r="T493" s="81"/>
      <c r="U493" s="82"/>
      <c r="V493" s="83"/>
      <c r="W493" s="84">
        <f>V493*S493</f>
        <v>0</v>
      </c>
      <c r="X493" s="85">
        <f>V493*T493</f>
        <v>0</v>
      </c>
      <c r="Y493" s="59"/>
      <c r="Z493" s="86"/>
      <c r="AA493" s="87"/>
      <c r="AB493" s="88"/>
      <c r="AC493" s="89"/>
    </row>
    <row r="494" spans="1:29" ht="15.75" hidden="1" customHeight="1" x14ac:dyDescent="0.2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193"/>
      <c r="P494" s="77"/>
      <c r="Q494" s="78"/>
      <c r="R494" s="79"/>
      <c r="S494" s="80">
        <f>IF(R494="U",T494/1.2,T494)</f>
        <v>0</v>
      </c>
      <c r="T494" s="81"/>
      <c r="U494" s="82"/>
      <c r="V494" s="83"/>
      <c r="W494" s="84">
        <f>V494*S494</f>
        <v>0</v>
      </c>
      <c r="X494" s="85">
        <f>V494*T494</f>
        <v>0</v>
      </c>
      <c r="Y494" s="59"/>
      <c r="Z494" s="86"/>
      <c r="AA494" s="87"/>
      <c r="AB494" s="88"/>
      <c r="AC494" s="89"/>
    </row>
    <row r="495" spans="1:29" ht="15.75" hidden="1" customHeight="1" x14ac:dyDescent="0.2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193"/>
      <c r="P495" s="77"/>
      <c r="Q495" s="78"/>
      <c r="R495" s="79"/>
      <c r="S495" s="80">
        <f>IF(R495="U",T495/1.2,T495)</f>
        <v>0</v>
      </c>
      <c r="T495" s="81"/>
      <c r="U495" s="82"/>
      <c r="V495" s="83"/>
      <c r="W495" s="84">
        <f>V495*S495</f>
        <v>0</v>
      </c>
      <c r="X495" s="85">
        <f>V495*T495</f>
        <v>0</v>
      </c>
      <c r="Y495" s="59"/>
      <c r="Z495" s="86"/>
      <c r="AA495" s="87"/>
      <c r="AB495" s="88"/>
      <c r="AC495" s="89"/>
    </row>
    <row r="496" spans="1:29" ht="15.75" hidden="1" customHeight="1" x14ac:dyDescent="0.2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193"/>
      <c r="P496" s="77"/>
      <c r="Q496" s="78"/>
      <c r="R496" s="100"/>
      <c r="S496" s="80">
        <f>IF(R496="U",T496/1.2,T496)</f>
        <v>0</v>
      </c>
      <c r="T496" s="81"/>
      <c r="U496" s="82"/>
      <c r="V496" s="83"/>
      <c r="W496" s="84">
        <f>V496*S496</f>
        <v>0</v>
      </c>
      <c r="X496" s="85">
        <f>V496*T496</f>
        <v>0</v>
      </c>
      <c r="Y496" s="59"/>
      <c r="Z496" s="86"/>
      <c r="AA496" s="87"/>
      <c r="AB496" s="88"/>
      <c r="AC496" s="89"/>
    </row>
    <row r="497" spans="1:29" ht="15.75" hidden="1" customHeight="1" x14ac:dyDescent="0.2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193"/>
      <c r="P497" s="77"/>
      <c r="Q497" s="78"/>
      <c r="R497" s="100"/>
      <c r="S497" s="80">
        <f>IF(R497="U",T497/1.2,T497)</f>
        <v>0</v>
      </c>
      <c r="T497" s="81"/>
      <c r="U497" s="82"/>
      <c r="V497" s="83"/>
      <c r="W497" s="84">
        <f>V497*S497</f>
        <v>0</v>
      </c>
      <c r="X497" s="85">
        <f>V497*T497</f>
        <v>0</v>
      </c>
      <c r="Y497" s="59"/>
      <c r="Z497" s="86"/>
      <c r="AA497" s="87"/>
      <c r="AB497" s="88"/>
      <c r="AC497" s="89"/>
    </row>
    <row r="498" spans="1:29" ht="15.75" hidden="1" customHeight="1" x14ac:dyDescent="0.2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193"/>
      <c r="P498" s="77"/>
      <c r="Q498" s="78"/>
      <c r="R498" s="100"/>
      <c r="S498" s="80">
        <f>IF(R498="U",T498/1.2,T498)</f>
        <v>0</v>
      </c>
      <c r="T498" s="81"/>
      <c r="U498" s="82"/>
      <c r="V498" s="83"/>
      <c r="W498" s="84">
        <f>V498*S498</f>
        <v>0</v>
      </c>
      <c r="X498" s="85">
        <f>V498*T498</f>
        <v>0</v>
      </c>
      <c r="Y498" s="59"/>
      <c r="Z498" s="86"/>
      <c r="AA498" s="87"/>
      <c r="AB498" s="88"/>
      <c r="AC498" s="89"/>
    </row>
    <row r="499" spans="1:29" ht="15.75" hidden="1" customHeight="1" x14ac:dyDescent="0.2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193"/>
      <c r="P499" s="77"/>
      <c r="Q499" s="78"/>
      <c r="R499" s="100"/>
      <c r="S499" s="80">
        <f>IF(R499="U",T499/1.2,T499)</f>
        <v>0</v>
      </c>
      <c r="T499" s="81"/>
      <c r="U499" s="82"/>
      <c r="V499" s="83"/>
      <c r="W499" s="84">
        <f>V499*S499</f>
        <v>0</v>
      </c>
      <c r="X499" s="85">
        <f>V499*T499</f>
        <v>0</v>
      </c>
      <c r="Y499" s="59"/>
      <c r="Z499" s="86"/>
      <c r="AA499" s="87"/>
      <c r="AB499" s="88"/>
      <c r="AC499" s="89"/>
    </row>
    <row r="500" spans="1:29" ht="15.75" hidden="1" customHeight="1" x14ac:dyDescent="0.2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193"/>
      <c r="P500" s="77"/>
      <c r="Q500" s="78"/>
      <c r="R500" s="100"/>
      <c r="S500" s="80">
        <f>IF(R500="U",T500/1.2,T500)</f>
        <v>0</v>
      </c>
      <c r="T500" s="81"/>
      <c r="U500" s="82"/>
      <c r="V500" s="83"/>
      <c r="W500" s="84">
        <f>V500*S500</f>
        <v>0</v>
      </c>
      <c r="X500" s="85">
        <f>V500*T500</f>
        <v>0</v>
      </c>
      <c r="Y500" s="59"/>
      <c r="Z500" s="86"/>
      <c r="AA500" s="87"/>
      <c r="AB500" s="88"/>
      <c r="AC500" s="89"/>
    </row>
    <row r="501" spans="1:29" ht="15.75" hidden="1" customHeight="1" x14ac:dyDescent="0.2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193"/>
      <c r="P501" s="77"/>
      <c r="Q501" s="78"/>
      <c r="R501" s="100"/>
      <c r="S501" s="80">
        <f>IF(R501="U",T501/1.2,T501)</f>
        <v>0</v>
      </c>
      <c r="T501" s="81"/>
      <c r="U501" s="82"/>
      <c r="V501" s="83"/>
      <c r="W501" s="84">
        <f>V501*S501</f>
        <v>0</v>
      </c>
      <c r="X501" s="85">
        <f>V501*T501</f>
        <v>0</v>
      </c>
      <c r="Y501" s="59"/>
      <c r="Z501" s="86"/>
      <c r="AA501" s="87"/>
      <c r="AB501" s="88"/>
      <c r="AC501" s="89"/>
    </row>
    <row r="502" spans="1:29" ht="15.75" hidden="1" customHeight="1" x14ac:dyDescent="0.2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193"/>
      <c r="P502" s="77"/>
      <c r="Q502" s="78"/>
      <c r="R502" s="100"/>
      <c r="S502" s="80">
        <f>IF(R502="U",T502/1.2,T502)</f>
        <v>0</v>
      </c>
      <c r="T502" s="81"/>
      <c r="U502" s="82"/>
      <c r="V502" s="83"/>
      <c r="W502" s="84">
        <f>V502*S502</f>
        <v>0</v>
      </c>
      <c r="X502" s="85">
        <f>V502*T502</f>
        <v>0</v>
      </c>
      <c r="Y502" s="59"/>
      <c r="Z502" s="86"/>
      <c r="AA502" s="87"/>
      <c r="AB502" s="88"/>
      <c r="AC502" s="89"/>
    </row>
    <row r="503" spans="1:29" ht="15.75" hidden="1" customHeight="1" x14ac:dyDescent="0.2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193"/>
      <c r="P503" s="77"/>
      <c r="Q503" s="78"/>
      <c r="R503" s="100"/>
      <c r="S503" s="80">
        <f>IF(R503="U",T503/1.2,T503)</f>
        <v>0</v>
      </c>
      <c r="T503" s="81"/>
      <c r="U503" s="82"/>
      <c r="V503" s="83"/>
      <c r="W503" s="84">
        <f>V503*S503</f>
        <v>0</v>
      </c>
      <c r="X503" s="85">
        <f>V503*T503</f>
        <v>0</v>
      </c>
      <c r="Y503" s="59"/>
      <c r="Z503" s="86"/>
      <c r="AA503" s="87"/>
      <c r="AB503" s="88"/>
      <c r="AC503" s="89"/>
    </row>
    <row r="504" spans="1:29" ht="15.75" hidden="1" customHeight="1" x14ac:dyDescent="0.2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193"/>
      <c r="P504" s="77"/>
      <c r="Q504" s="78"/>
      <c r="R504" s="100"/>
      <c r="S504" s="80">
        <f>IF(R504="U",T504/1.2,T504)</f>
        <v>0</v>
      </c>
      <c r="T504" s="81"/>
      <c r="U504" s="82"/>
      <c r="V504" s="83"/>
      <c r="W504" s="84">
        <f>V504*S504</f>
        <v>0</v>
      </c>
      <c r="X504" s="85">
        <f>V504*T504</f>
        <v>0</v>
      </c>
      <c r="Y504" s="59"/>
      <c r="Z504" s="86"/>
      <c r="AA504" s="87"/>
      <c r="AB504" s="88"/>
      <c r="AC504" s="89"/>
    </row>
    <row r="505" spans="1:29" ht="15.75" hidden="1" customHeight="1" x14ac:dyDescent="0.2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193"/>
      <c r="P505" s="77"/>
      <c r="Q505" s="78"/>
      <c r="R505" s="100"/>
      <c r="S505" s="80">
        <f>IF(R505="U",T505/1.2,T505)</f>
        <v>0</v>
      </c>
      <c r="T505" s="81"/>
      <c r="U505" s="82"/>
      <c r="V505" s="83"/>
      <c r="W505" s="84">
        <f>V505*S505</f>
        <v>0</v>
      </c>
      <c r="X505" s="85">
        <f>V505*T505</f>
        <v>0</v>
      </c>
      <c r="Y505" s="59"/>
      <c r="Z505" s="86"/>
      <c r="AA505" s="87"/>
      <c r="AB505" s="88"/>
      <c r="AC505" s="89"/>
    </row>
    <row r="506" spans="1:29" ht="15.75" hidden="1" customHeight="1" x14ac:dyDescent="0.2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193"/>
      <c r="P506" s="77"/>
      <c r="Q506" s="78"/>
      <c r="R506" s="100"/>
      <c r="S506" s="80">
        <f>IF(R506="U",T506/1.2,T506)</f>
        <v>0</v>
      </c>
      <c r="T506" s="81"/>
      <c r="U506" s="82"/>
      <c r="V506" s="83"/>
      <c r="W506" s="84">
        <f>V506*S506</f>
        <v>0</v>
      </c>
      <c r="X506" s="85">
        <f>V506*T506</f>
        <v>0</v>
      </c>
      <c r="Y506" s="59"/>
      <c r="Z506" s="86"/>
      <c r="AA506" s="87"/>
      <c r="AB506" s="88"/>
      <c r="AC506" s="89"/>
    </row>
    <row r="507" spans="1:29" ht="15.75" hidden="1" customHeight="1" x14ac:dyDescent="0.2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193"/>
      <c r="P507" s="77"/>
      <c r="Q507" s="78"/>
      <c r="R507" s="100"/>
      <c r="S507" s="80">
        <f>IF(R507="U",T507/1.2,T507)</f>
        <v>0</v>
      </c>
      <c r="T507" s="81"/>
      <c r="U507" s="82"/>
      <c r="V507" s="83"/>
      <c r="W507" s="84">
        <f>V507*S507</f>
        <v>0</v>
      </c>
      <c r="X507" s="85">
        <f>V507*T507</f>
        <v>0</v>
      </c>
      <c r="Y507" s="59"/>
      <c r="Z507" s="86"/>
      <c r="AA507" s="87"/>
      <c r="AB507" s="88"/>
      <c r="AC507" s="89"/>
    </row>
    <row r="508" spans="1:29" ht="15.75" hidden="1" customHeight="1" x14ac:dyDescent="0.2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193"/>
      <c r="P508" s="77"/>
      <c r="Q508" s="78"/>
      <c r="R508" s="100"/>
      <c r="S508" s="80">
        <f>IF(R508="U",T508/1.2,T508)</f>
        <v>0</v>
      </c>
      <c r="T508" s="81"/>
      <c r="U508" s="82"/>
      <c r="V508" s="83"/>
      <c r="W508" s="84">
        <f>V508*S508</f>
        <v>0</v>
      </c>
      <c r="X508" s="85">
        <f>V508*T508</f>
        <v>0</v>
      </c>
      <c r="Y508" s="59"/>
      <c r="Z508" s="86"/>
      <c r="AA508" s="87"/>
      <c r="AB508" s="88"/>
      <c r="AC508" s="89"/>
    </row>
    <row r="509" spans="1:29" ht="15.75" hidden="1" customHeight="1" x14ac:dyDescent="0.2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193"/>
      <c r="P509" s="77"/>
      <c r="Q509" s="78"/>
      <c r="R509" s="100"/>
      <c r="S509" s="80">
        <f>IF(R509="U",T509/1.2,T509)</f>
        <v>0</v>
      </c>
      <c r="T509" s="81"/>
      <c r="U509" s="82"/>
      <c r="V509" s="83"/>
      <c r="W509" s="84">
        <f>V509*S509</f>
        <v>0</v>
      </c>
      <c r="X509" s="85">
        <f>V509*T509</f>
        <v>0</v>
      </c>
      <c r="Y509" s="59"/>
      <c r="Z509" s="86"/>
      <c r="AA509" s="87"/>
      <c r="AB509" s="88"/>
      <c r="AC509" s="89"/>
    </row>
    <row r="510" spans="1:29" ht="15.75" hidden="1" customHeight="1" x14ac:dyDescent="0.2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193"/>
      <c r="P510" s="77"/>
      <c r="Q510" s="78"/>
      <c r="R510" s="100"/>
      <c r="S510" s="80">
        <f>IF(R510="U",T510/1.2,T510)</f>
        <v>0</v>
      </c>
      <c r="T510" s="81"/>
      <c r="U510" s="82"/>
      <c r="V510" s="83"/>
      <c r="W510" s="84">
        <f>V510*S510</f>
        <v>0</v>
      </c>
      <c r="X510" s="85">
        <f>V510*T510</f>
        <v>0</v>
      </c>
      <c r="Y510" s="59"/>
      <c r="Z510" s="86"/>
      <c r="AA510" s="87"/>
      <c r="AB510" s="88"/>
      <c r="AC510" s="89"/>
    </row>
    <row r="511" spans="1:29" ht="15.75" hidden="1" customHeight="1" x14ac:dyDescent="0.2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193"/>
      <c r="P511" s="77"/>
      <c r="Q511" s="78"/>
      <c r="R511" s="100"/>
      <c r="S511" s="80">
        <f>IF(R511="U",T511/1.2,T511)</f>
        <v>0</v>
      </c>
      <c r="T511" s="81"/>
      <c r="U511" s="82"/>
      <c r="V511" s="83"/>
      <c r="W511" s="84">
        <f>V511*S511</f>
        <v>0</v>
      </c>
      <c r="X511" s="85">
        <f>V511*T511</f>
        <v>0</v>
      </c>
      <c r="Y511" s="59"/>
      <c r="Z511" s="86"/>
      <c r="AA511" s="87"/>
      <c r="AB511" s="88"/>
      <c r="AC511" s="89"/>
    </row>
    <row r="512" spans="1:29" ht="15.75" hidden="1" customHeight="1" x14ac:dyDescent="0.2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193"/>
      <c r="P512" s="77"/>
      <c r="Q512" s="78"/>
      <c r="R512" s="100"/>
      <c r="S512" s="80">
        <f>IF(R512="U",T512/1.2,T512)</f>
        <v>0</v>
      </c>
      <c r="T512" s="81"/>
      <c r="U512" s="82"/>
      <c r="V512" s="83"/>
      <c r="W512" s="84">
        <f>V512*S512</f>
        <v>0</v>
      </c>
      <c r="X512" s="85">
        <f>V512*T512</f>
        <v>0</v>
      </c>
      <c r="Y512" s="59"/>
      <c r="Z512" s="86"/>
      <c r="AA512" s="87"/>
      <c r="AB512" s="88"/>
      <c r="AC512" s="89"/>
    </row>
    <row r="513" spans="1:29" ht="15.75" hidden="1" customHeight="1" x14ac:dyDescent="0.2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193"/>
      <c r="P513" s="77"/>
      <c r="Q513" s="78"/>
      <c r="R513" s="79"/>
      <c r="S513" s="80">
        <f>IF(R513="U",T513/1.2,T513)</f>
        <v>0</v>
      </c>
      <c r="T513" s="81"/>
      <c r="U513" s="82"/>
      <c r="V513" s="83"/>
      <c r="W513" s="84">
        <f>V513*S513</f>
        <v>0</v>
      </c>
      <c r="X513" s="85">
        <f>V513*T513</f>
        <v>0</v>
      </c>
      <c r="Y513" s="59"/>
      <c r="Z513" s="86"/>
      <c r="AA513" s="87"/>
      <c r="AB513" s="88"/>
      <c r="AC513" s="89"/>
    </row>
    <row r="514" spans="1:29" ht="15.75" hidden="1" customHeight="1" x14ac:dyDescent="0.2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193"/>
      <c r="P514" s="77"/>
      <c r="Q514" s="78"/>
      <c r="R514" s="79"/>
      <c r="S514" s="80">
        <f>IF(R514="U",T514/1.2,T514)</f>
        <v>0</v>
      </c>
      <c r="T514" s="81"/>
      <c r="U514" s="82"/>
      <c r="V514" s="83"/>
      <c r="W514" s="84">
        <f>V514*S514</f>
        <v>0</v>
      </c>
      <c r="X514" s="85">
        <f>V514*T514</f>
        <v>0</v>
      </c>
      <c r="Y514" s="59"/>
      <c r="Z514" s="86"/>
      <c r="AA514" s="87"/>
      <c r="AB514" s="88"/>
      <c r="AC514" s="89"/>
    </row>
    <row r="515" spans="1:29" ht="15.75" hidden="1" customHeight="1" x14ac:dyDescent="0.2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193"/>
      <c r="P515" s="77"/>
      <c r="Q515" s="78"/>
      <c r="R515" s="100"/>
      <c r="S515" s="80">
        <f>IF(R515="U",T515/1.2,T515)</f>
        <v>0</v>
      </c>
      <c r="T515" s="81"/>
      <c r="U515" s="82"/>
      <c r="V515" s="83"/>
      <c r="W515" s="84">
        <f>V515*S515</f>
        <v>0</v>
      </c>
      <c r="X515" s="85">
        <f>V515*T515</f>
        <v>0</v>
      </c>
      <c r="Y515" s="59"/>
      <c r="Z515" s="86"/>
      <c r="AA515" s="87"/>
      <c r="AB515" s="88"/>
      <c r="AC515" s="89"/>
    </row>
    <row r="516" spans="1:29" ht="15.75" hidden="1" customHeight="1" x14ac:dyDescent="0.2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193"/>
      <c r="P516" s="77"/>
      <c r="Q516" s="78"/>
      <c r="R516" s="100"/>
      <c r="S516" s="80">
        <f>IF(R516="U",T516/1.2,T516)</f>
        <v>0</v>
      </c>
      <c r="T516" s="81"/>
      <c r="U516" s="82"/>
      <c r="V516" s="83"/>
      <c r="W516" s="84">
        <f>V516*S516</f>
        <v>0</v>
      </c>
      <c r="X516" s="85">
        <f>V516*T516</f>
        <v>0</v>
      </c>
      <c r="Y516" s="59"/>
      <c r="Z516" s="86"/>
      <c r="AA516" s="87"/>
      <c r="AB516" s="88"/>
      <c r="AC516" s="89"/>
    </row>
    <row r="517" spans="1:29" ht="15.75" hidden="1" customHeight="1" x14ac:dyDescent="0.2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193"/>
      <c r="P517" s="77"/>
      <c r="Q517" s="78"/>
      <c r="R517" s="100"/>
      <c r="S517" s="80">
        <f>IF(R517="U",T517/1.2,T517)</f>
        <v>0</v>
      </c>
      <c r="T517" s="81"/>
      <c r="U517" s="82"/>
      <c r="V517" s="83"/>
      <c r="W517" s="84">
        <f>V517*S517</f>
        <v>0</v>
      </c>
      <c r="X517" s="85">
        <f>V517*T517</f>
        <v>0</v>
      </c>
      <c r="Y517" s="59"/>
      <c r="Z517" s="86"/>
      <c r="AA517" s="87"/>
      <c r="AB517" s="88"/>
      <c r="AC517" s="89"/>
    </row>
    <row r="518" spans="1:29" ht="15.75" hidden="1" customHeight="1" x14ac:dyDescent="0.2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193"/>
      <c r="P518" s="77"/>
      <c r="Q518" s="78"/>
      <c r="R518" s="100"/>
      <c r="S518" s="80">
        <f>IF(R518="U",T518/1.2,T518)</f>
        <v>0</v>
      </c>
      <c r="T518" s="81"/>
      <c r="U518" s="82"/>
      <c r="V518" s="83"/>
      <c r="W518" s="84">
        <f>V518*S518</f>
        <v>0</v>
      </c>
      <c r="X518" s="85">
        <f>V518*T518</f>
        <v>0</v>
      </c>
      <c r="Y518" s="59"/>
      <c r="Z518" s="86"/>
      <c r="AA518" s="87"/>
      <c r="AB518" s="88"/>
      <c r="AC518" s="89"/>
    </row>
    <row r="519" spans="1:29" ht="15.75" hidden="1" customHeight="1" x14ac:dyDescent="0.2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193"/>
      <c r="P519" s="77"/>
      <c r="Q519" s="78"/>
      <c r="R519" s="79"/>
      <c r="S519" s="80">
        <f>IF(R519="U",T519/1.2,T519)</f>
        <v>0</v>
      </c>
      <c r="T519" s="81"/>
      <c r="U519" s="82"/>
      <c r="V519" s="83"/>
      <c r="W519" s="84">
        <f>V519*S519</f>
        <v>0</v>
      </c>
      <c r="X519" s="85">
        <f>V519*T519</f>
        <v>0</v>
      </c>
      <c r="Y519" s="59"/>
      <c r="Z519" s="86"/>
      <c r="AA519" s="87"/>
      <c r="AB519" s="88"/>
      <c r="AC519" s="89"/>
    </row>
    <row r="520" spans="1:29" ht="15.75" hidden="1" customHeight="1" x14ac:dyDescent="0.2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193"/>
      <c r="P520" s="77"/>
      <c r="Q520" s="78"/>
      <c r="R520" s="100"/>
      <c r="S520" s="80">
        <f>IF(R520="U",T520/1.2,T520)</f>
        <v>0</v>
      </c>
      <c r="T520" s="81"/>
      <c r="U520" s="82"/>
      <c r="V520" s="83"/>
      <c r="W520" s="84">
        <f>V520*S520</f>
        <v>0</v>
      </c>
      <c r="X520" s="85">
        <f>V520*T520</f>
        <v>0</v>
      </c>
      <c r="Y520" s="59"/>
      <c r="Z520" s="86"/>
      <c r="AA520" s="87"/>
      <c r="AB520" s="88"/>
      <c r="AC520" s="89"/>
    </row>
    <row r="521" spans="1:29" ht="15.75" hidden="1" customHeight="1" x14ac:dyDescent="0.2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193"/>
      <c r="P521" s="77"/>
      <c r="Q521" s="78"/>
      <c r="R521" s="100"/>
      <c r="S521" s="80">
        <f>IF(R521="U",T521/1.2,T521)</f>
        <v>0</v>
      </c>
      <c r="T521" s="81"/>
      <c r="U521" s="82"/>
      <c r="V521" s="83"/>
      <c r="W521" s="84">
        <f>V521*S521</f>
        <v>0</v>
      </c>
      <c r="X521" s="85">
        <f>V521*T521</f>
        <v>0</v>
      </c>
      <c r="Y521" s="59"/>
      <c r="Z521" s="86"/>
      <c r="AA521" s="87"/>
      <c r="AB521" s="88"/>
      <c r="AC521" s="89"/>
    </row>
    <row r="522" spans="1:29" ht="15.75" hidden="1" customHeight="1" x14ac:dyDescent="0.2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193"/>
      <c r="P522" s="77"/>
      <c r="Q522" s="78"/>
      <c r="R522" s="100"/>
      <c r="S522" s="80">
        <f>IF(R522="U",T522/1.2,T522)</f>
        <v>0</v>
      </c>
      <c r="T522" s="81"/>
      <c r="U522" s="82"/>
      <c r="V522" s="83"/>
      <c r="W522" s="84">
        <f>V522*S522</f>
        <v>0</v>
      </c>
      <c r="X522" s="85">
        <f>V522*T522</f>
        <v>0</v>
      </c>
      <c r="Y522" s="59"/>
      <c r="Z522" s="86"/>
      <c r="AA522" s="87"/>
      <c r="AB522" s="88"/>
      <c r="AC522" s="89"/>
    </row>
    <row r="523" spans="1:29" ht="15.75" hidden="1" customHeight="1" x14ac:dyDescent="0.2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193"/>
      <c r="P523" s="77"/>
      <c r="Q523" s="78"/>
      <c r="R523" s="100"/>
      <c r="S523" s="80">
        <f>IF(R523="U",T523/1.2,T523)</f>
        <v>0</v>
      </c>
      <c r="T523" s="81"/>
      <c r="U523" s="82"/>
      <c r="V523" s="83"/>
      <c r="W523" s="84">
        <f>V523*S523</f>
        <v>0</v>
      </c>
      <c r="X523" s="85">
        <f>V523*T523</f>
        <v>0</v>
      </c>
      <c r="Y523" s="59"/>
      <c r="Z523" s="86"/>
      <c r="AA523" s="87"/>
      <c r="AB523" s="88"/>
      <c r="AC523" s="89"/>
    </row>
    <row r="524" spans="1:29" ht="15.75" hidden="1" customHeight="1" x14ac:dyDescent="0.2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193"/>
      <c r="P524" s="77"/>
      <c r="Q524" s="78"/>
      <c r="R524" s="79"/>
      <c r="S524" s="80">
        <f>IF(R524="U",T524/1.2,T524)</f>
        <v>0</v>
      </c>
      <c r="T524" s="81"/>
      <c r="U524" s="82"/>
      <c r="V524" s="83"/>
      <c r="W524" s="84">
        <f>V524*S524</f>
        <v>0</v>
      </c>
      <c r="X524" s="85">
        <f>V524*T524</f>
        <v>0</v>
      </c>
      <c r="Y524" s="59"/>
      <c r="Z524" s="86"/>
      <c r="AA524" s="87"/>
      <c r="AB524" s="88"/>
      <c r="AC524" s="89"/>
    </row>
    <row r="525" spans="1:29" ht="15.75" hidden="1" customHeight="1" x14ac:dyDescent="0.2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193"/>
      <c r="P525" s="77"/>
      <c r="Q525" s="78"/>
      <c r="R525" s="79"/>
      <c r="S525" s="80">
        <f>IF(R525="U",T525/1.2,T525)</f>
        <v>0</v>
      </c>
      <c r="T525" s="81"/>
      <c r="U525" s="82"/>
      <c r="V525" s="83"/>
      <c r="W525" s="84">
        <f>V525*S525</f>
        <v>0</v>
      </c>
      <c r="X525" s="85">
        <f>V525*T525</f>
        <v>0</v>
      </c>
      <c r="Y525" s="59"/>
      <c r="Z525" s="86"/>
      <c r="AA525" s="87"/>
      <c r="AB525" s="88"/>
      <c r="AC525" s="89"/>
    </row>
    <row r="526" spans="1:29" ht="15.75" hidden="1" customHeight="1" x14ac:dyDescent="0.2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193"/>
      <c r="P526" s="77"/>
      <c r="Q526" s="78"/>
      <c r="R526" s="79"/>
      <c r="S526" s="80">
        <f>IF(R526="U",T526/1.2,T526)</f>
        <v>0</v>
      </c>
      <c r="T526" s="81"/>
      <c r="U526" s="82"/>
      <c r="V526" s="83"/>
      <c r="W526" s="84">
        <f>V526*S526</f>
        <v>0</v>
      </c>
      <c r="X526" s="85">
        <f>V526*T526</f>
        <v>0</v>
      </c>
      <c r="Y526" s="59"/>
      <c r="Z526" s="86"/>
      <c r="AA526" s="87"/>
      <c r="AB526" s="88"/>
      <c r="AC526" s="89"/>
    </row>
    <row r="527" spans="1:29" ht="15.75" hidden="1" customHeight="1" x14ac:dyDescent="0.2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193"/>
      <c r="P527" s="77"/>
      <c r="Q527" s="78"/>
      <c r="R527" s="79"/>
      <c r="S527" s="80">
        <f>IF(R527="U",T527/1.2,T527)</f>
        <v>0</v>
      </c>
      <c r="T527" s="81"/>
      <c r="U527" s="82"/>
      <c r="V527" s="83"/>
      <c r="W527" s="84">
        <f>V527*S527</f>
        <v>0</v>
      </c>
      <c r="X527" s="85">
        <f>V527*T527</f>
        <v>0</v>
      </c>
      <c r="Y527" s="59"/>
      <c r="Z527" s="86"/>
      <c r="AA527" s="87"/>
      <c r="AB527" s="88"/>
      <c r="AC527" s="89"/>
    </row>
    <row r="528" spans="1:29" ht="15.75" hidden="1" customHeight="1" x14ac:dyDescent="0.2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193"/>
      <c r="P528" s="77"/>
      <c r="Q528" s="78"/>
      <c r="R528" s="100"/>
      <c r="S528" s="80">
        <f>IF(R528="U",T528/1.2,T528)</f>
        <v>0</v>
      </c>
      <c r="T528" s="81"/>
      <c r="U528" s="82"/>
      <c r="V528" s="83"/>
      <c r="W528" s="84">
        <f>V528*S528</f>
        <v>0</v>
      </c>
      <c r="X528" s="85">
        <f>V528*T528</f>
        <v>0</v>
      </c>
      <c r="Y528" s="59"/>
      <c r="Z528" s="86"/>
      <c r="AA528" s="87"/>
      <c r="AB528" s="88"/>
      <c r="AC528" s="89"/>
    </row>
    <row r="529" spans="1:29" ht="15.75" hidden="1" customHeight="1" x14ac:dyDescent="0.2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193"/>
      <c r="P529" s="77"/>
      <c r="Q529" s="78"/>
      <c r="R529" s="100"/>
      <c r="S529" s="80">
        <f>IF(R529="U",T529/1.2,T529)</f>
        <v>0</v>
      </c>
      <c r="T529" s="81"/>
      <c r="U529" s="82"/>
      <c r="V529" s="83"/>
      <c r="W529" s="84">
        <f>V529*S529</f>
        <v>0</v>
      </c>
      <c r="X529" s="85">
        <f>V529*T529</f>
        <v>0</v>
      </c>
      <c r="Y529" s="59"/>
      <c r="Z529" s="86"/>
      <c r="AA529" s="87"/>
      <c r="AB529" s="88"/>
      <c r="AC529" s="89"/>
    </row>
    <row r="530" spans="1:29" ht="15.75" hidden="1" customHeight="1" x14ac:dyDescent="0.2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193"/>
      <c r="P530" s="77"/>
      <c r="Q530" s="78"/>
      <c r="R530" s="100"/>
      <c r="S530" s="80">
        <f>IF(R530="U",T530/1.2,T530)</f>
        <v>0</v>
      </c>
      <c r="T530" s="81"/>
      <c r="U530" s="82"/>
      <c r="V530" s="83"/>
      <c r="W530" s="84">
        <f>V530*S530</f>
        <v>0</v>
      </c>
      <c r="X530" s="85">
        <f>V530*T530</f>
        <v>0</v>
      </c>
      <c r="Y530" s="59"/>
      <c r="Z530" s="86"/>
      <c r="AA530" s="87"/>
      <c r="AB530" s="88"/>
      <c r="AC530" s="89"/>
    </row>
    <row r="531" spans="1:29" ht="15.75" hidden="1" customHeight="1" x14ac:dyDescent="0.2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193"/>
      <c r="P531" s="77"/>
      <c r="Q531" s="78"/>
      <c r="R531" s="100"/>
      <c r="S531" s="80">
        <f>IF(R531="U",T531/1.2,T531)</f>
        <v>0</v>
      </c>
      <c r="T531" s="81"/>
      <c r="U531" s="82"/>
      <c r="V531" s="83"/>
      <c r="W531" s="84">
        <f>V531*S531</f>
        <v>0</v>
      </c>
      <c r="X531" s="85">
        <f>V531*T531</f>
        <v>0</v>
      </c>
      <c r="Y531" s="59"/>
      <c r="Z531" s="86"/>
      <c r="AA531" s="87"/>
      <c r="AB531" s="88"/>
      <c r="AC531" s="89"/>
    </row>
    <row r="532" spans="1:29" ht="15.75" hidden="1" customHeight="1" x14ac:dyDescent="0.2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193"/>
      <c r="P532" s="77"/>
      <c r="Q532" s="78"/>
      <c r="R532" s="79"/>
      <c r="S532" s="80">
        <f>IF(R532="U",T532/1.2,T532)</f>
        <v>0</v>
      </c>
      <c r="T532" s="81"/>
      <c r="U532" s="82"/>
      <c r="V532" s="83"/>
      <c r="W532" s="84">
        <f>V532*S532</f>
        <v>0</v>
      </c>
      <c r="X532" s="85">
        <f>V532*T532</f>
        <v>0</v>
      </c>
      <c r="Y532" s="59"/>
      <c r="Z532" s="86"/>
      <c r="AA532" s="87"/>
      <c r="AB532" s="88"/>
      <c r="AC532" s="89"/>
    </row>
    <row r="533" spans="1:29" ht="15.75" hidden="1" customHeight="1" x14ac:dyDescent="0.2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193"/>
      <c r="P533" s="77"/>
      <c r="Q533" s="78"/>
      <c r="R533" s="79"/>
      <c r="S533" s="80">
        <f>IF(R533="U",T533/1.2,T533)</f>
        <v>0</v>
      </c>
      <c r="T533" s="81"/>
      <c r="U533" s="82"/>
      <c r="V533" s="83"/>
      <c r="W533" s="84">
        <f>V533*S533</f>
        <v>0</v>
      </c>
      <c r="X533" s="85">
        <f>V533*T533</f>
        <v>0</v>
      </c>
      <c r="Y533" s="59"/>
      <c r="Z533" s="86"/>
      <c r="AA533" s="87"/>
      <c r="AB533" s="88"/>
      <c r="AC533" s="89"/>
    </row>
    <row r="534" spans="1:29" ht="15.75" hidden="1" customHeight="1" x14ac:dyDescent="0.2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193"/>
      <c r="P534" s="77"/>
      <c r="Q534" s="78"/>
      <c r="R534" s="79"/>
      <c r="S534" s="80">
        <f>IF(R534="U",T534/1.2,T534)</f>
        <v>0</v>
      </c>
      <c r="T534" s="81"/>
      <c r="U534" s="82"/>
      <c r="V534" s="83"/>
      <c r="W534" s="84">
        <f>V534*S534</f>
        <v>0</v>
      </c>
      <c r="X534" s="85">
        <f>V534*T534</f>
        <v>0</v>
      </c>
      <c r="Y534" s="59"/>
      <c r="Z534" s="86"/>
      <c r="AA534" s="87"/>
      <c r="AB534" s="88"/>
      <c r="AC534" s="89"/>
    </row>
    <row r="535" spans="1:29" ht="15.75" hidden="1" customHeight="1" x14ac:dyDescent="0.2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193"/>
      <c r="P535" s="77"/>
      <c r="Q535" s="78"/>
      <c r="R535" s="79"/>
      <c r="S535" s="80">
        <f>IF(R535="U",T535/1.2,T535)</f>
        <v>0</v>
      </c>
      <c r="T535" s="81"/>
      <c r="U535" s="82"/>
      <c r="V535" s="83"/>
      <c r="W535" s="84">
        <f>V535*S535</f>
        <v>0</v>
      </c>
      <c r="X535" s="85">
        <f>V535*T535</f>
        <v>0</v>
      </c>
      <c r="Y535" s="59"/>
      <c r="Z535" s="86"/>
      <c r="AA535" s="87"/>
      <c r="AB535" s="88"/>
      <c r="AC535" s="89"/>
    </row>
    <row r="536" spans="1:29" ht="15.75" hidden="1" customHeight="1" x14ac:dyDescent="0.2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193"/>
      <c r="P536" s="77"/>
      <c r="Q536" s="78"/>
      <c r="R536" s="79"/>
      <c r="S536" s="80">
        <f>IF(R536="U",T536/1.2,T536)</f>
        <v>0</v>
      </c>
      <c r="T536" s="81"/>
      <c r="U536" s="82"/>
      <c r="V536" s="83"/>
      <c r="W536" s="84">
        <f>V536*S536</f>
        <v>0</v>
      </c>
      <c r="X536" s="85">
        <f>V536*T536</f>
        <v>0</v>
      </c>
      <c r="Y536" s="59"/>
      <c r="Z536" s="86"/>
      <c r="AA536" s="87"/>
      <c r="AB536" s="88"/>
      <c r="AC536" s="89"/>
    </row>
    <row r="537" spans="1:29" ht="15.75" hidden="1" customHeight="1" x14ac:dyDescent="0.2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193"/>
      <c r="P537" s="77"/>
      <c r="Q537" s="78"/>
      <c r="R537" s="79"/>
      <c r="S537" s="80">
        <f>IF(R537="U",T537/1.2,T537)</f>
        <v>0</v>
      </c>
      <c r="T537" s="81"/>
      <c r="U537" s="82"/>
      <c r="V537" s="83"/>
      <c r="W537" s="84">
        <f>V537*S537</f>
        <v>0</v>
      </c>
      <c r="X537" s="85">
        <f>V537*T537</f>
        <v>0</v>
      </c>
      <c r="Y537" s="59"/>
      <c r="Z537" s="86"/>
      <c r="AA537" s="87"/>
      <c r="AB537" s="88"/>
      <c r="AC537" s="89"/>
    </row>
    <row r="538" spans="1:29" ht="15.75" hidden="1" customHeight="1" x14ac:dyDescent="0.2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193"/>
      <c r="P538" s="77"/>
      <c r="Q538" s="78"/>
      <c r="R538" s="79"/>
      <c r="S538" s="80">
        <f>IF(R538="U",T538/1.2,T538)</f>
        <v>0</v>
      </c>
      <c r="T538" s="81"/>
      <c r="U538" s="82"/>
      <c r="V538" s="83"/>
      <c r="W538" s="84">
        <f>V538*S538</f>
        <v>0</v>
      </c>
      <c r="X538" s="85">
        <f>V538*T538</f>
        <v>0</v>
      </c>
      <c r="Y538" s="59"/>
      <c r="Z538" s="86"/>
      <c r="AA538" s="87"/>
      <c r="AB538" s="88"/>
      <c r="AC538" s="89"/>
    </row>
    <row r="539" spans="1:29" ht="15.75" hidden="1" customHeight="1" x14ac:dyDescent="0.2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193"/>
      <c r="P539" s="77"/>
      <c r="Q539" s="78"/>
      <c r="R539" s="100"/>
      <c r="S539" s="80">
        <f>IF(R539="U",T539/1.2,T539)</f>
        <v>0</v>
      </c>
      <c r="T539" s="81"/>
      <c r="U539" s="82"/>
      <c r="V539" s="83"/>
      <c r="W539" s="84">
        <f>V539*S539</f>
        <v>0</v>
      </c>
      <c r="X539" s="85">
        <f>V539*T539</f>
        <v>0</v>
      </c>
      <c r="Y539" s="59"/>
      <c r="Z539" s="86"/>
      <c r="AA539" s="87"/>
      <c r="AB539" s="88"/>
      <c r="AC539" s="89"/>
    </row>
    <row r="540" spans="1:29" ht="15.75" hidden="1" customHeight="1" x14ac:dyDescent="0.2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193"/>
      <c r="P540" s="77"/>
      <c r="Q540" s="78"/>
      <c r="R540" s="100"/>
      <c r="S540" s="80">
        <f>IF(R540="U",T540/1.2,T540)</f>
        <v>0</v>
      </c>
      <c r="T540" s="81"/>
      <c r="U540" s="82"/>
      <c r="V540" s="83"/>
      <c r="W540" s="84">
        <f>V540*S540</f>
        <v>0</v>
      </c>
      <c r="X540" s="85">
        <f>V540*T540</f>
        <v>0</v>
      </c>
      <c r="Y540" s="59"/>
      <c r="Z540" s="86"/>
      <c r="AA540" s="87"/>
      <c r="AB540" s="88"/>
      <c r="AC540" s="89"/>
    </row>
    <row r="541" spans="1:29" ht="15.75" hidden="1" customHeight="1" x14ac:dyDescent="0.2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193"/>
      <c r="P541" s="77"/>
      <c r="Q541" s="78"/>
      <c r="R541" s="100"/>
      <c r="S541" s="80">
        <f>IF(R541="U",T541/1.2,T541)</f>
        <v>0</v>
      </c>
      <c r="T541" s="81"/>
      <c r="U541" s="82"/>
      <c r="V541" s="83"/>
      <c r="W541" s="84">
        <f>V541*S541</f>
        <v>0</v>
      </c>
      <c r="X541" s="85">
        <f>V541*T541</f>
        <v>0</v>
      </c>
      <c r="Y541" s="59"/>
      <c r="Z541" s="86"/>
      <c r="AA541" s="87"/>
      <c r="AB541" s="88"/>
      <c r="AC541" s="89"/>
    </row>
    <row r="542" spans="1:29" ht="15.75" hidden="1" customHeight="1" x14ac:dyDescent="0.2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193"/>
      <c r="P542" s="77"/>
      <c r="Q542" s="78"/>
      <c r="R542" s="100"/>
      <c r="S542" s="80">
        <f>IF(R542="U",T542/1.2,T542)</f>
        <v>0</v>
      </c>
      <c r="T542" s="81"/>
      <c r="U542" s="82"/>
      <c r="V542" s="83"/>
      <c r="W542" s="84">
        <f>V542*S542</f>
        <v>0</v>
      </c>
      <c r="X542" s="85">
        <f>V542*T542</f>
        <v>0</v>
      </c>
      <c r="Y542" s="59"/>
      <c r="Z542" s="86"/>
      <c r="AA542" s="87"/>
      <c r="AB542" s="88"/>
      <c r="AC542" s="89"/>
    </row>
    <row r="543" spans="1:29" ht="15.75" hidden="1" customHeight="1" x14ac:dyDescent="0.2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193"/>
      <c r="P543" s="77"/>
      <c r="Q543" s="78"/>
      <c r="R543" s="100"/>
      <c r="S543" s="80">
        <f>IF(R543="U",T543/1.2,T543)</f>
        <v>0</v>
      </c>
      <c r="T543" s="81"/>
      <c r="U543" s="82"/>
      <c r="V543" s="83"/>
      <c r="W543" s="84">
        <f>V543*S543</f>
        <v>0</v>
      </c>
      <c r="X543" s="85">
        <f>V543*T543</f>
        <v>0</v>
      </c>
      <c r="Y543" s="59"/>
      <c r="Z543" s="86"/>
      <c r="AA543" s="87"/>
      <c r="AB543" s="88"/>
      <c r="AC543" s="89"/>
    </row>
    <row r="544" spans="1:29" ht="15.75" hidden="1" customHeight="1" x14ac:dyDescent="0.2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193"/>
      <c r="P544" s="77"/>
      <c r="Q544" s="78"/>
      <c r="R544" s="79"/>
      <c r="S544" s="80">
        <f>IF(R544="U",T544/1.2,T544)</f>
        <v>0</v>
      </c>
      <c r="T544" s="81"/>
      <c r="U544" s="82"/>
      <c r="V544" s="83"/>
      <c r="W544" s="84">
        <f>V544*S544</f>
        <v>0</v>
      </c>
      <c r="X544" s="85">
        <f>V544*T544</f>
        <v>0</v>
      </c>
      <c r="Y544" s="59"/>
      <c r="Z544" s="86"/>
      <c r="AA544" s="87"/>
      <c r="AB544" s="88"/>
      <c r="AC544" s="89"/>
    </row>
    <row r="545" spans="1:29" ht="15.75" hidden="1" customHeight="1" x14ac:dyDescent="0.2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193"/>
      <c r="P545" s="77"/>
      <c r="Q545" s="78"/>
      <c r="R545" s="100"/>
      <c r="S545" s="80">
        <f>IF(R545="U",T545/1.2,T545)</f>
        <v>0</v>
      </c>
      <c r="T545" s="81"/>
      <c r="U545" s="82"/>
      <c r="V545" s="83"/>
      <c r="W545" s="84">
        <f>V545*S545</f>
        <v>0</v>
      </c>
      <c r="X545" s="85">
        <f>V545*T545</f>
        <v>0</v>
      </c>
      <c r="Y545" s="59"/>
      <c r="Z545" s="86"/>
      <c r="AA545" s="87"/>
      <c r="AB545" s="88"/>
      <c r="AC545" s="89"/>
    </row>
    <row r="546" spans="1:29" ht="15.75" hidden="1" customHeight="1" x14ac:dyDescent="0.2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193"/>
      <c r="P546" s="77"/>
      <c r="Q546" s="78"/>
      <c r="R546" s="79"/>
      <c r="S546" s="80">
        <f>IF(R546="U",T546/1.2,T546)</f>
        <v>0</v>
      </c>
      <c r="T546" s="81"/>
      <c r="U546" s="82"/>
      <c r="V546" s="83"/>
      <c r="W546" s="84">
        <f>V546*S546</f>
        <v>0</v>
      </c>
      <c r="X546" s="85">
        <f>V546*T546</f>
        <v>0</v>
      </c>
      <c r="Y546" s="59"/>
      <c r="Z546" s="86"/>
      <c r="AA546" s="87"/>
      <c r="AB546" s="88"/>
      <c r="AC546" s="89"/>
    </row>
    <row r="547" spans="1:29" ht="15.75" hidden="1" customHeight="1" x14ac:dyDescent="0.2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193"/>
      <c r="P547" s="77"/>
      <c r="Q547" s="78"/>
      <c r="R547" s="79"/>
      <c r="S547" s="80">
        <f>IF(R547="U",T547/1.2,T547)</f>
        <v>0</v>
      </c>
      <c r="T547" s="81"/>
      <c r="U547" s="82"/>
      <c r="V547" s="83"/>
      <c r="W547" s="84">
        <f>V547*S547</f>
        <v>0</v>
      </c>
      <c r="X547" s="85">
        <f>V547*T547</f>
        <v>0</v>
      </c>
      <c r="Y547" s="59"/>
      <c r="Z547" s="86"/>
      <c r="AA547" s="87"/>
      <c r="AB547" s="88"/>
      <c r="AC547" s="89"/>
    </row>
    <row r="548" spans="1:29" ht="15.75" hidden="1" customHeight="1" x14ac:dyDescent="0.2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193"/>
      <c r="P548" s="77"/>
      <c r="Q548" s="78"/>
      <c r="R548" s="79"/>
      <c r="S548" s="80">
        <f>IF(R548="U",T548/1.2,T548)</f>
        <v>0</v>
      </c>
      <c r="T548" s="81"/>
      <c r="U548" s="82"/>
      <c r="V548" s="83"/>
      <c r="W548" s="84">
        <f>V548*S548</f>
        <v>0</v>
      </c>
      <c r="X548" s="85">
        <f>V548*T548</f>
        <v>0</v>
      </c>
      <c r="Y548" s="59"/>
      <c r="Z548" s="86"/>
      <c r="AA548" s="87"/>
      <c r="AB548" s="88"/>
      <c r="AC548" s="89"/>
    </row>
    <row r="549" spans="1:29" ht="15.75" hidden="1" customHeight="1" x14ac:dyDescent="0.2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193"/>
      <c r="P549" s="77"/>
      <c r="Q549" s="78"/>
      <c r="R549" s="79"/>
      <c r="S549" s="80">
        <f>IF(R549="U",T549/1.2,T549)</f>
        <v>0</v>
      </c>
      <c r="T549" s="81"/>
      <c r="U549" s="82"/>
      <c r="V549" s="83"/>
      <c r="W549" s="84">
        <f>V549*S549</f>
        <v>0</v>
      </c>
      <c r="X549" s="85">
        <f>V549*T549</f>
        <v>0</v>
      </c>
      <c r="Y549" s="59"/>
      <c r="Z549" s="86"/>
      <c r="AA549" s="87"/>
      <c r="AB549" s="88"/>
      <c r="AC549" s="89"/>
    </row>
    <row r="550" spans="1:29" ht="15.75" hidden="1" customHeight="1" x14ac:dyDescent="0.2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193"/>
      <c r="P550" s="77"/>
      <c r="Q550" s="78"/>
      <c r="R550" s="79"/>
      <c r="S550" s="80">
        <f>IF(R550="U",T550/1.2,T550)</f>
        <v>0</v>
      </c>
      <c r="T550" s="81"/>
      <c r="U550" s="82"/>
      <c r="V550" s="83"/>
      <c r="W550" s="84">
        <f>V550*S550</f>
        <v>0</v>
      </c>
      <c r="X550" s="85">
        <f>V550*T550</f>
        <v>0</v>
      </c>
      <c r="Y550" s="59"/>
      <c r="Z550" s="86"/>
      <c r="AA550" s="87"/>
      <c r="AB550" s="88"/>
      <c r="AC550" s="89"/>
    </row>
    <row r="551" spans="1:29" ht="15.75" hidden="1" customHeight="1" x14ac:dyDescent="0.2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193"/>
      <c r="P551" s="77"/>
      <c r="Q551" s="78"/>
      <c r="R551" s="79"/>
      <c r="S551" s="80">
        <f>IF(R551="U",T551/1.2,T551)</f>
        <v>0</v>
      </c>
      <c r="T551" s="81"/>
      <c r="U551" s="82"/>
      <c r="V551" s="83"/>
      <c r="W551" s="84">
        <f>V551*S551</f>
        <v>0</v>
      </c>
      <c r="X551" s="85">
        <f>V551*T551</f>
        <v>0</v>
      </c>
      <c r="Y551" s="59"/>
      <c r="Z551" s="86"/>
      <c r="AA551" s="87"/>
      <c r="AB551" s="88"/>
      <c r="AC551" s="89"/>
    </row>
    <row r="552" spans="1:29" ht="15.75" hidden="1" customHeight="1" x14ac:dyDescent="0.2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193"/>
      <c r="P552" s="77"/>
      <c r="Q552" s="78"/>
      <c r="R552" s="100"/>
      <c r="S552" s="80">
        <f>IF(R552="U",T552/1.2,T552)</f>
        <v>0</v>
      </c>
      <c r="T552" s="81"/>
      <c r="U552" s="82"/>
      <c r="V552" s="83"/>
      <c r="W552" s="84">
        <f>V552*S552</f>
        <v>0</v>
      </c>
      <c r="X552" s="85">
        <f>V552*T552</f>
        <v>0</v>
      </c>
      <c r="Y552" s="59"/>
      <c r="Z552" s="86"/>
      <c r="AA552" s="87"/>
      <c r="AB552" s="88"/>
      <c r="AC552" s="89"/>
    </row>
    <row r="553" spans="1:29" ht="15.75" hidden="1" customHeight="1" x14ac:dyDescent="0.2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193"/>
      <c r="P553" s="77"/>
      <c r="Q553" s="78"/>
      <c r="R553" s="100"/>
      <c r="S553" s="80">
        <f>IF(R553="U",T553/1.2,T553)</f>
        <v>0</v>
      </c>
      <c r="T553" s="81"/>
      <c r="U553" s="82"/>
      <c r="V553" s="83"/>
      <c r="W553" s="84">
        <f>V553*S553</f>
        <v>0</v>
      </c>
      <c r="X553" s="85">
        <f>V553*T553</f>
        <v>0</v>
      </c>
      <c r="Y553" s="59"/>
      <c r="Z553" s="86"/>
      <c r="AA553" s="87"/>
      <c r="AB553" s="88"/>
      <c r="AC553" s="89"/>
    </row>
    <row r="554" spans="1:29" ht="15.75" hidden="1" customHeight="1" x14ac:dyDescent="0.2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193"/>
      <c r="P554" s="77"/>
      <c r="Q554" s="78"/>
      <c r="R554" s="100"/>
      <c r="S554" s="80">
        <f>IF(R554="U",T554/1.2,T554)</f>
        <v>0</v>
      </c>
      <c r="T554" s="81"/>
      <c r="U554" s="82"/>
      <c r="V554" s="83"/>
      <c r="W554" s="84">
        <f>V554*S554</f>
        <v>0</v>
      </c>
      <c r="X554" s="85">
        <f>V554*T554</f>
        <v>0</v>
      </c>
      <c r="Y554" s="59"/>
      <c r="Z554" s="86"/>
      <c r="AA554" s="87"/>
      <c r="AB554" s="88"/>
      <c r="AC554" s="89"/>
    </row>
    <row r="555" spans="1:29" ht="15.75" hidden="1" customHeight="1" x14ac:dyDescent="0.2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193"/>
      <c r="P555" s="77"/>
      <c r="Q555" s="78"/>
      <c r="R555" s="100"/>
      <c r="S555" s="80">
        <f>IF(R555="U",T555/1.2,T555)</f>
        <v>0</v>
      </c>
      <c r="T555" s="81"/>
      <c r="U555" s="82"/>
      <c r="V555" s="83"/>
      <c r="W555" s="84">
        <f>V555*S555</f>
        <v>0</v>
      </c>
      <c r="X555" s="85">
        <f>V555*T555</f>
        <v>0</v>
      </c>
      <c r="Y555" s="59"/>
      <c r="Z555" s="86"/>
      <c r="AA555" s="87"/>
      <c r="AB555" s="88"/>
      <c r="AC555" s="89"/>
    </row>
    <row r="556" spans="1:29" ht="15.75" hidden="1" customHeight="1" x14ac:dyDescent="0.2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193"/>
      <c r="P556" s="77"/>
      <c r="Q556" s="78"/>
      <c r="R556" s="100"/>
      <c r="S556" s="80">
        <f>IF(R556="U",T556/1.2,T556)</f>
        <v>0</v>
      </c>
      <c r="T556" s="81"/>
      <c r="U556" s="82"/>
      <c r="V556" s="83"/>
      <c r="W556" s="84">
        <f>V556*S556</f>
        <v>0</v>
      </c>
      <c r="X556" s="85">
        <f>V556*T556</f>
        <v>0</v>
      </c>
      <c r="Y556" s="59"/>
      <c r="Z556" s="86"/>
      <c r="AA556" s="87"/>
      <c r="AB556" s="88"/>
      <c r="AC556" s="89"/>
    </row>
    <row r="557" spans="1:29" ht="15.75" hidden="1" customHeight="1" x14ac:dyDescent="0.2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193"/>
      <c r="P557" s="77"/>
      <c r="Q557" s="78"/>
      <c r="R557" s="100"/>
      <c r="S557" s="80">
        <f>IF(R557="U",T557/1.2,T557)</f>
        <v>0</v>
      </c>
      <c r="T557" s="81"/>
      <c r="U557" s="82"/>
      <c r="V557" s="83"/>
      <c r="W557" s="84">
        <f>V557*S557</f>
        <v>0</v>
      </c>
      <c r="X557" s="85">
        <f>V557*T557</f>
        <v>0</v>
      </c>
      <c r="Y557" s="59"/>
      <c r="Z557" s="86"/>
      <c r="AA557" s="87"/>
      <c r="AB557" s="88"/>
      <c r="AC557" s="89"/>
    </row>
    <row r="558" spans="1:29" ht="15.75" hidden="1" customHeight="1" x14ac:dyDescent="0.2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193"/>
      <c r="P558" s="77"/>
      <c r="Q558" s="78"/>
      <c r="R558" s="79"/>
      <c r="S558" s="80">
        <f>IF(R558="U",T558/1.2,T558)</f>
        <v>0</v>
      </c>
      <c r="T558" s="81"/>
      <c r="U558" s="82"/>
      <c r="V558" s="83"/>
      <c r="W558" s="84">
        <f>V558*S558</f>
        <v>0</v>
      </c>
      <c r="X558" s="85">
        <f>V558*T558</f>
        <v>0</v>
      </c>
      <c r="Y558" s="59"/>
      <c r="Z558" s="86"/>
      <c r="AA558" s="87"/>
      <c r="AB558" s="88"/>
      <c r="AC558" s="89"/>
    </row>
    <row r="559" spans="1:29" ht="15.75" hidden="1" customHeight="1" x14ac:dyDescent="0.2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193"/>
      <c r="P559" s="77"/>
      <c r="Q559" s="78"/>
      <c r="R559" s="79"/>
      <c r="S559" s="80">
        <f>IF(R559="U",T559/1.2,T559)</f>
        <v>0</v>
      </c>
      <c r="T559" s="81"/>
      <c r="U559" s="82"/>
      <c r="V559" s="83"/>
      <c r="W559" s="84">
        <f>V559*S559</f>
        <v>0</v>
      </c>
      <c r="X559" s="85">
        <f>V559*T559</f>
        <v>0</v>
      </c>
      <c r="Y559" s="59"/>
      <c r="Z559" s="86"/>
      <c r="AA559" s="87"/>
      <c r="AB559" s="88"/>
      <c r="AC559" s="89"/>
    </row>
    <row r="560" spans="1:29" ht="15.75" hidden="1" customHeight="1" x14ac:dyDescent="0.2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193"/>
      <c r="P560" s="77"/>
      <c r="Q560" s="78"/>
      <c r="R560" s="79"/>
      <c r="S560" s="80">
        <f>IF(R560="U",T560/1.2,T560)</f>
        <v>0</v>
      </c>
      <c r="T560" s="81"/>
      <c r="U560" s="82"/>
      <c r="V560" s="83"/>
      <c r="W560" s="84">
        <f>V560*S560</f>
        <v>0</v>
      </c>
      <c r="X560" s="85">
        <f>V560*T560</f>
        <v>0</v>
      </c>
      <c r="Y560" s="59"/>
      <c r="Z560" s="86"/>
      <c r="AA560" s="87"/>
      <c r="AB560" s="88"/>
      <c r="AC560" s="89"/>
    </row>
    <row r="561" spans="1:29" ht="15.75" hidden="1" customHeight="1" x14ac:dyDescent="0.2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193"/>
      <c r="P561" s="77"/>
      <c r="Q561" s="78"/>
      <c r="R561" s="79"/>
      <c r="S561" s="80">
        <f>IF(R561="U",T561/1.2,T561)</f>
        <v>0</v>
      </c>
      <c r="T561" s="81"/>
      <c r="U561" s="82"/>
      <c r="V561" s="83"/>
      <c r="W561" s="84">
        <f>V561*S561</f>
        <v>0</v>
      </c>
      <c r="X561" s="85">
        <f>V561*T561</f>
        <v>0</v>
      </c>
      <c r="Y561" s="59"/>
      <c r="Z561" s="86"/>
      <c r="AA561" s="87"/>
      <c r="AB561" s="88"/>
      <c r="AC561" s="89"/>
    </row>
    <row r="562" spans="1:29" ht="15.75" hidden="1" customHeight="1" x14ac:dyDescent="0.2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193"/>
      <c r="P562" s="77"/>
      <c r="Q562" s="78"/>
      <c r="R562" s="79"/>
      <c r="S562" s="80">
        <f>IF(R562="U",T562/1.2,T562)</f>
        <v>0</v>
      </c>
      <c r="T562" s="81"/>
      <c r="U562" s="82"/>
      <c r="V562" s="83"/>
      <c r="W562" s="84">
        <f>V562*S562</f>
        <v>0</v>
      </c>
      <c r="X562" s="85">
        <f>V562*T562</f>
        <v>0</v>
      </c>
      <c r="Y562" s="59"/>
      <c r="Z562" s="86"/>
      <c r="AA562" s="87"/>
      <c r="AB562" s="88"/>
      <c r="AC562" s="89"/>
    </row>
    <row r="563" spans="1:29" ht="15.75" hidden="1" customHeight="1" x14ac:dyDescent="0.2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193"/>
      <c r="P563" s="77"/>
      <c r="Q563" s="78"/>
      <c r="R563" s="79"/>
      <c r="S563" s="80">
        <f>IF(R563="U",T563/1.2,T563)</f>
        <v>0</v>
      </c>
      <c r="T563" s="81"/>
      <c r="U563" s="82"/>
      <c r="V563" s="83"/>
      <c r="W563" s="84">
        <f>V563*S563</f>
        <v>0</v>
      </c>
      <c r="X563" s="85">
        <f>V563*T563</f>
        <v>0</v>
      </c>
      <c r="Y563" s="59"/>
      <c r="Z563" s="86"/>
      <c r="AA563" s="87"/>
      <c r="AB563" s="88"/>
      <c r="AC563" s="89"/>
    </row>
    <row r="564" spans="1:29" ht="15.75" hidden="1" customHeight="1" x14ac:dyDescent="0.2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193"/>
      <c r="P564" s="77"/>
      <c r="Q564" s="78"/>
      <c r="R564" s="79"/>
      <c r="S564" s="80">
        <f>IF(R564="U",T564/1.2,T564)</f>
        <v>0</v>
      </c>
      <c r="T564" s="81"/>
      <c r="U564" s="82"/>
      <c r="V564" s="83"/>
      <c r="W564" s="84">
        <f>V564*S564</f>
        <v>0</v>
      </c>
      <c r="X564" s="85">
        <f>V564*T564</f>
        <v>0</v>
      </c>
      <c r="Y564" s="59"/>
      <c r="Z564" s="86"/>
      <c r="AA564" s="87"/>
      <c r="AB564" s="88"/>
      <c r="AC564" s="89"/>
    </row>
    <row r="565" spans="1:29" ht="15.75" hidden="1" customHeight="1" x14ac:dyDescent="0.2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193"/>
      <c r="P565" s="77"/>
      <c r="Q565" s="78"/>
      <c r="R565" s="79"/>
      <c r="S565" s="80">
        <f>IF(R565="U",T565/1.2,T565)</f>
        <v>0</v>
      </c>
      <c r="T565" s="81"/>
      <c r="U565" s="82"/>
      <c r="V565" s="83"/>
      <c r="W565" s="84">
        <f>V565*S565</f>
        <v>0</v>
      </c>
      <c r="X565" s="85">
        <f>V565*T565</f>
        <v>0</v>
      </c>
      <c r="Y565" s="59"/>
      <c r="Z565" s="86"/>
      <c r="AA565" s="87"/>
      <c r="AB565" s="88"/>
      <c r="AC565" s="89"/>
    </row>
    <row r="566" spans="1:29" ht="15.75" hidden="1" customHeight="1" x14ac:dyDescent="0.2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193"/>
      <c r="P566" s="77"/>
      <c r="Q566" s="78"/>
      <c r="R566" s="79"/>
      <c r="S566" s="80">
        <f>IF(R566="U",T566/1.2,T566)</f>
        <v>0</v>
      </c>
      <c r="T566" s="81"/>
      <c r="U566" s="82"/>
      <c r="V566" s="83"/>
      <c r="W566" s="84">
        <f>V566*S566</f>
        <v>0</v>
      </c>
      <c r="X566" s="85">
        <f>V566*T566</f>
        <v>0</v>
      </c>
      <c r="Y566" s="59"/>
      <c r="Z566" s="86"/>
      <c r="AA566" s="87"/>
      <c r="AB566" s="88"/>
      <c r="AC566" s="89"/>
    </row>
    <row r="567" spans="1:29" ht="15.75" hidden="1" customHeight="1" x14ac:dyDescent="0.2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193"/>
      <c r="P567" s="77"/>
      <c r="Q567" s="78"/>
      <c r="R567" s="79"/>
      <c r="S567" s="80">
        <f>IF(R567="U",T567/1.2,T567)</f>
        <v>0</v>
      </c>
      <c r="T567" s="81"/>
      <c r="U567" s="82"/>
      <c r="V567" s="83"/>
      <c r="W567" s="84">
        <f>V567*S567</f>
        <v>0</v>
      </c>
      <c r="X567" s="85">
        <f>V567*T567</f>
        <v>0</v>
      </c>
      <c r="Y567" s="59"/>
      <c r="Z567" s="86"/>
      <c r="AA567" s="87"/>
      <c r="AB567" s="88"/>
      <c r="AC567" s="89"/>
    </row>
    <row r="568" spans="1:29" ht="15.75" hidden="1" customHeight="1" x14ac:dyDescent="0.2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193"/>
      <c r="P568" s="77"/>
      <c r="Q568" s="78"/>
      <c r="R568" s="79"/>
      <c r="S568" s="80">
        <f>IF(R568="U",T568/1.2,T568)</f>
        <v>0</v>
      </c>
      <c r="T568" s="81"/>
      <c r="U568" s="82"/>
      <c r="V568" s="83"/>
      <c r="W568" s="84">
        <f>V568*S568</f>
        <v>0</v>
      </c>
      <c r="X568" s="85">
        <f>V568*T568</f>
        <v>0</v>
      </c>
      <c r="Y568" s="59"/>
      <c r="Z568" s="86"/>
      <c r="AA568" s="87"/>
      <c r="AB568" s="88"/>
      <c r="AC568" s="89"/>
    </row>
    <row r="569" spans="1:29" ht="15.75" hidden="1" customHeight="1" x14ac:dyDescent="0.2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193"/>
      <c r="P569" s="77"/>
      <c r="Q569" s="78"/>
      <c r="R569" s="79"/>
      <c r="S569" s="80">
        <f>IF(R569="U",T569/1.2,T569)</f>
        <v>0</v>
      </c>
      <c r="T569" s="81"/>
      <c r="U569" s="82"/>
      <c r="V569" s="83"/>
      <c r="W569" s="84">
        <f>V569*S569</f>
        <v>0</v>
      </c>
      <c r="X569" s="85">
        <f>V569*T569</f>
        <v>0</v>
      </c>
      <c r="Y569" s="59"/>
      <c r="Z569" s="86"/>
      <c r="AA569" s="87"/>
      <c r="AB569" s="88"/>
      <c r="AC569" s="89"/>
    </row>
    <row r="570" spans="1:29" ht="15.75" hidden="1" customHeight="1" x14ac:dyDescent="0.2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193"/>
      <c r="P570" s="77"/>
      <c r="Q570" s="78"/>
      <c r="R570" s="79"/>
      <c r="S570" s="80">
        <f>IF(R570="U",T570/1.2,T570)</f>
        <v>0</v>
      </c>
      <c r="T570" s="81"/>
      <c r="U570" s="82"/>
      <c r="V570" s="83"/>
      <c r="W570" s="84">
        <f>V570*S570</f>
        <v>0</v>
      </c>
      <c r="X570" s="85">
        <f>V570*T570</f>
        <v>0</v>
      </c>
      <c r="Y570" s="59"/>
      <c r="Z570" s="86"/>
      <c r="AA570" s="87"/>
      <c r="AB570" s="88"/>
      <c r="AC570" s="89"/>
    </row>
    <row r="571" spans="1:29" ht="15.75" hidden="1" customHeight="1" x14ac:dyDescent="0.2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193"/>
      <c r="P571" s="77"/>
      <c r="Q571" s="78"/>
      <c r="R571" s="79"/>
      <c r="S571" s="80">
        <f>IF(R571="U",T571/1.2,T571)</f>
        <v>0</v>
      </c>
      <c r="T571" s="81"/>
      <c r="U571" s="82"/>
      <c r="V571" s="83"/>
      <c r="W571" s="84">
        <f>V571*S571</f>
        <v>0</v>
      </c>
      <c r="X571" s="85">
        <f>V571*T571</f>
        <v>0</v>
      </c>
      <c r="Y571" s="59"/>
      <c r="Z571" s="86"/>
      <c r="AA571" s="87"/>
      <c r="AB571" s="88"/>
      <c r="AC571" s="89"/>
    </row>
    <row r="572" spans="1:29" ht="15.75" hidden="1" customHeight="1" x14ac:dyDescent="0.2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193"/>
      <c r="P572" s="77"/>
      <c r="Q572" s="78"/>
      <c r="R572" s="79"/>
      <c r="S572" s="80">
        <f>IF(R572="U",T572/1.2,T572)</f>
        <v>0</v>
      </c>
      <c r="T572" s="81"/>
      <c r="U572" s="82"/>
      <c r="V572" s="83"/>
      <c r="W572" s="84">
        <f>V572*S572</f>
        <v>0</v>
      </c>
      <c r="X572" s="85">
        <f>V572*T572</f>
        <v>0</v>
      </c>
      <c r="Y572" s="59"/>
      <c r="Z572" s="86"/>
      <c r="AA572" s="87"/>
      <c r="AB572" s="88"/>
      <c r="AC572" s="89"/>
    </row>
    <row r="573" spans="1:29" ht="15.75" hidden="1" customHeight="1" x14ac:dyDescent="0.2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193"/>
      <c r="P573" s="77"/>
      <c r="Q573" s="78"/>
      <c r="R573" s="100"/>
      <c r="S573" s="80">
        <f>IF(R573="U",T573/1.2,T573)</f>
        <v>0</v>
      </c>
      <c r="T573" s="81"/>
      <c r="U573" s="82"/>
      <c r="V573" s="83"/>
      <c r="W573" s="84">
        <f>V573*S573</f>
        <v>0</v>
      </c>
      <c r="X573" s="85">
        <f>V573*T573</f>
        <v>0</v>
      </c>
      <c r="Y573" s="59"/>
      <c r="Z573" s="86"/>
      <c r="AA573" s="87"/>
      <c r="AB573" s="88"/>
      <c r="AC573" s="89"/>
    </row>
    <row r="574" spans="1:29" ht="15.75" hidden="1" customHeight="1" x14ac:dyDescent="0.2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193"/>
      <c r="P574" s="77"/>
      <c r="Q574" s="78"/>
      <c r="R574" s="79"/>
      <c r="S574" s="80">
        <f>IF(R574="U",T574/1.2,T574)</f>
        <v>0</v>
      </c>
      <c r="T574" s="81"/>
      <c r="U574" s="82"/>
      <c r="V574" s="83"/>
      <c r="W574" s="84">
        <f>V574*S574</f>
        <v>0</v>
      </c>
      <c r="X574" s="85">
        <f>V574*T574</f>
        <v>0</v>
      </c>
      <c r="Y574" s="59"/>
      <c r="Z574" s="86"/>
      <c r="AA574" s="87"/>
      <c r="AB574" s="88"/>
      <c r="AC574" s="89"/>
    </row>
    <row r="575" spans="1:29" ht="15.75" hidden="1" customHeight="1" x14ac:dyDescent="0.2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193"/>
      <c r="P575" s="77"/>
      <c r="Q575" s="78"/>
      <c r="R575" s="100"/>
      <c r="S575" s="80">
        <f>IF(R575="U",T575/1.2,T575)</f>
        <v>0</v>
      </c>
      <c r="T575" s="81"/>
      <c r="U575" s="82"/>
      <c r="V575" s="83"/>
      <c r="W575" s="84">
        <f>V575*S575</f>
        <v>0</v>
      </c>
      <c r="X575" s="85">
        <f>V575*T575</f>
        <v>0</v>
      </c>
      <c r="Y575" s="59"/>
      <c r="Z575" s="86"/>
      <c r="AA575" s="87"/>
      <c r="AB575" s="88"/>
      <c r="AC575" s="89"/>
    </row>
    <row r="576" spans="1:29" ht="15.75" hidden="1" customHeight="1" x14ac:dyDescent="0.2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193"/>
      <c r="P576" s="77"/>
      <c r="Q576" s="78"/>
      <c r="R576" s="79"/>
      <c r="S576" s="80">
        <f>IF(R576="U",T576/1.2,T576)</f>
        <v>0</v>
      </c>
      <c r="T576" s="81"/>
      <c r="U576" s="82"/>
      <c r="V576" s="83"/>
      <c r="W576" s="84">
        <f>V576*S576</f>
        <v>0</v>
      </c>
      <c r="X576" s="85">
        <f>V576*T576</f>
        <v>0</v>
      </c>
      <c r="Y576" s="59"/>
      <c r="Z576" s="86"/>
      <c r="AA576" s="87"/>
      <c r="AB576" s="88"/>
      <c r="AC576" s="89"/>
    </row>
    <row r="577" spans="1:29" ht="15.75" hidden="1" customHeight="1" x14ac:dyDescent="0.2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193"/>
      <c r="P577" s="77"/>
      <c r="Q577" s="78"/>
      <c r="R577" s="79"/>
      <c r="S577" s="80">
        <f>IF(R577="U",T577/1.2,T577)</f>
        <v>0</v>
      </c>
      <c r="T577" s="81"/>
      <c r="U577" s="82"/>
      <c r="V577" s="83"/>
      <c r="W577" s="84">
        <f>V577*S577</f>
        <v>0</v>
      </c>
      <c r="X577" s="85">
        <f>V577*T577</f>
        <v>0</v>
      </c>
      <c r="Y577" s="59"/>
      <c r="Z577" s="86"/>
      <c r="AA577" s="87"/>
      <c r="AB577" s="88"/>
      <c r="AC577" s="89"/>
    </row>
    <row r="578" spans="1:29" ht="15.75" hidden="1" customHeight="1" x14ac:dyDescent="0.2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193"/>
      <c r="P578" s="77"/>
      <c r="Q578" s="78"/>
      <c r="R578" s="79"/>
      <c r="S578" s="80">
        <f>IF(R578="U",T578/1.2,T578)</f>
        <v>0</v>
      </c>
      <c r="T578" s="81"/>
      <c r="U578" s="82"/>
      <c r="V578" s="83"/>
      <c r="W578" s="84">
        <f>V578*S578</f>
        <v>0</v>
      </c>
      <c r="X578" s="85">
        <f>V578*T578</f>
        <v>0</v>
      </c>
      <c r="Y578" s="59"/>
      <c r="Z578" s="86"/>
      <c r="AA578" s="87"/>
      <c r="AB578" s="88"/>
      <c r="AC578" s="89"/>
    </row>
    <row r="579" spans="1:29" ht="15.75" hidden="1" customHeight="1" x14ac:dyDescent="0.2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193"/>
      <c r="P579" s="77"/>
      <c r="Q579" s="78"/>
      <c r="R579" s="79"/>
      <c r="S579" s="80">
        <f>IF(R579="U",T579/1.2,T579)</f>
        <v>0</v>
      </c>
      <c r="T579" s="81"/>
      <c r="U579" s="82"/>
      <c r="V579" s="83"/>
      <c r="W579" s="84">
        <f>V579*S579</f>
        <v>0</v>
      </c>
      <c r="X579" s="85">
        <f>V579*T579</f>
        <v>0</v>
      </c>
      <c r="Y579" s="59"/>
      <c r="Z579" s="86"/>
      <c r="AA579" s="87"/>
      <c r="AB579" s="88"/>
      <c r="AC579" s="89"/>
    </row>
    <row r="580" spans="1:29" ht="15.75" hidden="1" customHeight="1" x14ac:dyDescent="0.2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193"/>
      <c r="P580" s="77"/>
      <c r="Q580" s="78"/>
      <c r="R580" s="100"/>
      <c r="S580" s="80">
        <f>IF(R580="U",T580/1.2,T580)</f>
        <v>0</v>
      </c>
      <c r="T580" s="81"/>
      <c r="U580" s="82"/>
      <c r="V580" s="83"/>
      <c r="W580" s="84">
        <f>V580*S580</f>
        <v>0</v>
      </c>
      <c r="X580" s="85">
        <f>V580*T580</f>
        <v>0</v>
      </c>
      <c r="Y580" s="59"/>
      <c r="Z580" s="86"/>
      <c r="AA580" s="87"/>
      <c r="AB580" s="88"/>
      <c r="AC580" s="89"/>
    </row>
    <row r="581" spans="1:29" ht="15.75" hidden="1" customHeight="1" x14ac:dyDescent="0.2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193"/>
      <c r="P581" s="77"/>
      <c r="Q581" s="78"/>
      <c r="R581" s="79"/>
      <c r="S581" s="80">
        <f>IF(R581="U",T581/1.2,T581)</f>
        <v>0</v>
      </c>
      <c r="T581" s="81"/>
      <c r="U581" s="82"/>
      <c r="V581" s="83"/>
      <c r="W581" s="84">
        <f>V581*S581</f>
        <v>0</v>
      </c>
      <c r="X581" s="85">
        <f>V581*T581</f>
        <v>0</v>
      </c>
      <c r="Y581" s="59"/>
      <c r="Z581" s="86"/>
      <c r="AA581" s="87"/>
      <c r="AB581" s="88"/>
      <c r="AC581" s="89"/>
    </row>
    <row r="582" spans="1:29" ht="15.75" hidden="1" customHeight="1" x14ac:dyDescent="0.2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193"/>
      <c r="P582" s="77"/>
      <c r="Q582" s="78"/>
      <c r="R582" s="79"/>
      <c r="S582" s="80">
        <f>IF(R582="U",T582/1.2,T582)</f>
        <v>0</v>
      </c>
      <c r="T582" s="81"/>
      <c r="U582" s="82"/>
      <c r="V582" s="83"/>
      <c r="W582" s="84">
        <f>V582*S582</f>
        <v>0</v>
      </c>
      <c r="X582" s="85">
        <f>V582*T582</f>
        <v>0</v>
      </c>
      <c r="Y582" s="59"/>
      <c r="Z582" s="86"/>
      <c r="AA582" s="87"/>
      <c r="AB582" s="88"/>
      <c r="AC582" s="89"/>
    </row>
    <row r="583" spans="1:29" ht="15.75" hidden="1" customHeight="1" x14ac:dyDescent="0.2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193"/>
      <c r="P583" s="77"/>
      <c r="Q583" s="78"/>
      <c r="R583" s="100"/>
      <c r="S583" s="80">
        <f>IF(R583="U",T583/1.2,T583)</f>
        <v>0</v>
      </c>
      <c r="T583" s="81"/>
      <c r="U583" s="82"/>
      <c r="V583" s="83"/>
      <c r="W583" s="84">
        <f>V583*S583</f>
        <v>0</v>
      </c>
      <c r="X583" s="85">
        <f>V583*T583</f>
        <v>0</v>
      </c>
      <c r="Y583" s="59"/>
      <c r="Z583" s="86"/>
      <c r="AA583" s="87"/>
      <c r="AB583" s="88"/>
      <c r="AC583" s="89"/>
    </row>
    <row r="584" spans="1:29" ht="15.75" hidden="1" customHeight="1" x14ac:dyDescent="0.2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193"/>
      <c r="P584" s="77"/>
      <c r="Q584" s="78"/>
      <c r="R584" s="100"/>
      <c r="S584" s="80">
        <f>IF(R584="U",T584/1.2,T584)</f>
        <v>0</v>
      </c>
      <c r="T584" s="81"/>
      <c r="U584" s="82"/>
      <c r="V584" s="83"/>
      <c r="W584" s="84">
        <f>V584*S584</f>
        <v>0</v>
      </c>
      <c r="X584" s="85">
        <f>V584*T584</f>
        <v>0</v>
      </c>
      <c r="Y584" s="59"/>
      <c r="Z584" s="86"/>
      <c r="AA584" s="87"/>
      <c r="AB584" s="88"/>
      <c r="AC584" s="89"/>
    </row>
    <row r="585" spans="1:29" ht="15.75" hidden="1" customHeight="1" x14ac:dyDescent="0.2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193"/>
      <c r="P585" s="77"/>
      <c r="Q585" s="78"/>
      <c r="R585" s="100"/>
      <c r="S585" s="80">
        <f>IF(R585="U",T585/1.2,T585)</f>
        <v>0</v>
      </c>
      <c r="T585" s="81"/>
      <c r="U585" s="82"/>
      <c r="V585" s="83"/>
      <c r="W585" s="84">
        <f>V585*S585</f>
        <v>0</v>
      </c>
      <c r="X585" s="85">
        <f>V585*T585</f>
        <v>0</v>
      </c>
      <c r="Y585" s="59"/>
      <c r="Z585" s="86"/>
      <c r="AA585" s="87"/>
      <c r="AB585" s="88"/>
      <c r="AC585" s="89"/>
    </row>
    <row r="586" spans="1:29" ht="15.75" hidden="1" customHeight="1" x14ac:dyDescent="0.2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193"/>
      <c r="P586" s="77"/>
      <c r="Q586" s="78"/>
      <c r="R586" s="100"/>
      <c r="S586" s="80">
        <f>IF(R586="U",T586/1.2,T586)</f>
        <v>0</v>
      </c>
      <c r="T586" s="81"/>
      <c r="U586" s="82"/>
      <c r="V586" s="83"/>
      <c r="W586" s="84">
        <f>V586*S586</f>
        <v>0</v>
      </c>
      <c r="X586" s="85">
        <f>V586*T586</f>
        <v>0</v>
      </c>
      <c r="Y586" s="59"/>
      <c r="Z586" s="86"/>
      <c r="AA586" s="87"/>
      <c r="AB586" s="88"/>
      <c r="AC586" s="89"/>
    </row>
    <row r="587" spans="1:29" ht="15.75" hidden="1" customHeight="1" x14ac:dyDescent="0.2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193"/>
      <c r="P587" s="77"/>
      <c r="Q587" s="78"/>
      <c r="R587" s="100"/>
      <c r="S587" s="80">
        <f>IF(R587="U",T587/1.2,T587)</f>
        <v>0</v>
      </c>
      <c r="T587" s="81"/>
      <c r="U587" s="82"/>
      <c r="V587" s="83"/>
      <c r="W587" s="84">
        <f>V587*S587</f>
        <v>0</v>
      </c>
      <c r="X587" s="85">
        <f>V587*T587</f>
        <v>0</v>
      </c>
      <c r="Y587" s="59"/>
      <c r="Z587" s="86"/>
      <c r="AA587" s="87"/>
      <c r="AB587" s="88"/>
      <c r="AC587" s="89"/>
    </row>
    <row r="588" spans="1:29" ht="15.75" hidden="1" customHeight="1" x14ac:dyDescent="0.2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193"/>
      <c r="P588" s="77"/>
      <c r="Q588" s="78"/>
      <c r="R588" s="100"/>
      <c r="S588" s="80">
        <f>IF(R588="U",T588/1.2,T588)</f>
        <v>0</v>
      </c>
      <c r="T588" s="81"/>
      <c r="U588" s="82"/>
      <c r="V588" s="83"/>
      <c r="W588" s="84">
        <f>V588*S588</f>
        <v>0</v>
      </c>
      <c r="X588" s="85">
        <f>V588*T588</f>
        <v>0</v>
      </c>
      <c r="Y588" s="59"/>
      <c r="Z588" s="86"/>
      <c r="AA588" s="87"/>
      <c r="AB588" s="88"/>
      <c r="AC588" s="89"/>
    </row>
    <row r="589" spans="1:29" ht="15.75" hidden="1" customHeight="1" x14ac:dyDescent="0.2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193"/>
      <c r="P589" s="77"/>
      <c r="Q589" s="78"/>
      <c r="R589" s="100"/>
      <c r="S589" s="80">
        <f>IF(R589="U",T589/1.2,T589)</f>
        <v>0</v>
      </c>
      <c r="T589" s="81"/>
      <c r="U589" s="82"/>
      <c r="V589" s="83"/>
      <c r="W589" s="84">
        <f>V589*S589</f>
        <v>0</v>
      </c>
      <c r="X589" s="85">
        <f>V589*T589</f>
        <v>0</v>
      </c>
      <c r="Y589" s="59"/>
      <c r="Z589" s="86"/>
      <c r="AA589" s="87"/>
      <c r="AB589" s="88"/>
      <c r="AC589" s="89"/>
    </row>
    <row r="590" spans="1:29" ht="15.75" hidden="1" customHeight="1" x14ac:dyDescent="0.2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193"/>
      <c r="P590" s="77"/>
      <c r="Q590" s="78"/>
      <c r="R590" s="100"/>
      <c r="S590" s="80">
        <f>IF(R590="U",T590/1.2,T590)</f>
        <v>0</v>
      </c>
      <c r="T590" s="81"/>
      <c r="U590" s="82"/>
      <c r="V590" s="83"/>
      <c r="W590" s="84">
        <f>V590*S590</f>
        <v>0</v>
      </c>
      <c r="X590" s="85">
        <f>V590*T590</f>
        <v>0</v>
      </c>
      <c r="Y590" s="59"/>
      <c r="Z590" s="86"/>
      <c r="AA590" s="87"/>
      <c r="AB590" s="88"/>
      <c r="AC590" s="89"/>
    </row>
    <row r="591" spans="1:29" ht="15.75" hidden="1" customHeight="1" x14ac:dyDescent="0.2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193"/>
      <c r="P591" s="77"/>
      <c r="Q591" s="78"/>
      <c r="R591" s="100"/>
      <c r="S591" s="80">
        <f>IF(R591="U",T591/1.2,T591)</f>
        <v>0</v>
      </c>
      <c r="T591" s="81"/>
      <c r="U591" s="82"/>
      <c r="V591" s="83"/>
      <c r="W591" s="84">
        <f>V591*S591</f>
        <v>0</v>
      </c>
      <c r="X591" s="85">
        <f>V591*T591</f>
        <v>0</v>
      </c>
      <c r="Y591" s="59"/>
      <c r="Z591" s="86"/>
      <c r="AA591" s="87"/>
      <c r="AB591" s="88"/>
      <c r="AC591" s="89"/>
    </row>
    <row r="592" spans="1:29" ht="15.75" hidden="1" customHeight="1" x14ac:dyDescent="0.2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193"/>
      <c r="P592" s="77"/>
      <c r="Q592" s="78"/>
      <c r="R592" s="100"/>
      <c r="S592" s="80">
        <f>IF(R592="U",T592/1.2,T592)</f>
        <v>0</v>
      </c>
      <c r="T592" s="81"/>
      <c r="U592" s="82"/>
      <c r="V592" s="83"/>
      <c r="W592" s="84">
        <f>V592*S592</f>
        <v>0</v>
      </c>
      <c r="X592" s="85">
        <f>V592*T592</f>
        <v>0</v>
      </c>
      <c r="Y592" s="59"/>
      <c r="Z592" s="86"/>
      <c r="AA592" s="87"/>
      <c r="AB592" s="88"/>
      <c r="AC592" s="89"/>
    </row>
    <row r="593" spans="1:29" ht="15.75" hidden="1" customHeight="1" x14ac:dyDescent="0.2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193"/>
      <c r="P593" s="77"/>
      <c r="Q593" s="78"/>
      <c r="R593" s="100"/>
      <c r="S593" s="80">
        <f>IF(R593="U",T593/1.2,T593)</f>
        <v>0</v>
      </c>
      <c r="T593" s="81"/>
      <c r="U593" s="82"/>
      <c r="V593" s="83"/>
      <c r="W593" s="84">
        <f>V593*S593</f>
        <v>0</v>
      </c>
      <c r="X593" s="85">
        <f>V593*T593</f>
        <v>0</v>
      </c>
      <c r="Y593" s="59"/>
      <c r="Z593" s="86"/>
      <c r="AA593" s="87"/>
      <c r="AB593" s="88"/>
      <c r="AC593" s="89"/>
    </row>
    <row r="594" spans="1:29" ht="15.75" hidden="1" customHeight="1" x14ac:dyDescent="0.2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193"/>
      <c r="P594" s="77"/>
      <c r="Q594" s="78"/>
      <c r="R594" s="79"/>
      <c r="S594" s="80">
        <f>IF(R594="U",T594/1.2,T594)</f>
        <v>0</v>
      </c>
      <c r="T594" s="81"/>
      <c r="U594" s="82"/>
      <c r="V594" s="83"/>
      <c r="W594" s="84">
        <f>V594*S594</f>
        <v>0</v>
      </c>
      <c r="X594" s="85">
        <f>V594*T594</f>
        <v>0</v>
      </c>
      <c r="Y594" s="59"/>
      <c r="Z594" s="86"/>
      <c r="AA594" s="87"/>
      <c r="AB594" s="88"/>
      <c r="AC594" s="89"/>
    </row>
    <row r="595" spans="1:29" ht="15.75" hidden="1" customHeight="1" x14ac:dyDescent="0.2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193"/>
      <c r="P595" s="77"/>
      <c r="Q595" s="78"/>
      <c r="R595" s="79"/>
      <c r="S595" s="80">
        <f>IF(R595="U",T595/1.2,T595)</f>
        <v>0</v>
      </c>
      <c r="T595" s="81"/>
      <c r="U595" s="82"/>
      <c r="V595" s="83"/>
      <c r="W595" s="84">
        <f>V595*S595</f>
        <v>0</v>
      </c>
      <c r="X595" s="85">
        <f>V595*T595</f>
        <v>0</v>
      </c>
      <c r="Y595" s="59"/>
      <c r="Z595" s="86"/>
      <c r="AA595" s="87"/>
      <c r="AB595" s="88"/>
      <c r="AC595" s="89"/>
    </row>
    <row r="596" spans="1:29" ht="15.75" hidden="1" customHeight="1" x14ac:dyDescent="0.2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193"/>
      <c r="P596" s="77"/>
      <c r="Q596" s="78"/>
      <c r="R596" s="100"/>
      <c r="S596" s="80">
        <f>IF(R596="U",T596/1.2,T596)</f>
        <v>0</v>
      </c>
      <c r="T596" s="81"/>
      <c r="U596" s="82"/>
      <c r="V596" s="83"/>
      <c r="W596" s="84">
        <f>V596*S596</f>
        <v>0</v>
      </c>
      <c r="X596" s="85">
        <f>V596*T596</f>
        <v>0</v>
      </c>
      <c r="Y596" s="59"/>
      <c r="Z596" s="86"/>
      <c r="AA596" s="87"/>
      <c r="AB596" s="88"/>
      <c r="AC596" s="89"/>
    </row>
    <row r="597" spans="1:29" ht="15.75" hidden="1" customHeight="1" x14ac:dyDescent="0.2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193"/>
      <c r="P597" s="77"/>
      <c r="Q597" s="78"/>
      <c r="R597" s="100"/>
      <c r="S597" s="80">
        <f>IF(R597="U",T597/1.2,T597)</f>
        <v>0</v>
      </c>
      <c r="T597" s="81"/>
      <c r="U597" s="82"/>
      <c r="V597" s="83"/>
      <c r="W597" s="84">
        <f>V597*S597</f>
        <v>0</v>
      </c>
      <c r="X597" s="85">
        <f>V597*T597</f>
        <v>0</v>
      </c>
      <c r="Y597" s="59"/>
      <c r="Z597" s="86"/>
      <c r="AA597" s="87"/>
      <c r="AB597" s="88"/>
      <c r="AC597" s="89"/>
    </row>
    <row r="598" spans="1:29" ht="15.75" hidden="1" customHeight="1" x14ac:dyDescent="0.2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193"/>
      <c r="P598" s="77"/>
      <c r="Q598" s="78"/>
      <c r="R598" s="100"/>
      <c r="S598" s="80">
        <f>IF(R598="U",T598/1.2,T598)</f>
        <v>0</v>
      </c>
      <c r="T598" s="81"/>
      <c r="U598" s="82"/>
      <c r="V598" s="83"/>
      <c r="W598" s="84">
        <f>V598*S598</f>
        <v>0</v>
      </c>
      <c r="X598" s="85">
        <f>V598*T598</f>
        <v>0</v>
      </c>
      <c r="Y598" s="59"/>
      <c r="Z598" s="86"/>
      <c r="AA598" s="87"/>
      <c r="AB598" s="88"/>
      <c r="AC598" s="89"/>
    </row>
    <row r="599" spans="1:29" ht="15.75" hidden="1" customHeight="1" x14ac:dyDescent="0.2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193"/>
      <c r="P599" s="77"/>
      <c r="Q599" s="78"/>
      <c r="R599" s="100"/>
      <c r="S599" s="80">
        <f>IF(R599="U",T599/1.2,T599)</f>
        <v>0</v>
      </c>
      <c r="T599" s="81"/>
      <c r="U599" s="82"/>
      <c r="V599" s="83"/>
      <c r="W599" s="84">
        <f>V599*S599</f>
        <v>0</v>
      </c>
      <c r="X599" s="85">
        <f>V599*T599</f>
        <v>0</v>
      </c>
      <c r="Y599" s="59"/>
      <c r="Z599" s="86"/>
      <c r="AA599" s="87"/>
      <c r="AB599" s="88"/>
      <c r="AC599" s="89"/>
    </row>
    <row r="600" spans="1:29" ht="15.75" hidden="1" customHeight="1" x14ac:dyDescent="0.2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193"/>
      <c r="P600" s="77"/>
      <c r="Q600" s="78"/>
      <c r="R600" s="100"/>
      <c r="S600" s="80">
        <f>IF(R600="U",T600/1.2,T600)</f>
        <v>0</v>
      </c>
      <c r="T600" s="81"/>
      <c r="U600" s="82"/>
      <c r="V600" s="83"/>
      <c r="W600" s="84">
        <f>V600*S600</f>
        <v>0</v>
      </c>
      <c r="X600" s="85">
        <f>V600*T600</f>
        <v>0</v>
      </c>
      <c r="Y600" s="59"/>
      <c r="Z600" s="86"/>
      <c r="AA600" s="87"/>
      <c r="AB600" s="88"/>
      <c r="AC600" s="89"/>
    </row>
    <row r="601" spans="1:29" ht="15.75" hidden="1" customHeight="1" x14ac:dyDescent="0.2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193"/>
      <c r="P601" s="77"/>
      <c r="Q601" s="78"/>
      <c r="R601" s="100"/>
      <c r="S601" s="80">
        <f>IF(R601="U",T601/1.2,T601)</f>
        <v>0</v>
      </c>
      <c r="T601" s="81"/>
      <c r="U601" s="82"/>
      <c r="V601" s="83"/>
      <c r="W601" s="84">
        <f>V601*S601</f>
        <v>0</v>
      </c>
      <c r="X601" s="85">
        <f>V601*T601</f>
        <v>0</v>
      </c>
      <c r="Y601" s="59"/>
      <c r="Z601" s="86"/>
      <c r="AA601" s="87"/>
      <c r="AB601" s="88"/>
      <c r="AC601" s="89"/>
    </row>
    <row r="602" spans="1:29" ht="15.75" hidden="1" customHeight="1" x14ac:dyDescent="0.2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193"/>
      <c r="P602" s="77"/>
      <c r="Q602" s="78"/>
      <c r="R602" s="100"/>
      <c r="S602" s="80">
        <f>IF(R602="U",T602/1.2,T602)</f>
        <v>0</v>
      </c>
      <c r="T602" s="81"/>
      <c r="U602" s="82"/>
      <c r="V602" s="83"/>
      <c r="W602" s="84">
        <f>V602*S602</f>
        <v>0</v>
      </c>
      <c r="X602" s="85">
        <f>V602*T602</f>
        <v>0</v>
      </c>
      <c r="Y602" s="59"/>
      <c r="Z602" s="86"/>
      <c r="AA602" s="87"/>
      <c r="AB602" s="88"/>
      <c r="AC602" s="89"/>
    </row>
    <row r="603" spans="1:29" ht="15.75" hidden="1" customHeight="1" x14ac:dyDescent="0.2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193"/>
      <c r="P603" s="77"/>
      <c r="Q603" s="78"/>
      <c r="R603" s="100"/>
      <c r="S603" s="80">
        <f>IF(R603="U",T603/1.2,T603)</f>
        <v>0</v>
      </c>
      <c r="T603" s="81"/>
      <c r="U603" s="82"/>
      <c r="V603" s="83"/>
      <c r="W603" s="84">
        <f>V603*S603</f>
        <v>0</v>
      </c>
      <c r="X603" s="85">
        <f>V603*T603</f>
        <v>0</v>
      </c>
      <c r="Y603" s="59"/>
      <c r="Z603" s="86"/>
      <c r="AA603" s="87"/>
      <c r="AB603" s="88"/>
      <c r="AC603" s="89"/>
    </row>
    <row r="604" spans="1:29" ht="15.75" hidden="1" customHeight="1" x14ac:dyDescent="0.2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193"/>
      <c r="P604" s="77"/>
      <c r="Q604" s="78"/>
      <c r="R604" s="100"/>
      <c r="S604" s="80">
        <f>IF(R604="U",T604/1.2,T604)</f>
        <v>0</v>
      </c>
      <c r="T604" s="81"/>
      <c r="U604" s="82"/>
      <c r="V604" s="83"/>
      <c r="W604" s="84">
        <f>V604*S604</f>
        <v>0</v>
      </c>
      <c r="X604" s="85">
        <f>V604*T604</f>
        <v>0</v>
      </c>
      <c r="Y604" s="59"/>
      <c r="Z604" s="86"/>
      <c r="AA604" s="87"/>
      <c r="AB604" s="88"/>
      <c r="AC604" s="89"/>
    </row>
    <row r="605" spans="1:29" ht="15.75" hidden="1" customHeight="1" x14ac:dyDescent="0.2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193"/>
      <c r="P605" s="77"/>
      <c r="Q605" s="78"/>
      <c r="R605" s="79"/>
      <c r="S605" s="80">
        <f>IF(R605="U",T605/1.2,T605)</f>
        <v>0</v>
      </c>
      <c r="T605" s="81"/>
      <c r="U605" s="82"/>
      <c r="V605" s="83"/>
      <c r="W605" s="84">
        <f>V605*S605</f>
        <v>0</v>
      </c>
      <c r="X605" s="85">
        <f>V605*T605</f>
        <v>0</v>
      </c>
      <c r="Y605" s="59"/>
      <c r="Z605" s="86"/>
      <c r="AA605" s="87"/>
      <c r="AB605" s="88"/>
      <c r="AC605" s="89"/>
    </row>
    <row r="606" spans="1:29" ht="15.75" hidden="1" customHeight="1" x14ac:dyDescent="0.2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193"/>
      <c r="P606" s="77"/>
      <c r="Q606" s="78"/>
      <c r="R606" s="100"/>
      <c r="S606" s="80">
        <f>IF(R606="U",T606/1.2,T606)</f>
        <v>0</v>
      </c>
      <c r="T606" s="81"/>
      <c r="U606" s="82"/>
      <c r="V606" s="83"/>
      <c r="W606" s="84">
        <f>V606*S606</f>
        <v>0</v>
      </c>
      <c r="X606" s="85">
        <f>V606*T606</f>
        <v>0</v>
      </c>
      <c r="Y606" s="59"/>
      <c r="Z606" s="86"/>
      <c r="AA606" s="87"/>
      <c r="AB606" s="88"/>
      <c r="AC606" s="89"/>
    </row>
    <row r="607" spans="1:29" ht="15.75" hidden="1" customHeight="1" x14ac:dyDescent="0.2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193"/>
      <c r="P607" s="77"/>
      <c r="Q607" s="78"/>
      <c r="R607" s="100"/>
      <c r="S607" s="80">
        <f>IF(R607="U",T607/1.2,T607)</f>
        <v>0</v>
      </c>
      <c r="T607" s="81"/>
      <c r="U607" s="82"/>
      <c r="V607" s="83"/>
      <c r="W607" s="84">
        <f>V607*S607</f>
        <v>0</v>
      </c>
      <c r="X607" s="85">
        <f>V607*T607</f>
        <v>0</v>
      </c>
      <c r="Y607" s="59"/>
      <c r="Z607" s="86"/>
      <c r="AA607" s="87"/>
      <c r="AB607" s="88"/>
      <c r="AC607" s="89"/>
    </row>
    <row r="608" spans="1:29" ht="15.75" hidden="1" customHeight="1" x14ac:dyDescent="0.2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193"/>
      <c r="P608" s="77"/>
      <c r="Q608" s="78"/>
      <c r="R608" s="100"/>
      <c r="S608" s="80">
        <f>IF(R608="U",T608/1.2,T608)</f>
        <v>0</v>
      </c>
      <c r="T608" s="81"/>
      <c r="U608" s="82"/>
      <c r="V608" s="83"/>
      <c r="W608" s="84">
        <f>V608*S608</f>
        <v>0</v>
      </c>
      <c r="X608" s="85">
        <f>V608*T608</f>
        <v>0</v>
      </c>
      <c r="Y608" s="59"/>
      <c r="Z608" s="86"/>
      <c r="AA608" s="87"/>
      <c r="AB608" s="88"/>
      <c r="AC608" s="89"/>
    </row>
    <row r="609" spans="1:29" ht="15.75" hidden="1" customHeight="1" x14ac:dyDescent="0.2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193"/>
      <c r="P609" s="77"/>
      <c r="Q609" s="78"/>
      <c r="R609" s="100"/>
      <c r="S609" s="80">
        <f>IF(R609="U",T609/1.2,T609)</f>
        <v>0</v>
      </c>
      <c r="T609" s="81"/>
      <c r="U609" s="82"/>
      <c r="V609" s="83"/>
      <c r="W609" s="84">
        <f>V609*S609</f>
        <v>0</v>
      </c>
      <c r="X609" s="85">
        <f>V609*T609</f>
        <v>0</v>
      </c>
      <c r="Y609" s="59"/>
      <c r="Z609" s="86"/>
      <c r="AA609" s="87"/>
      <c r="AB609" s="88"/>
      <c r="AC609" s="89"/>
    </row>
    <row r="610" spans="1:29" ht="15.75" hidden="1" customHeight="1" x14ac:dyDescent="0.2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193"/>
      <c r="P610" s="77"/>
      <c r="Q610" s="78"/>
      <c r="R610" s="79"/>
      <c r="S610" s="80">
        <f>IF(R610="U",T610/1.2,T610)</f>
        <v>0</v>
      </c>
      <c r="T610" s="81"/>
      <c r="U610" s="82"/>
      <c r="V610" s="83"/>
      <c r="W610" s="84">
        <f>V610*S610</f>
        <v>0</v>
      </c>
      <c r="X610" s="85">
        <f>V610*T610</f>
        <v>0</v>
      </c>
      <c r="Y610" s="59"/>
      <c r="Z610" s="86"/>
      <c r="AA610" s="87"/>
      <c r="AB610" s="88"/>
      <c r="AC610" s="89"/>
    </row>
    <row r="611" spans="1:29" ht="15.75" hidden="1" customHeight="1" x14ac:dyDescent="0.2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193"/>
      <c r="P611" s="77"/>
      <c r="Q611" s="78"/>
      <c r="R611" s="100"/>
      <c r="S611" s="80">
        <f>IF(R611="U",T611/1.2,T611)</f>
        <v>0</v>
      </c>
      <c r="T611" s="81"/>
      <c r="U611" s="82"/>
      <c r="V611" s="83"/>
      <c r="W611" s="84">
        <f>V611*S611</f>
        <v>0</v>
      </c>
      <c r="X611" s="85">
        <f>V611*T611</f>
        <v>0</v>
      </c>
      <c r="Y611" s="59"/>
      <c r="Z611" s="86"/>
      <c r="AA611" s="87"/>
      <c r="AB611" s="88"/>
      <c r="AC611" s="89"/>
    </row>
    <row r="612" spans="1:29" ht="15.75" hidden="1" customHeight="1" x14ac:dyDescent="0.2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193"/>
      <c r="P612" s="77"/>
      <c r="Q612" s="78"/>
      <c r="R612" s="100"/>
      <c r="S612" s="80">
        <f>IF(R612="U",T612/1.2,T612)</f>
        <v>0</v>
      </c>
      <c r="T612" s="81"/>
      <c r="U612" s="82"/>
      <c r="V612" s="83"/>
      <c r="W612" s="84">
        <f>V612*S612</f>
        <v>0</v>
      </c>
      <c r="X612" s="85">
        <f>V612*T612</f>
        <v>0</v>
      </c>
      <c r="Y612" s="59"/>
      <c r="Z612" s="86"/>
      <c r="AA612" s="87"/>
      <c r="AB612" s="88"/>
      <c r="AC612" s="89"/>
    </row>
    <row r="613" spans="1:29" ht="15.75" hidden="1" customHeight="1" x14ac:dyDescent="0.2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193"/>
      <c r="P613" s="77"/>
      <c r="Q613" s="78"/>
      <c r="R613" s="100"/>
      <c r="S613" s="80">
        <f>IF(R613="U",T613/1.2,T613)</f>
        <v>0</v>
      </c>
      <c r="T613" s="81"/>
      <c r="U613" s="82"/>
      <c r="V613" s="83"/>
      <c r="W613" s="84">
        <f>V613*S613</f>
        <v>0</v>
      </c>
      <c r="X613" s="85">
        <f>V613*T613</f>
        <v>0</v>
      </c>
      <c r="Y613" s="59"/>
      <c r="Z613" s="86"/>
      <c r="AA613" s="87"/>
      <c r="AB613" s="88"/>
      <c r="AC613" s="89"/>
    </row>
    <row r="614" spans="1:29" ht="15.75" hidden="1" customHeight="1" x14ac:dyDescent="0.2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193"/>
      <c r="P614" s="77"/>
      <c r="Q614" s="78"/>
      <c r="R614" s="79"/>
      <c r="S614" s="80">
        <f>IF(R614="U",T614/1.2,T614)</f>
        <v>0</v>
      </c>
      <c r="T614" s="81"/>
      <c r="U614" s="82"/>
      <c r="V614" s="83"/>
      <c r="W614" s="84">
        <f>V614*S614</f>
        <v>0</v>
      </c>
      <c r="X614" s="85">
        <f>V614*T614</f>
        <v>0</v>
      </c>
      <c r="Y614" s="59"/>
      <c r="Z614" s="86"/>
      <c r="AA614" s="87"/>
      <c r="AB614" s="88"/>
      <c r="AC614" s="89"/>
    </row>
    <row r="615" spans="1:29" ht="15.75" hidden="1" customHeight="1" x14ac:dyDescent="0.2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193"/>
      <c r="P615" s="77"/>
      <c r="Q615" s="78"/>
      <c r="R615" s="79"/>
      <c r="S615" s="80">
        <f>IF(R615="U",T615/1.2,T615)</f>
        <v>0</v>
      </c>
      <c r="T615" s="81"/>
      <c r="U615" s="82"/>
      <c r="V615" s="83"/>
      <c r="W615" s="84">
        <f>V615*S615</f>
        <v>0</v>
      </c>
      <c r="X615" s="85">
        <f>V615*T615</f>
        <v>0</v>
      </c>
      <c r="Y615" s="59"/>
      <c r="Z615" s="86"/>
      <c r="AA615" s="87"/>
      <c r="AB615" s="88"/>
      <c r="AC615" s="89"/>
    </row>
    <row r="616" spans="1:29" ht="15.75" hidden="1" customHeight="1" x14ac:dyDescent="0.2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193"/>
      <c r="P616" s="77"/>
      <c r="Q616" s="78"/>
      <c r="R616" s="100"/>
      <c r="S616" s="80">
        <f>IF(R616="U",T616/1.2,T616)</f>
        <v>0</v>
      </c>
      <c r="T616" s="81"/>
      <c r="U616" s="82"/>
      <c r="V616" s="83"/>
      <c r="W616" s="84">
        <f>V616*S616</f>
        <v>0</v>
      </c>
      <c r="X616" s="85">
        <f>V616*T616</f>
        <v>0</v>
      </c>
      <c r="Y616" s="59"/>
      <c r="Z616" s="86"/>
      <c r="AA616" s="87"/>
      <c r="AB616" s="88"/>
      <c r="AC616" s="89"/>
    </row>
    <row r="617" spans="1:29" ht="15.75" hidden="1" customHeight="1" x14ac:dyDescent="0.2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193"/>
      <c r="P617" s="77"/>
      <c r="Q617" s="78"/>
      <c r="R617" s="79"/>
      <c r="S617" s="80">
        <f>IF(R617="U",T617/1.2,T617)</f>
        <v>0</v>
      </c>
      <c r="T617" s="81"/>
      <c r="U617" s="82"/>
      <c r="V617" s="83"/>
      <c r="W617" s="84">
        <f>V617*S617</f>
        <v>0</v>
      </c>
      <c r="X617" s="85">
        <f>V617*T617</f>
        <v>0</v>
      </c>
      <c r="Y617" s="59"/>
      <c r="Z617" s="86"/>
      <c r="AA617" s="87"/>
      <c r="AB617" s="88"/>
      <c r="AC617" s="89"/>
    </row>
    <row r="618" spans="1:29" ht="15.75" hidden="1" customHeight="1" x14ac:dyDescent="0.2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193"/>
      <c r="P618" s="77"/>
      <c r="Q618" s="78"/>
      <c r="R618" s="100"/>
      <c r="S618" s="80">
        <f>IF(R618="U",T618/1.2,T618)</f>
        <v>0</v>
      </c>
      <c r="T618" s="81"/>
      <c r="U618" s="82"/>
      <c r="V618" s="83"/>
      <c r="W618" s="84">
        <f>V618*S618</f>
        <v>0</v>
      </c>
      <c r="X618" s="85">
        <f>V618*T618</f>
        <v>0</v>
      </c>
      <c r="Y618" s="59"/>
      <c r="Z618" s="86"/>
      <c r="AA618" s="87"/>
      <c r="AB618" s="88"/>
      <c r="AC618" s="89"/>
    </row>
    <row r="619" spans="1:29" ht="15.75" hidden="1" customHeight="1" x14ac:dyDescent="0.2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193"/>
      <c r="P619" s="77"/>
      <c r="Q619" s="78"/>
      <c r="R619" s="100"/>
      <c r="S619" s="80">
        <f>IF(R619="U",T619/1.2,T619)</f>
        <v>0</v>
      </c>
      <c r="T619" s="81"/>
      <c r="U619" s="82"/>
      <c r="V619" s="83"/>
      <c r="W619" s="84">
        <f>V619*S619</f>
        <v>0</v>
      </c>
      <c r="X619" s="85">
        <f>V619*T619</f>
        <v>0</v>
      </c>
      <c r="Y619" s="59"/>
      <c r="Z619" s="86"/>
      <c r="AA619" s="87"/>
      <c r="AB619" s="88"/>
      <c r="AC619" s="89"/>
    </row>
    <row r="620" spans="1:29" ht="15.75" hidden="1" customHeight="1" x14ac:dyDescent="0.2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193"/>
      <c r="P620" s="77"/>
      <c r="Q620" s="78"/>
      <c r="R620" s="100"/>
      <c r="S620" s="80">
        <f>IF(R620="U",T620/1.2,T620)</f>
        <v>0</v>
      </c>
      <c r="T620" s="81"/>
      <c r="U620" s="82"/>
      <c r="V620" s="83"/>
      <c r="W620" s="84">
        <f>V620*S620</f>
        <v>0</v>
      </c>
      <c r="X620" s="85">
        <f>V620*T620</f>
        <v>0</v>
      </c>
      <c r="Y620" s="59"/>
      <c r="Z620" s="86"/>
      <c r="AA620" s="87"/>
      <c r="AB620" s="88"/>
      <c r="AC620" s="89"/>
    </row>
    <row r="621" spans="1:29" ht="15.75" hidden="1" customHeight="1" x14ac:dyDescent="0.2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193"/>
      <c r="P621" s="77"/>
      <c r="Q621" s="78"/>
      <c r="R621" s="100"/>
      <c r="S621" s="80">
        <f>IF(R621="U",T621/1.2,T621)</f>
        <v>0</v>
      </c>
      <c r="T621" s="81"/>
      <c r="U621" s="82"/>
      <c r="V621" s="83"/>
      <c r="W621" s="84">
        <f>V621*S621</f>
        <v>0</v>
      </c>
      <c r="X621" s="85">
        <f>V621*T621</f>
        <v>0</v>
      </c>
      <c r="Y621" s="59"/>
      <c r="Z621" s="86"/>
      <c r="AA621" s="87"/>
      <c r="AB621" s="88"/>
      <c r="AC621" s="89"/>
    </row>
    <row r="622" spans="1:29" ht="15.75" hidden="1" customHeight="1" x14ac:dyDescent="0.2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193"/>
      <c r="P622" s="77"/>
      <c r="Q622" s="78"/>
      <c r="R622" s="79"/>
      <c r="S622" s="80">
        <f>IF(R622="U",T622/1.2,T622)</f>
        <v>0</v>
      </c>
      <c r="T622" s="81"/>
      <c r="U622" s="82"/>
      <c r="V622" s="83"/>
      <c r="W622" s="84">
        <f>V622*S622</f>
        <v>0</v>
      </c>
      <c r="X622" s="85">
        <f>V622*T622</f>
        <v>0</v>
      </c>
      <c r="Y622" s="59"/>
      <c r="Z622" s="86"/>
      <c r="AA622" s="87"/>
      <c r="AB622" s="88"/>
      <c r="AC622" s="89"/>
    </row>
    <row r="623" spans="1:29" ht="15.75" hidden="1" customHeight="1" x14ac:dyDescent="0.2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193"/>
      <c r="P623" s="77"/>
      <c r="Q623" s="78"/>
      <c r="R623" s="100"/>
      <c r="S623" s="80">
        <f>IF(R623="U",T623/1.2,T623)</f>
        <v>0</v>
      </c>
      <c r="T623" s="81"/>
      <c r="U623" s="82"/>
      <c r="V623" s="83"/>
      <c r="W623" s="84">
        <f>V623*S623</f>
        <v>0</v>
      </c>
      <c r="X623" s="85">
        <f>V623*T623</f>
        <v>0</v>
      </c>
      <c r="Y623" s="59"/>
      <c r="Z623" s="86"/>
      <c r="AA623" s="87"/>
      <c r="AB623" s="88"/>
      <c r="AC623" s="89"/>
    </row>
    <row r="624" spans="1:29" ht="15.75" hidden="1" customHeight="1" x14ac:dyDescent="0.2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193"/>
      <c r="P624" s="77"/>
      <c r="Q624" s="78"/>
      <c r="R624" s="100"/>
      <c r="S624" s="80">
        <f>IF(R624="U",T624/1.2,T624)</f>
        <v>0</v>
      </c>
      <c r="T624" s="81"/>
      <c r="U624" s="82"/>
      <c r="V624" s="83"/>
      <c r="W624" s="84">
        <f>V624*S624</f>
        <v>0</v>
      </c>
      <c r="X624" s="85">
        <f>V624*T624</f>
        <v>0</v>
      </c>
      <c r="Y624" s="59"/>
      <c r="Z624" s="86"/>
      <c r="AA624" s="87"/>
      <c r="AB624" s="88"/>
      <c r="AC624" s="89"/>
    </row>
    <row r="625" spans="1:29" ht="15.75" hidden="1" customHeight="1" x14ac:dyDescent="0.2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193"/>
      <c r="P625" s="77"/>
      <c r="Q625" s="78"/>
      <c r="R625" s="100"/>
      <c r="S625" s="80">
        <f>IF(R625="U",T625/1.2,T625)</f>
        <v>0</v>
      </c>
      <c r="T625" s="81"/>
      <c r="U625" s="82"/>
      <c r="V625" s="83"/>
      <c r="W625" s="84">
        <f>V625*S625</f>
        <v>0</v>
      </c>
      <c r="X625" s="85">
        <f>V625*T625</f>
        <v>0</v>
      </c>
      <c r="Y625" s="59"/>
      <c r="Z625" s="86"/>
      <c r="AA625" s="87"/>
      <c r="AB625" s="88"/>
      <c r="AC625" s="89"/>
    </row>
    <row r="626" spans="1:29" ht="15.75" hidden="1" customHeight="1" x14ac:dyDescent="0.2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193"/>
      <c r="P626" s="77"/>
      <c r="Q626" s="78"/>
      <c r="R626" s="100"/>
      <c r="S626" s="80">
        <f>IF(R626="U",T626/1.2,T626)</f>
        <v>0</v>
      </c>
      <c r="T626" s="81"/>
      <c r="U626" s="82"/>
      <c r="V626" s="83"/>
      <c r="W626" s="84">
        <f>V626*S626</f>
        <v>0</v>
      </c>
      <c r="X626" s="85">
        <f>V626*T626</f>
        <v>0</v>
      </c>
      <c r="Y626" s="59"/>
      <c r="Z626" s="86"/>
      <c r="AA626" s="87"/>
      <c r="AB626" s="88"/>
      <c r="AC626" s="89"/>
    </row>
    <row r="627" spans="1:29" ht="15.75" hidden="1" customHeight="1" x14ac:dyDescent="0.2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193"/>
      <c r="P627" s="77"/>
      <c r="Q627" s="78"/>
      <c r="R627" s="100"/>
      <c r="S627" s="80">
        <f>IF(R627="U",T627/1.2,T627)</f>
        <v>0</v>
      </c>
      <c r="T627" s="81"/>
      <c r="U627" s="82"/>
      <c r="V627" s="83"/>
      <c r="W627" s="84">
        <f>V627*S627</f>
        <v>0</v>
      </c>
      <c r="X627" s="85">
        <f>V627*T627</f>
        <v>0</v>
      </c>
      <c r="Y627" s="59"/>
      <c r="Z627" s="86"/>
      <c r="AA627" s="87"/>
      <c r="AB627" s="88"/>
      <c r="AC627" s="89"/>
    </row>
    <row r="628" spans="1:29" ht="15.75" hidden="1" customHeight="1" x14ac:dyDescent="0.2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193"/>
      <c r="P628" s="77"/>
      <c r="Q628" s="78"/>
      <c r="R628" s="100"/>
      <c r="S628" s="80">
        <f>IF(R628="U",T628/1.2,T628)</f>
        <v>0</v>
      </c>
      <c r="T628" s="81"/>
      <c r="U628" s="82"/>
      <c r="V628" s="83"/>
      <c r="W628" s="84">
        <f>V628*S628</f>
        <v>0</v>
      </c>
      <c r="X628" s="85">
        <f>V628*T628</f>
        <v>0</v>
      </c>
      <c r="Y628" s="59"/>
      <c r="Z628" s="86"/>
      <c r="AA628" s="87"/>
      <c r="AB628" s="88"/>
      <c r="AC628" s="89"/>
    </row>
    <row r="629" spans="1:29" ht="15.75" hidden="1" customHeight="1" x14ac:dyDescent="0.2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193"/>
      <c r="P629" s="77"/>
      <c r="Q629" s="78"/>
      <c r="R629" s="100"/>
      <c r="S629" s="80">
        <f>IF(R629="U",T629/1.2,T629)</f>
        <v>0</v>
      </c>
      <c r="T629" s="81"/>
      <c r="U629" s="82"/>
      <c r="V629" s="83"/>
      <c r="W629" s="84">
        <f>V629*S629</f>
        <v>0</v>
      </c>
      <c r="X629" s="85">
        <f>V629*T629</f>
        <v>0</v>
      </c>
      <c r="Y629" s="59"/>
      <c r="Z629" s="86"/>
      <c r="AA629" s="87"/>
      <c r="AB629" s="88"/>
      <c r="AC629" s="89"/>
    </row>
    <row r="630" spans="1:29" ht="15.75" hidden="1" customHeight="1" x14ac:dyDescent="0.2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193"/>
      <c r="P630" s="77"/>
      <c r="Q630" s="78"/>
      <c r="R630" s="79"/>
      <c r="S630" s="80">
        <f>IF(R630="U",T630/1.2,T630)</f>
        <v>0</v>
      </c>
      <c r="T630" s="81"/>
      <c r="U630" s="82"/>
      <c r="V630" s="83"/>
      <c r="W630" s="84">
        <f>V630*S630</f>
        <v>0</v>
      </c>
      <c r="X630" s="85">
        <f>V630*T630</f>
        <v>0</v>
      </c>
      <c r="Y630" s="59"/>
      <c r="Z630" s="86"/>
      <c r="AA630" s="87"/>
      <c r="AB630" s="88"/>
      <c r="AC630" s="89"/>
    </row>
    <row r="631" spans="1:29" ht="15.75" hidden="1" customHeight="1" x14ac:dyDescent="0.2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193"/>
      <c r="P631" s="77"/>
      <c r="Q631" s="78"/>
      <c r="R631" s="100"/>
      <c r="S631" s="80">
        <f>IF(R631="U",T631/1.2,T631)</f>
        <v>0</v>
      </c>
      <c r="T631" s="81"/>
      <c r="U631" s="82"/>
      <c r="V631" s="83"/>
      <c r="W631" s="84">
        <f>V631*S631</f>
        <v>0</v>
      </c>
      <c r="X631" s="85">
        <f>V631*T631</f>
        <v>0</v>
      </c>
      <c r="Y631" s="59"/>
      <c r="Z631" s="86"/>
      <c r="AA631" s="87"/>
      <c r="AB631" s="88"/>
      <c r="AC631" s="89"/>
    </row>
    <row r="632" spans="1:29" ht="15.75" hidden="1" customHeight="1" x14ac:dyDescent="0.2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193"/>
      <c r="P632" s="77"/>
      <c r="Q632" s="78"/>
      <c r="R632" s="100"/>
      <c r="S632" s="80">
        <f>IF(R632="U",T632/1.2,T632)</f>
        <v>0</v>
      </c>
      <c r="T632" s="81"/>
      <c r="U632" s="82"/>
      <c r="V632" s="83"/>
      <c r="W632" s="84">
        <f>V632*S632</f>
        <v>0</v>
      </c>
      <c r="X632" s="85">
        <f>V632*T632</f>
        <v>0</v>
      </c>
      <c r="Y632" s="59"/>
      <c r="Z632" s="86"/>
      <c r="AA632" s="87"/>
      <c r="AB632" s="88"/>
      <c r="AC632" s="89"/>
    </row>
    <row r="633" spans="1:29" ht="15.75" hidden="1" customHeight="1" x14ac:dyDescent="0.2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193"/>
      <c r="P633" s="77"/>
      <c r="Q633" s="78"/>
      <c r="R633" s="100"/>
      <c r="S633" s="80">
        <f>IF(R633="U",T633/1.2,T633)</f>
        <v>0</v>
      </c>
      <c r="T633" s="81"/>
      <c r="U633" s="82"/>
      <c r="V633" s="83"/>
      <c r="W633" s="84">
        <f>V633*S633</f>
        <v>0</v>
      </c>
      <c r="X633" s="85">
        <f>V633*T633</f>
        <v>0</v>
      </c>
      <c r="Y633" s="59"/>
      <c r="Z633" s="86"/>
      <c r="AA633" s="87"/>
      <c r="AB633" s="88"/>
      <c r="AC633" s="89"/>
    </row>
    <row r="634" spans="1:29" ht="15.75" hidden="1" customHeight="1" x14ac:dyDescent="0.2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193"/>
      <c r="P634" s="77"/>
      <c r="Q634" s="78"/>
      <c r="R634" s="100"/>
      <c r="S634" s="80">
        <f>IF(R634="U",T634/1.2,T634)</f>
        <v>0</v>
      </c>
      <c r="T634" s="81"/>
      <c r="U634" s="82"/>
      <c r="V634" s="83"/>
      <c r="W634" s="84">
        <f>V634*S634</f>
        <v>0</v>
      </c>
      <c r="X634" s="85">
        <f>V634*T634</f>
        <v>0</v>
      </c>
      <c r="Y634" s="59"/>
      <c r="Z634" s="86"/>
      <c r="AA634" s="87"/>
      <c r="AB634" s="88"/>
      <c r="AC634" s="89"/>
    </row>
    <row r="635" spans="1:29" ht="15.75" hidden="1" customHeight="1" x14ac:dyDescent="0.2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193"/>
      <c r="P635" s="77"/>
      <c r="Q635" s="78"/>
      <c r="R635" s="100"/>
      <c r="S635" s="80">
        <f>IF(R635="U",T635/1.2,T635)</f>
        <v>0</v>
      </c>
      <c r="T635" s="81"/>
      <c r="U635" s="82"/>
      <c r="V635" s="83"/>
      <c r="W635" s="84">
        <f>V635*S635</f>
        <v>0</v>
      </c>
      <c r="X635" s="85">
        <f>V635*T635</f>
        <v>0</v>
      </c>
      <c r="Y635" s="59"/>
      <c r="Z635" s="86"/>
      <c r="AA635" s="87"/>
      <c r="AB635" s="88"/>
      <c r="AC635" s="89"/>
    </row>
    <row r="636" spans="1:29" ht="15.75" hidden="1" customHeight="1" x14ac:dyDescent="0.2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193"/>
      <c r="P636" s="77"/>
      <c r="Q636" s="78"/>
      <c r="R636" s="100"/>
      <c r="S636" s="80">
        <f>IF(R636="U",T636/1.2,T636)</f>
        <v>0</v>
      </c>
      <c r="T636" s="81"/>
      <c r="U636" s="82"/>
      <c r="V636" s="83"/>
      <c r="W636" s="84">
        <f>V636*S636</f>
        <v>0</v>
      </c>
      <c r="X636" s="85">
        <f>V636*T636</f>
        <v>0</v>
      </c>
      <c r="Y636" s="59"/>
      <c r="Z636" s="86"/>
      <c r="AA636" s="87"/>
      <c r="AB636" s="88"/>
      <c r="AC636" s="89"/>
    </row>
    <row r="637" spans="1:29" ht="15.75" hidden="1" customHeight="1" x14ac:dyDescent="0.2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193"/>
      <c r="P637" s="77"/>
      <c r="Q637" s="78"/>
      <c r="R637" s="100"/>
      <c r="S637" s="80">
        <f>IF(R637="U",T637/1.2,T637)</f>
        <v>0</v>
      </c>
      <c r="T637" s="81"/>
      <c r="U637" s="82"/>
      <c r="V637" s="83"/>
      <c r="W637" s="84">
        <f>V637*S637</f>
        <v>0</v>
      </c>
      <c r="X637" s="85">
        <f>V637*T637</f>
        <v>0</v>
      </c>
      <c r="Y637" s="59"/>
      <c r="Z637" s="86"/>
      <c r="AA637" s="87"/>
      <c r="AB637" s="88"/>
      <c r="AC637" s="89"/>
    </row>
    <row r="638" spans="1:29" ht="15.75" hidden="1" customHeight="1" x14ac:dyDescent="0.2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193"/>
      <c r="P638" s="77"/>
      <c r="Q638" s="78"/>
      <c r="R638" s="100"/>
      <c r="S638" s="80">
        <f>IF(R638="U",T638/1.2,T638)</f>
        <v>0</v>
      </c>
      <c r="T638" s="81"/>
      <c r="U638" s="82"/>
      <c r="V638" s="83"/>
      <c r="W638" s="84">
        <f>V638*S638</f>
        <v>0</v>
      </c>
      <c r="X638" s="85">
        <f>V638*T638</f>
        <v>0</v>
      </c>
      <c r="Y638" s="59"/>
      <c r="Z638" s="86"/>
      <c r="AA638" s="87"/>
      <c r="AB638" s="88"/>
      <c r="AC638" s="89"/>
    </row>
    <row r="639" spans="1:29" ht="15.75" hidden="1" customHeight="1" x14ac:dyDescent="0.2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193"/>
      <c r="P639" s="77"/>
      <c r="Q639" s="78"/>
      <c r="R639" s="79"/>
      <c r="S639" s="80">
        <f>IF(R639="U",T639/1.2,T639)</f>
        <v>0</v>
      </c>
      <c r="T639" s="81"/>
      <c r="U639" s="82"/>
      <c r="V639" s="83"/>
      <c r="W639" s="84">
        <f>V639*S639</f>
        <v>0</v>
      </c>
      <c r="X639" s="85">
        <f>V639*T639</f>
        <v>0</v>
      </c>
      <c r="Y639" s="59"/>
      <c r="Z639" s="86"/>
      <c r="AA639" s="87"/>
      <c r="AB639" s="88"/>
      <c r="AC639" s="89"/>
    </row>
    <row r="640" spans="1:29" ht="15.75" hidden="1" customHeight="1" x14ac:dyDescent="0.2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193"/>
      <c r="P640" s="77"/>
      <c r="Q640" s="78"/>
      <c r="R640" s="100"/>
      <c r="S640" s="80">
        <f>IF(R640="U",T640/1.2,T640)</f>
        <v>0</v>
      </c>
      <c r="T640" s="81"/>
      <c r="U640" s="82"/>
      <c r="V640" s="83"/>
      <c r="W640" s="84">
        <f>V640*S640</f>
        <v>0</v>
      </c>
      <c r="X640" s="85">
        <f>V640*T640</f>
        <v>0</v>
      </c>
      <c r="Y640" s="59"/>
      <c r="Z640" s="86"/>
      <c r="AA640" s="87"/>
      <c r="AB640" s="88"/>
      <c r="AC640" s="89"/>
    </row>
    <row r="641" spans="1:29" ht="15.75" hidden="1" customHeight="1" x14ac:dyDescent="0.2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193"/>
      <c r="P641" s="77"/>
      <c r="Q641" s="78"/>
      <c r="R641" s="100"/>
      <c r="S641" s="80">
        <f>IF(R641="U",T641/1.2,T641)</f>
        <v>0</v>
      </c>
      <c r="T641" s="81"/>
      <c r="U641" s="82"/>
      <c r="V641" s="83"/>
      <c r="W641" s="84">
        <f>V641*S641</f>
        <v>0</v>
      </c>
      <c r="X641" s="85">
        <f>V641*T641</f>
        <v>0</v>
      </c>
      <c r="Y641" s="59"/>
      <c r="Z641" s="86"/>
      <c r="AA641" s="87"/>
      <c r="AB641" s="88"/>
      <c r="AC641" s="89"/>
    </row>
    <row r="642" spans="1:29" ht="15.75" hidden="1" customHeight="1" x14ac:dyDescent="0.2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193"/>
      <c r="P642" s="77"/>
      <c r="Q642" s="78"/>
      <c r="R642" s="100"/>
      <c r="S642" s="80">
        <f>IF(R642="U",T642/1.2,T642)</f>
        <v>0</v>
      </c>
      <c r="T642" s="81"/>
      <c r="U642" s="82"/>
      <c r="V642" s="83"/>
      <c r="W642" s="84">
        <f>V642*S642</f>
        <v>0</v>
      </c>
      <c r="X642" s="85">
        <f>V642*T642</f>
        <v>0</v>
      </c>
      <c r="Y642" s="59"/>
      <c r="Z642" s="86"/>
      <c r="AA642" s="87"/>
      <c r="AB642" s="88"/>
      <c r="AC642" s="89"/>
    </row>
    <row r="643" spans="1:29" ht="15.75" hidden="1" customHeight="1" x14ac:dyDescent="0.2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193"/>
      <c r="P643" s="77"/>
      <c r="Q643" s="78"/>
      <c r="R643" s="100"/>
      <c r="S643" s="80">
        <f>IF(R643="U",T643/1.2,T643)</f>
        <v>0</v>
      </c>
      <c r="T643" s="81"/>
      <c r="U643" s="82"/>
      <c r="V643" s="83"/>
      <c r="W643" s="84">
        <f>V643*S643</f>
        <v>0</v>
      </c>
      <c r="X643" s="85">
        <f>V643*T643</f>
        <v>0</v>
      </c>
      <c r="Y643" s="59"/>
      <c r="Z643" s="86"/>
      <c r="AA643" s="87"/>
      <c r="AB643" s="88"/>
      <c r="AC643" s="89"/>
    </row>
    <row r="644" spans="1:29" ht="15.75" hidden="1" customHeight="1" x14ac:dyDescent="0.2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193"/>
      <c r="P644" s="77"/>
      <c r="Q644" s="78"/>
      <c r="R644" s="100"/>
      <c r="S644" s="80">
        <f>IF(R644="U",T644/1.2,T644)</f>
        <v>0</v>
      </c>
      <c r="T644" s="81"/>
      <c r="U644" s="82"/>
      <c r="V644" s="83"/>
      <c r="W644" s="84">
        <f>V644*S644</f>
        <v>0</v>
      </c>
      <c r="X644" s="85">
        <f>V644*T644</f>
        <v>0</v>
      </c>
      <c r="Y644" s="59"/>
      <c r="Z644" s="86"/>
      <c r="AA644" s="87"/>
      <c r="AB644" s="88"/>
      <c r="AC644" s="89"/>
    </row>
    <row r="645" spans="1:29" ht="15.75" hidden="1" customHeight="1" x14ac:dyDescent="0.2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193"/>
      <c r="P645" s="77"/>
      <c r="Q645" s="78"/>
      <c r="R645" s="100"/>
      <c r="S645" s="80">
        <f>IF(R645="U",T645/1.2,T645)</f>
        <v>0</v>
      </c>
      <c r="T645" s="81"/>
      <c r="U645" s="82"/>
      <c r="V645" s="83"/>
      <c r="W645" s="84">
        <f>V645*S645</f>
        <v>0</v>
      </c>
      <c r="X645" s="85">
        <f>V645*T645</f>
        <v>0</v>
      </c>
      <c r="Y645" s="59"/>
      <c r="Z645" s="86"/>
      <c r="AA645" s="87"/>
      <c r="AB645" s="88"/>
      <c r="AC645" s="89"/>
    </row>
    <row r="646" spans="1:29" ht="15.75" hidden="1" customHeight="1" x14ac:dyDescent="0.2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193"/>
      <c r="P646" s="77"/>
      <c r="Q646" s="78"/>
      <c r="R646" s="100"/>
      <c r="S646" s="80">
        <f>IF(R646="U",T646/1.2,T646)</f>
        <v>0</v>
      </c>
      <c r="T646" s="81"/>
      <c r="U646" s="82"/>
      <c r="V646" s="83"/>
      <c r="W646" s="84">
        <f>V646*S646</f>
        <v>0</v>
      </c>
      <c r="X646" s="85">
        <f>V646*T646</f>
        <v>0</v>
      </c>
      <c r="Y646" s="59"/>
      <c r="Z646" s="86"/>
      <c r="AA646" s="87"/>
      <c r="AB646" s="88"/>
      <c r="AC646" s="89"/>
    </row>
    <row r="647" spans="1:29" ht="15.75" hidden="1" customHeight="1" x14ac:dyDescent="0.2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193"/>
      <c r="P647" s="77"/>
      <c r="Q647" s="78"/>
      <c r="R647" s="100"/>
      <c r="S647" s="80">
        <f>IF(R647="U",T647/1.2,T647)</f>
        <v>0</v>
      </c>
      <c r="T647" s="81"/>
      <c r="U647" s="82"/>
      <c r="V647" s="83"/>
      <c r="W647" s="84">
        <f>V647*S647</f>
        <v>0</v>
      </c>
      <c r="X647" s="85">
        <f>V647*T647</f>
        <v>0</v>
      </c>
      <c r="Y647" s="59"/>
      <c r="Z647" s="86"/>
      <c r="AA647" s="87"/>
      <c r="AB647" s="88"/>
      <c r="AC647" s="89"/>
    </row>
    <row r="648" spans="1:29" ht="15.75" hidden="1" customHeight="1" x14ac:dyDescent="0.2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193"/>
      <c r="P648" s="77"/>
      <c r="Q648" s="78"/>
      <c r="R648" s="100"/>
      <c r="S648" s="80">
        <f>IF(R648="U",T648/1.2,T648)</f>
        <v>0</v>
      </c>
      <c r="T648" s="81"/>
      <c r="U648" s="82"/>
      <c r="V648" s="83"/>
      <c r="W648" s="84">
        <f>V648*S648</f>
        <v>0</v>
      </c>
      <c r="X648" s="85">
        <f>V648*T648</f>
        <v>0</v>
      </c>
      <c r="Y648" s="59"/>
      <c r="Z648" s="86"/>
      <c r="AA648" s="87"/>
      <c r="AB648" s="88"/>
      <c r="AC648" s="89"/>
    </row>
    <row r="649" spans="1:29" ht="15.75" hidden="1" customHeight="1" x14ac:dyDescent="0.2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193"/>
      <c r="P649" s="77"/>
      <c r="Q649" s="78"/>
      <c r="R649" s="100"/>
      <c r="S649" s="80">
        <f>IF(R649="U",T649/1.2,T649)</f>
        <v>0</v>
      </c>
      <c r="T649" s="81"/>
      <c r="U649" s="82"/>
      <c r="V649" s="83"/>
      <c r="W649" s="84">
        <f>V649*S649</f>
        <v>0</v>
      </c>
      <c r="X649" s="85">
        <f>V649*T649</f>
        <v>0</v>
      </c>
      <c r="Y649" s="59"/>
      <c r="Z649" s="86"/>
      <c r="AA649" s="87"/>
      <c r="AB649" s="88"/>
      <c r="AC649" s="89"/>
    </row>
    <row r="650" spans="1:29" ht="15.75" hidden="1" customHeight="1" x14ac:dyDescent="0.2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193"/>
      <c r="P650" s="77"/>
      <c r="Q650" s="78"/>
      <c r="R650" s="100"/>
      <c r="S650" s="80">
        <f>IF(R650="U",T650/1.2,T650)</f>
        <v>0</v>
      </c>
      <c r="T650" s="81"/>
      <c r="U650" s="82"/>
      <c r="V650" s="83"/>
      <c r="W650" s="84">
        <f>V650*S650</f>
        <v>0</v>
      </c>
      <c r="X650" s="85">
        <f>V650*T650</f>
        <v>0</v>
      </c>
      <c r="Y650" s="59"/>
      <c r="Z650" s="86"/>
      <c r="AA650" s="87"/>
      <c r="AB650" s="88"/>
      <c r="AC650" s="89"/>
    </row>
    <row r="651" spans="1:29" ht="15.75" hidden="1" customHeight="1" x14ac:dyDescent="0.2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193"/>
      <c r="P651" s="77"/>
      <c r="Q651" s="78"/>
      <c r="R651" s="100"/>
      <c r="S651" s="80">
        <f>IF(R651="U",T651/1.2,T651)</f>
        <v>0</v>
      </c>
      <c r="T651" s="81"/>
      <c r="U651" s="82"/>
      <c r="V651" s="83"/>
      <c r="W651" s="84">
        <f>V651*S651</f>
        <v>0</v>
      </c>
      <c r="X651" s="85">
        <f>V651*T651</f>
        <v>0</v>
      </c>
      <c r="Y651" s="59"/>
      <c r="Z651" s="86"/>
      <c r="AA651" s="87"/>
      <c r="AB651" s="88"/>
      <c r="AC651" s="89"/>
    </row>
    <row r="652" spans="1:29" ht="15.75" hidden="1" customHeight="1" x14ac:dyDescent="0.2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193"/>
      <c r="P652" s="77"/>
      <c r="Q652" s="78"/>
      <c r="R652" s="79"/>
      <c r="S652" s="80">
        <f>IF(R652="U",T652/1.2,T652)</f>
        <v>0</v>
      </c>
      <c r="T652" s="81"/>
      <c r="U652" s="82"/>
      <c r="V652" s="83"/>
      <c r="W652" s="84">
        <f>V652*S652</f>
        <v>0</v>
      </c>
      <c r="X652" s="85">
        <f>V652*T652</f>
        <v>0</v>
      </c>
      <c r="Y652" s="59"/>
      <c r="Z652" s="86"/>
      <c r="AA652" s="87"/>
      <c r="AB652" s="88"/>
      <c r="AC652" s="89"/>
    </row>
    <row r="653" spans="1:29" ht="15.75" hidden="1" customHeight="1" x14ac:dyDescent="0.2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193"/>
      <c r="P653" s="77"/>
      <c r="Q653" s="78"/>
      <c r="R653" s="79"/>
      <c r="S653" s="80">
        <f>IF(R653="U",T653/1.2,T653)</f>
        <v>0</v>
      </c>
      <c r="T653" s="81"/>
      <c r="U653" s="82"/>
      <c r="V653" s="83"/>
      <c r="W653" s="84">
        <f>V653*S653</f>
        <v>0</v>
      </c>
      <c r="X653" s="85">
        <f>V653*T653</f>
        <v>0</v>
      </c>
      <c r="Y653" s="59"/>
      <c r="Z653" s="86"/>
      <c r="AA653" s="87"/>
      <c r="AB653" s="88"/>
      <c r="AC653" s="89"/>
    </row>
    <row r="654" spans="1:29" ht="15.75" hidden="1" customHeight="1" x14ac:dyDescent="0.2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193"/>
      <c r="P654" s="77"/>
      <c r="Q654" s="78"/>
      <c r="R654" s="100"/>
      <c r="S654" s="80">
        <f>IF(R654="U",T654/1.2,T654)</f>
        <v>0</v>
      </c>
      <c r="T654" s="81"/>
      <c r="U654" s="82"/>
      <c r="V654" s="83"/>
      <c r="W654" s="84">
        <f>V654*S654</f>
        <v>0</v>
      </c>
      <c r="X654" s="85">
        <f>V654*T654</f>
        <v>0</v>
      </c>
      <c r="Y654" s="59"/>
      <c r="Z654" s="86"/>
      <c r="AA654" s="87"/>
      <c r="AB654" s="88"/>
      <c r="AC654" s="89"/>
    </row>
    <row r="655" spans="1:29" ht="15.75" hidden="1" customHeight="1" x14ac:dyDescent="0.2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193"/>
      <c r="P655" s="77"/>
      <c r="Q655" s="78"/>
      <c r="R655" s="100"/>
      <c r="S655" s="80">
        <f>IF(R655="U",T655/1.2,T655)</f>
        <v>0</v>
      </c>
      <c r="T655" s="81"/>
      <c r="U655" s="82"/>
      <c r="V655" s="83"/>
      <c r="W655" s="84">
        <f>V655*S655</f>
        <v>0</v>
      </c>
      <c r="X655" s="85">
        <f>V655*T655</f>
        <v>0</v>
      </c>
      <c r="Y655" s="59"/>
      <c r="Z655" s="86"/>
      <c r="AA655" s="87"/>
      <c r="AB655" s="88"/>
      <c r="AC655" s="89"/>
    </row>
    <row r="656" spans="1:29" ht="15.75" hidden="1" customHeight="1" x14ac:dyDescent="0.2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193"/>
      <c r="P656" s="77"/>
      <c r="Q656" s="78"/>
      <c r="R656" s="100"/>
      <c r="S656" s="80">
        <f>IF(R656="U",T656/1.2,T656)</f>
        <v>0</v>
      </c>
      <c r="T656" s="81"/>
      <c r="U656" s="82"/>
      <c r="V656" s="83"/>
      <c r="W656" s="84">
        <f>V656*S656</f>
        <v>0</v>
      </c>
      <c r="X656" s="85">
        <f>V656*T656</f>
        <v>0</v>
      </c>
      <c r="Y656" s="59"/>
      <c r="Z656" s="86"/>
      <c r="AA656" s="87"/>
      <c r="AB656" s="88"/>
      <c r="AC656" s="89"/>
    </row>
    <row r="657" spans="1:29" ht="15.75" hidden="1" customHeight="1" x14ac:dyDescent="0.2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193"/>
      <c r="P657" s="77"/>
      <c r="Q657" s="78"/>
      <c r="R657" s="100"/>
      <c r="S657" s="80">
        <f>IF(R657="U",T657/1.2,T657)</f>
        <v>0</v>
      </c>
      <c r="T657" s="81"/>
      <c r="U657" s="82"/>
      <c r="V657" s="83"/>
      <c r="W657" s="84">
        <f>V657*S657</f>
        <v>0</v>
      </c>
      <c r="X657" s="85">
        <f>V657*T657</f>
        <v>0</v>
      </c>
      <c r="Y657" s="59"/>
      <c r="Z657" s="86"/>
      <c r="AA657" s="87"/>
      <c r="AB657" s="88"/>
      <c r="AC657" s="89"/>
    </row>
    <row r="658" spans="1:29" ht="15.75" hidden="1" customHeight="1" x14ac:dyDescent="0.2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193"/>
      <c r="P658" s="77"/>
      <c r="Q658" s="78"/>
      <c r="R658" s="79"/>
      <c r="S658" s="80">
        <f>IF(R658="U",T658/1.2,T658)</f>
        <v>0</v>
      </c>
      <c r="T658" s="81"/>
      <c r="U658" s="82"/>
      <c r="V658" s="83"/>
      <c r="W658" s="84">
        <f>V658*S658</f>
        <v>0</v>
      </c>
      <c r="X658" s="85">
        <f>V658*T658</f>
        <v>0</v>
      </c>
      <c r="Y658" s="59"/>
      <c r="Z658" s="86"/>
      <c r="AA658" s="87"/>
      <c r="AB658" s="88"/>
      <c r="AC658" s="89"/>
    </row>
    <row r="659" spans="1:29" ht="15.75" hidden="1" customHeight="1" x14ac:dyDescent="0.2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193"/>
      <c r="P659" s="77"/>
      <c r="Q659" s="78"/>
      <c r="R659" s="79"/>
      <c r="S659" s="80">
        <f>IF(R659="U",T659/1.2,T659)</f>
        <v>0</v>
      </c>
      <c r="T659" s="81"/>
      <c r="U659" s="82"/>
      <c r="V659" s="83"/>
      <c r="W659" s="84">
        <f>V659*S659</f>
        <v>0</v>
      </c>
      <c r="X659" s="85">
        <f>V659*T659</f>
        <v>0</v>
      </c>
      <c r="Y659" s="59"/>
      <c r="Z659" s="86"/>
      <c r="AA659" s="87"/>
      <c r="AB659" s="88"/>
      <c r="AC659" s="89"/>
    </row>
    <row r="660" spans="1:29" ht="15.75" hidden="1" customHeight="1" x14ac:dyDescent="0.2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193"/>
      <c r="P660" s="77"/>
      <c r="Q660" s="78"/>
      <c r="R660" s="79"/>
      <c r="S660" s="80">
        <f>IF(R660="U",T660/1.2,T660)</f>
        <v>0</v>
      </c>
      <c r="T660" s="81"/>
      <c r="U660" s="82"/>
      <c r="V660" s="83"/>
      <c r="W660" s="84">
        <f>V660*S660</f>
        <v>0</v>
      </c>
      <c r="X660" s="85">
        <f>V660*T660</f>
        <v>0</v>
      </c>
      <c r="Y660" s="59"/>
      <c r="Z660" s="86"/>
      <c r="AA660" s="87"/>
      <c r="AB660" s="88"/>
      <c r="AC660" s="89"/>
    </row>
    <row r="661" spans="1:29" ht="15.75" hidden="1" customHeight="1" x14ac:dyDescent="0.2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193"/>
      <c r="P661" s="77"/>
      <c r="Q661" s="78"/>
      <c r="R661" s="100"/>
      <c r="S661" s="80">
        <f>IF(R661="U",T661/1.2,T661)</f>
        <v>0</v>
      </c>
      <c r="T661" s="81"/>
      <c r="U661" s="82"/>
      <c r="V661" s="83"/>
      <c r="W661" s="84">
        <f>V661*S661</f>
        <v>0</v>
      </c>
      <c r="X661" s="85">
        <f>V661*T661</f>
        <v>0</v>
      </c>
      <c r="Y661" s="59"/>
      <c r="Z661" s="86"/>
      <c r="AA661" s="87"/>
      <c r="AB661" s="88"/>
      <c r="AC661" s="89"/>
    </row>
    <row r="662" spans="1:29" ht="15.75" hidden="1" customHeight="1" x14ac:dyDescent="0.2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193"/>
      <c r="P662" s="77"/>
      <c r="Q662" s="78"/>
      <c r="R662" s="79"/>
      <c r="S662" s="80">
        <f>IF(R662="U",T662/1.2,T662)</f>
        <v>0</v>
      </c>
      <c r="T662" s="81"/>
      <c r="U662" s="82"/>
      <c r="V662" s="83"/>
      <c r="W662" s="84">
        <f>V662*S662</f>
        <v>0</v>
      </c>
      <c r="X662" s="85">
        <f>V662*T662</f>
        <v>0</v>
      </c>
      <c r="Y662" s="59"/>
      <c r="Z662" s="86"/>
      <c r="AA662" s="87"/>
      <c r="AB662" s="88"/>
      <c r="AC662" s="89"/>
    </row>
    <row r="663" spans="1:29" ht="15.75" hidden="1" customHeight="1" x14ac:dyDescent="0.2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193"/>
      <c r="P663" s="77"/>
      <c r="Q663" s="78"/>
      <c r="R663" s="79"/>
      <c r="S663" s="80">
        <f>IF(R663="U",T663/1.2,T663)</f>
        <v>0</v>
      </c>
      <c r="T663" s="81"/>
      <c r="U663" s="82"/>
      <c r="V663" s="83"/>
      <c r="W663" s="84">
        <f>V663*S663</f>
        <v>0</v>
      </c>
      <c r="X663" s="85">
        <f>V663*T663</f>
        <v>0</v>
      </c>
      <c r="Y663" s="59"/>
      <c r="Z663" s="86"/>
      <c r="AA663" s="87"/>
      <c r="AB663" s="88"/>
      <c r="AC663" s="89"/>
    </row>
    <row r="664" spans="1:29" ht="15.75" hidden="1" customHeight="1" x14ac:dyDescent="0.2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193"/>
      <c r="P664" s="77"/>
      <c r="Q664" s="78"/>
      <c r="R664" s="79"/>
      <c r="S664" s="80">
        <f>IF(R664="U",T664/1.2,T664)</f>
        <v>0</v>
      </c>
      <c r="T664" s="81"/>
      <c r="U664" s="82"/>
      <c r="V664" s="83"/>
      <c r="W664" s="84">
        <f>V664*S664</f>
        <v>0</v>
      </c>
      <c r="X664" s="85">
        <f>V664*T664</f>
        <v>0</v>
      </c>
      <c r="Y664" s="59"/>
      <c r="Z664" s="86"/>
      <c r="AA664" s="87"/>
      <c r="AB664" s="88"/>
      <c r="AC664" s="89"/>
    </row>
    <row r="665" spans="1:29" ht="15.75" hidden="1" customHeight="1" x14ac:dyDescent="0.2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193"/>
      <c r="P665" s="77"/>
      <c r="Q665" s="78"/>
      <c r="R665" s="100"/>
      <c r="S665" s="80">
        <f>IF(R665="U",T665/1.2,T665)</f>
        <v>0</v>
      </c>
      <c r="T665" s="81"/>
      <c r="U665" s="82"/>
      <c r="V665" s="83"/>
      <c r="W665" s="84">
        <f>V665*S665</f>
        <v>0</v>
      </c>
      <c r="X665" s="85">
        <f>V665*T665</f>
        <v>0</v>
      </c>
      <c r="Y665" s="59"/>
      <c r="Z665" s="86"/>
      <c r="AA665" s="87"/>
      <c r="AB665" s="88"/>
      <c r="AC665" s="89"/>
    </row>
    <row r="666" spans="1:29" ht="15.75" hidden="1" customHeight="1" x14ac:dyDescent="0.2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193"/>
      <c r="P666" s="77"/>
      <c r="Q666" s="78"/>
      <c r="R666" s="100"/>
      <c r="S666" s="80">
        <f>IF(R666="U",T666/1.2,T666)</f>
        <v>0</v>
      </c>
      <c r="T666" s="81"/>
      <c r="U666" s="82"/>
      <c r="V666" s="83"/>
      <c r="W666" s="84">
        <f>V666*S666</f>
        <v>0</v>
      </c>
      <c r="X666" s="85">
        <f>V666*T666</f>
        <v>0</v>
      </c>
      <c r="Y666" s="59"/>
      <c r="Z666" s="86"/>
      <c r="AA666" s="87"/>
      <c r="AB666" s="88"/>
      <c r="AC666" s="89"/>
    </row>
    <row r="667" spans="1:29" ht="15.75" hidden="1" customHeight="1" x14ac:dyDescent="0.2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193"/>
      <c r="P667" s="77"/>
      <c r="Q667" s="78"/>
      <c r="R667" s="100"/>
      <c r="S667" s="80">
        <f>IF(R667="U",T667/1.2,T667)</f>
        <v>0</v>
      </c>
      <c r="T667" s="81"/>
      <c r="U667" s="82"/>
      <c r="V667" s="83"/>
      <c r="W667" s="84">
        <f>V667*S667</f>
        <v>0</v>
      </c>
      <c r="X667" s="85">
        <f>V667*T667</f>
        <v>0</v>
      </c>
      <c r="Y667" s="59"/>
      <c r="Z667" s="86"/>
      <c r="AA667" s="87"/>
      <c r="AB667" s="88"/>
      <c r="AC667" s="89"/>
    </row>
    <row r="668" spans="1:29" ht="15.75" hidden="1" customHeight="1" x14ac:dyDescent="0.2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193"/>
      <c r="P668" s="77"/>
      <c r="Q668" s="78"/>
      <c r="R668" s="100"/>
      <c r="S668" s="80">
        <f>IF(R668="U",T668/1.2,T668)</f>
        <v>0</v>
      </c>
      <c r="T668" s="81"/>
      <c r="U668" s="82"/>
      <c r="V668" s="83"/>
      <c r="W668" s="84">
        <f>V668*S668</f>
        <v>0</v>
      </c>
      <c r="X668" s="85">
        <f>V668*T668</f>
        <v>0</v>
      </c>
      <c r="Y668" s="59"/>
      <c r="Z668" s="86"/>
      <c r="AA668" s="87"/>
      <c r="AB668" s="88"/>
      <c r="AC668" s="89"/>
    </row>
    <row r="669" spans="1:29" ht="15.75" hidden="1" customHeight="1" x14ac:dyDescent="0.2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193"/>
      <c r="P669" s="77"/>
      <c r="Q669" s="78"/>
      <c r="R669" s="100"/>
      <c r="S669" s="80">
        <f>IF(R669="U",T669/1.2,T669)</f>
        <v>0</v>
      </c>
      <c r="T669" s="81"/>
      <c r="U669" s="82"/>
      <c r="V669" s="83"/>
      <c r="W669" s="84">
        <f>V669*S669</f>
        <v>0</v>
      </c>
      <c r="X669" s="85">
        <f>V669*T669</f>
        <v>0</v>
      </c>
      <c r="Y669" s="59"/>
      <c r="Z669" s="86"/>
      <c r="AA669" s="87"/>
      <c r="AB669" s="88"/>
      <c r="AC669" s="89"/>
    </row>
    <row r="670" spans="1:29" ht="15.75" hidden="1" customHeight="1" x14ac:dyDescent="0.2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193"/>
      <c r="P670" s="77"/>
      <c r="Q670" s="78"/>
      <c r="R670" s="79"/>
      <c r="S670" s="80">
        <f>IF(R670="U",T670/1.2,T670)</f>
        <v>0</v>
      </c>
      <c r="T670" s="81"/>
      <c r="U670" s="82"/>
      <c r="V670" s="83"/>
      <c r="W670" s="84">
        <f>V670*S670</f>
        <v>0</v>
      </c>
      <c r="X670" s="85">
        <f>V670*T670</f>
        <v>0</v>
      </c>
      <c r="Y670" s="59"/>
      <c r="Z670" s="86"/>
      <c r="AA670" s="87"/>
      <c r="AB670" s="88"/>
      <c r="AC670" s="89"/>
    </row>
    <row r="671" spans="1:29" ht="15.75" hidden="1" customHeight="1" x14ac:dyDescent="0.2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193"/>
      <c r="P671" s="77"/>
      <c r="Q671" s="78"/>
      <c r="R671" s="79"/>
      <c r="S671" s="80">
        <f>IF(R671="U",T671/1.2,T671)</f>
        <v>0</v>
      </c>
      <c r="T671" s="81"/>
      <c r="U671" s="82"/>
      <c r="V671" s="83"/>
      <c r="W671" s="84">
        <f>V671*S671</f>
        <v>0</v>
      </c>
      <c r="X671" s="85">
        <f>V671*T671</f>
        <v>0</v>
      </c>
      <c r="Y671" s="59"/>
      <c r="Z671" s="86"/>
      <c r="AA671" s="87"/>
      <c r="AB671" s="88"/>
      <c r="AC671" s="89"/>
    </row>
    <row r="672" spans="1:29" ht="15.75" hidden="1" customHeight="1" x14ac:dyDescent="0.2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193"/>
      <c r="P672" s="77"/>
      <c r="Q672" s="78"/>
      <c r="R672" s="79"/>
      <c r="S672" s="80">
        <f>IF(R672="U",T672/1.2,T672)</f>
        <v>0</v>
      </c>
      <c r="T672" s="81"/>
      <c r="U672" s="82"/>
      <c r="V672" s="83"/>
      <c r="W672" s="84">
        <f>V672*S672</f>
        <v>0</v>
      </c>
      <c r="X672" s="85">
        <f>V672*T672</f>
        <v>0</v>
      </c>
      <c r="Y672" s="59"/>
      <c r="Z672" s="86"/>
      <c r="AA672" s="87"/>
      <c r="AB672" s="88"/>
      <c r="AC672" s="89"/>
    </row>
    <row r="673" spans="1:29" ht="15.75" hidden="1" customHeight="1" x14ac:dyDescent="0.2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193"/>
      <c r="P673" s="77"/>
      <c r="Q673" s="78"/>
      <c r="R673" s="79"/>
      <c r="S673" s="80">
        <f>IF(R673="U",T673/1.2,T673)</f>
        <v>0</v>
      </c>
      <c r="T673" s="81"/>
      <c r="U673" s="82"/>
      <c r="V673" s="83"/>
      <c r="W673" s="84">
        <f>V673*S673</f>
        <v>0</v>
      </c>
      <c r="X673" s="85">
        <f>V673*T673</f>
        <v>0</v>
      </c>
      <c r="Y673" s="59"/>
      <c r="Z673" s="86"/>
      <c r="AA673" s="87"/>
      <c r="AB673" s="88"/>
      <c r="AC673" s="89"/>
    </row>
    <row r="674" spans="1:29" ht="15.75" hidden="1" customHeight="1" x14ac:dyDescent="0.2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193"/>
      <c r="P674" s="77"/>
      <c r="Q674" s="78"/>
      <c r="R674" s="100"/>
      <c r="S674" s="80">
        <f>IF(R674="U",T674/1.2,T674)</f>
        <v>0</v>
      </c>
      <c r="T674" s="81"/>
      <c r="U674" s="82"/>
      <c r="V674" s="83"/>
      <c r="W674" s="84">
        <f>V674*S674</f>
        <v>0</v>
      </c>
      <c r="X674" s="85">
        <f>V674*T674</f>
        <v>0</v>
      </c>
      <c r="Y674" s="59"/>
      <c r="Z674" s="86"/>
      <c r="AA674" s="87"/>
      <c r="AB674" s="88"/>
      <c r="AC674" s="89"/>
    </row>
    <row r="675" spans="1:29" ht="15.75" hidden="1" customHeight="1" x14ac:dyDescent="0.2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193"/>
      <c r="P675" s="77"/>
      <c r="Q675" s="78"/>
      <c r="R675" s="79"/>
      <c r="S675" s="80">
        <f>IF(R675="U",T675/1.2,T675)</f>
        <v>0</v>
      </c>
      <c r="T675" s="81"/>
      <c r="U675" s="82"/>
      <c r="V675" s="83"/>
      <c r="W675" s="84">
        <f>V675*S675</f>
        <v>0</v>
      </c>
      <c r="X675" s="85">
        <f>V675*T675</f>
        <v>0</v>
      </c>
      <c r="Y675" s="59"/>
      <c r="Z675" s="86"/>
      <c r="AA675" s="87"/>
      <c r="AB675" s="88"/>
      <c r="AC675" s="89"/>
    </row>
    <row r="676" spans="1:29" ht="15.75" hidden="1" customHeight="1" x14ac:dyDescent="0.2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193"/>
      <c r="P676" s="77"/>
      <c r="Q676" s="78"/>
      <c r="R676" s="79"/>
      <c r="S676" s="80">
        <f>IF(R676="U",T676/1.2,T676)</f>
        <v>0</v>
      </c>
      <c r="T676" s="81"/>
      <c r="U676" s="82"/>
      <c r="V676" s="83"/>
      <c r="W676" s="84">
        <f>V676*S676</f>
        <v>0</v>
      </c>
      <c r="X676" s="85">
        <f>V676*T676</f>
        <v>0</v>
      </c>
      <c r="Y676" s="59"/>
      <c r="Z676" s="86"/>
      <c r="AA676" s="87"/>
      <c r="AB676" s="88"/>
      <c r="AC676" s="89"/>
    </row>
    <row r="677" spans="1:29" ht="15.75" hidden="1" customHeight="1" x14ac:dyDescent="0.2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193"/>
      <c r="P677" s="77"/>
      <c r="Q677" s="78"/>
      <c r="R677" s="100"/>
      <c r="S677" s="80">
        <f>IF(R677="U",T677/1.2,T677)</f>
        <v>0</v>
      </c>
      <c r="T677" s="81"/>
      <c r="U677" s="82"/>
      <c r="V677" s="83"/>
      <c r="W677" s="84">
        <f>V677*S677</f>
        <v>0</v>
      </c>
      <c r="X677" s="85">
        <f>V677*T677</f>
        <v>0</v>
      </c>
      <c r="Y677" s="59"/>
      <c r="Z677" s="86"/>
      <c r="AA677" s="87"/>
      <c r="AB677" s="88"/>
      <c r="AC677" s="89"/>
    </row>
    <row r="678" spans="1:29" ht="15.75" hidden="1" customHeight="1" x14ac:dyDescent="0.2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193"/>
      <c r="P678" s="77"/>
      <c r="Q678" s="78"/>
      <c r="R678" s="79"/>
      <c r="S678" s="80">
        <f>IF(R678="U",T678/1.2,T678)</f>
        <v>0</v>
      </c>
      <c r="T678" s="81"/>
      <c r="U678" s="82"/>
      <c r="V678" s="83"/>
      <c r="W678" s="84">
        <f>V678*S678</f>
        <v>0</v>
      </c>
      <c r="X678" s="85">
        <f>V678*T678</f>
        <v>0</v>
      </c>
      <c r="Y678" s="59"/>
      <c r="Z678" s="86"/>
      <c r="AA678" s="87"/>
      <c r="AB678" s="88"/>
      <c r="AC678" s="89"/>
    </row>
    <row r="679" spans="1:29" ht="15.75" hidden="1" customHeight="1" x14ac:dyDescent="0.2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193"/>
      <c r="P679" s="77"/>
      <c r="Q679" s="78"/>
      <c r="R679" s="79"/>
      <c r="S679" s="80">
        <f>IF(R679="U",T679/1.2,T679)</f>
        <v>0</v>
      </c>
      <c r="T679" s="81"/>
      <c r="U679" s="82"/>
      <c r="V679" s="83"/>
      <c r="W679" s="84">
        <f>V679*S679</f>
        <v>0</v>
      </c>
      <c r="X679" s="85">
        <f>V679*T679</f>
        <v>0</v>
      </c>
      <c r="Y679" s="59"/>
      <c r="Z679" s="86"/>
      <c r="AA679" s="87"/>
      <c r="AB679" s="88"/>
      <c r="AC679" s="89"/>
    </row>
    <row r="680" spans="1:29" ht="15.75" hidden="1" customHeight="1" x14ac:dyDescent="0.2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193"/>
      <c r="P680" s="77"/>
      <c r="Q680" s="78"/>
      <c r="R680" s="100"/>
      <c r="S680" s="80">
        <f>IF(R680="U",T680/1.2,T680)</f>
        <v>0</v>
      </c>
      <c r="T680" s="81"/>
      <c r="U680" s="82"/>
      <c r="V680" s="83"/>
      <c r="W680" s="84">
        <f>V680*S680</f>
        <v>0</v>
      </c>
      <c r="X680" s="85">
        <f>V680*T680</f>
        <v>0</v>
      </c>
      <c r="Y680" s="59"/>
      <c r="Z680" s="86"/>
      <c r="AA680" s="87"/>
      <c r="AB680" s="88"/>
      <c r="AC680" s="89"/>
    </row>
    <row r="681" spans="1:29" ht="15.75" hidden="1" customHeight="1" x14ac:dyDescent="0.2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193"/>
      <c r="P681" s="77"/>
      <c r="Q681" s="78"/>
      <c r="R681" s="79"/>
      <c r="S681" s="80">
        <f>IF(R681="U",T681/1.2,T681)</f>
        <v>0</v>
      </c>
      <c r="T681" s="81"/>
      <c r="U681" s="82"/>
      <c r="V681" s="83"/>
      <c r="W681" s="84">
        <f>V681*S681</f>
        <v>0</v>
      </c>
      <c r="X681" s="85">
        <f>V681*T681</f>
        <v>0</v>
      </c>
      <c r="Y681" s="59"/>
      <c r="Z681" s="86"/>
      <c r="AA681" s="87"/>
      <c r="AB681" s="88"/>
      <c r="AC681" s="89"/>
    </row>
    <row r="682" spans="1:29" ht="15.75" hidden="1" customHeight="1" x14ac:dyDescent="0.2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193"/>
      <c r="P682" s="77"/>
      <c r="Q682" s="78"/>
      <c r="R682" s="79"/>
      <c r="S682" s="80">
        <f>IF(R682="U",T682/1.2,T682)</f>
        <v>0</v>
      </c>
      <c r="T682" s="81"/>
      <c r="U682" s="82"/>
      <c r="V682" s="83"/>
      <c r="W682" s="84">
        <f>V682*S682</f>
        <v>0</v>
      </c>
      <c r="X682" s="85">
        <f>V682*T682</f>
        <v>0</v>
      </c>
      <c r="Y682" s="59"/>
      <c r="Z682" s="86"/>
      <c r="AA682" s="87"/>
      <c r="AB682" s="88"/>
      <c r="AC682" s="89"/>
    </row>
    <row r="683" spans="1:29" ht="15.75" hidden="1" customHeight="1" x14ac:dyDescent="0.2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193"/>
      <c r="P683" s="77"/>
      <c r="Q683" s="78"/>
      <c r="R683" s="100"/>
      <c r="S683" s="80">
        <f>IF(R683="U",T683/1.2,T683)</f>
        <v>0</v>
      </c>
      <c r="T683" s="81"/>
      <c r="U683" s="82"/>
      <c r="V683" s="83"/>
      <c r="W683" s="84">
        <f>V683*S683</f>
        <v>0</v>
      </c>
      <c r="X683" s="85">
        <f>V683*T683</f>
        <v>0</v>
      </c>
      <c r="Y683" s="59"/>
      <c r="Z683" s="86"/>
      <c r="AA683" s="87"/>
      <c r="AB683" s="88"/>
      <c r="AC683" s="89"/>
    </row>
    <row r="684" spans="1:29" ht="15.75" hidden="1" customHeight="1" x14ac:dyDescent="0.2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193"/>
      <c r="P684" s="77"/>
      <c r="Q684" s="78"/>
      <c r="R684" s="79"/>
      <c r="S684" s="80">
        <f>IF(R684="U",T684/1.2,T684)</f>
        <v>0</v>
      </c>
      <c r="T684" s="81"/>
      <c r="U684" s="82"/>
      <c r="V684" s="83"/>
      <c r="W684" s="84">
        <f>V684*S684</f>
        <v>0</v>
      </c>
      <c r="X684" s="85">
        <f>V684*T684</f>
        <v>0</v>
      </c>
      <c r="Y684" s="59"/>
      <c r="Z684" s="86"/>
      <c r="AA684" s="87"/>
      <c r="AB684" s="88"/>
      <c r="AC684" s="89"/>
    </row>
    <row r="685" spans="1:29" ht="15.75" hidden="1" customHeight="1" x14ac:dyDescent="0.2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193"/>
      <c r="P685" s="77"/>
      <c r="Q685" s="78"/>
      <c r="R685" s="100"/>
      <c r="S685" s="80">
        <f>IF(R685="U",T685/1.2,T685)</f>
        <v>0</v>
      </c>
      <c r="T685" s="81"/>
      <c r="U685" s="82"/>
      <c r="V685" s="83"/>
      <c r="W685" s="84">
        <f>V685*S685</f>
        <v>0</v>
      </c>
      <c r="X685" s="85">
        <f>V685*T685</f>
        <v>0</v>
      </c>
      <c r="Y685" s="59"/>
      <c r="Z685" s="86"/>
      <c r="AA685" s="87"/>
      <c r="AB685" s="88"/>
      <c r="AC685" s="89"/>
    </row>
    <row r="686" spans="1:29" ht="15.75" hidden="1" customHeight="1" x14ac:dyDescent="0.2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193"/>
      <c r="P686" s="77"/>
      <c r="Q686" s="78"/>
      <c r="R686" s="79"/>
      <c r="S686" s="80">
        <f>IF(R686="U",T686/1.2,T686)</f>
        <v>0</v>
      </c>
      <c r="T686" s="81"/>
      <c r="U686" s="82"/>
      <c r="V686" s="83"/>
      <c r="W686" s="84">
        <f>V686*S686</f>
        <v>0</v>
      </c>
      <c r="X686" s="85">
        <f>V686*T686</f>
        <v>0</v>
      </c>
      <c r="Y686" s="59"/>
      <c r="Z686" s="86"/>
      <c r="AA686" s="87"/>
      <c r="AB686" s="88"/>
      <c r="AC686" s="89"/>
    </row>
    <row r="687" spans="1:29" ht="15.75" hidden="1" customHeight="1" x14ac:dyDescent="0.2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193"/>
      <c r="P687" s="77"/>
      <c r="Q687" s="78"/>
      <c r="R687" s="79"/>
      <c r="S687" s="80">
        <f>IF(R687="U",T687/1.2,T687)</f>
        <v>0</v>
      </c>
      <c r="T687" s="81"/>
      <c r="U687" s="82"/>
      <c r="V687" s="83"/>
      <c r="W687" s="84">
        <f>V687*S687</f>
        <v>0</v>
      </c>
      <c r="X687" s="85">
        <f>V687*T687</f>
        <v>0</v>
      </c>
      <c r="Y687" s="59"/>
      <c r="Z687" s="86"/>
      <c r="AA687" s="87"/>
      <c r="AB687" s="88"/>
      <c r="AC687" s="89"/>
    </row>
    <row r="688" spans="1:29" ht="15.75" hidden="1" customHeight="1" x14ac:dyDescent="0.2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193"/>
      <c r="P688" s="77"/>
      <c r="Q688" s="78"/>
      <c r="R688" s="100"/>
      <c r="S688" s="80">
        <f>IF(R688="U",T688/1.2,T688)</f>
        <v>0</v>
      </c>
      <c r="T688" s="81"/>
      <c r="U688" s="82"/>
      <c r="V688" s="83"/>
      <c r="W688" s="84">
        <f>V688*S688</f>
        <v>0</v>
      </c>
      <c r="X688" s="85">
        <f>V688*T688</f>
        <v>0</v>
      </c>
      <c r="Y688" s="59"/>
      <c r="Z688" s="86"/>
      <c r="AA688" s="87"/>
      <c r="AB688" s="88"/>
      <c r="AC688" s="89"/>
    </row>
    <row r="689" spans="1:29" ht="15.75" hidden="1" customHeight="1" x14ac:dyDescent="0.2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193"/>
      <c r="P689" s="77"/>
      <c r="Q689" s="78"/>
      <c r="R689" s="79"/>
      <c r="S689" s="80">
        <f>IF(R689="U",T689/1.2,T689)</f>
        <v>0</v>
      </c>
      <c r="T689" s="81"/>
      <c r="U689" s="82"/>
      <c r="V689" s="83"/>
      <c r="W689" s="84">
        <f>V689*S689</f>
        <v>0</v>
      </c>
      <c r="X689" s="85">
        <f>V689*T689</f>
        <v>0</v>
      </c>
      <c r="Y689" s="59"/>
      <c r="Z689" s="86"/>
      <c r="AA689" s="87"/>
      <c r="AB689" s="88"/>
      <c r="AC689" s="89"/>
    </row>
    <row r="690" spans="1:29" ht="15.75" hidden="1" customHeight="1" x14ac:dyDescent="0.2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193"/>
      <c r="P690" s="77"/>
      <c r="Q690" s="78"/>
      <c r="R690" s="79"/>
      <c r="S690" s="80">
        <f>IF(R690="U",T690/1.2,T690)</f>
        <v>0</v>
      </c>
      <c r="T690" s="81"/>
      <c r="U690" s="82"/>
      <c r="V690" s="83"/>
      <c r="W690" s="84">
        <f>V690*S690</f>
        <v>0</v>
      </c>
      <c r="X690" s="85">
        <f>V690*T690</f>
        <v>0</v>
      </c>
      <c r="Y690" s="59"/>
      <c r="Z690" s="86"/>
      <c r="AA690" s="87"/>
      <c r="AB690" s="88"/>
      <c r="AC690" s="89"/>
    </row>
    <row r="691" spans="1:29" ht="15.75" hidden="1" customHeight="1" x14ac:dyDescent="0.2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193"/>
      <c r="P691" s="77"/>
      <c r="Q691" s="78"/>
      <c r="R691" s="100"/>
      <c r="S691" s="80">
        <f>IF(R691="U",T691/1.2,T691)</f>
        <v>0</v>
      </c>
      <c r="T691" s="81"/>
      <c r="U691" s="82"/>
      <c r="V691" s="83"/>
      <c r="W691" s="84">
        <f>V691*S691</f>
        <v>0</v>
      </c>
      <c r="X691" s="85">
        <f>V691*T691</f>
        <v>0</v>
      </c>
      <c r="Y691" s="59"/>
      <c r="Z691" s="86"/>
      <c r="AA691" s="87"/>
      <c r="AB691" s="88"/>
      <c r="AC691" s="89"/>
    </row>
    <row r="692" spans="1:29" ht="15.75" hidden="1" customHeight="1" x14ac:dyDescent="0.2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193"/>
      <c r="P692" s="77"/>
      <c r="Q692" s="78"/>
      <c r="R692" s="79"/>
      <c r="S692" s="80">
        <f>IF(R692="U",T692/1.2,T692)</f>
        <v>0</v>
      </c>
      <c r="T692" s="81"/>
      <c r="U692" s="82"/>
      <c r="V692" s="83"/>
      <c r="W692" s="84">
        <f>V692*S692</f>
        <v>0</v>
      </c>
      <c r="X692" s="85">
        <f>V692*T692</f>
        <v>0</v>
      </c>
      <c r="Y692" s="59"/>
      <c r="Z692" s="86"/>
      <c r="AA692" s="87"/>
      <c r="AB692" s="88"/>
      <c r="AC692" s="89"/>
    </row>
    <row r="693" spans="1:29" ht="15.75" hidden="1" customHeight="1" x14ac:dyDescent="0.2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193"/>
      <c r="P693" s="77"/>
      <c r="Q693" s="78"/>
      <c r="R693" s="100"/>
      <c r="S693" s="80">
        <f>IF(R693="U",T693/1.2,T693)</f>
        <v>0</v>
      </c>
      <c r="T693" s="81"/>
      <c r="U693" s="82"/>
      <c r="V693" s="83"/>
      <c r="W693" s="84">
        <f>V693*S693</f>
        <v>0</v>
      </c>
      <c r="X693" s="85">
        <f>V693*T693</f>
        <v>0</v>
      </c>
      <c r="Y693" s="59"/>
      <c r="Z693" s="86"/>
      <c r="AA693" s="87"/>
      <c r="AB693" s="88"/>
      <c r="AC693" s="89"/>
    </row>
    <row r="694" spans="1:29" ht="15.75" hidden="1" customHeight="1" x14ac:dyDescent="0.2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193"/>
      <c r="P694" s="77"/>
      <c r="Q694" s="78"/>
      <c r="R694" s="100"/>
      <c r="S694" s="80">
        <f>IF(R694="U",T694/1.2,T694)</f>
        <v>0</v>
      </c>
      <c r="T694" s="81"/>
      <c r="U694" s="82"/>
      <c r="V694" s="83"/>
      <c r="W694" s="84">
        <f>V694*S694</f>
        <v>0</v>
      </c>
      <c r="X694" s="85">
        <f>V694*T694</f>
        <v>0</v>
      </c>
      <c r="Y694" s="59"/>
      <c r="Z694" s="86"/>
      <c r="AA694" s="87"/>
      <c r="AB694" s="88"/>
      <c r="AC694" s="89"/>
    </row>
    <row r="695" spans="1:29" ht="15.75" hidden="1" customHeight="1" x14ac:dyDescent="0.2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193"/>
      <c r="P695" s="77"/>
      <c r="Q695" s="78"/>
      <c r="R695" s="100"/>
      <c r="S695" s="80">
        <f>IF(R695="U",T695/1.2,T695)</f>
        <v>0</v>
      </c>
      <c r="T695" s="81"/>
      <c r="U695" s="82"/>
      <c r="V695" s="83"/>
      <c r="W695" s="84">
        <f>V695*S695</f>
        <v>0</v>
      </c>
      <c r="X695" s="85">
        <f>V695*T695</f>
        <v>0</v>
      </c>
      <c r="Y695" s="59"/>
      <c r="Z695" s="86"/>
      <c r="AA695" s="87"/>
      <c r="AB695" s="88"/>
      <c r="AC695" s="89"/>
    </row>
    <row r="696" spans="1:29" ht="15.75" hidden="1" customHeight="1" x14ac:dyDescent="0.2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193"/>
      <c r="P696" s="77"/>
      <c r="Q696" s="78"/>
      <c r="R696" s="100"/>
      <c r="S696" s="80">
        <f>IF(R696="U",T696/1.2,T696)</f>
        <v>0</v>
      </c>
      <c r="T696" s="81"/>
      <c r="U696" s="82"/>
      <c r="V696" s="83"/>
      <c r="W696" s="84">
        <f>V696*S696</f>
        <v>0</v>
      </c>
      <c r="X696" s="85">
        <f>V696*T696</f>
        <v>0</v>
      </c>
      <c r="Y696" s="59"/>
      <c r="Z696" s="86"/>
      <c r="AA696" s="87"/>
      <c r="AB696" s="88"/>
      <c r="AC696" s="89"/>
    </row>
    <row r="697" spans="1:29" ht="15.75" hidden="1" customHeight="1" x14ac:dyDescent="0.2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193"/>
      <c r="P697" s="77"/>
      <c r="Q697" s="78"/>
      <c r="R697" s="100"/>
      <c r="S697" s="80">
        <f>IF(R697="U",T697/1.2,T697)</f>
        <v>0</v>
      </c>
      <c r="T697" s="81"/>
      <c r="U697" s="82"/>
      <c r="V697" s="83"/>
      <c r="W697" s="84">
        <f>V697*S697</f>
        <v>0</v>
      </c>
      <c r="X697" s="85">
        <f>V697*T697</f>
        <v>0</v>
      </c>
      <c r="Y697" s="59"/>
      <c r="Z697" s="86"/>
      <c r="AA697" s="87"/>
      <c r="AB697" s="88"/>
      <c r="AC697" s="89"/>
    </row>
    <row r="698" spans="1:29" ht="15.75" hidden="1" customHeight="1" x14ac:dyDescent="0.2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193"/>
      <c r="P698" s="77"/>
      <c r="Q698" s="78"/>
      <c r="R698" s="100"/>
      <c r="S698" s="80">
        <f>IF(R698="U",T698/1.2,T698)</f>
        <v>0</v>
      </c>
      <c r="T698" s="81"/>
      <c r="U698" s="82"/>
      <c r="V698" s="83"/>
      <c r="W698" s="84">
        <f>V698*S698</f>
        <v>0</v>
      </c>
      <c r="X698" s="85">
        <f>V698*T698</f>
        <v>0</v>
      </c>
      <c r="Y698" s="59"/>
      <c r="Z698" s="86"/>
      <c r="AA698" s="87"/>
      <c r="AB698" s="88"/>
      <c r="AC698" s="89"/>
    </row>
    <row r="699" spans="1:29" ht="15.75" hidden="1" customHeight="1" x14ac:dyDescent="0.2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193"/>
      <c r="P699" s="77"/>
      <c r="Q699" s="78"/>
      <c r="R699" s="100"/>
      <c r="S699" s="80">
        <f>IF(R699="U",T699/1.2,T699)</f>
        <v>0</v>
      </c>
      <c r="T699" s="81"/>
      <c r="U699" s="82"/>
      <c r="V699" s="83"/>
      <c r="W699" s="84">
        <f>V699*S699</f>
        <v>0</v>
      </c>
      <c r="X699" s="85">
        <f>V699*T699</f>
        <v>0</v>
      </c>
      <c r="Y699" s="59"/>
      <c r="Z699" s="86"/>
      <c r="AA699" s="87"/>
      <c r="AB699" s="88"/>
      <c r="AC699" s="89"/>
    </row>
    <row r="700" spans="1:29" ht="15.75" hidden="1" customHeight="1" x14ac:dyDescent="0.2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193"/>
      <c r="P700" s="77"/>
      <c r="Q700" s="78"/>
      <c r="R700" s="100"/>
      <c r="S700" s="80">
        <f>IF(R700="U",T700/1.2,T700)</f>
        <v>0</v>
      </c>
      <c r="T700" s="81"/>
      <c r="U700" s="82"/>
      <c r="V700" s="83"/>
      <c r="W700" s="84">
        <f>V700*S700</f>
        <v>0</v>
      </c>
      <c r="X700" s="85">
        <f>V700*T700</f>
        <v>0</v>
      </c>
      <c r="Y700" s="59"/>
      <c r="Z700" s="86"/>
      <c r="AA700" s="87"/>
      <c r="AB700" s="88"/>
      <c r="AC700" s="89"/>
    </row>
    <row r="701" spans="1:29" ht="15.75" hidden="1" customHeight="1" x14ac:dyDescent="0.2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193"/>
      <c r="P701" s="77"/>
      <c r="Q701" s="78"/>
      <c r="R701" s="100"/>
      <c r="S701" s="80">
        <f>IF(R701="U",T701/1.2,T701)</f>
        <v>0</v>
      </c>
      <c r="T701" s="81"/>
      <c r="U701" s="82"/>
      <c r="V701" s="83"/>
      <c r="W701" s="84">
        <f>V701*S701</f>
        <v>0</v>
      </c>
      <c r="X701" s="85">
        <f>V701*T701</f>
        <v>0</v>
      </c>
      <c r="Y701" s="59"/>
      <c r="Z701" s="86"/>
      <c r="AA701" s="87"/>
      <c r="AB701" s="88"/>
      <c r="AC701" s="89"/>
    </row>
    <row r="702" spans="1:29" ht="15.75" hidden="1" customHeight="1" x14ac:dyDescent="0.2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193"/>
      <c r="P702" s="77"/>
      <c r="Q702" s="78"/>
      <c r="R702" s="100"/>
      <c r="S702" s="80">
        <f>IF(R702="U",T702/1.2,T702)</f>
        <v>0</v>
      </c>
      <c r="T702" s="81"/>
      <c r="U702" s="82"/>
      <c r="V702" s="83"/>
      <c r="W702" s="84">
        <f>V702*S702</f>
        <v>0</v>
      </c>
      <c r="X702" s="85">
        <f>V702*T702</f>
        <v>0</v>
      </c>
      <c r="Y702" s="59"/>
      <c r="Z702" s="86"/>
      <c r="AA702" s="87"/>
      <c r="AB702" s="88"/>
      <c r="AC702" s="89"/>
    </row>
    <row r="703" spans="1:29" ht="15.75" hidden="1" customHeight="1" x14ac:dyDescent="0.2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193"/>
      <c r="P703" s="77"/>
      <c r="Q703" s="78"/>
      <c r="R703" s="100"/>
      <c r="S703" s="80">
        <f>IF(R703="U",T703/1.2,T703)</f>
        <v>0</v>
      </c>
      <c r="T703" s="81"/>
      <c r="U703" s="82"/>
      <c r="V703" s="83"/>
      <c r="W703" s="84">
        <f>V703*S703</f>
        <v>0</v>
      </c>
      <c r="X703" s="85">
        <f>V703*T703</f>
        <v>0</v>
      </c>
      <c r="Y703" s="59"/>
      <c r="Z703" s="86"/>
      <c r="AA703" s="87"/>
      <c r="AB703" s="88"/>
      <c r="AC703" s="89"/>
    </row>
    <row r="704" spans="1:29" ht="15.75" hidden="1" customHeight="1" x14ac:dyDescent="0.2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193"/>
      <c r="P704" s="77"/>
      <c r="Q704" s="78"/>
      <c r="R704" s="100"/>
      <c r="S704" s="80">
        <f>IF(R704="U",T704/1.2,T704)</f>
        <v>0</v>
      </c>
      <c r="T704" s="81"/>
      <c r="U704" s="82"/>
      <c r="V704" s="83"/>
      <c r="W704" s="84">
        <f>V704*S704</f>
        <v>0</v>
      </c>
      <c r="X704" s="85">
        <f>V704*T704</f>
        <v>0</v>
      </c>
      <c r="Y704" s="59"/>
      <c r="Z704" s="86"/>
      <c r="AA704" s="87"/>
      <c r="AB704" s="88"/>
      <c r="AC704" s="89"/>
    </row>
    <row r="705" spans="1:29" ht="15.75" hidden="1" customHeight="1" x14ac:dyDescent="0.2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193"/>
      <c r="P705" s="77"/>
      <c r="Q705" s="78"/>
      <c r="R705" s="79"/>
      <c r="S705" s="80">
        <f>IF(R705="U",T705/1.2,T705)</f>
        <v>0</v>
      </c>
      <c r="T705" s="81"/>
      <c r="U705" s="82"/>
      <c r="V705" s="83"/>
      <c r="W705" s="84">
        <f>V705*S705</f>
        <v>0</v>
      </c>
      <c r="X705" s="85">
        <f>V705*T705</f>
        <v>0</v>
      </c>
      <c r="Y705" s="59"/>
      <c r="Z705" s="86"/>
      <c r="AA705" s="87"/>
      <c r="AB705" s="88"/>
      <c r="AC705" s="89"/>
    </row>
    <row r="706" spans="1:29" ht="15.75" hidden="1" customHeight="1" x14ac:dyDescent="0.2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193"/>
      <c r="P706" s="77"/>
      <c r="Q706" s="78"/>
      <c r="R706" s="100"/>
      <c r="S706" s="80">
        <f>IF(R706="U",T706/1.2,T706)</f>
        <v>0</v>
      </c>
      <c r="T706" s="81"/>
      <c r="U706" s="82"/>
      <c r="V706" s="83"/>
      <c r="W706" s="84">
        <f>V706*S706</f>
        <v>0</v>
      </c>
      <c r="X706" s="85">
        <f>V706*T706</f>
        <v>0</v>
      </c>
      <c r="Y706" s="59"/>
      <c r="Z706" s="86"/>
      <c r="AA706" s="87"/>
      <c r="AB706" s="88"/>
      <c r="AC706" s="89"/>
    </row>
    <row r="707" spans="1:29" ht="15.75" hidden="1" customHeight="1" x14ac:dyDescent="0.2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193"/>
      <c r="P707" s="77"/>
      <c r="Q707" s="78"/>
      <c r="R707" s="100"/>
      <c r="S707" s="80">
        <f>IF(R707="U",T707/1.2,T707)</f>
        <v>0</v>
      </c>
      <c r="T707" s="81"/>
      <c r="U707" s="82"/>
      <c r="V707" s="83"/>
      <c r="W707" s="84">
        <f>V707*S707</f>
        <v>0</v>
      </c>
      <c r="X707" s="85">
        <f>V707*T707</f>
        <v>0</v>
      </c>
      <c r="Y707" s="59"/>
      <c r="Z707" s="86"/>
      <c r="AA707" s="87"/>
      <c r="AB707" s="88"/>
      <c r="AC707" s="89"/>
    </row>
    <row r="708" spans="1:29" ht="15.75" hidden="1" customHeight="1" x14ac:dyDescent="0.2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193"/>
      <c r="P708" s="77"/>
      <c r="Q708" s="78"/>
      <c r="R708" s="100"/>
      <c r="S708" s="80">
        <f>IF(R708="U",T708/1.2,T708)</f>
        <v>0</v>
      </c>
      <c r="T708" s="81"/>
      <c r="U708" s="82"/>
      <c r="V708" s="83"/>
      <c r="W708" s="84">
        <f>V708*S708</f>
        <v>0</v>
      </c>
      <c r="X708" s="85">
        <f>V708*T708</f>
        <v>0</v>
      </c>
      <c r="Y708" s="59"/>
      <c r="Z708" s="86"/>
      <c r="AA708" s="87"/>
      <c r="AB708" s="88"/>
      <c r="AC708" s="89"/>
    </row>
    <row r="709" spans="1:29" ht="15.75" hidden="1" customHeight="1" x14ac:dyDescent="0.2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193"/>
      <c r="P709" s="77"/>
      <c r="Q709" s="78"/>
      <c r="R709" s="100"/>
      <c r="S709" s="80">
        <f>IF(R709="U",T709/1.2,T709)</f>
        <v>0</v>
      </c>
      <c r="T709" s="81"/>
      <c r="U709" s="82"/>
      <c r="V709" s="83"/>
      <c r="W709" s="84">
        <f>V709*S709</f>
        <v>0</v>
      </c>
      <c r="X709" s="85">
        <f>V709*T709</f>
        <v>0</v>
      </c>
      <c r="Y709" s="59"/>
      <c r="Z709" s="86"/>
      <c r="AA709" s="87"/>
      <c r="AB709" s="88"/>
      <c r="AC709" s="89"/>
    </row>
    <row r="710" spans="1:29" ht="15.75" hidden="1" customHeight="1" x14ac:dyDescent="0.2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193"/>
      <c r="P710" s="77"/>
      <c r="Q710" s="78"/>
      <c r="R710" s="79"/>
      <c r="S710" s="80">
        <f>IF(R710="U",T710/1.2,T710)</f>
        <v>0</v>
      </c>
      <c r="T710" s="81"/>
      <c r="U710" s="82"/>
      <c r="V710" s="83"/>
      <c r="W710" s="84">
        <f>V710*S710</f>
        <v>0</v>
      </c>
      <c r="X710" s="85">
        <f>V710*T710</f>
        <v>0</v>
      </c>
      <c r="Y710" s="59"/>
      <c r="Z710" s="86"/>
      <c r="AA710" s="87"/>
      <c r="AB710" s="88"/>
      <c r="AC710" s="89"/>
    </row>
    <row r="711" spans="1:29" ht="15.75" hidden="1" customHeight="1" x14ac:dyDescent="0.2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193"/>
      <c r="P711" s="77"/>
      <c r="Q711" s="78"/>
      <c r="R711" s="79"/>
      <c r="S711" s="80">
        <f>IF(R711="U",T711/1.2,T711)</f>
        <v>0</v>
      </c>
      <c r="T711" s="81"/>
      <c r="U711" s="82"/>
      <c r="V711" s="83"/>
      <c r="W711" s="84">
        <f>V711*S711</f>
        <v>0</v>
      </c>
      <c r="X711" s="85">
        <f>V711*T711</f>
        <v>0</v>
      </c>
      <c r="Y711" s="59"/>
      <c r="Z711" s="86"/>
      <c r="AA711" s="87"/>
      <c r="AB711" s="88"/>
      <c r="AC711" s="89"/>
    </row>
    <row r="712" spans="1:29" ht="15.75" hidden="1" customHeight="1" x14ac:dyDescent="0.2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193"/>
      <c r="P712" s="77"/>
      <c r="Q712" s="78"/>
      <c r="R712" s="100"/>
      <c r="S712" s="80">
        <f>IF(R712="U",T712/1.2,T712)</f>
        <v>0</v>
      </c>
      <c r="T712" s="81"/>
      <c r="U712" s="82"/>
      <c r="V712" s="83"/>
      <c r="W712" s="84">
        <f>V712*S712</f>
        <v>0</v>
      </c>
      <c r="X712" s="85">
        <f>V712*T712</f>
        <v>0</v>
      </c>
      <c r="Y712" s="59"/>
      <c r="Z712" s="86"/>
      <c r="AA712" s="87"/>
      <c r="AB712" s="88"/>
      <c r="AC712" s="89"/>
    </row>
    <row r="713" spans="1:29" ht="15.75" hidden="1" customHeight="1" x14ac:dyDescent="0.2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193"/>
      <c r="P713" s="77"/>
      <c r="Q713" s="78"/>
      <c r="R713" s="100"/>
      <c r="S713" s="80">
        <f>IF(R713="U",T713/1.2,T713)</f>
        <v>0</v>
      </c>
      <c r="T713" s="81"/>
      <c r="U713" s="82"/>
      <c r="V713" s="83"/>
      <c r="W713" s="84">
        <f>V713*S713</f>
        <v>0</v>
      </c>
      <c r="X713" s="85">
        <f>V713*T713</f>
        <v>0</v>
      </c>
      <c r="Y713" s="59"/>
      <c r="Z713" s="86"/>
      <c r="AA713" s="87"/>
      <c r="AB713" s="88"/>
      <c r="AC713" s="89"/>
    </row>
    <row r="714" spans="1:29" ht="15.75" hidden="1" customHeight="1" x14ac:dyDescent="0.2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193"/>
      <c r="P714" s="77"/>
      <c r="Q714" s="78"/>
      <c r="R714" s="100"/>
      <c r="S714" s="80">
        <f>IF(R714="U",T714/1.2,T714)</f>
        <v>0</v>
      </c>
      <c r="T714" s="81"/>
      <c r="U714" s="82"/>
      <c r="V714" s="83"/>
      <c r="W714" s="84">
        <f>V714*S714</f>
        <v>0</v>
      </c>
      <c r="X714" s="85">
        <f>V714*T714</f>
        <v>0</v>
      </c>
      <c r="Y714" s="59"/>
      <c r="Z714" s="86"/>
      <c r="AA714" s="87"/>
      <c r="AB714" s="88"/>
      <c r="AC714" s="89"/>
    </row>
    <row r="715" spans="1:29" ht="15.75" hidden="1" customHeight="1" x14ac:dyDescent="0.2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193"/>
      <c r="P715" s="77"/>
      <c r="Q715" s="78"/>
      <c r="R715" s="79"/>
      <c r="S715" s="80">
        <f>IF(R715="U",T715/1.2,T715)</f>
        <v>0</v>
      </c>
      <c r="T715" s="81"/>
      <c r="U715" s="82"/>
      <c r="V715" s="83"/>
      <c r="W715" s="84">
        <f>V715*S715</f>
        <v>0</v>
      </c>
      <c r="X715" s="85">
        <f>V715*T715</f>
        <v>0</v>
      </c>
      <c r="Y715" s="59"/>
      <c r="Z715" s="86"/>
      <c r="AA715" s="87"/>
      <c r="AB715" s="88"/>
      <c r="AC715" s="89"/>
    </row>
    <row r="716" spans="1:29" ht="15.75" hidden="1" customHeight="1" x14ac:dyDescent="0.2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193"/>
      <c r="P716" s="77"/>
      <c r="Q716" s="78"/>
      <c r="R716" s="79"/>
      <c r="S716" s="80">
        <f>IF(R716="U",T716/1.2,T716)</f>
        <v>0</v>
      </c>
      <c r="T716" s="81"/>
      <c r="U716" s="82"/>
      <c r="V716" s="83"/>
      <c r="W716" s="84">
        <f>V716*S716</f>
        <v>0</v>
      </c>
      <c r="X716" s="85">
        <f>V716*T716</f>
        <v>0</v>
      </c>
      <c r="Y716" s="59"/>
      <c r="Z716" s="86"/>
      <c r="AA716" s="87"/>
      <c r="AB716" s="88"/>
      <c r="AC716" s="89"/>
    </row>
    <row r="717" spans="1:29" ht="15.75" hidden="1" customHeight="1" x14ac:dyDescent="0.2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193"/>
      <c r="P717" s="77"/>
      <c r="Q717" s="78"/>
      <c r="R717" s="79"/>
      <c r="S717" s="80">
        <f>IF(R717="U",T717/1.2,T717)</f>
        <v>0</v>
      </c>
      <c r="T717" s="81"/>
      <c r="U717" s="82"/>
      <c r="V717" s="83"/>
      <c r="W717" s="84">
        <f>V717*S717</f>
        <v>0</v>
      </c>
      <c r="X717" s="85">
        <f>V717*T717</f>
        <v>0</v>
      </c>
      <c r="Y717" s="59"/>
      <c r="Z717" s="86"/>
      <c r="AA717" s="87"/>
      <c r="AB717" s="88"/>
      <c r="AC717" s="89"/>
    </row>
    <row r="718" spans="1:29" ht="15.75" hidden="1" customHeight="1" x14ac:dyDescent="0.2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193"/>
      <c r="P718" s="77"/>
      <c r="Q718" s="78"/>
      <c r="R718" s="100"/>
      <c r="S718" s="80">
        <f>IF(R718="U",T718/1.2,T718)</f>
        <v>0</v>
      </c>
      <c r="T718" s="81"/>
      <c r="U718" s="82"/>
      <c r="V718" s="83"/>
      <c r="W718" s="84">
        <f>V718*S718</f>
        <v>0</v>
      </c>
      <c r="X718" s="85">
        <f>V718*T718</f>
        <v>0</v>
      </c>
      <c r="Y718" s="59"/>
      <c r="Z718" s="86"/>
      <c r="AA718" s="87"/>
      <c r="AB718" s="88"/>
      <c r="AC718" s="89"/>
    </row>
    <row r="719" spans="1:29" ht="15.75" hidden="1" customHeight="1" x14ac:dyDescent="0.2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193"/>
      <c r="P719" s="77"/>
      <c r="Q719" s="78"/>
      <c r="R719" s="100"/>
      <c r="S719" s="80">
        <f>IF(R719="U",T719/1.2,T719)</f>
        <v>0</v>
      </c>
      <c r="T719" s="81"/>
      <c r="U719" s="82"/>
      <c r="V719" s="83"/>
      <c r="W719" s="84">
        <f>V719*S719</f>
        <v>0</v>
      </c>
      <c r="X719" s="85">
        <f>V719*T719</f>
        <v>0</v>
      </c>
      <c r="Y719" s="59"/>
      <c r="Z719" s="86"/>
      <c r="AA719" s="87"/>
      <c r="AB719" s="88"/>
      <c r="AC719" s="89"/>
    </row>
    <row r="720" spans="1:29" ht="15.75" hidden="1" customHeight="1" x14ac:dyDescent="0.2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193"/>
      <c r="P720" s="77"/>
      <c r="Q720" s="78"/>
      <c r="R720" s="100"/>
      <c r="S720" s="80">
        <f>IF(R720="U",T720/1.2,T720)</f>
        <v>0</v>
      </c>
      <c r="T720" s="81"/>
      <c r="U720" s="82"/>
      <c r="V720" s="83"/>
      <c r="W720" s="84">
        <f>V720*S720</f>
        <v>0</v>
      </c>
      <c r="X720" s="85">
        <f>V720*T720</f>
        <v>0</v>
      </c>
      <c r="Y720" s="59"/>
      <c r="Z720" s="86"/>
      <c r="AA720" s="87"/>
      <c r="AB720" s="88"/>
      <c r="AC720" s="89"/>
    </row>
    <row r="721" spans="1:29" ht="15.75" hidden="1" customHeight="1" x14ac:dyDescent="0.2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193"/>
      <c r="P721" s="77"/>
      <c r="Q721" s="78"/>
      <c r="R721" s="100"/>
      <c r="S721" s="80">
        <f>IF(R721="U",T721/1.2,T721)</f>
        <v>0</v>
      </c>
      <c r="T721" s="81"/>
      <c r="U721" s="82"/>
      <c r="V721" s="83"/>
      <c r="W721" s="84">
        <f>V721*S721</f>
        <v>0</v>
      </c>
      <c r="X721" s="85">
        <f>V721*T721</f>
        <v>0</v>
      </c>
      <c r="Y721" s="59"/>
      <c r="Z721" s="86"/>
      <c r="AA721" s="87"/>
      <c r="AB721" s="88"/>
      <c r="AC721" s="89"/>
    </row>
    <row r="722" spans="1:29" ht="15.75" hidden="1" customHeight="1" x14ac:dyDescent="0.2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193"/>
      <c r="P722" s="77"/>
      <c r="Q722" s="78"/>
      <c r="R722" s="100"/>
      <c r="S722" s="80">
        <f>IF(R722="U",T722/1.2,T722)</f>
        <v>0</v>
      </c>
      <c r="T722" s="81"/>
      <c r="U722" s="82"/>
      <c r="V722" s="83"/>
      <c r="W722" s="84">
        <f>V722*S722</f>
        <v>0</v>
      </c>
      <c r="X722" s="85">
        <f>V722*T722</f>
        <v>0</v>
      </c>
      <c r="Y722" s="59"/>
      <c r="Z722" s="86"/>
      <c r="AA722" s="87"/>
      <c r="AB722" s="88"/>
      <c r="AC722" s="89"/>
    </row>
    <row r="723" spans="1:29" ht="15.75" hidden="1" customHeight="1" x14ac:dyDescent="0.2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193"/>
      <c r="P723" s="77"/>
      <c r="Q723" s="78"/>
      <c r="R723" s="100"/>
      <c r="S723" s="80">
        <f>IF(R723="U",T723/1.2,T723)</f>
        <v>0</v>
      </c>
      <c r="T723" s="81"/>
      <c r="U723" s="82"/>
      <c r="V723" s="83"/>
      <c r="W723" s="84">
        <f>V723*S723</f>
        <v>0</v>
      </c>
      <c r="X723" s="85">
        <f>V723*T723</f>
        <v>0</v>
      </c>
      <c r="Y723" s="59"/>
      <c r="Z723" s="86"/>
      <c r="AA723" s="87"/>
      <c r="AB723" s="88"/>
      <c r="AC723" s="89"/>
    </row>
    <row r="724" spans="1:29" ht="15.75" hidden="1" customHeight="1" x14ac:dyDescent="0.2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193"/>
      <c r="P724" s="77"/>
      <c r="Q724" s="78"/>
      <c r="R724" s="100"/>
      <c r="S724" s="80">
        <f>IF(R724="U",T724/1.2,T724)</f>
        <v>0</v>
      </c>
      <c r="T724" s="81"/>
      <c r="U724" s="82"/>
      <c r="V724" s="83"/>
      <c r="W724" s="84">
        <f>V724*S724</f>
        <v>0</v>
      </c>
      <c r="X724" s="85">
        <f>V724*T724</f>
        <v>0</v>
      </c>
      <c r="Y724" s="59"/>
      <c r="Z724" s="86"/>
      <c r="AA724" s="87"/>
      <c r="AB724" s="88"/>
      <c r="AC724" s="89"/>
    </row>
    <row r="725" spans="1:29" ht="15.75" hidden="1" customHeight="1" x14ac:dyDescent="0.2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193"/>
      <c r="P725" s="77"/>
      <c r="Q725" s="78"/>
      <c r="R725" s="79"/>
      <c r="S725" s="80">
        <f>IF(R725="U",T725/1.2,T725)</f>
        <v>0</v>
      </c>
      <c r="T725" s="81"/>
      <c r="U725" s="82"/>
      <c r="V725" s="83"/>
      <c r="W725" s="84">
        <f>V725*S725</f>
        <v>0</v>
      </c>
      <c r="X725" s="85">
        <f>V725*T725</f>
        <v>0</v>
      </c>
      <c r="Y725" s="59"/>
      <c r="Z725" s="86"/>
      <c r="AA725" s="87"/>
      <c r="AB725" s="88"/>
      <c r="AC725" s="89"/>
    </row>
    <row r="726" spans="1:29" ht="15.75" hidden="1" customHeight="1" x14ac:dyDescent="0.2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193"/>
      <c r="P726" s="77"/>
      <c r="Q726" s="78"/>
      <c r="R726" s="100"/>
      <c r="S726" s="80">
        <f>IF(R726="U",T726/1.2,T726)</f>
        <v>0</v>
      </c>
      <c r="T726" s="81"/>
      <c r="U726" s="82"/>
      <c r="V726" s="83"/>
      <c r="W726" s="84">
        <f>V726*S726</f>
        <v>0</v>
      </c>
      <c r="X726" s="85">
        <f>V726*T726</f>
        <v>0</v>
      </c>
      <c r="Y726" s="59"/>
      <c r="Z726" s="86"/>
      <c r="AA726" s="87"/>
      <c r="AB726" s="88"/>
      <c r="AC726" s="89"/>
    </row>
    <row r="727" spans="1:29" ht="15.75" hidden="1" customHeight="1" x14ac:dyDescent="0.2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193"/>
      <c r="P727" s="77"/>
      <c r="Q727" s="78"/>
      <c r="R727" s="79"/>
      <c r="S727" s="80">
        <f>IF(R727="U",T727/1.2,T727)</f>
        <v>0</v>
      </c>
      <c r="T727" s="81"/>
      <c r="U727" s="82"/>
      <c r="V727" s="83"/>
      <c r="W727" s="84">
        <f>V727*S727</f>
        <v>0</v>
      </c>
      <c r="X727" s="85">
        <f>V727*T727</f>
        <v>0</v>
      </c>
      <c r="Y727" s="59"/>
      <c r="Z727" s="86"/>
      <c r="AA727" s="87"/>
      <c r="AB727" s="88"/>
      <c r="AC727" s="89"/>
    </row>
    <row r="728" spans="1:29" ht="15.75" hidden="1" customHeight="1" x14ac:dyDescent="0.2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193"/>
      <c r="P728" s="77"/>
      <c r="Q728" s="78"/>
      <c r="R728" s="100"/>
      <c r="S728" s="80">
        <f>IF(R728="U",T728/1.2,T728)</f>
        <v>0</v>
      </c>
      <c r="T728" s="81"/>
      <c r="U728" s="82"/>
      <c r="V728" s="83"/>
      <c r="W728" s="84">
        <f>V728*S728</f>
        <v>0</v>
      </c>
      <c r="X728" s="85">
        <f>V728*T728</f>
        <v>0</v>
      </c>
      <c r="Y728" s="59"/>
      <c r="Z728" s="86"/>
      <c r="AA728" s="87"/>
      <c r="AB728" s="88"/>
      <c r="AC728" s="89"/>
    </row>
    <row r="729" spans="1:29" ht="15.75" hidden="1" customHeight="1" x14ac:dyDescent="0.2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193"/>
      <c r="P729" s="77"/>
      <c r="Q729" s="78"/>
      <c r="R729" s="100"/>
      <c r="S729" s="80">
        <f>IF(R729="U",T729/1.2,T729)</f>
        <v>0</v>
      </c>
      <c r="T729" s="81"/>
      <c r="U729" s="82"/>
      <c r="V729" s="83"/>
      <c r="W729" s="84">
        <f>V729*S729</f>
        <v>0</v>
      </c>
      <c r="X729" s="85">
        <f>V729*T729</f>
        <v>0</v>
      </c>
      <c r="Y729" s="59"/>
      <c r="Z729" s="86"/>
      <c r="AA729" s="87"/>
      <c r="AB729" s="88"/>
      <c r="AC729" s="89"/>
    </row>
    <row r="730" spans="1:29" ht="15.75" hidden="1" customHeight="1" x14ac:dyDescent="0.2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193"/>
      <c r="P730" s="77"/>
      <c r="Q730" s="78"/>
      <c r="R730" s="100"/>
      <c r="S730" s="80">
        <f>IF(R730="U",T730/1.2,T730)</f>
        <v>0</v>
      </c>
      <c r="T730" s="81"/>
      <c r="U730" s="82"/>
      <c r="V730" s="83"/>
      <c r="W730" s="84">
        <f>V730*S730</f>
        <v>0</v>
      </c>
      <c r="X730" s="85">
        <f>V730*T730</f>
        <v>0</v>
      </c>
      <c r="Y730" s="59"/>
      <c r="Z730" s="86"/>
      <c r="AA730" s="87"/>
      <c r="AB730" s="88"/>
      <c r="AC730" s="89"/>
    </row>
    <row r="731" spans="1:29" ht="15.75" hidden="1" customHeight="1" x14ac:dyDescent="0.2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193"/>
      <c r="P731" s="77"/>
      <c r="Q731" s="78"/>
      <c r="R731" s="100"/>
      <c r="S731" s="80">
        <f>IF(R731="U",T731/1.2,T731)</f>
        <v>0</v>
      </c>
      <c r="T731" s="81"/>
      <c r="U731" s="82"/>
      <c r="V731" s="83"/>
      <c r="W731" s="84">
        <f>V731*S731</f>
        <v>0</v>
      </c>
      <c r="X731" s="85">
        <f>V731*T731</f>
        <v>0</v>
      </c>
      <c r="Y731" s="59"/>
      <c r="Z731" s="86"/>
      <c r="AA731" s="87"/>
      <c r="AB731" s="88"/>
      <c r="AC731" s="89"/>
    </row>
    <row r="732" spans="1:29" ht="15.75" hidden="1" customHeight="1" x14ac:dyDescent="0.2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193"/>
      <c r="P732" s="77"/>
      <c r="Q732" s="78"/>
      <c r="R732" s="100"/>
      <c r="S732" s="80">
        <f>IF(R732="U",T732/1.2,T732)</f>
        <v>0</v>
      </c>
      <c r="T732" s="81"/>
      <c r="U732" s="82"/>
      <c r="V732" s="83"/>
      <c r="W732" s="84">
        <f>V732*S732</f>
        <v>0</v>
      </c>
      <c r="X732" s="85">
        <f>V732*T732</f>
        <v>0</v>
      </c>
      <c r="Y732" s="59"/>
      <c r="Z732" s="86"/>
      <c r="AA732" s="87"/>
      <c r="AB732" s="88"/>
      <c r="AC732" s="89"/>
    </row>
    <row r="733" spans="1:29" ht="15.75" hidden="1" customHeight="1" x14ac:dyDescent="0.2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193"/>
      <c r="P733" s="77"/>
      <c r="Q733" s="78"/>
      <c r="R733" s="79"/>
      <c r="S733" s="80">
        <f>IF(R733="U",T733/1.2,T733)</f>
        <v>0</v>
      </c>
      <c r="T733" s="81"/>
      <c r="U733" s="82"/>
      <c r="V733" s="83"/>
      <c r="W733" s="84">
        <f>V733*S733</f>
        <v>0</v>
      </c>
      <c r="X733" s="85">
        <f>V733*T733</f>
        <v>0</v>
      </c>
      <c r="Y733" s="59"/>
      <c r="Z733" s="86"/>
      <c r="AA733" s="87"/>
      <c r="AB733" s="88"/>
      <c r="AC733" s="89"/>
    </row>
    <row r="734" spans="1:29" ht="15.75" hidden="1" customHeight="1" x14ac:dyDescent="0.2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193"/>
      <c r="P734" s="77"/>
      <c r="Q734" s="78"/>
      <c r="R734" s="79"/>
      <c r="S734" s="80">
        <f>IF(R734="U",T734/1.2,T734)</f>
        <v>0</v>
      </c>
      <c r="T734" s="81"/>
      <c r="U734" s="82"/>
      <c r="V734" s="83"/>
      <c r="W734" s="84">
        <f>V734*S734</f>
        <v>0</v>
      </c>
      <c r="X734" s="85">
        <f>V734*T734</f>
        <v>0</v>
      </c>
      <c r="Y734" s="59"/>
      <c r="Z734" s="86"/>
      <c r="AA734" s="87"/>
      <c r="AB734" s="88"/>
      <c r="AC734" s="89"/>
    </row>
    <row r="735" spans="1:29" ht="15.75" hidden="1" customHeight="1" x14ac:dyDescent="0.2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193"/>
      <c r="P735" s="77"/>
      <c r="Q735" s="78"/>
      <c r="R735" s="100"/>
      <c r="S735" s="80">
        <f>IF(R735="U",T735/1.2,T735)</f>
        <v>0</v>
      </c>
      <c r="T735" s="81"/>
      <c r="U735" s="82"/>
      <c r="V735" s="83"/>
      <c r="W735" s="84">
        <f>V735*S735</f>
        <v>0</v>
      </c>
      <c r="X735" s="85">
        <f>V735*T735</f>
        <v>0</v>
      </c>
      <c r="Y735" s="59"/>
      <c r="Z735" s="86"/>
      <c r="AA735" s="87"/>
      <c r="AB735" s="88"/>
      <c r="AC735" s="89"/>
    </row>
    <row r="736" spans="1:29" ht="15.75" hidden="1" customHeight="1" x14ac:dyDescent="0.2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193"/>
      <c r="P736" s="77"/>
      <c r="Q736" s="78"/>
      <c r="R736" s="100"/>
      <c r="S736" s="80">
        <f>IF(R736="U",T736/1.2,T736)</f>
        <v>0</v>
      </c>
      <c r="T736" s="81"/>
      <c r="U736" s="82"/>
      <c r="V736" s="83"/>
      <c r="W736" s="84">
        <f>V736*S736</f>
        <v>0</v>
      </c>
      <c r="X736" s="85">
        <f>V736*T736</f>
        <v>0</v>
      </c>
      <c r="Y736" s="59"/>
      <c r="Z736" s="86"/>
      <c r="AA736" s="87"/>
      <c r="AB736" s="88"/>
      <c r="AC736" s="89"/>
    </row>
    <row r="737" spans="1:29" ht="15.75" hidden="1" customHeight="1" x14ac:dyDescent="0.2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193"/>
      <c r="P737" s="77"/>
      <c r="Q737" s="78"/>
      <c r="R737" s="100"/>
      <c r="S737" s="80">
        <f>IF(R737="U",T737/1.2,T737)</f>
        <v>0</v>
      </c>
      <c r="T737" s="81"/>
      <c r="U737" s="82"/>
      <c r="V737" s="83"/>
      <c r="W737" s="84">
        <f>V737*S737</f>
        <v>0</v>
      </c>
      <c r="X737" s="85">
        <f>V737*T737</f>
        <v>0</v>
      </c>
      <c r="Y737" s="59"/>
      <c r="Z737" s="86"/>
      <c r="AA737" s="87"/>
      <c r="AB737" s="88"/>
      <c r="AC737" s="89"/>
    </row>
    <row r="738" spans="1:29" ht="15.75" hidden="1" customHeight="1" x14ac:dyDescent="0.2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193"/>
      <c r="P738" s="77"/>
      <c r="Q738" s="78"/>
      <c r="R738" s="100"/>
      <c r="S738" s="80">
        <f>IF(R738="U",T738/1.2,T738)</f>
        <v>0</v>
      </c>
      <c r="T738" s="81"/>
      <c r="U738" s="82"/>
      <c r="V738" s="83"/>
      <c r="W738" s="84">
        <f>V738*S738</f>
        <v>0</v>
      </c>
      <c r="X738" s="85">
        <f>V738*T738</f>
        <v>0</v>
      </c>
      <c r="Y738" s="59"/>
      <c r="Z738" s="86"/>
      <c r="AA738" s="87"/>
      <c r="AB738" s="88"/>
      <c r="AC738" s="89"/>
    </row>
    <row r="739" spans="1:29" ht="15.75" hidden="1" customHeight="1" x14ac:dyDescent="0.2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193"/>
      <c r="P739" s="77"/>
      <c r="Q739" s="78"/>
      <c r="R739" s="100"/>
      <c r="S739" s="80">
        <f>IF(R739="U",T739/1.2,T739)</f>
        <v>0</v>
      </c>
      <c r="T739" s="81"/>
      <c r="U739" s="82"/>
      <c r="V739" s="83"/>
      <c r="W739" s="84">
        <f>V739*S739</f>
        <v>0</v>
      </c>
      <c r="X739" s="85">
        <f>V739*T739</f>
        <v>0</v>
      </c>
      <c r="Y739" s="59"/>
      <c r="Z739" s="86"/>
      <c r="AA739" s="87"/>
      <c r="AB739" s="88"/>
      <c r="AC739" s="89"/>
    </row>
    <row r="740" spans="1:29" ht="15.75" hidden="1" customHeight="1" x14ac:dyDescent="0.2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193"/>
      <c r="P740" s="77"/>
      <c r="Q740" s="78"/>
      <c r="R740" s="100"/>
      <c r="S740" s="80">
        <f>IF(R740="U",T740/1.2,T740)</f>
        <v>0</v>
      </c>
      <c r="T740" s="81"/>
      <c r="U740" s="82"/>
      <c r="V740" s="83"/>
      <c r="W740" s="84">
        <f>V740*S740</f>
        <v>0</v>
      </c>
      <c r="X740" s="85">
        <f>V740*T740</f>
        <v>0</v>
      </c>
      <c r="Y740" s="59"/>
      <c r="Z740" s="86"/>
      <c r="AA740" s="87"/>
      <c r="AB740" s="88"/>
      <c r="AC740" s="89"/>
    </row>
    <row r="741" spans="1:29" ht="15.75" hidden="1" customHeight="1" x14ac:dyDescent="0.2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193"/>
      <c r="P741" s="77"/>
      <c r="Q741" s="78"/>
      <c r="R741" s="100"/>
      <c r="S741" s="80">
        <f>IF(R741="U",T741/1.2,T741)</f>
        <v>0</v>
      </c>
      <c r="T741" s="81"/>
      <c r="U741" s="82"/>
      <c r="V741" s="83"/>
      <c r="W741" s="84">
        <f>V741*S741</f>
        <v>0</v>
      </c>
      <c r="X741" s="85">
        <f>V741*T741</f>
        <v>0</v>
      </c>
      <c r="Y741" s="59"/>
      <c r="Z741" s="86"/>
      <c r="AA741" s="87"/>
      <c r="AB741" s="88"/>
      <c r="AC741" s="89"/>
    </row>
    <row r="742" spans="1:29" ht="15.75" hidden="1" customHeight="1" x14ac:dyDescent="0.2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193"/>
      <c r="P742" s="77"/>
      <c r="Q742" s="78"/>
      <c r="R742" s="100"/>
      <c r="S742" s="80">
        <f>IF(R742="U",T742/1.2,T742)</f>
        <v>0</v>
      </c>
      <c r="T742" s="81"/>
      <c r="U742" s="82"/>
      <c r="V742" s="83"/>
      <c r="W742" s="84">
        <f>V742*S742</f>
        <v>0</v>
      </c>
      <c r="X742" s="85">
        <f>V742*T742</f>
        <v>0</v>
      </c>
      <c r="Y742" s="59"/>
      <c r="Z742" s="86"/>
      <c r="AA742" s="87"/>
      <c r="AB742" s="88"/>
      <c r="AC742" s="89"/>
    </row>
    <row r="743" spans="1:29" ht="15.75" hidden="1" customHeight="1" x14ac:dyDescent="0.2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193"/>
      <c r="P743" s="77"/>
      <c r="Q743" s="78"/>
      <c r="R743" s="100"/>
      <c r="S743" s="80">
        <f>IF(R743="U",T743/1.2,T743)</f>
        <v>0</v>
      </c>
      <c r="T743" s="81"/>
      <c r="U743" s="82"/>
      <c r="V743" s="83"/>
      <c r="W743" s="84">
        <f>V743*S743</f>
        <v>0</v>
      </c>
      <c r="X743" s="85">
        <f>V743*T743</f>
        <v>0</v>
      </c>
      <c r="Y743" s="59"/>
      <c r="Z743" s="86"/>
      <c r="AA743" s="87"/>
      <c r="AB743" s="88"/>
      <c r="AC743" s="89"/>
    </row>
    <row r="744" spans="1:29" ht="15.75" hidden="1" customHeight="1" x14ac:dyDescent="0.2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193"/>
      <c r="P744" s="77"/>
      <c r="Q744" s="78"/>
      <c r="R744" s="100"/>
      <c r="S744" s="80">
        <f>IF(R744="U",T744/1.2,T744)</f>
        <v>0</v>
      </c>
      <c r="T744" s="81"/>
      <c r="U744" s="82"/>
      <c r="V744" s="83"/>
      <c r="W744" s="84">
        <f>V744*S744</f>
        <v>0</v>
      </c>
      <c r="X744" s="85">
        <f>V744*T744</f>
        <v>0</v>
      </c>
      <c r="Y744" s="59"/>
      <c r="Z744" s="86"/>
      <c r="AA744" s="87"/>
      <c r="AB744" s="88"/>
      <c r="AC744" s="89"/>
    </row>
    <row r="745" spans="1:29" ht="15.75" hidden="1" customHeight="1" x14ac:dyDescent="0.2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193"/>
      <c r="P745" s="77"/>
      <c r="Q745" s="78"/>
      <c r="R745" s="100"/>
      <c r="S745" s="80">
        <f>IF(R745="U",T745/1.2,T745)</f>
        <v>0</v>
      </c>
      <c r="T745" s="81"/>
      <c r="U745" s="82"/>
      <c r="V745" s="83"/>
      <c r="W745" s="84">
        <f>V745*S745</f>
        <v>0</v>
      </c>
      <c r="X745" s="85">
        <f>V745*T745</f>
        <v>0</v>
      </c>
      <c r="Y745" s="59"/>
      <c r="Z745" s="86"/>
      <c r="AA745" s="87"/>
      <c r="AB745" s="88"/>
      <c r="AC745" s="89"/>
    </row>
    <row r="746" spans="1:29" ht="15.75" hidden="1" customHeight="1" x14ac:dyDescent="0.2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193"/>
      <c r="P746" s="77"/>
      <c r="Q746" s="78"/>
      <c r="R746" s="100"/>
      <c r="S746" s="80">
        <f>IF(R746="U",T746/1.2,T746)</f>
        <v>0</v>
      </c>
      <c r="T746" s="81"/>
      <c r="U746" s="82"/>
      <c r="V746" s="83"/>
      <c r="W746" s="84">
        <f>V746*S746</f>
        <v>0</v>
      </c>
      <c r="X746" s="85">
        <f>V746*T746</f>
        <v>0</v>
      </c>
      <c r="Y746" s="59"/>
      <c r="Z746" s="86"/>
      <c r="AA746" s="87"/>
      <c r="AB746" s="88"/>
      <c r="AC746" s="89"/>
    </row>
    <row r="747" spans="1:29" ht="15.75" hidden="1" customHeight="1" x14ac:dyDescent="0.2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193"/>
      <c r="P747" s="77"/>
      <c r="Q747" s="78"/>
      <c r="R747" s="100"/>
      <c r="S747" s="80">
        <f>IF(R747="U",T747/1.2,T747)</f>
        <v>0</v>
      </c>
      <c r="T747" s="81"/>
      <c r="U747" s="82"/>
      <c r="V747" s="83"/>
      <c r="W747" s="84">
        <f>V747*S747</f>
        <v>0</v>
      </c>
      <c r="X747" s="85">
        <f>V747*T747</f>
        <v>0</v>
      </c>
      <c r="Y747" s="59"/>
      <c r="Z747" s="86"/>
      <c r="AA747" s="87"/>
      <c r="AB747" s="88"/>
      <c r="AC747" s="89"/>
    </row>
    <row r="748" spans="1:29" ht="15.75" hidden="1" customHeight="1" x14ac:dyDescent="0.2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193"/>
      <c r="P748" s="77"/>
      <c r="Q748" s="78"/>
      <c r="R748" s="100"/>
      <c r="S748" s="80">
        <f>IF(R748="U",T748/1.2,T748)</f>
        <v>0</v>
      </c>
      <c r="T748" s="81"/>
      <c r="U748" s="82"/>
      <c r="V748" s="83"/>
      <c r="W748" s="84">
        <f>V748*S748</f>
        <v>0</v>
      </c>
      <c r="X748" s="85">
        <f>V748*T748</f>
        <v>0</v>
      </c>
      <c r="Y748" s="59"/>
      <c r="Z748" s="86"/>
      <c r="AA748" s="87"/>
      <c r="AB748" s="88"/>
      <c r="AC748" s="89"/>
    </row>
    <row r="749" spans="1:29" ht="15.75" hidden="1" customHeight="1" x14ac:dyDescent="0.2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193"/>
      <c r="P749" s="77"/>
      <c r="Q749" s="78"/>
      <c r="R749" s="100"/>
      <c r="S749" s="80">
        <f>IF(R749="U",T749/1.2,T749)</f>
        <v>0</v>
      </c>
      <c r="T749" s="81"/>
      <c r="U749" s="82"/>
      <c r="V749" s="83"/>
      <c r="W749" s="84">
        <f>V749*S749</f>
        <v>0</v>
      </c>
      <c r="X749" s="85">
        <f>V749*T749</f>
        <v>0</v>
      </c>
      <c r="Y749" s="59"/>
      <c r="Z749" s="86"/>
      <c r="AA749" s="87"/>
      <c r="AB749" s="88"/>
      <c r="AC749" s="89"/>
    </row>
    <row r="750" spans="1:29" ht="15.75" hidden="1" customHeight="1" x14ac:dyDescent="0.2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193"/>
      <c r="P750" s="77"/>
      <c r="Q750" s="78"/>
      <c r="R750" s="100"/>
      <c r="S750" s="80">
        <f>IF(R750="U",T750/1.2,T750)</f>
        <v>0</v>
      </c>
      <c r="T750" s="81"/>
      <c r="U750" s="82"/>
      <c r="V750" s="83"/>
      <c r="W750" s="84">
        <f>V750*S750</f>
        <v>0</v>
      </c>
      <c r="X750" s="85">
        <f>V750*T750</f>
        <v>0</v>
      </c>
      <c r="Y750" s="59"/>
      <c r="Z750" s="86"/>
      <c r="AA750" s="87"/>
      <c r="AB750" s="88"/>
      <c r="AC750" s="89"/>
    </row>
    <row r="751" spans="1:29" ht="15.75" hidden="1" customHeight="1" x14ac:dyDescent="0.2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193"/>
      <c r="P751" s="77"/>
      <c r="Q751" s="78"/>
      <c r="R751" s="100"/>
      <c r="S751" s="80">
        <f>IF(R751="U",T751/1.2,T751)</f>
        <v>0</v>
      </c>
      <c r="T751" s="81"/>
      <c r="U751" s="82"/>
      <c r="V751" s="83"/>
      <c r="W751" s="84">
        <f>V751*S751</f>
        <v>0</v>
      </c>
      <c r="X751" s="85">
        <f>V751*T751</f>
        <v>0</v>
      </c>
      <c r="Y751" s="59"/>
      <c r="Z751" s="86"/>
      <c r="AA751" s="87"/>
      <c r="AB751" s="88"/>
      <c r="AC751" s="89"/>
    </row>
    <row r="752" spans="1:29" ht="15.75" hidden="1" customHeight="1" x14ac:dyDescent="0.2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193"/>
      <c r="P752" s="77"/>
      <c r="Q752" s="78"/>
      <c r="R752" s="100"/>
      <c r="S752" s="80">
        <f>IF(R752="U",T752/1.2,T752)</f>
        <v>0</v>
      </c>
      <c r="T752" s="81"/>
      <c r="U752" s="82"/>
      <c r="V752" s="83"/>
      <c r="W752" s="84">
        <f>V752*S752</f>
        <v>0</v>
      </c>
      <c r="X752" s="85">
        <f>V752*T752</f>
        <v>0</v>
      </c>
      <c r="Y752" s="59"/>
      <c r="Z752" s="86"/>
      <c r="AA752" s="87"/>
      <c r="AB752" s="88"/>
      <c r="AC752" s="89"/>
    </row>
    <row r="753" spans="1:29" ht="15.75" hidden="1" customHeight="1" x14ac:dyDescent="0.2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193"/>
      <c r="P753" s="77"/>
      <c r="Q753" s="78"/>
      <c r="R753" s="100"/>
      <c r="S753" s="80">
        <f>IF(R753="U",T753/1.2,T753)</f>
        <v>0</v>
      </c>
      <c r="T753" s="81"/>
      <c r="U753" s="82"/>
      <c r="V753" s="83"/>
      <c r="W753" s="84">
        <f>V753*S753</f>
        <v>0</v>
      </c>
      <c r="X753" s="85">
        <f>V753*T753</f>
        <v>0</v>
      </c>
      <c r="Y753" s="59"/>
      <c r="Z753" s="86"/>
      <c r="AA753" s="87"/>
      <c r="AB753" s="88"/>
      <c r="AC753" s="89"/>
    </row>
    <row r="754" spans="1:29" ht="15.75" hidden="1" customHeight="1" x14ac:dyDescent="0.2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193"/>
      <c r="P754" s="77"/>
      <c r="Q754" s="78"/>
      <c r="R754" s="100"/>
      <c r="S754" s="80">
        <f>IF(R754="U",T754/1.2,T754)</f>
        <v>0</v>
      </c>
      <c r="T754" s="81"/>
      <c r="U754" s="82"/>
      <c r="V754" s="83"/>
      <c r="W754" s="84">
        <f>V754*S754</f>
        <v>0</v>
      </c>
      <c r="X754" s="85">
        <f>V754*T754</f>
        <v>0</v>
      </c>
      <c r="Y754" s="59"/>
      <c r="Z754" s="86"/>
      <c r="AA754" s="87"/>
      <c r="AB754" s="88"/>
      <c r="AC754" s="89"/>
    </row>
    <row r="755" spans="1:29" ht="15.75" hidden="1" customHeight="1" x14ac:dyDescent="0.2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193"/>
      <c r="P755" s="77"/>
      <c r="Q755" s="78"/>
      <c r="R755" s="100"/>
      <c r="S755" s="80">
        <f>IF(R755="U",T755/1.2,T755)</f>
        <v>0</v>
      </c>
      <c r="T755" s="81"/>
      <c r="U755" s="82"/>
      <c r="V755" s="83"/>
      <c r="W755" s="84">
        <f>V755*S755</f>
        <v>0</v>
      </c>
      <c r="X755" s="85">
        <f>V755*T755</f>
        <v>0</v>
      </c>
      <c r="Y755" s="59"/>
      <c r="Z755" s="86"/>
      <c r="AA755" s="87"/>
      <c r="AB755" s="88"/>
      <c r="AC755" s="89"/>
    </row>
    <row r="756" spans="1:29" ht="15.75" hidden="1" customHeight="1" x14ac:dyDescent="0.2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193"/>
      <c r="P756" s="77"/>
      <c r="Q756" s="78"/>
      <c r="R756" s="100"/>
      <c r="S756" s="80">
        <f>IF(R756="U",T756/1.2,T756)</f>
        <v>0</v>
      </c>
      <c r="T756" s="81"/>
      <c r="U756" s="82"/>
      <c r="V756" s="83"/>
      <c r="W756" s="84">
        <f>V756*S756</f>
        <v>0</v>
      </c>
      <c r="X756" s="85">
        <f>V756*T756</f>
        <v>0</v>
      </c>
      <c r="Y756" s="59"/>
      <c r="Z756" s="86"/>
      <c r="AA756" s="87"/>
      <c r="AB756" s="88"/>
      <c r="AC756" s="89"/>
    </row>
    <row r="757" spans="1:29" ht="15.75" hidden="1" customHeight="1" x14ac:dyDescent="0.2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193"/>
      <c r="P757" s="77"/>
      <c r="Q757" s="78"/>
      <c r="R757" s="100"/>
      <c r="S757" s="80">
        <f>IF(R757="U",T757/1.2,T757)</f>
        <v>0</v>
      </c>
      <c r="T757" s="81"/>
      <c r="U757" s="82"/>
      <c r="V757" s="83"/>
      <c r="W757" s="84">
        <f>V757*S757</f>
        <v>0</v>
      </c>
      <c r="X757" s="85">
        <f>V757*T757</f>
        <v>0</v>
      </c>
      <c r="Y757" s="59"/>
      <c r="Z757" s="86"/>
      <c r="AA757" s="87"/>
      <c r="AB757" s="88"/>
      <c r="AC757" s="89"/>
    </row>
    <row r="758" spans="1:29" ht="15.75" hidden="1" customHeight="1" x14ac:dyDescent="0.2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193"/>
      <c r="P758" s="77"/>
      <c r="Q758" s="78"/>
      <c r="R758" s="100"/>
      <c r="S758" s="80">
        <f>IF(R758="U",T758/1.2,T758)</f>
        <v>0</v>
      </c>
      <c r="T758" s="81"/>
      <c r="U758" s="82"/>
      <c r="V758" s="83"/>
      <c r="W758" s="84">
        <f>V758*S758</f>
        <v>0</v>
      </c>
      <c r="X758" s="85">
        <f>V758*T758</f>
        <v>0</v>
      </c>
      <c r="Y758" s="59"/>
      <c r="Z758" s="86"/>
      <c r="AA758" s="87"/>
      <c r="AB758" s="88"/>
      <c r="AC758" s="89"/>
    </row>
    <row r="759" spans="1:29" ht="15.75" hidden="1" customHeight="1" x14ac:dyDescent="0.2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193"/>
      <c r="P759" s="77"/>
      <c r="Q759" s="78"/>
      <c r="R759" s="100"/>
      <c r="S759" s="80">
        <f>IF(R759="U",T759/1.2,T759)</f>
        <v>0</v>
      </c>
      <c r="T759" s="81"/>
      <c r="U759" s="82"/>
      <c r="V759" s="83"/>
      <c r="W759" s="84">
        <f>V759*S759</f>
        <v>0</v>
      </c>
      <c r="X759" s="85">
        <f>V759*T759</f>
        <v>0</v>
      </c>
      <c r="Y759" s="59"/>
      <c r="Z759" s="86"/>
      <c r="AA759" s="87"/>
      <c r="AB759" s="88"/>
      <c r="AC759" s="89"/>
    </row>
    <row r="760" spans="1:29" ht="15.75" hidden="1" customHeight="1" x14ac:dyDescent="0.2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193"/>
      <c r="P760" s="77"/>
      <c r="Q760" s="78"/>
      <c r="R760" s="79"/>
      <c r="S760" s="80">
        <f>IF(R760="U",T760/1.2,T760)</f>
        <v>0</v>
      </c>
      <c r="T760" s="81"/>
      <c r="U760" s="82"/>
      <c r="V760" s="83"/>
      <c r="W760" s="84">
        <f>V760*S760</f>
        <v>0</v>
      </c>
      <c r="X760" s="85">
        <f>V760*T760</f>
        <v>0</v>
      </c>
      <c r="Y760" s="59"/>
      <c r="Z760" s="86"/>
      <c r="AA760" s="87"/>
      <c r="AB760" s="88"/>
      <c r="AC760" s="89"/>
    </row>
    <row r="761" spans="1:29" ht="15.75" hidden="1" customHeight="1" x14ac:dyDescent="0.2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193"/>
      <c r="P761" s="77"/>
      <c r="Q761" s="78"/>
      <c r="R761" s="79"/>
      <c r="S761" s="80">
        <f>IF(R761="U",T761/1.2,T761)</f>
        <v>0</v>
      </c>
      <c r="T761" s="81"/>
      <c r="U761" s="82"/>
      <c r="V761" s="83"/>
      <c r="W761" s="84">
        <f>V761*S761</f>
        <v>0</v>
      </c>
      <c r="X761" s="85">
        <f>V761*T761</f>
        <v>0</v>
      </c>
      <c r="Y761" s="59"/>
      <c r="Z761" s="86"/>
      <c r="AA761" s="87"/>
      <c r="AB761" s="88"/>
      <c r="AC761" s="89"/>
    </row>
    <row r="762" spans="1:29" ht="15.75" hidden="1" customHeight="1" x14ac:dyDescent="0.2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193"/>
      <c r="P762" s="77"/>
      <c r="Q762" s="78"/>
      <c r="R762" s="79"/>
      <c r="S762" s="80">
        <f>IF(R762="U",T762/1.2,T762)</f>
        <v>0</v>
      </c>
      <c r="T762" s="81"/>
      <c r="U762" s="82"/>
      <c r="V762" s="83"/>
      <c r="W762" s="84">
        <f>V762*S762</f>
        <v>0</v>
      </c>
      <c r="X762" s="85">
        <f>V762*T762</f>
        <v>0</v>
      </c>
      <c r="Y762" s="59"/>
      <c r="Z762" s="86"/>
      <c r="AA762" s="87"/>
      <c r="AB762" s="88"/>
      <c r="AC762" s="89"/>
    </row>
    <row r="763" spans="1:29" ht="15.75" hidden="1" customHeight="1" x14ac:dyDescent="0.2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193"/>
      <c r="P763" s="77"/>
      <c r="Q763" s="78"/>
      <c r="R763" s="100"/>
      <c r="S763" s="80">
        <f>IF(R763="U",T763/1.2,T763)</f>
        <v>0</v>
      </c>
      <c r="T763" s="81"/>
      <c r="U763" s="82"/>
      <c r="V763" s="83"/>
      <c r="W763" s="84">
        <f>V763*S763</f>
        <v>0</v>
      </c>
      <c r="X763" s="85">
        <f>V763*T763</f>
        <v>0</v>
      </c>
      <c r="Y763" s="59"/>
      <c r="Z763" s="86"/>
      <c r="AA763" s="87"/>
      <c r="AB763" s="88"/>
      <c r="AC763" s="89"/>
    </row>
    <row r="764" spans="1:29" ht="15.75" hidden="1" customHeight="1" x14ac:dyDescent="0.2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193"/>
      <c r="P764" s="77"/>
      <c r="Q764" s="78"/>
      <c r="R764" s="100"/>
      <c r="S764" s="80">
        <f>IF(R764="U",T764/1.2,T764)</f>
        <v>0</v>
      </c>
      <c r="T764" s="81"/>
      <c r="U764" s="82"/>
      <c r="V764" s="83"/>
      <c r="W764" s="84">
        <f>V764*S764</f>
        <v>0</v>
      </c>
      <c r="X764" s="85">
        <f>V764*T764</f>
        <v>0</v>
      </c>
      <c r="Y764" s="59"/>
      <c r="Z764" s="86"/>
      <c r="AA764" s="87"/>
      <c r="AB764" s="88"/>
      <c r="AC764" s="89"/>
    </row>
    <row r="765" spans="1:29" ht="15.75" hidden="1" customHeight="1" x14ac:dyDescent="0.2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193"/>
      <c r="P765" s="77"/>
      <c r="Q765" s="78"/>
      <c r="R765" s="100"/>
      <c r="S765" s="80">
        <f>IF(R765="U",T765/1.2,T765)</f>
        <v>0</v>
      </c>
      <c r="T765" s="81"/>
      <c r="U765" s="82"/>
      <c r="V765" s="83"/>
      <c r="W765" s="84">
        <f>V765*S765</f>
        <v>0</v>
      </c>
      <c r="X765" s="85">
        <f>V765*T765</f>
        <v>0</v>
      </c>
      <c r="Y765" s="59"/>
      <c r="Z765" s="86"/>
      <c r="AA765" s="87"/>
      <c r="AB765" s="88"/>
      <c r="AC765" s="89"/>
    </row>
    <row r="766" spans="1:29" ht="15.75" hidden="1" customHeight="1" x14ac:dyDescent="0.2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193"/>
      <c r="P766" s="77"/>
      <c r="Q766" s="78"/>
      <c r="R766" s="100"/>
      <c r="S766" s="80">
        <f>IF(R766="U",T766/1.2,T766)</f>
        <v>0</v>
      </c>
      <c r="T766" s="81"/>
      <c r="U766" s="82"/>
      <c r="V766" s="83"/>
      <c r="W766" s="84">
        <f>V766*S766</f>
        <v>0</v>
      </c>
      <c r="X766" s="85">
        <f>V766*T766</f>
        <v>0</v>
      </c>
      <c r="Y766" s="59"/>
      <c r="Z766" s="86"/>
      <c r="AA766" s="87"/>
      <c r="AB766" s="88"/>
      <c r="AC766" s="89"/>
    </row>
    <row r="767" spans="1:29" ht="15.75" hidden="1" customHeight="1" x14ac:dyDescent="0.2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193"/>
      <c r="P767" s="77"/>
      <c r="Q767" s="78"/>
      <c r="R767" s="100"/>
      <c r="S767" s="80">
        <f>IF(R767="U",T767/1.2,T767)</f>
        <v>0</v>
      </c>
      <c r="T767" s="81"/>
      <c r="U767" s="82"/>
      <c r="V767" s="83"/>
      <c r="W767" s="84">
        <f>V767*S767</f>
        <v>0</v>
      </c>
      <c r="X767" s="85">
        <f>V767*T767</f>
        <v>0</v>
      </c>
      <c r="Y767" s="59"/>
      <c r="Z767" s="86"/>
      <c r="AA767" s="87"/>
      <c r="AB767" s="88"/>
      <c r="AC767" s="89"/>
    </row>
    <row r="768" spans="1:29" ht="15.75" hidden="1" customHeight="1" x14ac:dyDescent="0.2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193"/>
      <c r="P768" s="77"/>
      <c r="Q768" s="78"/>
      <c r="R768" s="100"/>
      <c r="S768" s="80">
        <f>IF(R768="U",T768/1.2,T768)</f>
        <v>0</v>
      </c>
      <c r="T768" s="81"/>
      <c r="U768" s="82"/>
      <c r="V768" s="83"/>
      <c r="W768" s="84">
        <f>V768*S768</f>
        <v>0</v>
      </c>
      <c r="X768" s="85">
        <f>V768*T768</f>
        <v>0</v>
      </c>
      <c r="Y768" s="59"/>
      <c r="Z768" s="86"/>
      <c r="AA768" s="87"/>
      <c r="AB768" s="88"/>
      <c r="AC768" s="89"/>
    </row>
    <row r="769" spans="1:29" ht="15.75" hidden="1" customHeight="1" x14ac:dyDescent="0.2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193"/>
      <c r="P769" s="77"/>
      <c r="Q769" s="78"/>
      <c r="R769" s="100"/>
      <c r="S769" s="80">
        <f>IF(R769="U",T769/1.2,T769)</f>
        <v>0</v>
      </c>
      <c r="T769" s="81"/>
      <c r="U769" s="82"/>
      <c r="V769" s="83"/>
      <c r="W769" s="84">
        <f>V769*S769</f>
        <v>0</v>
      </c>
      <c r="X769" s="85">
        <f>V769*T769</f>
        <v>0</v>
      </c>
      <c r="Y769" s="59"/>
      <c r="Z769" s="86"/>
      <c r="AA769" s="87"/>
      <c r="AB769" s="88"/>
      <c r="AC769" s="89"/>
    </row>
    <row r="770" spans="1:29" ht="15.75" hidden="1" customHeight="1" x14ac:dyDescent="0.2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193"/>
      <c r="P770" s="77"/>
      <c r="Q770" s="78"/>
      <c r="R770" s="100"/>
      <c r="S770" s="80">
        <f>IF(R770="U",T770/1.2,T770)</f>
        <v>0</v>
      </c>
      <c r="T770" s="81"/>
      <c r="U770" s="82"/>
      <c r="V770" s="83"/>
      <c r="W770" s="84">
        <f>V770*S770</f>
        <v>0</v>
      </c>
      <c r="X770" s="85">
        <f>V770*T770</f>
        <v>0</v>
      </c>
      <c r="Y770" s="59"/>
      <c r="Z770" s="86"/>
      <c r="AA770" s="87"/>
      <c r="AB770" s="88"/>
      <c r="AC770" s="89"/>
    </row>
    <row r="771" spans="1:29" ht="15.75" hidden="1" customHeight="1" x14ac:dyDescent="0.2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193"/>
      <c r="P771" s="77"/>
      <c r="Q771" s="78"/>
      <c r="R771" s="100"/>
      <c r="S771" s="80">
        <f>IF(R771="U",T771/1.2,T771)</f>
        <v>0</v>
      </c>
      <c r="T771" s="81"/>
      <c r="U771" s="82"/>
      <c r="V771" s="83"/>
      <c r="W771" s="84">
        <f>V771*S771</f>
        <v>0</v>
      </c>
      <c r="X771" s="85">
        <f>V771*T771</f>
        <v>0</v>
      </c>
      <c r="Y771" s="59"/>
      <c r="Z771" s="86"/>
      <c r="AA771" s="87"/>
      <c r="AB771" s="88"/>
      <c r="AC771" s="89"/>
    </row>
    <row r="772" spans="1:29" ht="15.75" hidden="1" customHeight="1" x14ac:dyDescent="0.2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193"/>
      <c r="P772" s="77"/>
      <c r="Q772" s="78"/>
      <c r="R772" s="79"/>
      <c r="S772" s="80">
        <f>IF(R772="U",T772/1.2,T772)</f>
        <v>0</v>
      </c>
      <c r="T772" s="81"/>
      <c r="U772" s="82"/>
      <c r="V772" s="83"/>
      <c r="W772" s="84">
        <f>V772*S772</f>
        <v>0</v>
      </c>
      <c r="X772" s="85">
        <f>V772*T772</f>
        <v>0</v>
      </c>
      <c r="Y772" s="59"/>
      <c r="Z772" s="86"/>
      <c r="AA772" s="87"/>
      <c r="AB772" s="88"/>
      <c r="AC772" s="89"/>
    </row>
    <row r="773" spans="1:29" ht="15.75" hidden="1" customHeight="1" x14ac:dyDescent="0.2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193"/>
      <c r="P773" s="77"/>
      <c r="Q773" s="78"/>
      <c r="R773" s="100"/>
      <c r="S773" s="80">
        <f>IF(R773="U",T773/1.2,T773)</f>
        <v>0</v>
      </c>
      <c r="T773" s="81"/>
      <c r="U773" s="82"/>
      <c r="V773" s="83"/>
      <c r="W773" s="84">
        <f>V773*S773</f>
        <v>0</v>
      </c>
      <c r="X773" s="85">
        <f>V773*T773</f>
        <v>0</v>
      </c>
      <c r="Y773" s="59"/>
      <c r="Z773" s="86"/>
      <c r="AA773" s="87"/>
      <c r="AB773" s="88"/>
      <c r="AC773" s="89"/>
    </row>
    <row r="774" spans="1:29" ht="15.75" hidden="1" customHeight="1" x14ac:dyDescent="0.2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193"/>
      <c r="P774" s="77"/>
      <c r="Q774" s="78"/>
      <c r="R774" s="79"/>
      <c r="S774" s="80">
        <f>IF(R774="U",T774/1.2,T774)</f>
        <v>0</v>
      </c>
      <c r="T774" s="81"/>
      <c r="U774" s="82"/>
      <c r="V774" s="83"/>
      <c r="W774" s="84">
        <f>V774*S774</f>
        <v>0</v>
      </c>
      <c r="X774" s="85">
        <f>V774*T774</f>
        <v>0</v>
      </c>
      <c r="Y774" s="59"/>
      <c r="Z774" s="86"/>
      <c r="AA774" s="87"/>
      <c r="AB774" s="88"/>
      <c r="AC774" s="89"/>
    </row>
    <row r="775" spans="1:29" ht="15.75" hidden="1" customHeight="1" x14ac:dyDescent="0.2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193"/>
      <c r="P775" s="77"/>
      <c r="Q775" s="78"/>
      <c r="R775" s="100"/>
      <c r="S775" s="80">
        <f>IF(R775="U",T775/1.2,T775)</f>
        <v>0</v>
      </c>
      <c r="T775" s="81"/>
      <c r="U775" s="82"/>
      <c r="V775" s="83"/>
      <c r="W775" s="84">
        <f>V775*S775</f>
        <v>0</v>
      </c>
      <c r="X775" s="85">
        <f>V775*T775</f>
        <v>0</v>
      </c>
      <c r="Y775" s="59"/>
      <c r="Z775" s="86"/>
      <c r="AA775" s="87"/>
      <c r="AB775" s="88"/>
      <c r="AC775" s="89"/>
    </row>
    <row r="776" spans="1:29" ht="15.75" hidden="1" customHeight="1" x14ac:dyDescent="0.2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193"/>
      <c r="P776" s="77"/>
      <c r="Q776" s="78"/>
      <c r="R776" s="79"/>
      <c r="S776" s="80">
        <f>IF(R776="U",T776/1.2,T776)</f>
        <v>0</v>
      </c>
      <c r="T776" s="81"/>
      <c r="U776" s="82"/>
      <c r="V776" s="83"/>
      <c r="W776" s="84">
        <f>V776*S776</f>
        <v>0</v>
      </c>
      <c r="X776" s="85">
        <f>V776*T776</f>
        <v>0</v>
      </c>
      <c r="Y776" s="59"/>
      <c r="Z776" s="86"/>
      <c r="AA776" s="87"/>
      <c r="AB776" s="88"/>
      <c r="AC776" s="89"/>
    </row>
    <row r="777" spans="1:29" ht="15.75" hidden="1" customHeight="1" x14ac:dyDescent="0.2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193"/>
      <c r="P777" s="77"/>
      <c r="Q777" s="78"/>
      <c r="R777" s="79"/>
      <c r="S777" s="80">
        <f>IF(R777="U",T777/1.2,T777)</f>
        <v>0</v>
      </c>
      <c r="T777" s="81"/>
      <c r="U777" s="82"/>
      <c r="V777" s="83"/>
      <c r="W777" s="84">
        <f>V777*S777</f>
        <v>0</v>
      </c>
      <c r="X777" s="85">
        <f>V777*T777</f>
        <v>0</v>
      </c>
      <c r="Y777" s="59"/>
      <c r="Z777" s="86"/>
      <c r="AA777" s="87"/>
      <c r="AB777" s="88"/>
      <c r="AC777" s="89"/>
    </row>
    <row r="778" spans="1:29" ht="15.75" hidden="1" customHeight="1" x14ac:dyDescent="0.2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193"/>
      <c r="P778" s="77"/>
      <c r="Q778" s="78"/>
      <c r="R778" s="100"/>
      <c r="S778" s="80">
        <f>IF(R778="U",T778/1.2,T778)</f>
        <v>0</v>
      </c>
      <c r="T778" s="81"/>
      <c r="U778" s="82"/>
      <c r="V778" s="83"/>
      <c r="W778" s="84">
        <f>V778*S778</f>
        <v>0</v>
      </c>
      <c r="X778" s="85">
        <f>V778*T778</f>
        <v>0</v>
      </c>
      <c r="Y778" s="59"/>
      <c r="Z778" s="86"/>
      <c r="AA778" s="87"/>
      <c r="AB778" s="88"/>
      <c r="AC778" s="89"/>
    </row>
    <row r="779" spans="1:29" ht="15.75" hidden="1" customHeight="1" x14ac:dyDescent="0.2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193"/>
      <c r="P779" s="77"/>
      <c r="Q779" s="78"/>
      <c r="R779" s="100"/>
      <c r="S779" s="80">
        <f>IF(R779="U",T779/1.2,T779)</f>
        <v>0</v>
      </c>
      <c r="T779" s="81"/>
      <c r="U779" s="82"/>
      <c r="V779" s="83"/>
      <c r="W779" s="84">
        <f>V779*S779</f>
        <v>0</v>
      </c>
      <c r="X779" s="85">
        <f>V779*T779</f>
        <v>0</v>
      </c>
      <c r="Y779" s="59"/>
      <c r="Z779" s="86"/>
      <c r="AA779" s="87"/>
      <c r="AB779" s="88"/>
      <c r="AC779" s="89"/>
    </row>
    <row r="780" spans="1:29" ht="15.75" hidden="1" customHeight="1" x14ac:dyDescent="0.2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193"/>
      <c r="P780" s="77"/>
      <c r="Q780" s="78"/>
      <c r="R780" s="79"/>
      <c r="S780" s="80">
        <f>IF(R780="U",T780/1.2,T780)</f>
        <v>0</v>
      </c>
      <c r="T780" s="81"/>
      <c r="U780" s="82"/>
      <c r="V780" s="83"/>
      <c r="W780" s="84">
        <f>V780*S780</f>
        <v>0</v>
      </c>
      <c r="X780" s="85">
        <f>V780*T780</f>
        <v>0</v>
      </c>
      <c r="Y780" s="59"/>
      <c r="Z780" s="86"/>
      <c r="AA780" s="87"/>
      <c r="AB780" s="88"/>
      <c r="AC780" s="89"/>
    </row>
    <row r="781" spans="1:29" ht="15.75" hidden="1" customHeight="1" x14ac:dyDescent="0.2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193"/>
      <c r="P781" s="77"/>
      <c r="Q781" s="78"/>
      <c r="R781" s="100"/>
      <c r="S781" s="80">
        <f>IF(R781="U",T781/1.2,T781)</f>
        <v>0</v>
      </c>
      <c r="T781" s="81"/>
      <c r="U781" s="82"/>
      <c r="V781" s="83"/>
      <c r="W781" s="84">
        <f>V781*S781</f>
        <v>0</v>
      </c>
      <c r="X781" s="85">
        <f>V781*T781</f>
        <v>0</v>
      </c>
      <c r="Y781" s="59"/>
      <c r="Z781" s="86"/>
      <c r="AA781" s="87"/>
      <c r="AB781" s="88"/>
      <c r="AC781" s="89"/>
    </row>
    <row r="782" spans="1:29" ht="15.75" hidden="1" customHeight="1" x14ac:dyDescent="0.2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193"/>
      <c r="P782" s="77"/>
      <c r="Q782" s="78"/>
      <c r="R782" s="100"/>
      <c r="S782" s="80">
        <f>IF(R782="U",T782/1.2,T782)</f>
        <v>0</v>
      </c>
      <c r="T782" s="81"/>
      <c r="U782" s="82"/>
      <c r="V782" s="83"/>
      <c r="W782" s="84">
        <f>V782*S782</f>
        <v>0</v>
      </c>
      <c r="X782" s="85">
        <f>V782*T782</f>
        <v>0</v>
      </c>
      <c r="Y782" s="59"/>
      <c r="Z782" s="86"/>
      <c r="AA782" s="87"/>
      <c r="AB782" s="88"/>
      <c r="AC782" s="89"/>
    </row>
    <row r="783" spans="1:29" ht="15.75" hidden="1" customHeight="1" x14ac:dyDescent="0.2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193"/>
      <c r="P783" s="77"/>
      <c r="Q783" s="78"/>
      <c r="R783" s="100"/>
      <c r="S783" s="80">
        <f>IF(R783="U",T783/1.2,T783)</f>
        <v>0</v>
      </c>
      <c r="T783" s="81"/>
      <c r="U783" s="82"/>
      <c r="V783" s="83"/>
      <c r="W783" s="84">
        <f>V783*S783</f>
        <v>0</v>
      </c>
      <c r="X783" s="85">
        <f>V783*T783</f>
        <v>0</v>
      </c>
      <c r="Y783" s="59"/>
      <c r="Z783" s="86"/>
      <c r="AA783" s="87"/>
      <c r="AB783" s="88"/>
      <c r="AC783" s="89"/>
    </row>
    <row r="784" spans="1:29" ht="15.75" hidden="1" customHeight="1" x14ac:dyDescent="0.2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193"/>
      <c r="P784" s="77"/>
      <c r="Q784" s="78"/>
      <c r="R784" s="100"/>
      <c r="S784" s="80">
        <f>IF(R784="U",T784/1.2,T784)</f>
        <v>0</v>
      </c>
      <c r="T784" s="81"/>
      <c r="U784" s="82"/>
      <c r="V784" s="83"/>
      <c r="W784" s="84">
        <f>V784*S784</f>
        <v>0</v>
      </c>
      <c r="X784" s="85">
        <f>V784*T784</f>
        <v>0</v>
      </c>
      <c r="Y784" s="59"/>
      <c r="Z784" s="86"/>
      <c r="AA784" s="87"/>
      <c r="AB784" s="88"/>
      <c r="AC784" s="89"/>
    </row>
    <row r="785" spans="1:29" ht="15.75" hidden="1" customHeight="1" x14ac:dyDescent="0.2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193"/>
      <c r="P785" s="77"/>
      <c r="Q785" s="78"/>
      <c r="R785" s="100"/>
      <c r="S785" s="80">
        <f>IF(R785="U",T785/1.2,T785)</f>
        <v>0</v>
      </c>
      <c r="T785" s="81"/>
      <c r="U785" s="82"/>
      <c r="V785" s="83"/>
      <c r="W785" s="84">
        <f>V785*S785</f>
        <v>0</v>
      </c>
      <c r="X785" s="85">
        <f>V785*T785</f>
        <v>0</v>
      </c>
      <c r="Y785" s="59"/>
      <c r="Z785" s="86"/>
      <c r="AA785" s="87"/>
      <c r="AB785" s="88"/>
      <c r="AC785" s="89"/>
    </row>
    <row r="786" spans="1:29" ht="15.75" hidden="1" customHeight="1" x14ac:dyDescent="0.2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193"/>
      <c r="P786" s="77"/>
      <c r="Q786" s="78"/>
      <c r="R786" s="100"/>
      <c r="S786" s="80">
        <f>IF(R786="U",T786/1.2,T786)</f>
        <v>0</v>
      </c>
      <c r="T786" s="81"/>
      <c r="U786" s="82"/>
      <c r="V786" s="83"/>
      <c r="W786" s="84">
        <f>V786*S786</f>
        <v>0</v>
      </c>
      <c r="X786" s="85">
        <f>V786*T786</f>
        <v>0</v>
      </c>
      <c r="Y786" s="59"/>
      <c r="Z786" s="86"/>
      <c r="AA786" s="87"/>
      <c r="AB786" s="88"/>
      <c r="AC786" s="89"/>
    </row>
    <row r="787" spans="1:29" ht="15.75" hidden="1" customHeight="1" x14ac:dyDescent="0.2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193"/>
      <c r="P787" s="77"/>
      <c r="Q787" s="78"/>
      <c r="R787" s="100"/>
      <c r="S787" s="80">
        <f>IF(R787="U",T787/1.2,T787)</f>
        <v>0</v>
      </c>
      <c r="T787" s="81"/>
      <c r="U787" s="82"/>
      <c r="V787" s="83"/>
      <c r="W787" s="84">
        <f>V787*S787</f>
        <v>0</v>
      </c>
      <c r="X787" s="85">
        <f>V787*T787</f>
        <v>0</v>
      </c>
      <c r="Y787" s="59"/>
      <c r="Z787" s="86"/>
      <c r="AA787" s="87"/>
      <c r="AB787" s="88"/>
      <c r="AC787" s="89"/>
    </row>
    <row r="788" spans="1:29" ht="15.75" hidden="1" customHeight="1" x14ac:dyDescent="0.2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193"/>
      <c r="P788" s="77"/>
      <c r="Q788" s="78"/>
      <c r="R788" s="100"/>
      <c r="S788" s="80">
        <f>IF(R788="U",T788/1.2,T788)</f>
        <v>0</v>
      </c>
      <c r="T788" s="81"/>
      <c r="U788" s="82"/>
      <c r="V788" s="83"/>
      <c r="W788" s="84">
        <f>V788*S788</f>
        <v>0</v>
      </c>
      <c r="X788" s="85">
        <f>V788*T788</f>
        <v>0</v>
      </c>
      <c r="Y788" s="59"/>
      <c r="Z788" s="86"/>
      <c r="AA788" s="87"/>
      <c r="AB788" s="88"/>
      <c r="AC788" s="89"/>
    </row>
    <row r="789" spans="1:29" ht="15.75" hidden="1" customHeight="1" x14ac:dyDescent="0.2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193"/>
      <c r="P789" s="77"/>
      <c r="Q789" s="78"/>
      <c r="R789" s="100"/>
      <c r="S789" s="80">
        <f>IF(R789="U",T789/1.2,T789)</f>
        <v>0</v>
      </c>
      <c r="T789" s="81"/>
      <c r="U789" s="82"/>
      <c r="V789" s="83"/>
      <c r="W789" s="84">
        <f>V789*S789</f>
        <v>0</v>
      </c>
      <c r="X789" s="85">
        <f>V789*T789</f>
        <v>0</v>
      </c>
      <c r="Y789" s="59"/>
      <c r="Z789" s="86"/>
      <c r="AA789" s="87"/>
      <c r="AB789" s="88"/>
      <c r="AC789" s="89"/>
    </row>
    <row r="790" spans="1:29" ht="15.75" hidden="1" customHeight="1" x14ac:dyDescent="0.2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193"/>
      <c r="P790" s="77"/>
      <c r="Q790" s="78"/>
      <c r="R790" s="79"/>
      <c r="S790" s="80">
        <f>IF(R790="U",T790/1.2,T790)</f>
        <v>0</v>
      </c>
      <c r="T790" s="81"/>
      <c r="U790" s="82"/>
      <c r="V790" s="83"/>
      <c r="W790" s="84">
        <f>V790*S790</f>
        <v>0</v>
      </c>
      <c r="X790" s="85">
        <f>V790*T790</f>
        <v>0</v>
      </c>
      <c r="Y790" s="59"/>
      <c r="Z790" s="86"/>
      <c r="AA790" s="87"/>
      <c r="AB790" s="88"/>
      <c r="AC790" s="89"/>
    </row>
    <row r="791" spans="1:29" ht="15.75" hidden="1" customHeight="1" x14ac:dyDescent="0.2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193"/>
      <c r="P791" s="77"/>
      <c r="Q791" s="78"/>
      <c r="R791" s="100"/>
      <c r="S791" s="80">
        <f>IF(R791="U",T791/1.2,T791)</f>
        <v>0</v>
      </c>
      <c r="T791" s="81"/>
      <c r="U791" s="82"/>
      <c r="V791" s="83"/>
      <c r="W791" s="84">
        <f>V791*S791</f>
        <v>0</v>
      </c>
      <c r="X791" s="85">
        <f>V791*T791</f>
        <v>0</v>
      </c>
      <c r="Y791" s="59"/>
      <c r="Z791" s="86"/>
      <c r="AA791" s="87"/>
      <c r="AB791" s="88"/>
      <c r="AC791" s="89"/>
    </row>
    <row r="792" spans="1:29" ht="15.75" hidden="1" customHeight="1" x14ac:dyDescent="0.2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193"/>
      <c r="P792" s="77"/>
      <c r="Q792" s="78"/>
      <c r="R792" s="100"/>
      <c r="S792" s="80">
        <f>IF(R792="U",T792/1.2,T792)</f>
        <v>0</v>
      </c>
      <c r="T792" s="81"/>
      <c r="U792" s="82"/>
      <c r="V792" s="83"/>
      <c r="W792" s="84">
        <f>V792*S792</f>
        <v>0</v>
      </c>
      <c r="X792" s="85">
        <f>V792*T792</f>
        <v>0</v>
      </c>
      <c r="Y792" s="59"/>
      <c r="Z792" s="86"/>
      <c r="AA792" s="87"/>
      <c r="AB792" s="88"/>
      <c r="AC792" s="89"/>
    </row>
    <row r="793" spans="1:29" ht="15.75" hidden="1" customHeight="1" x14ac:dyDescent="0.2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193"/>
      <c r="P793" s="77"/>
      <c r="Q793" s="78"/>
      <c r="R793" s="100"/>
      <c r="S793" s="80">
        <f>IF(R793="U",T793/1.2,T793)</f>
        <v>0</v>
      </c>
      <c r="T793" s="81"/>
      <c r="U793" s="82"/>
      <c r="V793" s="83"/>
      <c r="W793" s="84">
        <f>V793*S793</f>
        <v>0</v>
      </c>
      <c r="X793" s="85">
        <f>V793*T793</f>
        <v>0</v>
      </c>
      <c r="Y793" s="59"/>
      <c r="Z793" s="86"/>
      <c r="AA793" s="87"/>
      <c r="AB793" s="88"/>
      <c r="AC793" s="89"/>
    </row>
    <row r="794" spans="1:29" ht="15.75" hidden="1" customHeight="1" x14ac:dyDescent="0.2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193"/>
      <c r="P794" s="77"/>
      <c r="Q794" s="78"/>
      <c r="R794" s="100"/>
      <c r="S794" s="80">
        <f>IF(R794="U",T794/1.2,T794)</f>
        <v>0</v>
      </c>
      <c r="T794" s="81"/>
      <c r="U794" s="82"/>
      <c r="V794" s="83"/>
      <c r="W794" s="84">
        <f>V794*S794</f>
        <v>0</v>
      </c>
      <c r="X794" s="85">
        <f>V794*T794</f>
        <v>0</v>
      </c>
      <c r="Y794" s="59"/>
      <c r="Z794" s="86"/>
      <c r="AA794" s="87"/>
      <c r="AB794" s="88"/>
      <c r="AC794" s="89"/>
    </row>
    <row r="795" spans="1:29" ht="15.75" hidden="1" customHeight="1" x14ac:dyDescent="0.2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193"/>
      <c r="P795" s="77"/>
      <c r="Q795" s="78"/>
      <c r="R795" s="100"/>
      <c r="S795" s="80">
        <f>IF(R795="U",T795/1.2,T795)</f>
        <v>0</v>
      </c>
      <c r="T795" s="81"/>
      <c r="U795" s="82"/>
      <c r="V795" s="83"/>
      <c r="W795" s="84">
        <f>V795*S795</f>
        <v>0</v>
      </c>
      <c r="X795" s="85">
        <f>V795*T795</f>
        <v>0</v>
      </c>
      <c r="Y795" s="59"/>
      <c r="Z795" s="86"/>
      <c r="AA795" s="87"/>
      <c r="AB795" s="88"/>
      <c r="AC795" s="89"/>
    </row>
    <row r="796" spans="1:29" ht="15.75" hidden="1" customHeight="1" x14ac:dyDescent="0.2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193"/>
      <c r="P796" s="77"/>
      <c r="Q796" s="78"/>
      <c r="R796" s="79"/>
      <c r="S796" s="80">
        <f>IF(R796="U",T796/1.2,T796)</f>
        <v>0</v>
      </c>
      <c r="T796" s="81"/>
      <c r="U796" s="82"/>
      <c r="V796" s="83"/>
      <c r="W796" s="84">
        <f>V796*S796</f>
        <v>0</v>
      </c>
      <c r="X796" s="85">
        <f>V796*T796</f>
        <v>0</v>
      </c>
      <c r="Y796" s="59"/>
      <c r="Z796" s="86"/>
      <c r="AA796" s="87"/>
      <c r="AB796" s="88"/>
      <c r="AC796" s="89"/>
    </row>
    <row r="797" spans="1:29" ht="15.75" hidden="1" customHeight="1" x14ac:dyDescent="0.2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193"/>
      <c r="P797" s="77"/>
      <c r="Q797" s="78"/>
      <c r="R797" s="100"/>
      <c r="S797" s="80">
        <f>IF(R797="U",T797/1.2,T797)</f>
        <v>0</v>
      </c>
      <c r="T797" s="81"/>
      <c r="U797" s="82"/>
      <c r="V797" s="83"/>
      <c r="W797" s="84">
        <f>V797*S797</f>
        <v>0</v>
      </c>
      <c r="X797" s="85">
        <f>V797*T797</f>
        <v>0</v>
      </c>
      <c r="Y797" s="59"/>
      <c r="Z797" s="86"/>
      <c r="AA797" s="87"/>
      <c r="AB797" s="88"/>
      <c r="AC797" s="89"/>
    </row>
    <row r="798" spans="1:29" ht="15.75" hidden="1" customHeight="1" x14ac:dyDescent="0.2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193"/>
      <c r="P798" s="77"/>
      <c r="Q798" s="78"/>
      <c r="R798" s="79"/>
      <c r="S798" s="80">
        <f>IF(R798="U",T798/1.2,T798)</f>
        <v>0</v>
      </c>
      <c r="T798" s="81"/>
      <c r="U798" s="82"/>
      <c r="V798" s="83"/>
      <c r="W798" s="84">
        <f>V798*S798</f>
        <v>0</v>
      </c>
      <c r="X798" s="85">
        <f>V798*T798</f>
        <v>0</v>
      </c>
      <c r="Y798" s="59"/>
      <c r="Z798" s="86"/>
      <c r="AA798" s="87"/>
      <c r="AB798" s="88"/>
      <c r="AC798" s="89"/>
    </row>
    <row r="799" spans="1:29" ht="15.75" hidden="1" customHeight="1" x14ac:dyDescent="0.2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193"/>
      <c r="P799" s="77"/>
      <c r="Q799" s="78"/>
      <c r="R799" s="79"/>
      <c r="S799" s="80">
        <f>IF(R799="U",T799/1.2,T799)</f>
        <v>0</v>
      </c>
      <c r="T799" s="81"/>
      <c r="U799" s="82"/>
      <c r="V799" s="83"/>
      <c r="W799" s="84">
        <f>V799*S799</f>
        <v>0</v>
      </c>
      <c r="X799" s="85">
        <f>V799*T799</f>
        <v>0</v>
      </c>
      <c r="Y799" s="59"/>
      <c r="Z799" s="86"/>
      <c r="AA799" s="87"/>
      <c r="AB799" s="88"/>
      <c r="AC799" s="89"/>
    </row>
    <row r="800" spans="1:29" ht="15.75" hidden="1" customHeight="1" x14ac:dyDescent="0.2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193"/>
      <c r="P800" s="77"/>
      <c r="Q800" s="78"/>
      <c r="R800" s="100"/>
      <c r="S800" s="80">
        <f>IF(R800="U",T800/1.2,T800)</f>
        <v>0</v>
      </c>
      <c r="T800" s="81"/>
      <c r="U800" s="82"/>
      <c r="V800" s="83"/>
      <c r="W800" s="84">
        <f>V800*S800</f>
        <v>0</v>
      </c>
      <c r="X800" s="85">
        <f>V800*T800</f>
        <v>0</v>
      </c>
      <c r="Y800" s="59"/>
      <c r="Z800" s="86"/>
      <c r="AA800" s="87"/>
      <c r="AB800" s="88"/>
      <c r="AC800" s="89"/>
    </row>
    <row r="801" spans="1:29" ht="15.75" hidden="1" customHeight="1" x14ac:dyDescent="0.2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193"/>
      <c r="P801" s="77"/>
      <c r="Q801" s="78"/>
      <c r="R801" s="79"/>
      <c r="S801" s="80">
        <f>IF(R801="U",T801/1.2,T801)</f>
        <v>0</v>
      </c>
      <c r="T801" s="81"/>
      <c r="U801" s="82"/>
      <c r="V801" s="83"/>
      <c r="W801" s="84">
        <f>V801*S801</f>
        <v>0</v>
      </c>
      <c r="X801" s="85">
        <f>V801*T801</f>
        <v>0</v>
      </c>
      <c r="Y801" s="59"/>
      <c r="Z801" s="86"/>
      <c r="AA801" s="87"/>
      <c r="AB801" s="88"/>
      <c r="AC801" s="89"/>
    </row>
    <row r="802" spans="1:29" ht="15.75" hidden="1" customHeight="1" x14ac:dyDescent="0.2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193"/>
      <c r="P802" s="77"/>
      <c r="Q802" s="78"/>
      <c r="R802" s="79"/>
      <c r="S802" s="80">
        <f>IF(R802="U",T802/1.2,T802)</f>
        <v>0</v>
      </c>
      <c r="T802" s="81"/>
      <c r="U802" s="82"/>
      <c r="V802" s="83"/>
      <c r="W802" s="84">
        <f>V802*S802</f>
        <v>0</v>
      </c>
      <c r="X802" s="85">
        <f>V802*T802</f>
        <v>0</v>
      </c>
      <c r="Y802" s="59"/>
      <c r="Z802" s="86"/>
      <c r="AA802" s="87"/>
      <c r="AB802" s="88"/>
      <c r="AC802" s="89"/>
    </row>
    <row r="803" spans="1:29" ht="15.75" hidden="1" customHeight="1" x14ac:dyDescent="0.2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193"/>
      <c r="P803" s="77"/>
      <c r="Q803" s="78"/>
      <c r="R803" s="79"/>
      <c r="S803" s="80">
        <f>IF(R803="U",T803/1.2,T803)</f>
        <v>0</v>
      </c>
      <c r="T803" s="81"/>
      <c r="U803" s="82"/>
      <c r="V803" s="83"/>
      <c r="W803" s="84">
        <f>V803*S803</f>
        <v>0</v>
      </c>
      <c r="X803" s="85">
        <f>V803*T803</f>
        <v>0</v>
      </c>
      <c r="Y803" s="59"/>
      <c r="Z803" s="86"/>
      <c r="AA803" s="87"/>
      <c r="AB803" s="88"/>
      <c r="AC803" s="89"/>
    </row>
    <row r="804" spans="1:29" ht="15.75" hidden="1" customHeight="1" x14ac:dyDescent="0.2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193"/>
      <c r="P804" s="77"/>
      <c r="Q804" s="78"/>
      <c r="R804" s="79"/>
      <c r="S804" s="80">
        <f>IF(R804="U",T804/1.2,T804)</f>
        <v>0</v>
      </c>
      <c r="T804" s="81"/>
      <c r="U804" s="82"/>
      <c r="V804" s="83"/>
      <c r="W804" s="84">
        <f>V804*S804</f>
        <v>0</v>
      </c>
      <c r="X804" s="85">
        <f>V804*T804</f>
        <v>0</v>
      </c>
      <c r="Y804" s="59"/>
      <c r="Z804" s="86"/>
      <c r="AA804" s="87"/>
      <c r="AB804" s="88"/>
      <c r="AC804" s="89"/>
    </row>
    <row r="805" spans="1:29" ht="15.75" hidden="1" customHeight="1" x14ac:dyDescent="0.2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193"/>
      <c r="P805" s="77"/>
      <c r="Q805" s="78"/>
      <c r="R805" s="79"/>
      <c r="S805" s="80">
        <f>IF(R805="U",T805/1.2,T805)</f>
        <v>0</v>
      </c>
      <c r="T805" s="81"/>
      <c r="U805" s="82"/>
      <c r="V805" s="83"/>
      <c r="W805" s="84">
        <f>V805*S805</f>
        <v>0</v>
      </c>
      <c r="X805" s="85">
        <f>V805*T805</f>
        <v>0</v>
      </c>
      <c r="Y805" s="59"/>
      <c r="Z805" s="86"/>
      <c r="AA805" s="87"/>
      <c r="AB805" s="88"/>
      <c r="AC805" s="89"/>
    </row>
    <row r="806" spans="1:29" ht="15.75" hidden="1" customHeight="1" x14ac:dyDescent="0.2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193"/>
      <c r="P806" s="77"/>
      <c r="Q806" s="78"/>
      <c r="R806" s="79"/>
      <c r="S806" s="80">
        <f>IF(R806="U",T806/1.2,T806)</f>
        <v>0</v>
      </c>
      <c r="T806" s="81"/>
      <c r="U806" s="82"/>
      <c r="V806" s="83"/>
      <c r="W806" s="84">
        <f>V806*S806</f>
        <v>0</v>
      </c>
      <c r="X806" s="85">
        <f>V806*T806</f>
        <v>0</v>
      </c>
      <c r="Y806" s="59"/>
      <c r="Z806" s="86"/>
      <c r="AA806" s="87"/>
      <c r="AB806" s="88"/>
      <c r="AC806" s="89"/>
    </row>
    <row r="807" spans="1:29" ht="15.75" hidden="1" customHeight="1" x14ac:dyDescent="0.2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193"/>
      <c r="P807" s="77"/>
      <c r="Q807" s="78"/>
      <c r="R807" s="100"/>
      <c r="S807" s="80">
        <f>IF(R807="U",T807/1.2,T807)</f>
        <v>0</v>
      </c>
      <c r="T807" s="81"/>
      <c r="U807" s="82"/>
      <c r="V807" s="83"/>
      <c r="W807" s="84">
        <f>V807*S807</f>
        <v>0</v>
      </c>
      <c r="X807" s="85">
        <f>V807*T807</f>
        <v>0</v>
      </c>
      <c r="Y807" s="59"/>
      <c r="Z807" s="86"/>
      <c r="AA807" s="87"/>
      <c r="AB807" s="88"/>
      <c r="AC807" s="89"/>
    </row>
    <row r="808" spans="1:29" ht="15.75" hidden="1" customHeight="1" x14ac:dyDescent="0.2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193"/>
      <c r="P808" s="77"/>
      <c r="Q808" s="78"/>
      <c r="R808" s="79"/>
      <c r="S808" s="80">
        <f>IF(R808="U",T808/1.2,T808)</f>
        <v>0</v>
      </c>
      <c r="T808" s="81"/>
      <c r="U808" s="82"/>
      <c r="V808" s="83"/>
      <c r="W808" s="84">
        <f>V808*S808</f>
        <v>0</v>
      </c>
      <c r="X808" s="85">
        <f>V808*T808</f>
        <v>0</v>
      </c>
      <c r="Y808" s="59"/>
      <c r="Z808" s="86"/>
      <c r="AA808" s="87"/>
      <c r="AB808" s="88"/>
      <c r="AC808" s="89"/>
    </row>
    <row r="809" spans="1:29" ht="15.75" hidden="1" customHeight="1" x14ac:dyDescent="0.2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193"/>
      <c r="P809" s="77"/>
      <c r="Q809" s="78"/>
      <c r="R809" s="79"/>
      <c r="S809" s="80">
        <f>IF(R809="U",T809/1.2,T809)</f>
        <v>0</v>
      </c>
      <c r="T809" s="81"/>
      <c r="U809" s="82"/>
      <c r="V809" s="83"/>
      <c r="W809" s="84">
        <f>V809*S809</f>
        <v>0</v>
      </c>
      <c r="X809" s="85">
        <f>V809*T809</f>
        <v>0</v>
      </c>
      <c r="Y809" s="59"/>
      <c r="Z809" s="86"/>
      <c r="AA809" s="87"/>
      <c r="AB809" s="88"/>
      <c r="AC809" s="89"/>
    </row>
    <row r="810" spans="1:29" ht="15.75" hidden="1" customHeight="1" x14ac:dyDescent="0.2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193"/>
      <c r="P810" s="77"/>
      <c r="Q810" s="78"/>
      <c r="R810" s="100"/>
      <c r="S810" s="80">
        <f>IF(R810="U",T810/1.2,T810)</f>
        <v>0</v>
      </c>
      <c r="T810" s="81"/>
      <c r="U810" s="82"/>
      <c r="V810" s="83"/>
      <c r="W810" s="84">
        <f>V810*S810</f>
        <v>0</v>
      </c>
      <c r="X810" s="85">
        <f>V810*T810</f>
        <v>0</v>
      </c>
      <c r="Y810" s="59"/>
      <c r="Z810" s="86"/>
      <c r="AA810" s="87"/>
      <c r="AB810" s="88"/>
      <c r="AC810" s="89"/>
    </row>
    <row r="811" spans="1:29" ht="15.75" hidden="1" customHeight="1" x14ac:dyDescent="0.2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193"/>
      <c r="P811" s="77"/>
      <c r="Q811" s="78"/>
      <c r="R811" s="100"/>
      <c r="S811" s="80">
        <f>IF(R811="U",T811/1.2,T811)</f>
        <v>0</v>
      </c>
      <c r="T811" s="81"/>
      <c r="U811" s="82"/>
      <c r="V811" s="83"/>
      <c r="W811" s="84">
        <f>V811*S811</f>
        <v>0</v>
      </c>
      <c r="X811" s="85">
        <f>V811*T811</f>
        <v>0</v>
      </c>
      <c r="Y811" s="59"/>
      <c r="Z811" s="86"/>
      <c r="AA811" s="87"/>
      <c r="AB811" s="88"/>
      <c r="AC811" s="89"/>
    </row>
    <row r="812" spans="1:29" ht="15.75" hidden="1" customHeight="1" x14ac:dyDescent="0.2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193"/>
      <c r="P812" s="77"/>
      <c r="Q812" s="78"/>
      <c r="R812" s="100"/>
      <c r="S812" s="80">
        <f>IF(R812="U",T812/1.2,T812)</f>
        <v>0</v>
      </c>
      <c r="T812" s="81"/>
      <c r="U812" s="82"/>
      <c r="V812" s="83"/>
      <c r="W812" s="84">
        <f>V812*S812</f>
        <v>0</v>
      </c>
      <c r="X812" s="85">
        <f>V812*T812</f>
        <v>0</v>
      </c>
      <c r="Y812" s="59"/>
      <c r="Z812" s="86"/>
      <c r="AA812" s="87"/>
      <c r="AB812" s="88"/>
      <c r="AC812" s="89"/>
    </row>
    <row r="813" spans="1:29" ht="15.75" hidden="1" customHeight="1" x14ac:dyDescent="0.2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193"/>
      <c r="P813" s="77"/>
      <c r="Q813" s="78"/>
      <c r="R813" s="100"/>
      <c r="S813" s="80">
        <f>IF(R813="U",T813/1.2,T813)</f>
        <v>0</v>
      </c>
      <c r="T813" s="81"/>
      <c r="U813" s="82"/>
      <c r="V813" s="83"/>
      <c r="W813" s="84">
        <f>V813*S813</f>
        <v>0</v>
      </c>
      <c r="X813" s="85">
        <f>V813*T813</f>
        <v>0</v>
      </c>
      <c r="Y813" s="59"/>
      <c r="Z813" s="86"/>
      <c r="AA813" s="87"/>
      <c r="AB813" s="88"/>
      <c r="AC813" s="89"/>
    </row>
    <row r="814" spans="1:29" ht="15.75" hidden="1" customHeight="1" x14ac:dyDescent="0.2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193"/>
      <c r="P814" s="77"/>
      <c r="Q814" s="78"/>
      <c r="R814" s="100"/>
      <c r="S814" s="80">
        <f>IF(R814="U",T814/1.2,T814)</f>
        <v>0</v>
      </c>
      <c r="T814" s="81"/>
      <c r="U814" s="82"/>
      <c r="V814" s="83"/>
      <c r="W814" s="84">
        <f>V814*S814</f>
        <v>0</v>
      </c>
      <c r="X814" s="85">
        <f>V814*T814</f>
        <v>0</v>
      </c>
      <c r="Y814" s="59"/>
      <c r="Z814" s="86"/>
      <c r="AA814" s="87"/>
      <c r="AB814" s="88"/>
      <c r="AC814" s="89"/>
    </row>
    <row r="815" spans="1:29" ht="15.75" hidden="1" customHeight="1" x14ac:dyDescent="0.2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193"/>
      <c r="P815" s="77"/>
      <c r="Q815" s="78"/>
      <c r="R815" s="100"/>
      <c r="S815" s="80">
        <f>IF(R815="U",T815/1.2,T815)</f>
        <v>0</v>
      </c>
      <c r="T815" s="81"/>
      <c r="U815" s="82"/>
      <c r="V815" s="83"/>
      <c r="W815" s="84">
        <f>V815*S815</f>
        <v>0</v>
      </c>
      <c r="X815" s="85">
        <f>V815*T815</f>
        <v>0</v>
      </c>
      <c r="Y815" s="59"/>
      <c r="Z815" s="86"/>
      <c r="AA815" s="87"/>
      <c r="AB815" s="88"/>
      <c r="AC815" s="89"/>
    </row>
    <row r="816" spans="1:29" ht="15.75" hidden="1" customHeight="1" x14ac:dyDescent="0.2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193"/>
      <c r="P816" s="77"/>
      <c r="Q816" s="78"/>
      <c r="R816" s="100"/>
      <c r="S816" s="80">
        <f>IF(R816="U",T816/1.2,T816)</f>
        <v>0</v>
      </c>
      <c r="T816" s="81"/>
      <c r="U816" s="82"/>
      <c r="V816" s="83"/>
      <c r="W816" s="84">
        <f>V816*S816</f>
        <v>0</v>
      </c>
      <c r="X816" s="85">
        <f>V816*T816</f>
        <v>0</v>
      </c>
      <c r="Y816" s="59"/>
      <c r="Z816" s="86"/>
      <c r="AA816" s="87"/>
      <c r="AB816" s="88"/>
      <c r="AC816" s="89"/>
    </row>
    <row r="817" spans="1:29" ht="15.75" hidden="1" customHeight="1" x14ac:dyDescent="0.2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193"/>
      <c r="P817" s="77"/>
      <c r="Q817" s="78"/>
      <c r="R817" s="100"/>
      <c r="S817" s="80">
        <f>IF(R817="U",T817/1.2,T817)</f>
        <v>0</v>
      </c>
      <c r="T817" s="81"/>
      <c r="U817" s="82"/>
      <c r="V817" s="83"/>
      <c r="W817" s="84">
        <f>V817*S817</f>
        <v>0</v>
      </c>
      <c r="X817" s="85">
        <f>V817*T817</f>
        <v>0</v>
      </c>
      <c r="Y817" s="59"/>
      <c r="Z817" s="86"/>
      <c r="AA817" s="87"/>
      <c r="AB817" s="88"/>
      <c r="AC817" s="89"/>
    </row>
    <row r="818" spans="1:29" ht="15.75" hidden="1" customHeight="1" x14ac:dyDescent="0.2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193"/>
      <c r="P818" s="77"/>
      <c r="Q818" s="78"/>
      <c r="R818" s="100"/>
      <c r="S818" s="80">
        <f>IF(R818="U",T818/1.2,T818)</f>
        <v>0</v>
      </c>
      <c r="T818" s="81"/>
      <c r="U818" s="82"/>
      <c r="V818" s="83"/>
      <c r="W818" s="84">
        <f>V818*S818</f>
        <v>0</v>
      </c>
      <c r="X818" s="85">
        <f>V818*T818</f>
        <v>0</v>
      </c>
      <c r="Y818" s="59"/>
      <c r="Z818" s="86"/>
      <c r="AA818" s="87"/>
      <c r="AB818" s="88"/>
      <c r="AC818" s="89"/>
    </row>
    <row r="819" spans="1:29" ht="15.75" hidden="1" customHeight="1" x14ac:dyDescent="0.2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193"/>
      <c r="P819" s="77"/>
      <c r="Q819" s="78"/>
      <c r="R819" s="100"/>
      <c r="S819" s="80">
        <f>IF(R819="U",T819/1.2,T819)</f>
        <v>0</v>
      </c>
      <c r="T819" s="81"/>
      <c r="U819" s="82"/>
      <c r="V819" s="83"/>
      <c r="W819" s="84">
        <f>V819*S819</f>
        <v>0</v>
      </c>
      <c r="X819" s="85">
        <f>V819*T819</f>
        <v>0</v>
      </c>
      <c r="Y819" s="59"/>
      <c r="Z819" s="86"/>
      <c r="AA819" s="87"/>
      <c r="AB819" s="88"/>
      <c r="AC819" s="89"/>
    </row>
    <row r="820" spans="1:29" ht="15.75" hidden="1" customHeight="1" x14ac:dyDescent="0.2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193"/>
      <c r="P820" s="77"/>
      <c r="Q820" s="78"/>
      <c r="R820" s="100"/>
      <c r="S820" s="80">
        <f>IF(R820="U",T820/1.2,T820)</f>
        <v>0</v>
      </c>
      <c r="T820" s="81"/>
      <c r="U820" s="82"/>
      <c r="V820" s="83"/>
      <c r="W820" s="84">
        <f>V820*S820</f>
        <v>0</v>
      </c>
      <c r="X820" s="85">
        <f>V820*T820</f>
        <v>0</v>
      </c>
      <c r="Y820" s="59"/>
      <c r="Z820" s="86"/>
      <c r="AA820" s="87"/>
      <c r="AB820" s="88"/>
      <c r="AC820" s="89"/>
    </row>
    <row r="821" spans="1:29" ht="15.75" hidden="1" customHeight="1" x14ac:dyDescent="0.2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193"/>
      <c r="P821" s="77"/>
      <c r="Q821" s="78"/>
      <c r="R821" s="79"/>
      <c r="S821" s="80">
        <f>IF(R821="U",T821/1.2,T821)</f>
        <v>0</v>
      </c>
      <c r="T821" s="81"/>
      <c r="U821" s="82"/>
      <c r="V821" s="83"/>
      <c r="W821" s="84">
        <f>V821*S821</f>
        <v>0</v>
      </c>
      <c r="X821" s="85">
        <f>V821*T821</f>
        <v>0</v>
      </c>
      <c r="Y821" s="59"/>
      <c r="Z821" s="86"/>
      <c r="AA821" s="87"/>
      <c r="AB821" s="88"/>
      <c r="AC821" s="89"/>
    </row>
    <row r="822" spans="1:29" ht="15.75" hidden="1" customHeight="1" x14ac:dyDescent="0.2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193"/>
      <c r="P822" s="77"/>
      <c r="Q822" s="78"/>
      <c r="R822" s="79"/>
      <c r="S822" s="80">
        <f>IF(R822="U",T822/1.2,T822)</f>
        <v>0</v>
      </c>
      <c r="T822" s="81"/>
      <c r="U822" s="82"/>
      <c r="V822" s="83"/>
      <c r="W822" s="84">
        <f>V822*S822</f>
        <v>0</v>
      </c>
      <c r="X822" s="85">
        <f>V822*T822</f>
        <v>0</v>
      </c>
      <c r="Y822" s="59"/>
      <c r="Z822" s="86"/>
      <c r="AA822" s="87"/>
      <c r="AB822" s="88"/>
      <c r="AC822" s="89"/>
    </row>
    <row r="823" spans="1:29" ht="15.75" hidden="1" customHeight="1" x14ac:dyDescent="0.2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193"/>
      <c r="P823" s="77"/>
      <c r="Q823" s="78"/>
      <c r="R823" s="79"/>
      <c r="S823" s="80">
        <f>IF(R823="U",T823/1.2,T823)</f>
        <v>0</v>
      </c>
      <c r="T823" s="81"/>
      <c r="U823" s="82"/>
      <c r="V823" s="83"/>
      <c r="W823" s="84">
        <f>V823*S823</f>
        <v>0</v>
      </c>
      <c r="X823" s="85">
        <f>V823*T823</f>
        <v>0</v>
      </c>
      <c r="Y823" s="59"/>
      <c r="Z823" s="86"/>
      <c r="AA823" s="87"/>
      <c r="AB823" s="88"/>
      <c r="AC823" s="89"/>
    </row>
    <row r="824" spans="1:29" ht="15.75" hidden="1" customHeight="1" x14ac:dyDescent="0.2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193"/>
      <c r="P824" s="77"/>
      <c r="Q824" s="78"/>
      <c r="R824" s="79"/>
      <c r="S824" s="80">
        <f>IF(R824="U",T824/1.2,T824)</f>
        <v>0</v>
      </c>
      <c r="T824" s="81"/>
      <c r="U824" s="82"/>
      <c r="V824" s="83"/>
      <c r="W824" s="84">
        <f>V824*S824</f>
        <v>0</v>
      </c>
      <c r="X824" s="85">
        <f>V824*T824</f>
        <v>0</v>
      </c>
      <c r="Y824" s="59"/>
      <c r="Z824" s="86"/>
      <c r="AA824" s="87"/>
      <c r="AB824" s="88"/>
      <c r="AC824" s="89"/>
    </row>
    <row r="825" spans="1:29" ht="15.75" hidden="1" customHeight="1" x14ac:dyDescent="0.2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193"/>
      <c r="P825" s="77"/>
      <c r="Q825" s="78"/>
      <c r="R825" s="79"/>
      <c r="S825" s="80">
        <f>IF(R825="U",T825/1.2,T825)</f>
        <v>0</v>
      </c>
      <c r="T825" s="81"/>
      <c r="U825" s="82"/>
      <c r="V825" s="83"/>
      <c r="W825" s="84">
        <f>V825*S825</f>
        <v>0</v>
      </c>
      <c r="X825" s="85">
        <f>V825*T825</f>
        <v>0</v>
      </c>
      <c r="Y825" s="59"/>
      <c r="Z825" s="86"/>
      <c r="AA825" s="87"/>
      <c r="AB825" s="88"/>
      <c r="AC825" s="89"/>
    </row>
    <row r="826" spans="1:29" ht="15.75" hidden="1" customHeight="1" x14ac:dyDescent="0.2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193"/>
      <c r="P826" s="77"/>
      <c r="Q826" s="78"/>
      <c r="R826" s="79"/>
      <c r="S826" s="80">
        <f>IF(R826="U",T826/1.2,T826)</f>
        <v>0</v>
      </c>
      <c r="T826" s="81"/>
      <c r="U826" s="82"/>
      <c r="V826" s="83"/>
      <c r="W826" s="84">
        <f>V826*S826</f>
        <v>0</v>
      </c>
      <c r="X826" s="85">
        <f>V826*T826</f>
        <v>0</v>
      </c>
      <c r="Y826" s="59"/>
      <c r="Z826" s="86"/>
      <c r="AA826" s="87"/>
      <c r="AB826" s="88"/>
      <c r="AC826" s="89"/>
    </row>
    <row r="827" spans="1:29" ht="15.75" hidden="1" customHeight="1" x14ac:dyDescent="0.2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193"/>
      <c r="P827" s="77"/>
      <c r="Q827" s="78"/>
      <c r="R827" s="79"/>
      <c r="S827" s="80">
        <f>IF(R827="U",T827/1.2,T827)</f>
        <v>0</v>
      </c>
      <c r="T827" s="81"/>
      <c r="U827" s="82"/>
      <c r="V827" s="83"/>
      <c r="W827" s="84">
        <f>V827*S827</f>
        <v>0</v>
      </c>
      <c r="X827" s="85">
        <f>V827*T827</f>
        <v>0</v>
      </c>
      <c r="Y827" s="59"/>
      <c r="Z827" s="86"/>
      <c r="AA827" s="87"/>
      <c r="AB827" s="88"/>
      <c r="AC827" s="89"/>
    </row>
    <row r="828" spans="1:29" ht="15.75" hidden="1" customHeight="1" x14ac:dyDescent="0.2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193"/>
      <c r="P828" s="77"/>
      <c r="Q828" s="78"/>
      <c r="R828" s="79"/>
      <c r="S828" s="80">
        <f>IF(R828="U",T828/1.2,T828)</f>
        <v>0</v>
      </c>
      <c r="T828" s="81"/>
      <c r="U828" s="82"/>
      <c r="V828" s="83"/>
      <c r="W828" s="84">
        <f>V828*S828</f>
        <v>0</v>
      </c>
      <c r="X828" s="85">
        <f>V828*T828</f>
        <v>0</v>
      </c>
      <c r="Y828" s="59"/>
      <c r="Z828" s="86"/>
      <c r="AA828" s="87"/>
      <c r="AB828" s="88"/>
      <c r="AC828" s="89"/>
    </row>
    <row r="829" spans="1:29" ht="15.75" hidden="1" customHeight="1" x14ac:dyDescent="0.2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193"/>
      <c r="P829" s="77"/>
      <c r="Q829" s="78"/>
      <c r="R829" s="100"/>
      <c r="S829" s="80">
        <f>IF(R829="U",T829/1.2,T829)</f>
        <v>0</v>
      </c>
      <c r="T829" s="81"/>
      <c r="U829" s="82"/>
      <c r="V829" s="83"/>
      <c r="W829" s="84">
        <f>V829*S829</f>
        <v>0</v>
      </c>
      <c r="X829" s="85">
        <f>V829*T829</f>
        <v>0</v>
      </c>
      <c r="Y829" s="59"/>
      <c r="Z829" s="86"/>
      <c r="AA829" s="87"/>
      <c r="AB829" s="88"/>
      <c r="AC829" s="89"/>
    </row>
    <row r="830" spans="1:29" ht="15.75" hidden="1" customHeight="1" x14ac:dyDescent="0.2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193"/>
      <c r="P830" s="77"/>
      <c r="Q830" s="78"/>
      <c r="R830" s="100"/>
      <c r="S830" s="80">
        <f>IF(R830="U",T830/1.2,T830)</f>
        <v>0</v>
      </c>
      <c r="T830" s="81"/>
      <c r="U830" s="82"/>
      <c r="V830" s="83"/>
      <c r="W830" s="84">
        <f>V830*S830</f>
        <v>0</v>
      </c>
      <c r="X830" s="85">
        <f>V830*T830</f>
        <v>0</v>
      </c>
      <c r="Y830" s="59"/>
      <c r="Z830" s="86"/>
      <c r="AA830" s="87"/>
      <c r="AB830" s="88"/>
      <c r="AC830" s="89"/>
    </row>
    <row r="831" spans="1:29" ht="15.75" hidden="1" customHeight="1" x14ac:dyDescent="0.2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193"/>
      <c r="P831" s="77"/>
      <c r="Q831" s="78"/>
      <c r="R831" s="100"/>
      <c r="S831" s="80">
        <f>IF(R831="U",T831/1.2,T831)</f>
        <v>0</v>
      </c>
      <c r="T831" s="81"/>
      <c r="U831" s="82"/>
      <c r="V831" s="83"/>
      <c r="W831" s="84">
        <f>V831*S831</f>
        <v>0</v>
      </c>
      <c r="X831" s="85">
        <f>V831*T831</f>
        <v>0</v>
      </c>
      <c r="Y831" s="59"/>
      <c r="Z831" s="86"/>
      <c r="AA831" s="87"/>
      <c r="AB831" s="88"/>
      <c r="AC831" s="89"/>
    </row>
    <row r="832" spans="1:29" ht="15.75" hidden="1" customHeight="1" x14ac:dyDescent="0.2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193"/>
      <c r="P832" s="77"/>
      <c r="Q832" s="78"/>
      <c r="R832" s="100"/>
      <c r="S832" s="80">
        <f>IF(R832="U",T832/1.2,T832)</f>
        <v>0</v>
      </c>
      <c r="T832" s="81"/>
      <c r="U832" s="82"/>
      <c r="V832" s="83"/>
      <c r="W832" s="84">
        <f>V832*S832</f>
        <v>0</v>
      </c>
      <c r="X832" s="85">
        <f>V832*T832</f>
        <v>0</v>
      </c>
      <c r="Y832" s="59"/>
      <c r="Z832" s="86"/>
      <c r="AA832" s="87"/>
      <c r="AB832" s="88"/>
      <c r="AC832" s="89"/>
    </row>
    <row r="833" spans="1:29" ht="15.75" hidden="1" customHeight="1" x14ac:dyDescent="0.2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193"/>
      <c r="P833" s="77"/>
      <c r="Q833" s="78"/>
      <c r="R833" s="100"/>
      <c r="S833" s="80">
        <f>IF(R833="U",T833/1.2,T833)</f>
        <v>0</v>
      </c>
      <c r="T833" s="81"/>
      <c r="U833" s="82"/>
      <c r="V833" s="83"/>
      <c r="W833" s="84">
        <f>V833*S833</f>
        <v>0</v>
      </c>
      <c r="X833" s="85">
        <f>V833*T833</f>
        <v>0</v>
      </c>
      <c r="Y833" s="59"/>
      <c r="Z833" s="86"/>
      <c r="AA833" s="87"/>
      <c r="AB833" s="88"/>
      <c r="AC833" s="89"/>
    </row>
    <row r="834" spans="1:29" ht="15.75" hidden="1" customHeight="1" x14ac:dyDescent="0.2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193"/>
      <c r="P834" s="77"/>
      <c r="Q834" s="78"/>
      <c r="R834" s="100"/>
      <c r="S834" s="80">
        <f>IF(R834="U",T834/1.2,T834)</f>
        <v>0</v>
      </c>
      <c r="T834" s="81"/>
      <c r="U834" s="82"/>
      <c r="V834" s="83"/>
      <c r="W834" s="84">
        <f>V834*S834</f>
        <v>0</v>
      </c>
      <c r="X834" s="85">
        <f>V834*T834</f>
        <v>0</v>
      </c>
      <c r="Y834" s="59"/>
      <c r="Z834" s="86"/>
      <c r="AA834" s="87"/>
      <c r="AB834" s="88"/>
      <c r="AC834" s="89"/>
    </row>
    <row r="835" spans="1:29" ht="15.75" hidden="1" customHeight="1" x14ac:dyDescent="0.2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193"/>
      <c r="P835" s="77"/>
      <c r="Q835" s="78"/>
      <c r="R835" s="100"/>
      <c r="S835" s="80">
        <f>IF(R835="U",T835/1.2,T835)</f>
        <v>0</v>
      </c>
      <c r="T835" s="81"/>
      <c r="U835" s="82"/>
      <c r="V835" s="83"/>
      <c r="W835" s="84">
        <f>V835*S835</f>
        <v>0</v>
      </c>
      <c r="X835" s="85">
        <f>V835*T835</f>
        <v>0</v>
      </c>
      <c r="Y835" s="59"/>
      <c r="Z835" s="86"/>
      <c r="AA835" s="87"/>
      <c r="AB835" s="88"/>
      <c r="AC835" s="89"/>
    </row>
    <row r="836" spans="1:29" ht="15.75" hidden="1" customHeight="1" x14ac:dyDescent="0.2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193"/>
      <c r="P836" s="77"/>
      <c r="Q836" s="78"/>
      <c r="R836" s="100"/>
      <c r="S836" s="80">
        <f>IF(R836="U",T836/1.2,T836)</f>
        <v>0</v>
      </c>
      <c r="T836" s="81"/>
      <c r="U836" s="82"/>
      <c r="V836" s="83"/>
      <c r="W836" s="84">
        <f>V836*S836</f>
        <v>0</v>
      </c>
      <c r="X836" s="85">
        <f>V836*T836</f>
        <v>0</v>
      </c>
      <c r="Y836" s="59"/>
      <c r="Z836" s="86"/>
      <c r="AA836" s="87"/>
      <c r="AB836" s="88"/>
      <c r="AC836" s="89"/>
    </row>
    <row r="837" spans="1:29" ht="15.75" hidden="1" customHeight="1" x14ac:dyDescent="0.2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193"/>
      <c r="P837" s="77"/>
      <c r="Q837" s="78"/>
      <c r="R837" s="100"/>
      <c r="S837" s="80">
        <f>IF(R837="U",T837/1.2,T837)</f>
        <v>0</v>
      </c>
      <c r="T837" s="81"/>
      <c r="U837" s="82"/>
      <c r="V837" s="83"/>
      <c r="W837" s="84">
        <f>V837*S837</f>
        <v>0</v>
      </c>
      <c r="X837" s="85">
        <f>V837*T837</f>
        <v>0</v>
      </c>
      <c r="Y837" s="59"/>
      <c r="Z837" s="86"/>
      <c r="AA837" s="87"/>
      <c r="AB837" s="88"/>
      <c r="AC837" s="89"/>
    </row>
    <row r="838" spans="1:29" ht="15.75" hidden="1" customHeight="1" x14ac:dyDescent="0.2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193"/>
      <c r="P838" s="77"/>
      <c r="Q838" s="78"/>
      <c r="R838" s="100"/>
      <c r="S838" s="80">
        <f>IF(R838="U",T838/1.2,T838)</f>
        <v>0</v>
      </c>
      <c r="T838" s="81"/>
      <c r="U838" s="82"/>
      <c r="V838" s="83"/>
      <c r="W838" s="84">
        <f>V838*S838</f>
        <v>0</v>
      </c>
      <c r="X838" s="85">
        <f>V838*T838</f>
        <v>0</v>
      </c>
      <c r="Y838" s="59"/>
      <c r="Z838" s="86"/>
      <c r="AA838" s="87"/>
      <c r="AB838" s="88"/>
      <c r="AC838" s="89"/>
    </row>
    <row r="839" spans="1:29" ht="15.75" hidden="1" customHeight="1" x14ac:dyDescent="0.2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193"/>
      <c r="P839" s="77"/>
      <c r="Q839" s="78"/>
      <c r="R839" s="100"/>
      <c r="S839" s="80">
        <f>IF(R839="U",T839/1.2,T839)</f>
        <v>0</v>
      </c>
      <c r="T839" s="81"/>
      <c r="U839" s="82"/>
      <c r="V839" s="83"/>
      <c r="W839" s="84">
        <f>V839*S839</f>
        <v>0</v>
      </c>
      <c r="X839" s="85">
        <f>V839*T839</f>
        <v>0</v>
      </c>
      <c r="Y839" s="59"/>
      <c r="Z839" s="86"/>
      <c r="AA839" s="87"/>
      <c r="AB839" s="88"/>
      <c r="AC839" s="89"/>
    </row>
    <row r="840" spans="1:29" ht="15.75" hidden="1" customHeight="1" x14ac:dyDescent="0.2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193"/>
      <c r="P840" s="77"/>
      <c r="Q840" s="78"/>
      <c r="R840" s="100"/>
      <c r="S840" s="80">
        <f>IF(R840="U",T840/1.2,T840)</f>
        <v>0</v>
      </c>
      <c r="T840" s="81"/>
      <c r="U840" s="82"/>
      <c r="V840" s="83"/>
      <c r="W840" s="84">
        <f>V840*S840</f>
        <v>0</v>
      </c>
      <c r="X840" s="85">
        <f>V840*T840</f>
        <v>0</v>
      </c>
      <c r="Y840" s="59"/>
      <c r="Z840" s="86"/>
      <c r="AA840" s="87"/>
      <c r="AB840" s="88"/>
      <c r="AC840" s="89"/>
    </row>
    <row r="841" spans="1:29" ht="15.75" hidden="1" customHeight="1" x14ac:dyDescent="0.2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193"/>
      <c r="P841" s="77"/>
      <c r="Q841" s="78"/>
      <c r="R841" s="100"/>
      <c r="S841" s="80">
        <f>IF(R841="U",T841/1.2,T841)</f>
        <v>0</v>
      </c>
      <c r="T841" s="81"/>
      <c r="U841" s="82"/>
      <c r="V841" s="83"/>
      <c r="W841" s="84">
        <f>V841*S841</f>
        <v>0</v>
      </c>
      <c r="X841" s="85">
        <f>V841*T841</f>
        <v>0</v>
      </c>
      <c r="Y841" s="59"/>
      <c r="Z841" s="86"/>
      <c r="AA841" s="87"/>
      <c r="AB841" s="88"/>
      <c r="AC841" s="89"/>
    </row>
    <row r="842" spans="1:29" ht="15.75" hidden="1" customHeight="1" x14ac:dyDescent="0.2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193"/>
      <c r="P842" s="77"/>
      <c r="Q842" s="78"/>
      <c r="R842" s="100"/>
      <c r="S842" s="80">
        <f>IF(R842="U",T842/1.2,T842)</f>
        <v>0</v>
      </c>
      <c r="T842" s="81"/>
      <c r="U842" s="82"/>
      <c r="V842" s="83"/>
      <c r="W842" s="84">
        <f>V842*S842</f>
        <v>0</v>
      </c>
      <c r="X842" s="85">
        <f>V842*T842</f>
        <v>0</v>
      </c>
      <c r="Y842" s="59"/>
      <c r="Z842" s="86"/>
      <c r="AA842" s="87"/>
      <c r="AB842" s="88"/>
      <c r="AC842" s="89"/>
    </row>
    <row r="843" spans="1:29" ht="15.75" hidden="1" customHeight="1" x14ac:dyDescent="0.2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193"/>
      <c r="P843" s="77"/>
      <c r="Q843" s="78"/>
      <c r="R843" s="100"/>
      <c r="S843" s="80">
        <f>IF(R843="U",T843/1.2,T843)</f>
        <v>0</v>
      </c>
      <c r="T843" s="81"/>
      <c r="U843" s="82"/>
      <c r="V843" s="83"/>
      <c r="W843" s="84">
        <f>V843*S843</f>
        <v>0</v>
      </c>
      <c r="X843" s="85">
        <f>V843*T843</f>
        <v>0</v>
      </c>
      <c r="Y843" s="59"/>
      <c r="Z843" s="86"/>
      <c r="AA843" s="87"/>
      <c r="AB843" s="88"/>
      <c r="AC843" s="89"/>
    </row>
    <row r="844" spans="1:29" ht="15.75" hidden="1" customHeight="1" x14ac:dyDescent="0.2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193"/>
      <c r="P844" s="77"/>
      <c r="Q844" s="78"/>
      <c r="R844" s="100"/>
      <c r="S844" s="80">
        <f>IF(R844="U",T844/1.2,T844)</f>
        <v>0</v>
      </c>
      <c r="T844" s="81"/>
      <c r="U844" s="82"/>
      <c r="V844" s="83"/>
      <c r="W844" s="84">
        <f>V844*S844</f>
        <v>0</v>
      </c>
      <c r="X844" s="85">
        <f>V844*T844</f>
        <v>0</v>
      </c>
      <c r="Y844" s="59"/>
      <c r="Z844" s="86"/>
      <c r="AA844" s="87"/>
      <c r="AB844" s="88"/>
      <c r="AC844" s="89"/>
    </row>
    <row r="845" spans="1:29" ht="15.75" hidden="1" customHeight="1" x14ac:dyDescent="0.2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193"/>
      <c r="P845" s="77"/>
      <c r="Q845" s="78"/>
      <c r="R845" s="100"/>
      <c r="S845" s="80">
        <f>IF(R845="U",T845/1.2,T845)</f>
        <v>0</v>
      </c>
      <c r="T845" s="81"/>
      <c r="U845" s="82"/>
      <c r="V845" s="83"/>
      <c r="W845" s="84">
        <f>V845*S845</f>
        <v>0</v>
      </c>
      <c r="X845" s="85">
        <f>V845*T845</f>
        <v>0</v>
      </c>
      <c r="Y845" s="59"/>
      <c r="Z845" s="86"/>
      <c r="AA845" s="87"/>
      <c r="AB845" s="88"/>
      <c r="AC845" s="89"/>
    </row>
    <row r="846" spans="1:29" ht="15.75" hidden="1" customHeight="1" x14ac:dyDescent="0.2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193"/>
      <c r="P846" s="77"/>
      <c r="Q846" s="78"/>
      <c r="R846" s="79"/>
      <c r="S846" s="80">
        <f>IF(R846="U",T846/1.2,T846)</f>
        <v>0</v>
      </c>
      <c r="T846" s="81"/>
      <c r="U846" s="82"/>
      <c r="V846" s="83"/>
      <c r="W846" s="84">
        <f>V846*S846</f>
        <v>0</v>
      </c>
      <c r="X846" s="85">
        <f>V846*T846</f>
        <v>0</v>
      </c>
      <c r="Y846" s="59"/>
      <c r="Z846" s="86"/>
      <c r="AA846" s="87"/>
      <c r="AB846" s="88"/>
      <c r="AC846" s="89"/>
    </row>
    <row r="847" spans="1:29" ht="15.75" hidden="1" customHeight="1" x14ac:dyDescent="0.2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193"/>
      <c r="P847" s="77"/>
      <c r="Q847" s="78"/>
      <c r="R847" s="100"/>
      <c r="S847" s="80">
        <f>IF(R847="U",T847/1.2,T847)</f>
        <v>0</v>
      </c>
      <c r="T847" s="81"/>
      <c r="U847" s="82"/>
      <c r="V847" s="83"/>
      <c r="W847" s="84">
        <f>V847*S847</f>
        <v>0</v>
      </c>
      <c r="X847" s="85">
        <f>V847*T847</f>
        <v>0</v>
      </c>
      <c r="Y847" s="59"/>
      <c r="Z847" s="86"/>
      <c r="AA847" s="87"/>
      <c r="AB847" s="88"/>
      <c r="AC847" s="89"/>
    </row>
    <row r="848" spans="1:29" ht="15.75" hidden="1" customHeight="1" x14ac:dyDescent="0.2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193"/>
      <c r="P848" s="77"/>
      <c r="Q848" s="78"/>
      <c r="R848" s="79"/>
      <c r="S848" s="80">
        <f>IF(R848="U",T848/1.2,T848)</f>
        <v>0</v>
      </c>
      <c r="T848" s="81"/>
      <c r="U848" s="82"/>
      <c r="V848" s="83"/>
      <c r="W848" s="84">
        <f>V848*S848</f>
        <v>0</v>
      </c>
      <c r="X848" s="85">
        <f>V848*T848</f>
        <v>0</v>
      </c>
      <c r="Y848" s="59"/>
      <c r="Z848" s="86"/>
      <c r="AA848" s="87"/>
      <c r="AB848" s="88"/>
      <c r="AC848" s="89"/>
    </row>
    <row r="849" spans="1:29" ht="15.75" hidden="1" customHeight="1" x14ac:dyDescent="0.2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193"/>
      <c r="P849" s="77"/>
      <c r="Q849" s="78"/>
      <c r="R849" s="79"/>
      <c r="S849" s="80">
        <f>IF(R849="U",T849/1.2,T849)</f>
        <v>0</v>
      </c>
      <c r="T849" s="81"/>
      <c r="U849" s="82"/>
      <c r="V849" s="83"/>
      <c r="W849" s="84">
        <f>V849*S849</f>
        <v>0</v>
      </c>
      <c r="X849" s="85">
        <f>V849*T849</f>
        <v>0</v>
      </c>
      <c r="Y849" s="59"/>
      <c r="Z849" s="86"/>
      <c r="AA849" s="87"/>
      <c r="AB849" s="88"/>
      <c r="AC849" s="89"/>
    </row>
    <row r="850" spans="1:29" ht="15.75" hidden="1" customHeight="1" x14ac:dyDescent="0.2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193"/>
      <c r="P850" s="77"/>
      <c r="Q850" s="78"/>
      <c r="R850" s="100"/>
      <c r="S850" s="80">
        <f>IF(R850="U",T850/1.2,T850)</f>
        <v>0</v>
      </c>
      <c r="T850" s="81"/>
      <c r="U850" s="82"/>
      <c r="V850" s="83"/>
      <c r="W850" s="84">
        <f>V850*S850</f>
        <v>0</v>
      </c>
      <c r="X850" s="85">
        <f>V850*T850</f>
        <v>0</v>
      </c>
      <c r="Y850" s="59"/>
      <c r="Z850" s="86"/>
      <c r="AA850" s="87"/>
      <c r="AB850" s="88"/>
      <c r="AC850" s="89"/>
    </row>
    <row r="851" spans="1:29" ht="15.75" hidden="1" customHeight="1" x14ac:dyDescent="0.2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193"/>
      <c r="P851" s="77"/>
      <c r="Q851" s="78"/>
      <c r="R851" s="79"/>
      <c r="S851" s="80">
        <f>IF(R851="U",T851/1.2,T851)</f>
        <v>0</v>
      </c>
      <c r="T851" s="81"/>
      <c r="U851" s="82"/>
      <c r="V851" s="83"/>
      <c r="W851" s="84">
        <f>V851*S851</f>
        <v>0</v>
      </c>
      <c r="X851" s="85">
        <f>V851*T851</f>
        <v>0</v>
      </c>
      <c r="Y851" s="59"/>
      <c r="Z851" s="86"/>
      <c r="AA851" s="87"/>
      <c r="AB851" s="88"/>
      <c r="AC851" s="89"/>
    </row>
    <row r="852" spans="1:29" ht="15.75" hidden="1" customHeight="1" x14ac:dyDescent="0.2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193"/>
      <c r="P852" s="77"/>
      <c r="Q852" s="78"/>
      <c r="R852" s="79"/>
      <c r="S852" s="80">
        <f>IF(R852="U",T852/1.2,T852)</f>
        <v>0</v>
      </c>
      <c r="T852" s="81"/>
      <c r="U852" s="82"/>
      <c r="V852" s="83"/>
      <c r="W852" s="84">
        <f>V852*S852</f>
        <v>0</v>
      </c>
      <c r="X852" s="85">
        <f>V852*T852</f>
        <v>0</v>
      </c>
      <c r="Y852" s="59"/>
      <c r="Z852" s="86"/>
      <c r="AA852" s="87"/>
      <c r="AB852" s="88"/>
      <c r="AC852" s="89"/>
    </row>
    <row r="853" spans="1:29" ht="15.75" hidden="1" customHeight="1" x14ac:dyDescent="0.2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193"/>
      <c r="P853" s="77"/>
      <c r="Q853" s="78"/>
      <c r="R853" s="79"/>
      <c r="S853" s="80">
        <f>IF(R853="U",T853/1.2,T853)</f>
        <v>0</v>
      </c>
      <c r="T853" s="81"/>
      <c r="U853" s="82"/>
      <c r="V853" s="83"/>
      <c r="W853" s="84">
        <f>V853*S853</f>
        <v>0</v>
      </c>
      <c r="X853" s="85">
        <f>V853*T853</f>
        <v>0</v>
      </c>
      <c r="Y853" s="59"/>
      <c r="Z853" s="86"/>
      <c r="AA853" s="87"/>
      <c r="AB853" s="88"/>
      <c r="AC853" s="89"/>
    </row>
    <row r="854" spans="1:29" ht="15.75" hidden="1" customHeight="1" x14ac:dyDescent="0.2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193"/>
      <c r="P854" s="77"/>
      <c r="Q854" s="78"/>
      <c r="R854" s="100"/>
      <c r="S854" s="80">
        <f>IF(R854="U",T854/1.2,T854)</f>
        <v>0</v>
      </c>
      <c r="T854" s="81"/>
      <c r="U854" s="82"/>
      <c r="V854" s="83"/>
      <c r="W854" s="84">
        <f>V854*S854</f>
        <v>0</v>
      </c>
      <c r="X854" s="85">
        <f>V854*T854</f>
        <v>0</v>
      </c>
      <c r="Y854" s="59"/>
      <c r="Z854" s="86"/>
      <c r="AA854" s="87"/>
      <c r="AB854" s="88"/>
      <c r="AC854" s="89"/>
    </row>
    <row r="855" spans="1:29" ht="15.75" hidden="1" customHeight="1" x14ac:dyDescent="0.2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193"/>
      <c r="P855" s="77"/>
      <c r="Q855" s="78"/>
      <c r="R855" s="79"/>
      <c r="S855" s="80">
        <f>IF(R855="U",T855/1.2,T855)</f>
        <v>0</v>
      </c>
      <c r="T855" s="81"/>
      <c r="U855" s="82"/>
      <c r="V855" s="83"/>
      <c r="W855" s="84">
        <f>V855*S855</f>
        <v>0</v>
      </c>
      <c r="X855" s="85">
        <f>V855*T855</f>
        <v>0</v>
      </c>
      <c r="Y855" s="59"/>
      <c r="Z855" s="86"/>
      <c r="AA855" s="87"/>
      <c r="AB855" s="88"/>
      <c r="AC855" s="89"/>
    </row>
    <row r="856" spans="1:29" ht="15.75" hidden="1" customHeight="1" x14ac:dyDescent="0.2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193"/>
      <c r="P856" s="77"/>
      <c r="Q856" s="78"/>
      <c r="R856" s="100"/>
      <c r="S856" s="80">
        <f>IF(R856="U",T856/1.2,T856)</f>
        <v>0</v>
      </c>
      <c r="T856" s="81"/>
      <c r="U856" s="82"/>
      <c r="V856" s="83"/>
      <c r="W856" s="84">
        <f>V856*S856</f>
        <v>0</v>
      </c>
      <c r="X856" s="85">
        <f>V856*T856</f>
        <v>0</v>
      </c>
      <c r="Y856" s="59"/>
      <c r="Z856" s="86"/>
      <c r="AA856" s="87"/>
      <c r="AB856" s="88"/>
      <c r="AC856" s="89"/>
    </row>
    <row r="857" spans="1:29" ht="15.75" hidden="1" customHeight="1" x14ac:dyDescent="0.2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193"/>
      <c r="P857" s="77"/>
      <c r="Q857" s="78"/>
      <c r="R857" s="100"/>
      <c r="S857" s="80">
        <f>IF(R857="U",T857/1.2,T857)</f>
        <v>0</v>
      </c>
      <c r="T857" s="81"/>
      <c r="U857" s="82"/>
      <c r="V857" s="83"/>
      <c r="W857" s="84">
        <f>V857*S857</f>
        <v>0</v>
      </c>
      <c r="X857" s="85">
        <f>V857*T857</f>
        <v>0</v>
      </c>
      <c r="Y857" s="59"/>
      <c r="Z857" s="86"/>
      <c r="AA857" s="87"/>
      <c r="AB857" s="88"/>
      <c r="AC857" s="89"/>
    </row>
    <row r="858" spans="1:29" ht="15.75" hidden="1" customHeight="1" x14ac:dyDescent="0.2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193"/>
      <c r="P858" s="77"/>
      <c r="Q858" s="78"/>
      <c r="R858" s="79"/>
      <c r="S858" s="80">
        <f>IF(R858="U",T858/1.2,T858)</f>
        <v>0</v>
      </c>
      <c r="T858" s="81"/>
      <c r="U858" s="82"/>
      <c r="V858" s="83"/>
      <c r="W858" s="84">
        <f>V858*S858</f>
        <v>0</v>
      </c>
      <c r="X858" s="85">
        <f>V858*T858</f>
        <v>0</v>
      </c>
      <c r="Y858" s="59"/>
      <c r="Z858" s="86"/>
      <c r="AA858" s="87"/>
      <c r="AB858" s="88"/>
      <c r="AC858" s="89"/>
    </row>
    <row r="859" spans="1:29" ht="15.75" hidden="1" customHeight="1" x14ac:dyDescent="0.2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193"/>
      <c r="P859" s="77"/>
      <c r="Q859" s="78"/>
      <c r="R859" s="100"/>
      <c r="S859" s="80">
        <f>IF(R859="U",T859/1.2,T859)</f>
        <v>0</v>
      </c>
      <c r="T859" s="81"/>
      <c r="U859" s="82"/>
      <c r="V859" s="83"/>
      <c r="W859" s="84">
        <f>V859*S859</f>
        <v>0</v>
      </c>
      <c r="X859" s="85">
        <f>V859*T859</f>
        <v>0</v>
      </c>
      <c r="Y859" s="59"/>
      <c r="Z859" s="86"/>
      <c r="AA859" s="87"/>
      <c r="AB859" s="88"/>
      <c r="AC859" s="89"/>
    </row>
    <row r="860" spans="1:29" ht="15.75" hidden="1" customHeight="1" x14ac:dyDescent="0.2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193"/>
      <c r="P860" s="77"/>
      <c r="Q860" s="78"/>
      <c r="R860" s="100"/>
      <c r="S860" s="80">
        <f>IF(R860="U",T860/1.2,T860)</f>
        <v>0</v>
      </c>
      <c r="T860" s="81"/>
      <c r="U860" s="82"/>
      <c r="V860" s="83"/>
      <c r="W860" s="84">
        <f>V860*S860</f>
        <v>0</v>
      </c>
      <c r="X860" s="85">
        <f>V860*T860</f>
        <v>0</v>
      </c>
      <c r="Y860" s="59"/>
      <c r="Z860" s="86"/>
      <c r="AA860" s="87"/>
      <c r="AB860" s="88"/>
      <c r="AC860" s="89"/>
    </row>
    <row r="861" spans="1:29" ht="15.75" hidden="1" customHeight="1" x14ac:dyDescent="0.2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193"/>
      <c r="P861" s="77"/>
      <c r="Q861" s="78"/>
      <c r="R861" s="100"/>
      <c r="S861" s="80">
        <f>IF(R861="U",T861/1.2,T861)</f>
        <v>0</v>
      </c>
      <c r="T861" s="81"/>
      <c r="U861" s="82"/>
      <c r="V861" s="83"/>
      <c r="W861" s="84">
        <f>V861*S861</f>
        <v>0</v>
      </c>
      <c r="X861" s="85">
        <f>V861*T861</f>
        <v>0</v>
      </c>
      <c r="Y861" s="59"/>
      <c r="Z861" s="86"/>
      <c r="AA861" s="87"/>
      <c r="AB861" s="88"/>
      <c r="AC861" s="89"/>
    </row>
    <row r="862" spans="1:29" ht="15.75" hidden="1" customHeight="1" x14ac:dyDescent="0.2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193"/>
      <c r="P862" s="77"/>
      <c r="Q862" s="78"/>
      <c r="R862" s="100"/>
      <c r="S862" s="80">
        <f>IF(R862="U",T862/1.2,T862)</f>
        <v>0</v>
      </c>
      <c r="T862" s="81"/>
      <c r="U862" s="82"/>
      <c r="V862" s="83"/>
      <c r="W862" s="84">
        <f>V862*S862</f>
        <v>0</v>
      </c>
      <c r="X862" s="85">
        <f>V862*T862</f>
        <v>0</v>
      </c>
      <c r="Y862" s="59"/>
      <c r="Z862" s="86"/>
      <c r="AA862" s="87"/>
      <c r="AB862" s="88"/>
      <c r="AC862" s="89"/>
    </row>
    <row r="863" spans="1:29" ht="15.75" hidden="1" customHeight="1" x14ac:dyDescent="0.2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193"/>
      <c r="P863" s="77"/>
      <c r="Q863" s="78"/>
      <c r="R863" s="100"/>
      <c r="S863" s="80">
        <f>IF(R863="U",T863/1.2,T863)</f>
        <v>0</v>
      </c>
      <c r="T863" s="81"/>
      <c r="U863" s="82"/>
      <c r="V863" s="83"/>
      <c r="W863" s="84">
        <f>V863*S863</f>
        <v>0</v>
      </c>
      <c r="X863" s="85">
        <f>V863*T863</f>
        <v>0</v>
      </c>
      <c r="Y863" s="59"/>
      <c r="Z863" s="86"/>
      <c r="AA863" s="87"/>
      <c r="AB863" s="88"/>
      <c r="AC863" s="89"/>
    </row>
    <row r="864" spans="1:29" ht="15.75" hidden="1" customHeight="1" x14ac:dyDescent="0.2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193"/>
      <c r="P864" s="77"/>
      <c r="Q864" s="78"/>
      <c r="R864" s="79"/>
      <c r="S864" s="80">
        <f>IF(R864="U",T864/1.2,T864)</f>
        <v>0</v>
      </c>
      <c r="T864" s="81"/>
      <c r="U864" s="82"/>
      <c r="V864" s="83"/>
      <c r="W864" s="84">
        <f>V864*S864</f>
        <v>0</v>
      </c>
      <c r="X864" s="85">
        <f>V864*T864</f>
        <v>0</v>
      </c>
      <c r="Y864" s="59"/>
      <c r="Z864" s="86"/>
      <c r="AA864" s="87"/>
      <c r="AB864" s="88"/>
      <c r="AC864" s="89"/>
    </row>
    <row r="865" spans="1:29" ht="15.75" hidden="1" customHeight="1" x14ac:dyDescent="0.2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193"/>
      <c r="P865" s="77"/>
      <c r="Q865" s="78"/>
      <c r="R865" s="100"/>
      <c r="S865" s="80">
        <f>IF(R865="U",T865/1.2,T865)</f>
        <v>0</v>
      </c>
      <c r="T865" s="81"/>
      <c r="U865" s="82"/>
      <c r="V865" s="83"/>
      <c r="W865" s="84">
        <f>V865*S865</f>
        <v>0</v>
      </c>
      <c r="X865" s="85">
        <f>V865*T865</f>
        <v>0</v>
      </c>
      <c r="Y865" s="59"/>
      <c r="Z865" s="86"/>
      <c r="AA865" s="87"/>
      <c r="AB865" s="88"/>
      <c r="AC865" s="89"/>
    </row>
    <row r="866" spans="1:29" ht="15.75" hidden="1" customHeight="1" x14ac:dyDescent="0.2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193"/>
      <c r="P866" s="77"/>
      <c r="Q866" s="78"/>
      <c r="R866" s="100"/>
      <c r="S866" s="80">
        <f>IF(R866="U",T866/1.2,T866)</f>
        <v>0</v>
      </c>
      <c r="T866" s="81"/>
      <c r="U866" s="82"/>
      <c r="V866" s="83"/>
      <c r="W866" s="84">
        <f>V866*S866</f>
        <v>0</v>
      </c>
      <c r="X866" s="85">
        <f>V866*T866</f>
        <v>0</v>
      </c>
      <c r="Y866" s="59"/>
      <c r="Z866" s="86"/>
      <c r="AA866" s="87"/>
      <c r="AB866" s="88"/>
      <c r="AC866" s="89"/>
    </row>
    <row r="867" spans="1:29" ht="15.75" hidden="1" customHeight="1" x14ac:dyDescent="0.2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193"/>
      <c r="P867" s="77"/>
      <c r="Q867" s="78"/>
      <c r="R867" s="79"/>
      <c r="S867" s="80">
        <f>IF(R867="U",T867/1.2,T867)</f>
        <v>0</v>
      </c>
      <c r="T867" s="81"/>
      <c r="U867" s="82"/>
      <c r="V867" s="83"/>
      <c r="W867" s="84">
        <f>V867*S867</f>
        <v>0</v>
      </c>
      <c r="X867" s="85">
        <f>V867*T867</f>
        <v>0</v>
      </c>
      <c r="Y867" s="59"/>
      <c r="Z867" s="86"/>
      <c r="AA867" s="87"/>
      <c r="AB867" s="88"/>
      <c r="AC867" s="89"/>
    </row>
    <row r="868" spans="1:29" ht="15.75" hidden="1" customHeight="1" x14ac:dyDescent="0.2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193"/>
      <c r="P868" s="77"/>
      <c r="Q868" s="78"/>
      <c r="R868" s="100"/>
      <c r="S868" s="80">
        <f>IF(R868="U",T868/1.2,T868)</f>
        <v>0</v>
      </c>
      <c r="T868" s="81"/>
      <c r="U868" s="82"/>
      <c r="V868" s="83"/>
      <c r="W868" s="84">
        <f>V868*S868</f>
        <v>0</v>
      </c>
      <c r="X868" s="85">
        <f>V868*T868</f>
        <v>0</v>
      </c>
      <c r="Y868" s="59"/>
      <c r="Z868" s="86"/>
      <c r="AA868" s="87"/>
      <c r="AB868" s="88"/>
      <c r="AC868" s="89"/>
    </row>
    <row r="869" spans="1:29" ht="15.75" hidden="1" customHeight="1" x14ac:dyDescent="0.2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193"/>
      <c r="P869" s="77"/>
      <c r="Q869" s="78"/>
      <c r="R869" s="100"/>
      <c r="S869" s="80">
        <f>IF(R869="U",T869/1.2,T869)</f>
        <v>0</v>
      </c>
      <c r="T869" s="81"/>
      <c r="U869" s="82"/>
      <c r="V869" s="83"/>
      <c r="W869" s="84">
        <f>V869*S869</f>
        <v>0</v>
      </c>
      <c r="X869" s="85">
        <f>V869*T869</f>
        <v>0</v>
      </c>
      <c r="Y869" s="59"/>
      <c r="Z869" s="86"/>
      <c r="AA869" s="87"/>
      <c r="AB869" s="88"/>
      <c r="AC869" s="89"/>
    </row>
    <row r="870" spans="1:29" ht="15.75" hidden="1" customHeight="1" x14ac:dyDescent="0.2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193"/>
      <c r="P870" s="77"/>
      <c r="Q870" s="78"/>
      <c r="R870" s="79"/>
      <c r="S870" s="80">
        <f>IF(R870="U",T870/1.2,T870)</f>
        <v>0</v>
      </c>
      <c r="T870" s="81"/>
      <c r="U870" s="82"/>
      <c r="V870" s="83"/>
      <c r="W870" s="84">
        <f>V870*S870</f>
        <v>0</v>
      </c>
      <c r="X870" s="85">
        <f>V870*T870</f>
        <v>0</v>
      </c>
      <c r="Y870" s="59"/>
      <c r="Z870" s="86"/>
      <c r="AA870" s="87"/>
      <c r="AB870" s="88"/>
      <c r="AC870" s="89"/>
    </row>
    <row r="871" spans="1:29" ht="15.75" hidden="1" customHeight="1" x14ac:dyDescent="0.2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193"/>
      <c r="P871" s="77"/>
      <c r="Q871" s="78"/>
      <c r="R871" s="79"/>
      <c r="S871" s="80">
        <f>IF(R871="U",T871/1.2,T871)</f>
        <v>0</v>
      </c>
      <c r="T871" s="81"/>
      <c r="U871" s="82"/>
      <c r="V871" s="83"/>
      <c r="W871" s="84">
        <f>V871*S871</f>
        <v>0</v>
      </c>
      <c r="X871" s="85">
        <f>V871*T871</f>
        <v>0</v>
      </c>
      <c r="Y871" s="59"/>
      <c r="Z871" s="86"/>
      <c r="AA871" s="87"/>
      <c r="AB871" s="88"/>
      <c r="AC871" s="89"/>
    </row>
    <row r="872" spans="1:29" ht="15.75" hidden="1" customHeight="1" x14ac:dyDescent="0.2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193"/>
      <c r="P872" s="77"/>
      <c r="Q872" s="78"/>
      <c r="R872" s="100"/>
      <c r="S872" s="80">
        <f>IF(R872="U",T872/1.2,T872)</f>
        <v>0</v>
      </c>
      <c r="T872" s="81"/>
      <c r="U872" s="82"/>
      <c r="V872" s="83"/>
      <c r="W872" s="84">
        <f>V872*S872</f>
        <v>0</v>
      </c>
      <c r="X872" s="85">
        <f>V872*T872</f>
        <v>0</v>
      </c>
      <c r="Y872" s="59"/>
      <c r="Z872" s="86"/>
      <c r="AA872" s="87"/>
      <c r="AB872" s="88"/>
      <c r="AC872" s="89"/>
    </row>
    <row r="873" spans="1:29" ht="15.75" hidden="1" customHeight="1" x14ac:dyDescent="0.2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193"/>
      <c r="P873" s="77"/>
      <c r="Q873" s="78"/>
      <c r="R873" s="79"/>
      <c r="S873" s="80">
        <f>IF(R873="U",T873/1.2,T873)</f>
        <v>0</v>
      </c>
      <c r="T873" s="81"/>
      <c r="U873" s="82"/>
      <c r="V873" s="83"/>
      <c r="W873" s="84">
        <f>V873*S873</f>
        <v>0</v>
      </c>
      <c r="X873" s="85">
        <f>V873*T873</f>
        <v>0</v>
      </c>
      <c r="Y873" s="59"/>
      <c r="Z873" s="86"/>
      <c r="AA873" s="87"/>
      <c r="AB873" s="88"/>
      <c r="AC873" s="89"/>
    </row>
    <row r="874" spans="1:29" ht="15.75" hidden="1" customHeight="1" x14ac:dyDescent="0.2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193"/>
      <c r="P874" s="77"/>
      <c r="Q874" s="78"/>
      <c r="R874" s="100"/>
      <c r="S874" s="80">
        <f>IF(R874="U",T874/1.2,T874)</f>
        <v>0</v>
      </c>
      <c r="T874" s="81"/>
      <c r="U874" s="82"/>
      <c r="V874" s="83"/>
      <c r="W874" s="84">
        <f>V874*S874</f>
        <v>0</v>
      </c>
      <c r="X874" s="85">
        <f>V874*T874</f>
        <v>0</v>
      </c>
      <c r="Y874" s="59"/>
      <c r="Z874" s="86"/>
      <c r="AA874" s="87"/>
      <c r="AB874" s="88"/>
      <c r="AC874" s="89"/>
    </row>
    <row r="875" spans="1:29" ht="15.75" hidden="1" customHeight="1" x14ac:dyDescent="0.2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193"/>
      <c r="P875" s="77"/>
      <c r="Q875" s="78"/>
      <c r="R875" s="100"/>
      <c r="S875" s="80">
        <f>IF(R875="U",T875/1.2,T875)</f>
        <v>0</v>
      </c>
      <c r="T875" s="81"/>
      <c r="U875" s="82"/>
      <c r="V875" s="83"/>
      <c r="W875" s="84">
        <f>V875*S875</f>
        <v>0</v>
      </c>
      <c r="X875" s="85">
        <f>V875*T875</f>
        <v>0</v>
      </c>
      <c r="Y875" s="59"/>
      <c r="Z875" s="86"/>
      <c r="AA875" s="87"/>
      <c r="AB875" s="88"/>
      <c r="AC875" s="89"/>
    </row>
    <row r="876" spans="1:29" ht="15.75" hidden="1" customHeight="1" x14ac:dyDescent="0.2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193"/>
      <c r="P876" s="77"/>
      <c r="Q876" s="78"/>
      <c r="R876" s="100"/>
      <c r="S876" s="80">
        <f>IF(R876="U",T876/1.2,T876)</f>
        <v>0</v>
      </c>
      <c r="T876" s="81"/>
      <c r="U876" s="82"/>
      <c r="V876" s="83"/>
      <c r="W876" s="84">
        <f>V876*S876</f>
        <v>0</v>
      </c>
      <c r="X876" s="85">
        <f>V876*T876</f>
        <v>0</v>
      </c>
      <c r="Y876" s="59"/>
      <c r="Z876" s="86"/>
      <c r="AA876" s="87"/>
      <c r="AB876" s="88"/>
      <c r="AC876" s="89"/>
    </row>
    <row r="877" spans="1:29" ht="15.75" hidden="1" customHeight="1" x14ac:dyDescent="0.2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193"/>
      <c r="P877" s="77"/>
      <c r="Q877" s="78"/>
      <c r="R877" s="79"/>
      <c r="S877" s="80">
        <f>IF(R877="U",T877/1.2,T877)</f>
        <v>0</v>
      </c>
      <c r="T877" s="81"/>
      <c r="U877" s="82"/>
      <c r="V877" s="83"/>
      <c r="W877" s="84">
        <f>V877*S877</f>
        <v>0</v>
      </c>
      <c r="X877" s="85">
        <f>V877*T877</f>
        <v>0</v>
      </c>
      <c r="Y877" s="59"/>
      <c r="Z877" s="86"/>
      <c r="AA877" s="87"/>
      <c r="AB877" s="88"/>
      <c r="AC877" s="89"/>
    </row>
    <row r="878" spans="1:29" ht="15.75" hidden="1" customHeight="1" x14ac:dyDescent="0.2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193"/>
      <c r="P878" s="77"/>
      <c r="Q878" s="78"/>
      <c r="R878" s="79"/>
      <c r="S878" s="80">
        <f>IF(R878="U",T878/1.2,T878)</f>
        <v>0</v>
      </c>
      <c r="T878" s="81"/>
      <c r="U878" s="82"/>
      <c r="V878" s="83"/>
      <c r="W878" s="84">
        <f>V878*S878</f>
        <v>0</v>
      </c>
      <c r="X878" s="85">
        <f>V878*T878</f>
        <v>0</v>
      </c>
      <c r="Y878" s="59"/>
      <c r="Z878" s="86"/>
      <c r="AA878" s="87"/>
      <c r="AB878" s="88"/>
      <c r="AC878" s="89"/>
    </row>
    <row r="879" spans="1:29" ht="15.75" hidden="1" customHeight="1" x14ac:dyDescent="0.2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193"/>
      <c r="P879" s="77"/>
      <c r="Q879" s="78"/>
      <c r="R879" s="79"/>
      <c r="S879" s="80">
        <f>IF(R879="U",T879/1.2,T879)</f>
        <v>0</v>
      </c>
      <c r="T879" s="81"/>
      <c r="U879" s="82"/>
      <c r="V879" s="83"/>
      <c r="W879" s="84">
        <f>V879*S879</f>
        <v>0</v>
      </c>
      <c r="X879" s="85">
        <f>V879*T879</f>
        <v>0</v>
      </c>
      <c r="Y879" s="59"/>
      <c r="Z879" s="86"/>
      <c r="AA879" s="87"/>
      <c r="AB879" s="88"/>
      <c r="AC879" s="89"/>
    </row>
    <row r="880" spans="1:29" ht="15.75" hidden="1" customHeight="1" x14ac:dyDescent="0.2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193"/>
      <c r="P880" s="77"/>
      <c r="Q880" s="78"/>
      <c r="R880" s="79"/>
      <c r="S880" s="80">
        <f>IF(R880="U",T880/1.2,T880)</f>
        <v>0</v>
      </c>
      <c r="T880" s="81"/>
      <c r="U880" s="82"/>
      <c r="V880" s="83"/>
      <c r="W880" s="84">
        <f>V880*S880</f>
        <v>0</v>
      </c>
      <c r="X880" s="85">
        <f>V880*T880</f>
        <v>0</v>
      </c>
      <c r="Y880" s="59"/>
      <c r="Z880" s="86"/>
      <c r="AA880" s="87"/>
      <c r="AB880" s="88"/>
      <c r="AC880" s="89"/>
    </row>
    <row r="881" spans="1:29" ht="15.75" hidden="1" customHeight="1" x14ac:dyDescent="0.2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193"/>
      <c r="P881" s="77"/>
      <c r="Q881" s="78"/>
      <c r="R881" s="79"/>
      <c r="S881" s="80">
        <f>IF(R881="U",T881/1.2,T881)</f>
        <v>0</v>
      </c>
      <c r="T881" s="81"/>
      <c r="U881" s="82"/>
      <c r="V881" s="83"/>
      <c r="W881" s="84">
        <f>V881*S881</f>
        <v>0</v>
      </c>
      <c r="X881" s="85">
        <f>V881*T881</f>
        <v>0</v>
      </c>
      <c r="Y881" s="59"/>
      <c r="Z881" s="86"/>
      <c r="AA881" s="87"/>
      <c r="AB881" s="88"/>
      <c r="AC881" s="89"/>
    </row>
    <row r="882" spans="1:29" ht="15.75" hidden="1" customHeight="1" x14ac:dyDescent="0.2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193"/>
      <c r="P882" s="77"/>
      <c r="Q882" s="78"/>
      <c r="R882" s="100"/>
      <c r="S882" s="80">
        <f>IF(R882="U",T882/1.2,T882)</f>
        <v>0</v>
      </c>
      <c r="T882" s="81"/>
      <c r="U882" s="82"/>
      <c r="V882" s="83"/>
      <c r="W882" s="84">
        <f>V882*S882</f>
        <v>0</v>
      </c>
      <c r="X882" s="85">
        <f>V882*T882</f>
        <v>0</v>
      </c>
      <c r="Y882" s="59"/>
      <c r="Z882" s="86"/>
      <c r="AA882" s="87"/>
      <c r="AB882" s="88"/>
      <c r="AC882" s="89"/>
    </row>
    <row r="883" spans="1:29" ht="15.75" hidden="1" customHeight="1" x14ac:dyDescent="0.2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193"/>
      <c r="P883" s="77"/>
      <c r="Q883" s="78"/>
      <c r="R883" s="100"/>
      <c r="S883" s="80">
        <f>IF(R883="U",T883/1.2,T883)</f>
        <v>0</v>
      </c>
      <c r="T883" s="81"/>
      <c r="U883" s="82"/>
      <c r="V883" s="83"/>
      <c r="W883" s="84">
        <f>V883*S883</f>
        <v>0</v>
      </c>
      <c r="X883" s="85">
        <f>V883*T883</f>
        <v>0</v>
      </c>
      <c r="Y883" s="59"/>
      <c r="Z883" s="86"/>
      <c r="AA883" s="87"/>
      <c r="AB883" s="88"/>
      <c r="AC883" s="89"/>
    </row>
    <row r="884" spans="1:29" ht="15.75" hidden="1" customHeight="1" x14ac:dyDescent="0.2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193"/>
      <c r="P884" s="77"/>
      <c r="Q884" s="78"/>
      <c r="R884" s="100"/>
      <c r="S884" s="80">
        <f>IF(R884="U",T884/1.2,T884)</f>
        <v>0</v>
      </c>
      <c r="T884" s="81"/>
      <c r="U884" s="82"/>
      <c r="V884" s="83"/>
      <c r="W884" s="84">
        <f>V884*S884</f>
        <v>0</v>
      </c>
      <c r="X884" s="85">
        <f>V884*T884</f>
        <v>0</v>
      </c>
      <c r="Y884" s="59"/>
      <c r="Z884" s="86"/>
      <c r="AA884" s="87"/>
      <c r="AB884" s="88"/>
      <c r="AC884" s="89"/>
    </row>
    <row r="885" spans="1:29" ht="15.75" hidden="1" customHeight="1" x14ac:dyDescent="0.2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193"/>
      <c r="P885" s="77"/>
      <c r="Q885" s="78"/>
      <c r="R885" s="79"/>
      <c r="S885" s="80">
        <f>IF(R885="U",T885/1.2,T885)</f>
        <v>0</v>
      </c>
      <c r="T885" s="81"/>
      <c r="U885" s="82"/>
      <c r="V885" s="83"/>
      <c r="W885" s="84">
        <f>V885*S885</f>
        <v>0</v>
      </c>
      <c r="X885" s="85">
        <f>V885*T885</f>
        <v>0</v>
      </c>
      <c r="Y885" s="59"/>
      <c r="Z885" s="86"/>
      <c r="AA885" s="87"/>
      <c r="AB885" s="88"/>
      <c r="AC885" s="89"/>
    </row>
    <row r="886" spans="1:29" ht="15.75" hidden="1" customHeight="1" x14ac:dyDescent="0.2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193"/>
      <c r="P886" s="77"/>
      <c r="Q886" s="78"/>
      <c r="R886" s="100"/>
      <c r="S886" s="80">
        <f>IF(R886="U",T886/1.2,T886)</f>
        <v>0</v>
      </c>
      <c r="T886" s="81"/>
      <c r="U886" s="82"/>
      <c r="V886" s="83"/>
      <c r="W886" s="84">
        <f>V886*S886</f>
        <v>0</v>
      </c>
      <c r="X886" s="85">
        <f>V886*T886</f>
        <v>0</v>
      </c>
      <c r="Y886" s="59"/>
      <c r="Z886" s="86"/>
      <c r="AA886" s="87"/>
      <c r="AB886" s="88"/>
      <c r="AC886" s="89"/>
    </row>
    <row r="887" spans="1:29" ht="15.75" hidden="1" customHeight="1" x14ac:dyDescent="0.2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193"/>
      <c r="P887" s="77"/>
      <c r="Q887" s="78"/>
      <c r="R887" s="79"/>
      <c r="S887" s="80">
        <f>IF(R887="U",T887/1.2,T887)</f>
        <v>0</v>
      </c>
      <c r="T887" s="81"/>
      <c r="U887" s="82"/>
      <c r="V887" s="83"/>
      <c r="W887" s="84">
        <f>V887*S887</f>
        <v>0</v>
      </c>
      <c r="X887" s="85">
        <f>V887*T887</f>
        <v>0</v>
      </c>
      <c r="Y887" s="59"/>
      <c r="Z887" s="86"/>
      <c r="AA887" s="87"/>
      <c r="AB887" s="88"/>
      <c r="AC887" s="89"/>
    </row>
    <row r="888" spans="1:29" ht="15.75" hidden="1" customHeight="1" x14ac:dyDescent="0.2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193"/>
      <c r="P888" s="77"/>
      <c r="Q888" s="78"/>
      <c r="R888" s="79"/>
      <c r="S888" s="80">
        <f>IF(R888="U",T888/1.2,T888)</f>
        <v>0</v>
      </c>
      <c r="T888" s="81"/>
      <c r="U888" s="82"/>
      <c r="V888" s="83"/>
      <c r="W888" s="84">
        <f>V888*S888</f>
        <v>0</v>
      </c>
      <c r="X888" s="85">
        <f>V888*T888</f>
        <v>0</v>
      </c>
      <c r="Y888" s="59"/>
      <c r="Z888" s="86"/>
      <c r="AA888" s="87"/>
      <c r="AB888" s="88"/>
      <c r="AC888" s="89"/>
    </row>
    <row r="889" spans="1:29" ht="15.75" hidden="1" customHeight="1" x14ac:dyDescent="0.2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193"/>
      <c r="P889" s="77"/>
      <c r="Q889" s="78"/>
      <c r="R889" s="100"/>
      <c r="S889" s="80">
        <f>IF(R889="U",T889/1.2,T889)</f>
        <v>0</v>
      </c>
      <c r="T889" s="81"/>
      <c r="U889" s="82"/>
      <c r="V889" s="83"/>
      <c r="W889" s="84">
        <f>V889*S889</f>
        <v>0</v>
      </c>
      <c r="X889" s="85">
        <f>V889*T889</f>
        <v>0</v>
      </c>
      <c r="Y889" s="59"/>
      <c r="Z889" s="86"/>
      <c r="AA889" s="87"/>
      <c r="AB889" s="88"/>
      <c r="AC889" s="89"/>
    </row>
    <row r="890" spans="1:29" ht="15.75" hidden="1" customHeight="1" x14ac:dyDescent="0.2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193"/>
      <c r="P890" s="77"/>
      <c r="Q890" s="78"/>
      <c r="R890" s="100"/>
      <c r="S890" s="80">
        <f>IF(R890="U",T890/1.2,T890)</f>
        <v>0</v>
      </c>
      <c r="T890" s="81"/>
      <c r="U890" s="82"/>
      <c r="V890" s="83"/>
      <c r="W890" s="84">
        <f>V890*S890</f>
        <v>0</v>
      </c>
      <c r="X890" s="85">
        <f>V890*T890</f>
        <v>0</v>
      </c>
      <c r="Y890" s="59"/>
      <c r="Z890" s="86"/>
      <c r="AA890" s="87"/>
      <c r="AB890" s="88"/>
      <c r="AC890" s="89"/>
    </row>
    <row r="891" spans="1:29" ht="15.75" hidden="1" customHeight="1" x14ac:dyDescent="0.2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193"/>
      <c r="P891" s="77"/>
      <c r="Q891" s="78"/>
      <c r="R891" s="100"/>
      <c r="S891" s="80">
        <f>IF(R891="U",T891/1.2,T891)</f>
        <v>0</v>
      </c>
      <c r="T891" s="81"/>
      <c r="U891" s="82"/>
      <c r="V891" s="83"/>
      <c r="W891" s="84">
        <f>V891*S891</f>
        <v>0</v>
      </c>
      <c r="X891" s="85">
        <f>V891*T891</f>
        <v>0</v>
      </c>
      <c r="Y891" s="59"/>
      <c r="Z891" s="86"/>
      <c r="AA891" s="87"/>
      <c r="AB891" s="88"/>
      <c r="AC891" s="89"/>
    </row>
    <row r="892" spans="1:29" ht="15.75" hidden="1" customHeight="1" x14ac:dyDescent="0.2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193"/>
      <c r="P892" s="77"/>
      <c r="Q892" s="78"/>
      <c r="R892" s="100"/>
      <c r="S892" s="80">
        <f>IF(R892="U",T892/1.2,T892)</f>
        <v>0</v>
      </c>
      <c r="T892" s="81"/>
      <c r="U892" s="82"/>
      <c r="V892" s="83"/>
      <c r="W892" s="84">
        <f>V892*S892</f>
        <v>0</v>
      </c>
      <c r="X892" s="85">
        <f>V892*T892</f>
        <v>0</v>
      </c>
      <c r="Y892" s="59"/>
      <c r="Z892" s="86"/>
      <c r="AA892" s="87"/>
      <c r="AB892" s="88"/>
      <c r="AC892" s="89"/>
    </row>
    <row r="893" spans="1:29" ht="15.75" hidden="1" customHeight="1" x14ac:dyDescent="0.2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193"/>
      <c r="P893" s="77"/>
      <c r="Q893" s="78"/>
      <c r="R893" s="100"/>
      <c r="S893" s="80">
        <f>IF(R893="U",T893/1.2,T893)</f>
        <v>0</v>
      </c>
      <c r="T893" s="81"/>
      <c r="U893" s="82"/>
      <c r="V893" s="83"/>
      <c r="W893" s="84">
        <f>V893*S893</f>
        <v>0</v>
      </c>
      <c r="X893" s="85">
        <f>V893*T893</f>
        <v>0</v>
      </c>
      <c r="Y893" s="59"/>
      <c r="Z893" s="86"/>
      <c r="AA893" s="87"/>
      <c r="AB893" s="88"/>
      <c r="AC893" s="89"/>
    </row>
    <row r="894" spans="1:29" ht="15.75" hidden="1" customHeight="1" x14ac:dyDescent="0.2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193"/>
      <c r="P894" s="77"/>
      <c r="Q894" s="78"/>
      <c r="R894" s="100"/>
      <c r="S894" s="80">
        <f>IF(R894="U",T894/1.2,T894)</f>
        <v>0</v>
      </c>
      <c r="T894" s="81"/>
      <c r="U894" s="82"/>
      <c r="V894" s="83"/>
      <c r="W894" s="84">
        <f>V894*S894</f>
        <v>0</v>
      </c>
      <c r="X894" s="85">
        <f>V894*T894</f>
        <v>0</v>
      </c>
      <c r="Y894" s="59"/>
      <c r="Z894" s="86"/>
      <c r="AA894" s="87"/>
      <c r="AB894" s="88"/>
      <c r="AC894" s="89"/>
    </row>
    <row r="895" spans="1:29" ht="15.75" hidden="1" customHeight="1" x14ac:dyDescent="0.2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193"/>
      <c r="P895" s="77"/>
      <c r="Q895" s="78"/>
      <c r="R895" s="100"/>
      <c r="S895" s="80">
        <f>IF(R895="U",T895/1.2,T895)</f>
        <v>0</v>
      </c>
      <c r="T895" s="81"/>
      <c r="U895" s="82"/>
      <c r="V895" s="83"/>
      <c r="W895" s="84">
        <f>V895*S895</f>
        <v>0</v>
      </c>
      <c r="X895" s="85">
        <f>V895*T895</f>
        <v>0</v>
      </c>
      <c r="Y895" s="59"/>
      <c r="Z895" s="86"/>
      <c r="AA895" s="87"/>
      <c r="AB895" s="88"/>
      <c r="AC895" s="89"/>
    </row>
    <row r="896" spans="1:29" ht="15.75" hidden="1" customHeight="1" x14ac:dyDescent="0.2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193"/>
      <c r="P896" s="77"/>
      <c r="Q896" s="78"/>
      <c r="R896" s="100"/>
      <c r="S896" s="80">
        <f>IF(R896="U",T896/1.2,T896)</f>
        <v>0</v>
      </c>
      <c r="T896" s="81"/>
      <c r="U896" s="82"/>
      <c r="V896" s="83"/>
      <c r="W896" s="84">
        <f>V896*S896</f>
        <v>0</v>
      </c>
      <c r="X896" s="85">
        <f>V896*T896</f>
        <v>0</v>
      </c>
      <c r="Y896" s="59"/>
      <c r="Z896" s="86"/>
      <c r="AA896" s="87"/>
      <c r="AB896" s="88"/>
      <c r="AC896" s="89"/>
    </row>
    <row r="897" spans="1:29" ht="15.75" hidden="1" customHeight="1" x14ac:dyDescent="0.2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193"/>
      <c r="P897" s="77"/>
      <c r="Q897" s="78"/>
      <c r="R897" s="100"/>
      <c r="S897" s="80">
        <f>IF(R897="U",T897/1.2,T897)</f>
        <v>0</v>
      </c>
      <c r="T897" s="81"/>
      <c r="U897" s="82"/>
      <c r="V897" s="83"/>
      <c r="W897" s="84">
        <f>V897*S897</f>
        <v>0</v>
      </c>
      <c r="X897" s="85">
        <f>V897*T897</f>
        <v>0</v>
      </c>
      <c r="Y897" s="59"/>
      <c r="Z897" s="86"/>
      <c r="AA897" s="87"/>
      <c r="AB897" s="88"/>
      <c r="AC897" s="89"/>
    </row>
    <row r="898" spans="1:29" ht="15.75" hidden="1" customHeight="1" x14ac:dyDescent="0.2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193"/>
      <c r="P898" s="77"/>
      <c r="Q898" s="78"/>
      <c r="R898" s="100"/>
      <c r="S898" s="80">
        <f>IF(R898="U",T898/1.2,T898)</f>
        <v>0</v>
      </c>
      <c r="T898" s="81"/>
      <c r="U898" s="82"/>
      <c r="V898" s="83"/>
      <c r="W898" s="84">
        <f>V898*S898</f>
        <v>0</v>
      </c>
      <c r="X898" s="85">
        <f>V898*T898</f>
        <v>0</v>
      </c>
      <c r="Y898" s="59"/>
      <c r="Z898" s="86"/>
      <c r="AA898" s="87"/>
      <c r="AB898" s="88"/>
      <c r="AC898" s="89"/>
    </row>
    <row r="899" spans="1:29" ht="15.75" hidden="1" customHeight="1" x14ac:dyDescent="0.2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193"/>
      <c r="P899" s="77"/>
      <c r="Q899" s="78"/>
      <c r="R899" s="100"/>
      <c r="S899" s="80">
        <f>IF(R899="U",T899/1.2,T899)</f>
        <v>0</v>
      </c>
      <c r="T899" s="81"/>
      <c r="U899" s="82"/>
      <c r="V899" s="83"/>
      <c r="W899" s="84">
        <f>V899*S899</f>
        <v>0</v>
      </c>
      <c r="X899" s="85">
        <f>V899*T899</f>
        <v>0</v>
      </c>
      <c r="Y899" s="59"/>
      <c r="Z899" s="86"/>
      <c r="AA899" s="87"/>
      <c r="AB899" s="88"/>
      <c r="AC899" s="89"/>
    </row>
    <row r="900" spans="1:29" ht="15.75" hidden="1" customHeight="1" x14ac:dyDescent="0.2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193"/>
      <c r="P900" s="77"/>
      <c r="Q900" s="78"/>
      <c r="R900" s="100"/>
      <c r="S900" s="80">
        <f>IF(R900="U",T900/1.2,T900)</f>
        <v>0</v>
      </c>
      <c r="T900" s="81"/>
      <c r="U900" s="82"/>
      <c r="V900" s="83"/>
      <c r="W900" s="84">
        <f>V900*S900</f>
        <v>0</v>
      </c>
      <c r="X900" s="85">
        <f>V900*T900</f>
        <v>0</v>
      </c>
      <c r="Y900" s="59"/>
      <c r="Z900" s="86"/>
      <c r="AA900" s="87"/>
      <c r="AB900" s="88"/>
      <c r="AC900" s="89"/>
    </row>
    <row r="901" spans="1:29" ht="15.75" hidden="1" customHeight="1" x14ac:dyDescent="0.2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193"/>
      <c r="P901" s="77"/>
      <c r="Q901" s="78"/>
      <c r="R901" s="100"/>
      <c r="S901" s="80">
        <f>IF(R901="U",T901/1.2,T901)</f>
        <v>0</v>
      </c>
      <c r="T901" s="81"/>
      <c r="U901" s="82"/>
      <c r="V901" s="83"/>
      <c r="W901" s="84">
        <f>V901*S901</f>
        <v>0</v>
      </c>
      <c r="X901" s="85">
        <f>V901*T901</f>
        <v>0</v>
      </c>
      <c r="Y901" s="59"/>
      <c r="Z901" s="86"/>
      <c r="AA901" s="87"/>
      <c r="AB901" s="88"/>
      <c r="AC901" s="89"/>
    </row>
    <row r="902" spans="1:29" ht="15.75" hidden="1" customHeight="1" x14ac:dyDescent="0.2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193"/>
      <c r="P902" s="77"/>
      <c r="Q902" s="78"/>
      <c r="R902" s="100"/>
      <c r="S902" s="80">
        <f>IF(R902="U",T902/1.2,T902)</f>
        <v>0</v>
      </c>
      <c r="T902" s="81"/>
      <c r="U902" s="82"/>
      <c r="V902" s="83"/>
      <c r="W902" s="84">
        <f>V902*S902</f>
        <v>0</v>
      </c>
      <c r="X902" s="85">
        <f>V902*T902</f>
        <v>0</v>
      </c>
      <c r="Y902" s="59"/>
      <c r="Z902" s="86"/>
      <c r="AA902" s="87"/>
      <c r="AB902" s="88"/>
      <c r="AC902" s="89"/>
    </row>
    <row r="903" spans="1:29" ht="15.75" hidden="1" customHeight="1" x14ac:dyDescent="0.2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193"/>
      <c r="P903" s="77"/>
      <c r="Q903" s="78"/>
      <c r="R903" s="100"/>
      <c r="S903" s="80">
        <f>IF(R903="U",T903/1.2,T903)</f>
        <v>0</v>
      </c>
      <c r="T903" s="81"/>
      <c r="U903" s="82"/>
      <c r="V903" s="83"/>
      <c r="W903" s="84">
        <f>V903*S903</f>
        <v>0</v>
      </c>
      <c r="X903" s="85">
        <f>V903*T903</f>
        <v>0</v>
      </c>
      <c r="Y903" s="59"/>
      <c r="Z903" s="86"/>
      <c r="AA903" s="87"/>
      <c r="AB903" s="88"/>
      <c r="AC903" s="89"/>
    </row>
    <row r="904" spans="1:29" ht="15.75" hidden="1" customHeight="1" x14ac:dyDescent="0.2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193"/>
      <c r="P904" s="77"/>
      <c r="Q904" s="78"/>
      <c r="R904" s="100"/>
      <c r="S904" s="80">
        <f>IF(R904="U",T904/1.2,T904)</f>
        <v>0</v>
      </c>
      <c r="T904" s="81"/>
      <c r="U904" s="82"/>
      <c r="V904" s="83"/>
      <c r="W904" s="84">
        <f>V904*S904</f>
        <v>0</v>
      </c>
      <c r="X904" s="85">
        <f>V904*T904</f>
        <v>0</v>
      </c>
      <c r="Y904" s="59"/>
      <c r="Z904" s="86"/>
      <c r="AA904" s="87"/>
      <c r="AB904" s="88"/>
      <c r="AC904" s="89"/>
    </row>
    <row r="905" spans="1:29" ht="15.75" hidden="1" customHeight="1" x14ac:dyDescent="0.2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193"/>
      <c r="P905" s="77"/>
      <c r="Q905" s="78"/>
      <c r="R905" s="100"/>
      <c r="S905" s="80">
        <f>IF(R905="U",T905/1.2,T905)</f>
        <v>0</v>
      </c>
      <c r="T905" s="81"/>
      <c r="U905" s="82"/>
      <c r="V905" s="83"/>
      <c r="W905" s="84">
        <f>V905*S905</f>
        <v>0</v>
      </c>
      <c r="X905" s="85">
        <f>V905*T905</f>
        <v>0</v>
      </c>
      <c r="Y905" s="59"/>
      <c r="Z905" s="86"/>
      <c r="AA905" s="87"/>
      <c r="AB905" s="88"/>
      <c r="AC905" s="89"/>
    </row>
    <row r="906" spans="1:29" ht="15.75" hidden="1" customHeight="1" x14ac:dyDescent="0.2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193"/>
      <c r="P906" s="77"/>
      <c r="Q906" s="78"/>
      <c r="R906" s="100"/>
      <c r="S906" s="80">
        <f>IF(R906="U",T906/1.2,T906)</f>
        <v>0</v>
      </c>
      <c r="T906" s="81"/>
      <c r="U906" s="82"/>
      <c r="V906" s="83"/>
      <c r="W906" s="84">
        <f>V906*S906</f>
        <v>0</v>
      </c>
      <c r="X906" s="85">
        <f>V906*T906</f>
        <v>0</v>
      </c>
      <c r="Y906" s="59"/>
      <c r="Z906" s="86"/>
      <c r="AA906" s="87"/>
      <c r="AB906" s="88"/>
      <c r="AC906" s="89"/>
    </row>
    <row r="907" spans="1:29" ht="15.75" hidden="1" customHeight="1" x14ac:dyDescent="0.2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193"/>
      <c r="P907" s="77"/>
      <c r="Q907" s="78"/>
      <c r="R907" s="100"/>
      <c r="S907" s="80">
        <f>IF(R907="U",T907/1.2,T907)</f>
        <v>0</v>
      </c>
      <c r="T907" s="81"/>
      <c r="U907" s="82"/>
      <c r="V907" s="83"/>
      <c r="W907" s="84">
        <f>V907*S907</f>
        <v>0</v>
      </c>
      <c r="X907" s="85">
        <f>V907*T907</f>
        <v>0</v>
      </c>
      <c r="Y907" s="59"/>
      <c r="Z907" s="86"/>
      <c r="AA907" s="87"/>
      <c r="AB907" s="88"/>
      <c r="AC907" s="89"/>
    </row>
    <row r="908" spans="1:29" ht="15.75" hidden="1" customHeight="1" x14ac:dyDescent="0.2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193"/>
      <c r="P908" s="77"/>
      <c r="Q908" s="78"/>
      <c r="R908" s="100"/>
      <c r="S908" s="80">
        <f>IF(R908="U",T908/1.2,T908)</f>
        <v>0</v>
      </c>
      <c r="T908" s="81"/>
      <c r="U908" s="82"/>
      <c r="V908" s="83"/>
      <c r="W908" s="84">
        <f>V908*S908</f>
        <v>0</v>
      </c>
      <c r="X908" s="85">
        <f>V908*T908</f>
        <v>0</v>
      </c>
      <c r="Y908" s="59"/>
      <c r="Z908" s="86"/>
      <c r="AA908" s="87"/>
      <c r="AB908" s="88"/>
      <c r="AC908" s="89"/>
    </row>
    <row r="909" spans="1:29" ht="15.75" hidden="1" customHeight="1" x14ac:dyDescent="0.2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193"/>
      <c r="P909" s="77"/>
      <c r="Q909" s="78"/>
      <c r="R909" s="100"/>
      <c r="S909" s="80">
        <f>IF(R909="U",T909/1.2,T909)</f>
        <v>0</v>
      </c>
      <c r="T909" s="81"/>
      <c r="U909" s="82"/>
      <c r="V909" s="83"/>
      <c r="W909" s="84">
        <f>V909*S909</f>
        <v>0</v>
      </c>
      <c r="X909" s="85">
        <f>V909*T909</f>
        <v>0</v>
      </c>
      <c r="Y909" s="59"/>
      <c r="Z909" s="86"/>
      <c r="AA909" s="87"/>
      <c r="AB909" s="88"/>
      <c r="AC909" s="89"/>
    </row>
    <row r="910" spans="1:29" ht="15.75" hidden="1" customHeight="1" x14ac:dyDescent="0.2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193"/>
      <c r="P910" s="77"/>
      <c r="Q910" s="78"/>
      <c r="R910" s="100"/>
      <c r="S910" s="80">
        <f>IF(R910="U",T910/1.2,T910)</f>
        <v>0</v>
      </c>
      <c r="T910" s="81"/>
      <c r="U910" s="82"/>
      <c r="V910" s="83"/>
      <c r="W910" s="84">
        <f>V910*S910</f>
        <v>0</v>
      </c>
      <c r="X910" s="85">
        <f>V910*T910</f>
        <v>0</v>
      </c>
      <c r="Y910" s="59"/>
      <c r="Z910" s="86"/>
      <c r="AA910" s="87"/>
      <c r="AB910" s="88"/>
      <c r="AC910" s="89"/>
    </row>
    <row r="911" spans="1:29" ht="15.75" hidden="1" customHeight="1" x14ac:dyDescent="0.2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193"/>
      <c r="P911" s="77"/>
      <c r="Q911" s="78"/>
      <c r="R911" s="79"/>
      <c r="S911" s="80">
        <f>IF(R911="U",T911/1.2,T911)</f>
        <v>0</v>
      </c>
      <c r="T911" s="81"/>
      <c r="U911" s="82"/>
      <c r="V911" s="83"/>
      <c r="W911" s="84">
        <f>V911*S911</f>
        <v>0</v>
      </c>
      <c r="X911" s="85">
        <f>V911*T911</f>
        <v>0</v>
      </c>
      <c r="Y911" s="59"/>
      <c r="Z911" s="86"/>
      <c r="AA911" s="87"/>
      <c r="AB911" s="88"/>
      <c r="AC911" s="89"/>
    </row>
    <row r="912" spans="1:29" ht="15.75" hidden="1" customHeight="1" x14ac:dyDescent="0.2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193"/>
      <c r="P912" s="77"/>
      <c r="Q912" s="78"/>
      <c r="R912" s="79"/>
      <c r="S912" s="80">
        <f>IF(R912="U",T912/1.2,T912)</f>
        <v>0</v>
      </c>
      <c r="T912" s="81"/>
      <c r="U912" s="82"/>
      <c r="V912" s="83"/>
      <c r="W912" s="84">
        <f>V912*S912</f>
        <v>0</v>
      </c>
      <c r="X912" s="85">
        <f>V912*T912</f>
        <v>0</v>
      </c>
      <c r="Y912" s="59"/>
      <c r="Z912" s="86"/>
      <c r="AA912" s="87"/>
      <c r="AB912" s="88"/>
      <c r="AC912" s="89"/>
    </row>
    <row r="913" spans="1:29" ht="15.75" hidden="1" customHeight="1" x14ac:dyDescent="0.2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193"/>
      <c r="P913" s="77"/>
      <c r="Q913" s="78"/>
      <c r="R913" s="79"/>
      <c r="S913" s="80">
        <f>IF(R913="U",T913/1.2,T913)</f>
        <v>0</v>
      </c>
      <c r="T913" s="81"/>
      <c r="U913" s="82"/>
      <c r="V913" s="83"/>
      <c r="W913" s="84">
        <f>V913*S913</f>
        <v>0</v>
      </c>
      <c r="X913" s="85">
        <f>V913*T913</f>
        <v>0</v>
      </c>
      <c r="Y913" s="59"/>
      <c r="Z913" s="86"/>
      <c r="AA913" s="87"/>
      <c r="AB913" s="88"/>
      <c r="AC913" s="89"/>
    </row>
    <row r="914" spans="1:29" ht="15.75" hidden="1" customHeight="1" x14ac:dyDescent="0.2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193"/>
      <c r="P914" s="77"/>
      <c r="Q914" s="78"/>
      <c r="R914" s="79"/>
      <c r="S914" s="80">
        <f>IF(R914="U",T914/1.2,T914)</f>
        <v>0</v>
      </c>
      <c r="T914" s="81"/>
      <c r="U914" s="82"/>
      <c r="V914" s="83"/>
      <c r="W914" s="84">
        <f>V914*S914</f>
        <v>0</v>
      </c>
      <c r="X914" s="85">
        <f>V914*T914</f>
        <v>0</v>
      </c>
      <c r="Y914" s="59"/>
      <c r="Z914" s="86"/>
      <c r="AA914" s="87"/>
      <c r="AB914" s="88"/>
      <c r="AC914" s="89"/>
    </row>
    <row r="915" spans="1:29" ht="15.75" hidden="1" customHeight="1" x14ac:dyDescent="0.2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193"/>
      <c r="P915" s="77"/>
      <c r="Q915" s="78"/>
      <c r="R915" s="79"/>
      <c r="S915" s="80">
        <f>IF(R915="U",T915/1.2,T915)</f>
        <v>0</v>
      </c>
      <c r="T915" s="81"/>
      <c r="U915" s="82"/>
      <c r="V915" s="83"/>
      <c r="W915" s="84">
        <f>V915*S915</f>
        <v>0</v>
      </c>
      <c r="X915" s="85">
        <f>V915*T915</f>
        <v>0</v>
      </c>
      <c r="Y915" s="59"/>
      <c r="Z915" s="86"/>
      <c r="AA915" s="87"/>
      <c r="AB915" s="88"/>
      <c r="AC915" s="89"/>
    </row>
    <row r="916" spans="1:29" ht="15.75" hidden="1" customHeight="1" x14ac:dyDescent="0.2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193"/>
      <c r="P916" s="77"/>
      <c r="Q916" s="78"/>
      <c r="R916" s="79"/>
      <c r="S916" s="80">
        <f>IF(R916="U",T916/1.2,T916)</f>
        <v>0</v>
      </c>
      <c r="T916" s="81"/>
      <c r="U916" s="82"/>
      <c r="V916" s="83"/>
      <c r="W916" s="84">
        <f>V916*S916</f>
        <v>0</v>
      </c>
      <c r="X916" s="85">
        <f>V916*T916</f>
        <v>0</v>
      </c>
      <c r="Y916" s="59"/>
      <c r="Z916" s="86"/>
      <c r="AA916" s="87"/>
      <c r="AB916" s="88"/>
      <c r="AC916" s="89"/>
    </row>
    <row r="917" spans="1:29" ht="15.75" hidden="1" customHeight="1" x14ac:dyDescent="0.2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193"/>
      <c r="P917" s="77"/>
      <c r="Q917" s="78"/>
      <c r="R917" s="79"/>
      <c r="S917" s="80">
        <f>IF(R917="U",T917/1.2,T917)</f>
        <v>0</v>
      </c>
      <c r="T917" s="81"/>
      <c r="U917" s="82"/>
      <c r="V917" s="83"/>
      <c r="W917" s="84">
        <f>V917*S917</f>
        <v>0</v>
      </c>
      <c r="X917" s="85">
        <f>V917*T917</f>
        <v>0</v>
      </c>
      <c r="Y917" s="59"/>
      <c r="Z917" s="86"/>
      <c r="AA917" s="87"/>
      <c r="AB917" s="88"/>
      <c r="AC917" s="89"/>
    </row>
    <row r="918" spans="1:29" ht="15.75" hidden="1" customHeight="1" x14ac:dyDescent="0.2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193"/>
      <c r="P918" s="77"/>
      <c r="Q918" s="78"/>
      <c r="R918" s="79"/>
      <c r="S918" s="80">
        <f>IF(R918="U",T918/1.2,T918)</f>
        <v>0</v>
      </c>
      <c r="T918" s="81"/>
      <c r="U918" s="82"/>
      <c r="V918" s="83"/>
      <c r="W918" s="84">
        <f>V918*S918</f>
        <v>0</v>
      </c>
      <c r="X918" s="85">
        <f>V918*T918</f>
        <v>0</v>
      </c>
      <c r="Y918" s="59"/>
      <c r="Z918" s="86"/>
      <c r="AA918" s="87"/>
      <c r="AB918" s="88"/>
      <c r="AC918" s="89"/>
    </row>
    <row r="919" spans="1:29" ht="15.75" hidden="1" customHeight="1" x14ac:dyDescent="0.2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193"/>
      <c r="P919" s="77"/>
      <c r="Q919" s="78"/>
      <c r="R919" s="79"/>
      <c r="S919" s="80">
        <f>IF(R919="U",T919/1.2,T919)</f>
        <v>0</v>
      </c>
      <c r="T919" s="81"/>
      <c r="U919" s="82"/>
      <c r="V919" s="83"/>
      <c r="W919" s="84">
        <f>V919*S919</f>
        <v>0</v>
      </c>
      <c r="X919" s="85">
        <f>V919*T919</f>
        <v>0</v>
      </c>
      <c r="Y919" s="59"/>
      <c r="Z919" s="86"/>
      <c r="AA919" s="87"/>
      <c r="AB919" s="88"/>
      <c r="AC919" s="89"/>
    </row>
    <row r="920" spans="1:29" ht="15.75" hidden="1" customHeight="1" x14ac:dyDescent="0.2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193"/>
      <c r="P920" s="77"/>
      <c r="Q920" s="78"/>
      <c r="R920" s="79"/>
      <c r="S920" s="80">
        <f>IF(R920="U",T920/1.2,T920)</f>
        <v>0</v>
      </c>
      <c r="T920" s="81"/>
      <c r="U920" s="82"/>
      <c r="V920" s="83"/>
      <c r="W920" s="84">
        <f>V920*S920</f>
        <v>0</v>
      </c>
      <c r="X920" s="85">
        <f>V920*T920</f>
        <v>0</v>
      </c>
      <c r="Y920" s="59"/>
      <c r="Z920" s="86"/>
      <c r="AA920" s="87"/>
      <c r="AB920" s="88"/>
      <c r="AC920" s="89"/>
    </row>
    <row r="921" spans="1:29" ht="15.75" hidden="1" customHeight="1" x14ac:dyDescent="0.2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193"/>
      <c r="P921" s="77"/>
      <c r="Q921" s="78"/>
      <c r="R921" s="79"/>
      <c r="S921" s="80">
        <f>IF(R921="U",T921/1.2,T921)</f>
        <v>0</v>
      </c>
      <c r="T921" s="81"/>
      <c r="U921" s="82"/>
      <c r="V921" s="83"/>
      <c r="W921" s="84">
        <f>V921*S921</f>
        <v>0</v>
      </c>
      <c r="X921" s="85">
        <f>V921*T921</f>
        <v>0</v>
      </c>
      <c r="Y921" s="59"/>
      <c r="Z921" s="86"/>
      <c r="AA921" s="87"/>
      <c r="AB921" s="88"/>
      <c r="AC921" s="89"/>
    </row>
    <row r="922" spans="1:29" ht="15.75" hidden="1" customHeight="1" x14ac:dyDescent="0.2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193"/>
      <c r="P922" s="77"/>
      <c r="Q922" s="78"/>
      <c r="R922" s="79"/>
      <c r="S922" s="80">
        <f>IF(R922="U",T922/1.2,T922)</f>
        <v>0</v>
      </c>
      <c r="T922" s="81"/>
      <c r="U922" s="82"/>
      <c r="V922" s="83"/>
      <c r="W922" s="84">
        <f>V922*S922</f>
        <v>0</v>
      </c>
      <c r="X922" s="85">
        <f>V922*T922</f>
        <v>0</v>
      </c>
      <c r="Y922" s="59"/>
      <c r="Z922" s="86"/>
      <c r="AA922" s="87"/>
      <c r="AB922" s="88"/>
      <c r="AC922" s="89"/>
    </row>
    <row r="923" spans="1:29" ht="15.75" hidden="1" customHeight="1" x14ac:dyDescent="0.2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193"/>
      <c r="P923" s="77"/>
      <c r="Q923" s="78"/>
      <c r="R923" s="79"/>
      <c r="S923" s="80">
        <f>IF(R923="U",T923/1.2,T923)</f>
        <v>0</v>
      </c>
      <c r="T923" s="81"/>
      <c r="U923" s="82"/>
      <c r="V923" s="83"/>
      <c r="W923" s="84">
        <f>V923*S923</f>
        <v>0</v>
      </c>
      <c r="X923" s="85">
        <f>V923*T923</f>
        <v>0</v>
      </c>
      <c r="Y923" s="59"/>
      <c r="Z923" s="86"/>
      <c r="AA923" s="87"/>
      <c r="AB923" s="88"/>
      <c r="AC923" s="89"/>
    </row>
    <row r="924" spans="1:29" ht="15.75" hidden="1" customHeight="1" x14ac:dyDescent="0.2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193"/>
      <c r="P924" s="77"/>
      <c r="Q924" s="78"/>
      <c r="R924" s="79"/>
      <c r="S924" s="80">
        <f>IF(R924="U",T924/1.2,T924)</f>
        <v>0</v>
      </c>
      <c r="T924" s="81"/>
      <c r="U924" s="82"/>
      <c r="V924" s="83"/>
      <c r="W924" s="84">
        <f>V924*S924</f>
        <v>0</v>
      </c>
      <c r="X924" s="85">
        <f>V924*T924</f>
        <v>0</v>
      </c>
      <c r="Y924" s="59"/>
      <c r="Z924" s="86"/>
      <c r="AA924" s="87"/>
      <c r="AB924" s="88"/>
      <c r="AC924" s="89"/>
    </row>
    <row r="925" spans="1:29" ht="15.75" hidden="1" customHeight="1" x14ac:dyDescent="0.2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193"/>
      <c r="P925" s="77"/>
      <c r="Q925" s="78"/>
      <c r="R925" s="79"/>
      <c r="S925" s="80">
        <f>IF(R925="U",T925/1.2,T925)</f>
        <v>0</v>
      </c>
      <c r="T925" s="81"/>
      <c r="U925" s="82"/>
      <c r="V925" s="83"/>
      <c r="W925" s="84">
        <f>V925*S925</f>
        <v>0</v>
      </c>
      <c r="X925" s="85">
        <f>V925*T925</f>
        <v>0</v>
      </c>
      <c r="Y925" s="59"/>
      <c r="Z925" s="86"/>
      <c r="AA925" s="87"/>
      <c r="AB925" s="88"/>
      <c r="AC925" s="89"/>
    </row>
    <row r="926" spans="1:29" ht="15.75" hidden="1" customHeight="1" x14ac:dyDescent="0.2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193"/>
      <c r="P926" s="77"/>
      <c r="Q926" s="78"/>
      <c r="R926" s="79"/>
      <c r="S926" s="80">
        <f>IF(R926="U",T926/1.2,T926)</f>
        <v>0</v>
      </c>
      <c r="T926" s="81"/>
      <c r="U926" s="82"/>
      <c r="V926" s="83"/>
      <c r="W926" s="84">
        <f>V926*S926</f>
        <v>0</v>
      </c>
      <c r="X926" s="85">
        <f>V926*T926</f>
        <v>0</v>
      </c>
      <c r="Y926" s="59"/>
      <c r="Z926" s="86"/>
      <c r="AA926" s="87"/>
      <c r="AB926" s="88"/>
      <c r="AC926" s="89"/>
    </row>
    <row r="927" spans="1:29" ht="15.75" hidden="1" customHeight="1" x14ac:dyDescent="0.2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193"/>
      <c r="P927" s="77"/>
      <c r="Q927" s="78"/>
      <c r="R927" s="79"/>
      <c r="S927" s="80">
        <f>IF(R927="U",T927/1.2,T927)</f>
        <v>0</v>
      </c>
      <c r="T927" s="81"/>
      <c r="U927" s="82"/>
      <c r="V927" s="83"/>
      <c r="W927" s="84">
        <f>V927*S927</f>
        <v>0</v>
      </c>
      <c r="X927" s="85">
        <f>V927*T927</f>
        <v>0</v>
      </c>
      <c r="Y927" s="59"/>
      <c r="Z927" s="86"/>
      <c r="AA927" s="87"/>
      <c r="AB927" s="88"/>
      <c r="AC927" s="89"/>
    </row>
    <row r="928" spans="1:29" ht="15.75" hidden="1" customHeight="1" x14ac:dyDescent="0.2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193"/>
      <c r="P928" s="77"/>
      <c r="Q928" s="78"/>
      <c r="R928" s="79"/>
      <c r="S928" s="80">
        <f>IF(R928="U",T928/1.2,T928)</f>
        <v>0</v>
      </c>
      <c r="T928" s="81"/>
      <c r="U928" s="82"/>
      <c r="V928" s="83"/>
      <c r="W928" s="84">
        <f>V928*S928</f>
        <v>0</v>
      </c>
      <c r="X928" s="85">
        <f>V928*T928</f>
        <v>0</v>
      </c>
      <c r="Y928" s="59"/>
      <c r="Z928" s="86"/>
      <c r="AA928" s="87"/>
      <c r="AB928" s="88"/>
      <c r="AC928" s="89"/>
    </row>
    <row r="929" spans="1:29" ht="15.75" hidden="1" customHeight="1" x14ac:dyDescent="0.2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193"/>
      <c r="P929" s="77"/>
      <c r="Q929" s="78"/>
      <c r="R929" s="100"/>
      <c r="S929" s="80">
        <f>IF(R929="U",T929/1.2,T929)</f>
        <v>0</v>
      </c>
      <c r="T929" s="81"/>
      <c r="U929" s="82"/>
      <c r="V929" s="83"/>
      <c r="W929" s="84">
        <f>V929*S929</f>
        <v>0</v>
      </c>
      <c r="X929" s="85">
        <f>V929*T929</f>
        <v>0</v>
      </c>
      <c r="Y929" s="59"/>
      <c r="Z929" s="86"/>
      <c r="AA929" s="87"/>
      <c r="AB929" s="88"/>
      <c r="AC929" s="89"/>
    </row>
    <row r="930" spans="1:29" ht="15.75" hidden="1" customHeight="1" x14ac:dyDescent="0.2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193"/>
      <c r="P930" s="77"/>
      <c r="Q930" s="78"/>
      <c r="R930" s="100"/>
      <c r="S930" s="80">
        <f>IF(R930="U",T930/1.2,T930)</f>
        <v>0</v>
      </c>
      <c r="T930" s="81"/>
      <c r="U930" s="82"/>
      <c r="V930" s="83"/>
      <c r="W930" s="84">
        <f>V930*S930</f>
        <v>0</v>
      </c>
      <c r="X930" s="85">
        <f>V930*T930</f>
        <v>0</v>
      </c>
      <c r="Y930" s="59"/>
      <c r="Z930" s="86"/>
      <c r="AA930" s="87"/>
      <c r="AB930" s="88"/>
      <c r="AC930" s="89"/>
    </row>
    <row r="931" spans="1:29" ht="15.75" hidden="1" customHeight="1" x14ac:dyDescent="0.2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193"/>
      <c r="P931" s="77"/>
      <c r="Q931" s="78"/>
      <c r="R931" s="79"/>
      <c r="S931" s="80">
        <f>IF(R931="U",T931/1.2,T931)</f>
        <v>0</v>
      </c>
      <c r="T931" s="81"/>
      <c r="U931" s="82"/>
      <c r="V931" s="83"/>
      <c r="W931" s="84">
        <f>V931*S931</f>
        <v>0</v>
      </c>
      <c r="X931" s="85">
        <f>V931*T931</f>
        <v>0</v>
      </c>
      <c r="Y931" s="59"/>
      <c r="Z931" s="86"/>
      <c r="AA931" s="87"/>
      <c r="AB931" s="88"/>
      <c r="AC931" s="89"/>
    </row>
    <row r="932" spans="1:29" ht="15.75" hidden="1" customHeight="1" x14ac:dyDescent="0.2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193"/>
      <c r="P932" s="77"/>
      <c r="Q932" s="78"/>
      <c r="R932" s="79"/>
      <c r="S932" s="80">
        <f>IF(R932="U",T932/1.2,T932)</f>
        <v>0</v>
      </c>
      <c r="T932" s="81"/>
      <c r="U932" s="82"/>
      <c r="V932" s="83"/>
      <c r="W932" s="84">
        <f>V932*S932</f>
        <v>0</v>
      </c>
      <c r="X932" s="85">
        <f>V932*T932</f>
        <v>0</v>
      </c>
      <c r="Y932" s="59"/>
      <c r="Z932" s="86"/>
      <c r="AA932" s="87"/>
      <c r="AB932" s="88"/>
      <c r="AC932" s="89"/>
    </row>
    <row r="933" spans="1:29" ht="15.75" hidden="1" customHeight="1" x14ac:dyDescent="0.2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193"/>
      <c r="P933" s="77"/>
      <c r="Q933" s="78"/>
      <c r="R933" s="79"/>
      <c r="S933" s="80">
        <f>IF(R933="U",T933/1.2,T933)</f>
        <v>0</v>
      </c>
      <c r="T933" s="81"/>
      <c r="U933" s="82"/>
      <c r="V933" s="83"/>
      <c r="W933" s="84">
        <f>V933*S933</f>
        <v>0</v>
      </c>
      <c r="X933" s="85">
        <f>V933*T933</f>
        <v>0</v>
      </c>
      <c r="Y933" s="59"/>
      <c r="Z933" s="86"/>
      <c r="AA933" s="87"/>
      <c r="AB933" s="88"/>
      <c r="AC933" s="89"/>
    </row>
    <row r="934" spans="1:29" ht="15.75" hidden="1" customHeight="1" x14ac:dyDescent="0.2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193"/>
      <c r="P934" s="77"/>
      <c r="Q934" s="78"/>
      <c r="R934" s="79"/>
      <c r="S934" s="80">
        <f>IF(R934="U",T934/1.2,T934)</f>
        <v>0</v>
      </c>
      <c r="T934" s="81"/>
      <c r="U934" s="82"/>
      <c r="V934" s="83"/>
      <c r="W934" s="84">
        <f>V934*S934</f>
        <v>0</v>
      </c>
      <c r="X934" s="85">
        <f>V934*T934</f>
        <v>0</v>
      </c>
      <c r="Y934" s="59"/>
      <c r="Z934" s="86"/>
      <c r="AA934" s="87"/>
      <c r="AB934" s="88"/>
      <c r="AC934" s="89"/>
    </row>
    <row r="935" spans="1:29" ht="15.75" hidden="1" customHeight="1" x14ac:dyDescent="0.2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193"/>
      <c r="P935" s="77"/>
      <c r="Q935" s="78"/>
      <c r="R935" s="100"/>
      <c r="S935" s="80">
        <f>IF(R935="U",T935/1.2,T935)</f>
        <v>0</v>
      </c>
      <c r="T935" s="81"/>
      <c r="U935" s="82"/>
      <c r="V935" s="83"/>
      <c r="W935" s="84">
        <f>V935*S935</f>
        <v>0</v>
      </c>
      <c r="X935" s="85">
        <f>V935*T935</f>
        <v>0</v>
      </c>
      <c r="Y935" s="59"/>
      <c r="Z935" s="86"/>
      <c r="AA935" s="87"/>
      <c r="AB935" s="88"/>
      <c r="AC935" s="89"/>
    </row>
    <row r="936" spans="1:29" ht="15.75" hidden="1" customHeight="1" x14ac:dyDescent="0.2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193"/>
      <c r="P936" s="77"/>
      <c r="Q936" s="78"/>
      <c r="R936" s="100"/>
      <c r="S936" s="80">
        <f>IF(R936="U",T936/1.2,T936)</f>
        <v>0</v>
      </c>
      <c r="T936" s="81"/>
      <c r="U936" s="82"/>
      <c r="V936" s="83"/>
      <c r="W936" s="84">
        <f>V936*S936</f>
        <v>0</v>
      </c>
      <c r="X936" s="85">
        <f>V936*T936</f>
        <v>0</v>
      </c>
      <c r="Y936" s="59"/>
      <c r="Z936" s="86"/>
      <c r="AA936" s="87"/>
      <c r="AB936" s="88"/>
      <c r="AC936" s="89"/>
    </row>
    <row r="937" spans="1:29" ht="15.75" hidden="1" customHeight="1" x14ac:dyDescent="0.2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193"/>
      <c r="P937" s="77"/>
      <c r="Q937" s="78"/>
      <c r="R937" s="100"/>
      <c r="S937" s="80">
        <f>IF(R937="U",T937/1.2,T937)</f>
        <v>0</v>
      </c>
      <c r="T937" s="81"/>
      <c r="U937" s="82"/>
      <c r="V937" s="83"/>
      <c r="W937" s="84">
        <f>V937*S937</f>
        <v>0</v>
      </c>
      <c r="X937" s="85">
        <f>V937*T937</f>
        <v>0</v>
      </c>
      <c r="Y937" s="59"/>
      <c r="Z937" s="86"/>
      <c r="AA937" s="87"/>
      <c r="AB937" s="88"/>
      <c r="AC937" s="89"/>
    </row>
    <row r="938" spans="1:29" ht="15.75" hidden="1" customHeight="1" x14ac:dyDescent="0.2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193"/>
      <c r="P938" s="77"/>
      <c r="Q938" s="78"/>
      <c r="R938" s="79"/>
      <c r="S938" s="80">
        <f>IF(R938="U",T938/1.2,T938)</f>
        <v>0</v>
      </c>
      <c r="T938" s="81"/>
      <c r="U938" s="82"/>
      <c r="V938" s="83"/>
      <c r="W938" s="84">
        <f>V938*S938</f>
        <v>0</v>
      </c>
      <c r="X938" s="85">
        <f>V938*T938</f>
        <v>0</v>
      </c>
      <c r="Y938" s="59"/>
      <c r="Z938" s="86"/>
      <c r="AA938" s="87"/>
      <c r="AB938" s="88"/>
      <c r="AC938" s="89"/>
    </row>
    <row r="939" spans="1:29" ht="15.75" hidden="1" customHeight="1" x14ac:dyDescent="0.2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193"/>
      <c r="P939" s="77"/>
      <c r="Q939" s="78"/>
      <c r="R939" s="100"/>
      <c r="S939" s="80">
        <f>IF(R939="U",T939/1.2,T939)</f>
        <v>0</v>
      </c>
      <c r="T939" s="81"/>
      <c r="U939" s="82"/>
      <c r="V939" s="83"/>
      <c r="W939" s="84">
        <f>V939*S939</f>
        <v>0</v>
      </c>
      <c r="X939" s="85">
        <f>V939*T939</f>
        <v>0</v>
      </c>
      <c r="Y939" s="59"/>
      <c r="Z939" s="86"/>
      <c r="AA939" s="87"/>
      <c r="AB939" s="88"/>
      <c r="AC939" s="89"/>
    </row>
    <row r="940" spans="1:29" ht="15.75" hidden="1" customHeight="1" x14ac:dyDescent="0.2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193"/>
      <c r="P940" s="77"/>
      <c r="Q940" s="78"/>
      <c r="R940" s="100"/>
      <c r="S940" s="80">
        <f>IF(R940="U",T940/1.2,T940)</f>
        <v>0</v>
      </c>
      <c r="T940" s="81"/>
      <c r="U940" s="82"/>
      <c r="V940" s="83"/>
      <c r="W940" s="84">
        <f>V940*S940</f>
        <v>0</v>
      </c>
      <c r="X940" s="85">
        <f>V940*T940</f>
        <v>0</v>
      </c>
      <c r="Y940" s="59"/>
      <c r="Z940" s="86"/>
      <c r="AA940" s="87"/>
      <c r="AB940" s="88"/>
      <c r="AC940" s="89"/>
    </row>
    <row r="941" spans="1:29" ht="15.75" hidden="1" customHeight="1" x14ac:dyDescent="0.2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193"/>
      <c r="P941" s="77"/>
      <c r="Q941" s="78"/>
      <c r="R941" s="100"/>
      <c r="S941" s="80">
        <f>IF(R941="U",T941/1.2,T941)</f>
        <v>0</v>
      </c>
      <c r="T941" s="81"/>
      <c r="U941" s="82"/>
      <c r="V941" s="83"/>
      <c r="W941" s="84">
        <f>V941*S941</f>
        <v>0</v>
      </c>
      <c r="X941" s="85">
        <f>V941*T941</f>
        <v>0</v>
      </c>
      <c r="Y941" s="59"/>
      <c r="Z941" s="86"/>
      <c r="AA941" s="87"/>
      <c r="AB941" s="88"/>
      <c r="AC941" s="89"/>
    </row>
    <row r="942" spans="1:29" ht="15.75" hidden="1" customHeight="1" x14ac:dyDescent="0.2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193"/>
      <c r="P942" s="77"/>
      <c r="Q942" s="78"/>
      <c r="R942" s="100"/>
      <c r="S942" s="80">
        <f>IF(R942="U",T942/1.2,T942)</f>
        <v>0</v>
      </c>
      <c r="T942" s="81"/>
      <c r="U942" s="82"/>
      <c r="V942" s="83"/>
      <c r="W942" s="84">
        <f>V942*S942</f>
        <v>0</v>
      </c>
      <c r="X942" s="85">
        <f>V942*T942</f>
        <v>0</v>
      </c>
      <c r="Y942" s="59"/>
      <c r="Z942" s="86"/>
      <c r="AA942" s="87"/>
      <c r="AB942" s="88"/>
      <c r="AC942" s="89"/>
    </row>
    <row r="943" spans="1:29" ht="15.75" hidden="1" customHeight="1" x14ac:dyDescent="0.2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193"/>
      <c r="P943" s="77"/>
      <c r="Q943" s="78"/>
      <c r="R943" s="79"/>
      <c r="S943" s="80">
        <f>IF(R943="U",T943/1.2,T943)</f>
        <v>0</v>
      </c>
      <c r="T943" s="81"/>
      <c r="U943" s="82"/>
      <c r="V943" s="83"/>
      <c r="W943" s="84">
        <f>V943*S943</f>
        <v>0</v>
      </c>
      <c r="X943" s="85">
        <f>V943*T943</f>
        <v>0</v>
      </c>
      <c r="Y943" s="59"/>
      <c r="Z943" s="86"/>
      <c r="AA943" s="87"/>
      <c r="AB943" s="88"/>
      <c r="AC943" s="89"/>
    </row>
    <row r="944" spans="1:29" ht="15.75" hidden="1" customHeight="1" x14ac:dyDescent="0.2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193"/>
      <c r="P944" s="77"/>
      <c r="Q944" s="78"/>
      <c r="R944" s="100"/>
      <c r="S944" s="80">
        <f>IF(R944="U",T944/1.2,T944)</f>
        <v>0</v>
      </c>
      <c r="T944" s="81"/>
      <c r="U944" s="82"/>
      <c r="V944" s="83"/>
      <c r="W944" s="84">
        <f>V944*S944</f>
        <v>0</v>
      </c>
      <c r="X944" s="85">
        <f>V944*T944</f>
        <v>0</v>
      </c>
      <c r="Y944" s="59"/>
      <c r="Z944" s="86"/>
      <c r="AA944" s="87"/>
      <c r="AB944" s="88"/>
      <c r="AC944" s="89"/>
    </row>
    <row r="945" spans="1:29" ht="15.75" hidden="1" customHeight="1" x14ac:dyDescent="0.2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193"/>
      <c r="P945" s="77"/>
      <c r="Q945" s="78"/>
      <c r="R945" s="79"/>
      <c r="S945" s="80">
        <f>IF(R945="U",T945/1.2,T945)</f>
        <v>0</v>
      </c>
      <c r="T945" s="81"/>
      <c r="U945" s="82"/>
      <c r="V945" s="83"/>
      <c r="W945" s="84">
        <f>V945*S945</f>
        <v>0</v>
      </c>
      <c r="X945" s="85">
        <f>V945*T945</f>
        <v>0</v>
      </c>
      <c r="Y945" s="59"/>
      <c r="Z945" s="86"/>
      <c r="AA945" s="87"/>
      <c r="AB945" s="88"/>
      <c r="AC945" s="89"/>
    </row>
    <row r="946" spans="1:29" ht="15.75" hidden="1" customHeight="1" x14ac:dyDescent="0.2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193"/>
      <c r="P946" s="77"/>
      <c r="Q946" s="78"/>
      <c r="R946" s="79"/>
      <c r="S946" s="80">
        <f>IF(R946="U",T946/1.2,T946)</f>
        <v>0</v>
      </c>
      <c r="T946" s="81"/>
      <c r="U946" s="82"/>
      <c r="V946" s="83"/>
      <c r="W946" s="84">
        <f>V946*S946</f>
        <v>0</v>
      </c>
      <c r="X946" s="85">
        <f>V946*T946</f>
        <v>0</v>
      </c>
      <c r="Y946" s="59"/>
      <c r="Z946" s="86"/>
      <c r="AA946" s="87"/>
      <c r="AB946" s="88"/>
      <c r="AC946" s="89"/>
    </row>
    <row r="947" spans="1:29" ht="15.75" hidden="1" customHeight="1" x14ac:dyDescent="0.2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193"/>
      <c r="P947" s="77"/>
      <c r="Q947" s="78"/>
      <c r="R947" s="100"/>
      <c r="S947" s="80">
        <f>IF(R947="U",T947/1.2,T947)</f>
        <v>0</v>
      </c>
      <c r="T947" s="81"/>
      <c r="U947" s="82"/>
      <c r="V947" s="83"/>
      <c r="W947" s="84">
        <f>V947*S947</f>
        <v>0</v>
      </c>
      <c r="X947" s="85">
        <f>V947*T947</f>
        <v>0</v>
      </c>
      <c r="Y947" s="59"/>
      <c r="Z947" s="86"/>
      <c r="AA947" s="87"/>
      <c r="AB947" s="88"/>
      <c r="AC947" s="89"/>
    </row>
    <row r="948" spans="1:29" ht="15.75" hidden="1" customHeight="1" x14ac:dyDescent="0.2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193"/>
      <c r="P948" s="77"/>
      <c r="Q948" s="78"/>
      <c r="R948" s="100"/>
      <c r="S948" s="80">
        <f>IF(R948="U",T948/1.2,T948)</f>
        <v>0</v>
      </c>
      <c r="T948" s="81"/>
      <c r="U948" s="82"/>
      <c r="V948" s="83"/>
      <c r="W948" s="84">
        <f>V948*S948</f>
        <v>0</v>
      </c>
      <c r="X948" s="85">
        <f>V948*T948</f>
        <v>0</v>
      </c>
      <c r="Y948" s="59"/>
      <c r="Z948" s="86"/>
      <c r="AA948" s="87"/>
      <c r="AB948" s="88"/>
      <c r="AC948" s="89"/>
    </row>
    <row r="949" spans="1:29" ht="15.75" hidden="1" customHeight="1" x14ac:dyDescent="0.2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193"/>
      <c r="P949" s="77"/>
      <c r="Q949" s="78"/>
      <c r="R949" s="79"/>
      <c r="S949" s="80">
        <f>IF(R949="U",T949/1.2,T949)</f>
        <v>0</v>
      </c>
      <c r="T949" s="81"/>
      <c r="U949" s="82"/>
      <c r="V949" s="83"/>
      <c r="W949" s="84">
        <f>V949*S949</f>
        <v>0</v>
      </c>
      <c r="X949" s="85">
        <f>V949*T949</f>
        <v>0</v>
      </c>
      <c r="Y949" s="59"/>
      <c r="Z949" s="86"/>
      <c r="AA949" s="87"/>
      <c r="AB949" s="88"/>
      <c r="AC949" s="89"/>
    </row>
    <row r="950" spans="1:29" ht="15.75" hidden="1" customHeight="1" x14ac:dyDescent="0.2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193"/>
      <c r="P950" s="77"/>
      <c r="Q950" s="78"/>
      <c r="R950" s="79"/>
      <c r="S950" s="80">
        <f>IF(R950="U",T950/1.2,T950)</f>
        <v>0</v>
      </c>
      <c r="T950" s="81"/>
      <c r="U950" s="82"/>
      <c r="V950" s="83"/>
      <c r="W950" s="84">
        <f>V950*S950</f>
        <v>0</v>
      </c>
      <c r="X950" s="85">
        <f>V950*T950</f>
        <v>0</v>
      </c>
      <c r="Y950" s="59"/>
      <c r="Z950" s="86"/>
      <c r="AA950" s="87"/>
      <c r="AB950" s="88"/>
      <c r="AC950" s="89"/>
    </row>
    <row r="951" spans="1:29" ht="15.75" hidden="1" customHeight="1" x14ac:dyDescent="0.2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193"/>
      <c r="P951" s="77"/>
      <c r="Q951" s="78"/>
      <c r="R951" s="79"/>
      <c r="S951" s="80">
        <f>IF(R951="U",T951/1.2,T951)</f>
        <v>0</v>
      </c>
      <c r="T951" s="81"/>
      <c r="U951" s="82"/>
      <c r="V951" s="83"/>
      <c r="W951" s="84">
        <f>V951*S951</f>
        <v>0</v>
      </c>
      <c r="X951" s="85">
        <f>V951*T951</f>
        <v>0</v>
      </c>
      <c r="Y951" s="59"/>
      <c r="Z951" s="86"/>
      <c r="AA951" s="87"/>
      <c r="AB951" s="88"/>
      <c r="AC951" s="89"/>
    </row>
    <row r="952" spans="1:29" ht="15.75" hidden="1" customHeight="1" x14ac:dyDescent="0.2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193"/>
      <c r="P952" s="77"/>
      <c r="Q952" s="78"/>
      <c r="R952" s="79"/>
      <c r="S952" s="80">
        <f>IF(R952="U",T952/1.2,T952)</f>
        <v>0</v>
      </c>
      <c r="T952" s="81"/>
      <c r="U952" s="82"/>
      <c r="V952" s="83"/>
      <c r="W952" s="84">
        <f>V952*S952</f>
        <v>0</v>
      </c>
      <c r="X952" s="85">
        <f>V952*T952</f>
        <v>0</v>
      </c>
      <c r="Y952" s="59"/>
      <c r="Z952" s="86"/>
      <c r="AA952" s="87"/>
      <c r="AB952" s="88"/>
      <c r="AC952" s="89"/>
    </row>
    <row r="953" spans="1:29" ht="15.75" hidden="1" customHeight="1" x14ac:dyDescent="0.2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193"/>
      <c r="P953" s="77"/>
      <c r="Q953" s="78"/>
      <c r="R953" s="79"/>
      <c r="S953" s="80">
        <f>IF(R953="U",T953/1.2,T953)</f>
        <v>0</v>
      </c>
      <c r="T953" s="81"/>
      <c r="U953" s="82"/>
      <c r="V953" s="83"/>
      <c r="W953" s="84">
        <f>V953*S953</f>
        <v>0</v>
      </c>
      <c r="X953" s="85">
        <f>V953*T953</f>
        <v>0</v>
      </c>
      <c r="Y953" s="59"/>
      <c r="Z953" s="86"/>
      <c r="AA953" s="87"/>
      <c r="AB953" s="88"/>
      <c r="AC953" s="89"/>
    </row>
    <row r="954" spans="1:29" ht="15.75" hidden="1" customHeight="1" x14ac:dyDescent="0.2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193"/>
      <c r="P954" s="77"/>
      <c r="Q954" s="78"/>
      <c r="R954" s="79"/>
      <c r="S954" s="80">
        <f>IF(R954="U",T954/1.2,T954)</f>
        <v>0</v>
      </c>
      <c r="T954" s="81"/>
      <c r="U954" s="82"/>
      <c r="V954" s="83"/>
      <c r="W954" s="84">
        <f>V954*S954</f>
        <v>0</v>
      </c>
      <c r="X954" s="85">
        <f>V954*T954</f>
        <v>0</v>
      </c>
      <c r="Y954" s="59"/>
      <c r="Z954" s="86"/>
      <c r="AA954" s="87"/>
      <c r="AB954" s="88"/>
      <c r="AC954" s="89"/>
    </row>
    <row r="955" spans="1:29" ht="15.75" hidden="1" customHeight="1" x14ac:dyDescent="0.2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193"/>
      <c r="P955" s="77"/>
      <c r="Q955" s="78"/>
      <c r="R955" s="79"/>
      <c r="S955" s="80">
        <f>IF(R955="U",T955/1.2,T955)</f>
        <v>0</v>
      </c>
      <c r="T955" s="81"/>
      <c r="U955" s="82"/>
      <c r="V955" s="83"/>
      <c r="W955" s="84">
        <f>V955*S955</f>
        <v>0</v>
      </c>
      <c r="X955" s="85">
        <f>V955*T955</f>
        <v>0</v>
      </c>
      <c r="Y955" s="59"/>
      <c r="Z955" s="86"/>
      <c r="AA955" s="87"/>
      <c r="AB955" s="88"/>
      <c r="AC955" s="89"/>
    </row>
    <row r="956" spans="1:29" ht="15.75" hidden="1" customHeight="1" x14ac:dyDescent="0.2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193"/>
      <c r="P956" s="77"/>
      <c r="Q956" s="78"/>
      <c r="R956" s="79"/>
      <c r="S956" s="80">
        <f>IF(R956="U",T956/1.2,T956)</f>
        <v>0</v>
      </c>
      <c r="T956" s="81"/>
      <c r="U956" s="82"/>
      <c r="V956" s="83"/>
      <c r="W956" s="84">
        <f>V956*S956</f>
        <v>0</v>
      </c>
      <c r="X956" s="85">
        <f>V956*T956</f>
        <v>0</v>
      </c>
      <c r="Y956" s="59"/>
      <c r="Z956" s="86"/>
      <c r="AA956" s="87"/>
      <c r="AB956" s="88"/>
      <c r="AC956" s="89"/>
    </row>
    <row r="957" spans="1:29" ht="15.75" hidden="1" customHeight="1" x14ac:dyDescent="0.2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193"/>
      <c r="P957" s="77"/>
      <c r="Q957" s="78"/>
      <c r="R957" s="79"/>
      <c r="S957" s="80">
        <f>IF(R957="U",T957/1.2,T957)</f>
        <v>0</v>
      </c>
      <c r="T957" s="81"/>
      <c r="U957" s="82"/>
      <c r="V957" s="83"/>
      <c r="W957" s="84">
        <f>V957*S957</f>
        <v>0</v>
      </c>
      <c r="X957" s="85">
        <f>V957*T957</f>
        <v>0</v>
      </c>
      <c r="Y957" s="59"/>
      <c r="Z957" s="86"/>
      <c r="AA957" s="87"/>
      <c r="AB957" s="88"/>
      <c r="AC957" s="89"/>
    </row>
    <row r="958" spans="1:29" ht="15.75" hidden="1" customHeight="1" x14ac:dyDescent="0.2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193"/>
      <c r="P958" s="77"/>
      <c r="Q958" s="78"/>
      <c r="R958" s="100"/>
      <c r="S958" s="80">
        <f>IF(R958="U",T958/1.2,T958)</f>
        <v>0</v>
      </c>
      <c r="T958" s="81"/>
      <c r="U958" s="82"/>
      <c r="V958" s="83"/>
      <c r="W958" s="84">
        <f>V958*S958</f>
        <v>0</v>
      </c>
      <c r="X958" s="85">
        <f>V958*T958</f>
        <v>0</v>
      </c>
      <c r="Y958" s="59"/>
      <c r="Z958" s="86"/>
      <c r="AA958" s="87"/>
      <c r="AB958" s="88"/>
      <c r="AC958" s="89"/>
    </row>
    <row r="959" spans="1:29" ht="15.75" hidden="1" customHeight="1" x14ac:dyDescent="0.2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193"/>
      <c r="P959" s="77"/>
      <c r="Q959" s="78"/>
      <c r="R959" s="79"/>
      <c r="S959" s="80">
        <f>IF(R959="U",T959/1.2,T959)</f>
        <v>0</v>
      </c>
      <c r="T959" s="81"/>
      <c r="U959" s="82"/>
      <c r="V959" s="83"/>
      <c r="W959" s="84">
        <f>V959*S959</f>
        <v>0</v>
      </c>
      <c r="X959" s="85">
        <f>V959*T959</f>
        <v>0</v>
      </c>
      <c r="Y959" s="59"/>
      <c r="Z959" s="86"/>
      <c r="AA959" s="87"/>
      <c r="AB959" s="88"/>
      <c r="AC959" s="89"/>
    </row>
    <row r="960" spans="1:29" ht="15.75" hidden="1" customHeight="1" x14ac:dyDescent="0.2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193"/>
      <c r="P960" s="77"/>
      <c r="Q960" s="78"/>
      <c r="R960" s="100"/>
      <c r="S960" s="80">
        <f>IF(R960="U",T960/1.2,T960)</f>
        <v>0</v>
      </c>
      <c r="T960" s="81"/>
      <c r="U960" s="82"/>
      <c r="V960" s="83"/>
      <c r="W960" s="84">
        <f>V960*S960</f>
        <v>0</v>
      </c>
      <c r="X960" s="85">
        <f>V960*T960</f>
        <v>0</v>
      </c>
      <c r="Y960" s="59"/>
      <c r="Z960" s="86"/>
      <c r="AA960" s="87"/>
      <c r="AB960" s="88"/>
      <c r="AC960" s="89"/>
    </row>
    <row r="961" spans="1:29" ht="15.75" hidden="1" customHeight="1" x14ac:dyDescent="0.2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193"/>
      <c r="P961" s="77"/>
      <c r="Q961" s="78"/>
      <c r="R961" s="100"/>
      <c r="S961" s="80">
        <f>IF(R961="U",T961/1.2,T961)</f>
        <v>0</v>
      </c>
      <c r="T961" s="81"/>
      <c r="U961" s="82"/>
      <c r="V961" s="83"/>
      <c r="W961" s="84">
        <f>V961*S961</f>
        <v>0</v>
      </c>
      <c r="X961" s="85">
        <f>V961*T961</f>
        <v>0</v>
      </c>
      <c r="Y961" s="59"/>
      <c r="Z961" s="86"/>
      <c r="AA961" s="87"/>
      <c r="AB961" s="88"/>
      <c r="AC961" s="89"/>
    </row>
    <row r="962" spans="1:29" ht="15.75" hidden="1" customHeight="1" x14ac:dyDescent="0.2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193"/>
      <c r="P962" s="77"/>
      <c r="Q962" s="78"/>
      <c r="R962" s="79"/>
      <c r="S962" s="80">
        <f>IF(R962="U",T962/1.2,T962)</f>
        <v>0</v>
      </c>
      <c r="T962" s="81"/>
      <c r="U962" s="82"/>
      <c r="V962" s="83"/>
      <c r="W962" s="84">
        <f>V962*S962</f>
        <v>0</v>
      </c>
      <c r="X962" s="85">
        <f>V962*T962</f>
        <v>0</v>
      </c>
      <c r="Y962" s="59"/>
      <c r="Z962" s="86"/>
      <c r="AA962" s="87"/>
      <c r="AB962" s="88"/>
      <c r="AC962" s="89"/>
    </row>
    <row r="963" spans="1:29" ht="15.75" hidden="1" customHeight="1" x14ac:dyDescent="0.2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193"/>
      <c r="P963" s="77"/>
      <c r="Q963" s="78"/>
      <c r="R963" s="100"/>
      <c r="S963" s="80">
        <f>IF(R963="U",T963/1.2,T963)</f>
        <v>0</v>
      </c>
      <c r="T963" s="81"/>
      <c r="U963" s="82"/>
      <c r="V963" s="83"/>
      <c r="W963" s="84">
        <f>V963*S963</f>
        <v>0</v>
      </c>
      <c r="X963" s="85">
        <f>V963*T963</f>
        <v>0</v>
      </c>
      <c r="Y963" s="59"/>
      <c r="Z963" s="86"/>
      <c r="AA963" s="87"/>
      <c r="AB963" s="88"/>
      <c r="AC963" s="89"/>
    </row>
    <row r="964" spans="1:29" ht="15.75" hidden="1" customHeight="1" x14ac:dyDescent="0.2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193"/>
      <c r="P964" s="77"/>
      <c r="Q964" s="78"/>
      <c r="R964" s="100"/>
      <c r="S964" s="80">
        <f>IF(R964="U",T964/1.2,T964)</f>
        <v>0</v>
      </c>
      <c r="T964" s="81"/>
      <c r="U964" s="82"/>
      <c r="V964" s="83"/>
      <c r="W964" s="84">
        <f>V964*S964</f>
        <v>0</v>
      </c>
      <c r="X964" s="85">
        <f>V964*T964</f>
        <v>0</v>
      </c>
      <c r="Y964" s="59"/>
      <c r="Z964" s="86"/>
      <c r="AA964" s="87"/>
      <c r="AB964" s="88"/>
      <c r="AC964" s="89"/>
    </row>
    <row r="965" spans="1:29" ht="15.75" hidden="1" customHeight="1" x14ac:dyDescent="0.2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193"/>
      <c r="P965" s="77"/>
      <c r="Q965" s="78"/>
      <c r="R965" s="100"/>
      <c r="S965" s="80">
        <f>IF(R965="U",T965/1.2,T965)</f>
        <v>0</v>
      </c>
      <c r="T965" s="81"/>
      <c r="U965" s="82"/>
      <c r="V965" s="83"/>
      <c r="W965" s="84">
        <f>V965*S965</f>
        <v>0</v>
      </c>
      <c r="X965" s="85">
        <f>V965*T965</f>
        <v>0</v>
      </c>
      <c r="Y965" s="59"/>
      <c r="Z965" s="86"/>
      <c r="AA965" s="87"/>
      <c r="AB965" s="88"/>
      <c r="AC965" s="89"/>
    </row>
    <row r="966" spans="1:29" ht="15.75" hidden="1" customHeight="1" x14ac:dyDescent="0.2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193"/>
      <c r="P966" s="77"/>
      <c r="Q966" s="78"/>
      <c r="R966" s="100"/>
      <c r="S966" s="80">
        <f>IF(R966="U",T966/1.2,T966)</f>
        <v>0</v>
      </c>
      <c r="T966" s="81"/>
      <c r="U966" s="82"/>
      <c r="V966" s="83"/>
      <c r="W966" s="84">
        <f>V966*S966</f>
        <v>0</v>
      </c>
      <c r="X966" s="85">
        <f>V966*T966</f>
        <v>0</v>
      </c>
      <c r="Y966" s="59"/>
      <c r="Z966" s="86"/>
      <c r="AA966" s="87"/>
      <c r="AB966" s="88"/>
      <c r="AC966" s="89"/>
    </row>
    <row r="967" spans="1:29" ht="15.75" hidden="1" customHeight="1" x14ac:dyDescent="0.2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193"/>
      <c r="P967" s="77"/>
      <c r="Q967" s="78"/>
      <c r="R967" s="100"/>
      <c r="S967" s="80">
        <f>IF(R967="U",T967/1.2,T967)</f>
        <v>0</v>
      </c>
      <c r="T967" s="81"/>
      <c r="U967" s="82"/>
      <c r="V967" s="83"/>
      <c r="W967" s="84">
        <f>V967*S967</f>
        <v>0</v>
      </c>
      <c r="X967" s="85">
        <f>V967*T967</f>
        <v>0</v>
      </c>
      <c r="Y967" s="59"/>
      <c r="Z967" s="86"/>
      <c r="AA967" s="87"/>
      <c r="AB967" s="88"/>
      <c r="AC967" s="89"/>
    </row>
    <row r="968" spans="1:29" ht="15.75" hidden="1" customHeight="1" x14ac:dyDescent="0.2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193"/>
      <c r="P968" s="77"/>
      <c r="Q968" s="78"/>
      <c r="R968" s="100"/>
      <c r="S968" s="80">
        <f>IF(R968="U",T968/1.2,T968)</f>
        <v>0</v>
      </c>
      <c r="T968" s="81"/>
      <c r="U968" s="82"/>
      <c r="V968" s="83"/>
      <c r="W968" s="84">
        <f>V968*S968</f>
        <v>0</v>
      </c>
      <c r="X968" s="85">
        <f>V968*T968</f>
        <v>0</v>
      </c>
      <c r="Y968" s="59"/>
      <c r="Z968" s="86"/>
      <c r="AA968" s="87"/>
      <c r="AB968" s="88"/>
      <c r="AC968" s="89"/>
    </row>
    <row r="969" spans="1:29" ht="15.75" hidden="1" customHeight="1" x14ac:dyDescent="0.2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193"/>
      <c r="P969" s="77"/>
      <c r="Q969" s="90"/>
      <c r="R969" s="100"/>
      <c r="S969" s="80">
        <f>IF(R969="U",T969/1.2,T969)</f>
        <v>0</v>
      </c>
      <c r="T969" s="81"/>
      <c r="U969" s="82"/>
      <c r="V969" s="83"/>
      <c r="W969" s="84">
        <f>V969*S969</f>
        <v>0</v>
      </c>
      <c r="X969" s="85">
        <f>V969*T969</f>
        <v>0</v>
      </c>
      <c r="Y969" s="59"/>
      <c r="Z969" s="86"/>
      <c r="AA969" s="87"/>
      <c r="AB969" s="88"/>
      <c r="AC969" s="89"/>
    </row>
    <row r="970" spans="1:29" ht="15.75" hidden="1" customHeight="1" x14ac:dyDescent="0.2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193"/>
      <c r="P970" s="77"/>
      <c r="Q970" s="78"/>
      <c r="R970" s="79"/>
      <c r="S970" s="80">
        <f>IF(R970="U",T970/1.2,T970)</f>
        <v>0</v>
      </c>
      <c r="T970" s="81"/>
      <c r="U970" s="82"/>
      <c r="V970" s="83"/>
      <c r="W970" s="84">
        <f>V970*S970</f>
        <v>0</v>
      </c>
      <c r="X970" s="85">
        <f>V970*T970</f>
        <v>0</v>
      </c>
      <c r="Y970" s="59"/>
      <c r="Z970" s="86"/>
      <c r="AA970" s="87"/>
      <c r="AB970" s="88"/>
      <c r="AC970" s="89"/>
    </row>
    <row r="971" spans="1:29" ht="15.75" hidden="1" customHeight="1" x14ac:dyDescent="0.2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193"/>
      <c r="P971" s="77"/>
      <c r="Q971" s="78"/>
      <c r="R971" s="100"/>
      <c r="S971" s="80">
        <f>IF(R971="U",T971/1.2,T971)</f>
        <v>0</v>
      </c>
      <c r="T971" s="81"/>
      <c r="U971" s="82"/>
      <c r="V971" s="83"/>
      <c r="W971" s="84">
        <f>V971*S971</f>
        <v>0</v>
      </c>
      <c r="X971" s="85">
        <f>V971*T971</f>
        <v>0</v>
      </c>
      <c r="Y971" s="59"/>
      <c r="Z971" s="86"/>
      <c r="AA971" s="87"/>
      <c r="AB971" s="88"/>
      <c r="AC971" s="89"/>
    </row>
    <row r="972" spans="1:29" ht="15.75" hidden="1" customHeight="1" x14ac:dyDescent="0.2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193"/>
      <c r="P972" s="77"/>
      <c r="Q972" s="78"/>
      <c r="R972" s="100"/>
      <c r="S972" s="80">
        <f>IF(R972="U",T972/1.2,T972)</f>
        <v>0</v>
      </c>
      <c r="T972" s="81"/>
      <c r="U972" s="82"/>
      <c r="V972" s="83"/>
      <c r="W972" s="84">
        <f>V972*S972</f>
        <v>0</v>
      </c>
      <c r="X972" s="85">
        <f>V972*T972</f>
        <v>0</v>
      </c>
      <c r="Y972" s="59"/>
      <c r="Z972" s="86"/>
      <c r="AA972" s="87"/>
      <c r="AB972" s="88"/>
      <c r="AC972" s="89"/>
    </row>
    <row r="973" spans="1:29" ht="15.75" hidden="1" customHeight="1" x14ac:dyDescent="0.2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193"/>
      <c r="P973" s="77"/>
      <c r="Q973" s="78"/>
      <c r="R973" s="100"/>
      <c r="S973" s="80">
        <f>IF(R973="U",T973/1.2,T973)</f>
        <v>0</v>
      </c>
      <c r="T973" s="81"/>
      <c r="U973" s="82"/>
      <c r="V973" s="83"/>
      <c r="W973" s="84">
        <f>V973*S973</f>
        <v>0</v>
      </c>
      <c r="X973" s="85">
        <f>V973*T973</f>
        <v>0</v>
      </c>
      <c r="Y973" s="59"/>
      <c r="Z973" s="86"/>
      <c r="AA973" s="87"/>
      <c r="AB973" s="88"/>
      <c r="AC973" s="89"/>
    </row>
    <row r="974" spans="1:29" ht="15.75" hidden="1" customHeight="1" x14ac:dyDescent="0.2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193"/>
      <c r="P974" s="77"/>
      <c r="Q974" s="78"/>
      <c r="R974" s="100"/>
      <c r="S974" s="80">
        <f>IF(R974="U",T974/1.2,T974)</f>
        <v>0</v>
      </c>
      <c r="T974" s="81"/>
      <c r="U974" s="82"/>
      <c r="V974" s="83"/>
      <c r="W974" s="84">
        <f>V974*S974</f>
        <v>0</v>
      </c>
      <c r="X974" s="85">
        <f>V974*T974</f>
        <v>0</v>
      </c>
      <c r="Y974" s="59"/>
      <c r="Z974" s="86"/>
      <c r="AA974" s="87"/>
      <c r="AB974" s="88"/>
      <c r="AC974" s="89"/>
    </row>
    <row r="975" spans="1:29" ht="15.75" hidden="1" customHeight="1" x14ac:dyDescent="0.2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193"/>
      <c r="P975" s="77"/>
      <c r="Q975" s="78"/>
      <c r="R975" s="100"/>
      <c r="S975" s="80">
        <f>IF(R975="U",T975/1.2,T975)</f>
        <v>0</v>
      </c>
      <c r="T975" s="81"/>
      <c r="U975" s="82"/>
      <c r="V975" s="83"/>
      <c r="W975" s="84">
        <f>V975*S975</f>
        <v>0</v>
      </c>
      <c r="X975" s="85">
        <f>V975*T975</f>
        <v>0</v>
      </c>
      <c r="Y975" s="59"/>
      <c r="Z975" s="86"/>
      <c r="AA975" s="87"/>
      <c r="AB975" s="88"/>
      <c r="AC975" s="89"/>
    </row>
    <row r="976" spans="1:29" ht="15.75" hidden="1" customHeight="1" x14ac:dyDescent="0.2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193"/>
      <c r="P976" s="77"/>
      <c r="Q976" s="78"/>
      <c r="R976" s="100"/>
      <c r="S976" s="80">
        <f>IF(R976="U",T976/1.2,T976)</f>
        <v>0</v>
      </c>
      <c r="T976" s="81"/>
      <c r="U976" s="82"/>
      <c r="V976" s="83"/>
      <c r="W976" s="84">
        <f>V976*S976</f>
        <v>0</v>
      </c>
      <c r="X976" s="85">
        <f>V976*T976</f>
        <v>0</v>
      </c>
      <c r="Y976" s="59"/>
      <c r="Z976" s="86"/>
      <c r="AA976" s="87"/>
      <c r="AB976" s="88"/>
      <c r="AC976" s="89"/>
    </row>
    <row r="977" spans="1:29" ht="15.75" hidden="1" customHeight="1" x14ac:dyDescent="0.2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193"/>
      <c r="P977" s="77"/>
      <c r="Q977" s="78"/>
      <c r="R977" s="100"/>
      <c r="S977" s="80">
        <f>IF(R977="U",T977/1.2,T977)</f>
        <v>0</v>
      </c>
      <c r="T977" s="81"/>
      <c r="U977" s="82"/>
      <c r="V977" s="83"/>
      <c r="W977" s="84">
        <f>V977*S977</f>
        <v>0</v>
      </c>
      <c r="X977" s="85">
        <f>V977*T977</f>
        <v>0</v>
      </c>
      <c r="Y977" s="59"/>
      <c r="Z977" s="86"/>
      <c r="AA977" s="87"/>
      <c r="AB977" s="88"/>
      <c r="AC977" s="89"/>
    </row>
    <row r="978" spans="1:29" ht="15.75" hidden="1" customHeight="1" x14ac:dyDescent="0.2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193"/>
      <c r="P978" s="77"/>
      <c r="Q978" s="78"/>
      <c r="R978" s="100"/>
      <c r="S978" s="80">
        <f>IF(R978="U",T978/1.2,T978)</f>
        <v>0</v>
      </c>
      <c r="T978" s="81"/>
      <c r="U978" s="82"/>
      <c r="V978" s="83"/>
      <c r="W978" s="84">
        <f>V978*S978</f>
        <v>0</v>
      </c>
      <c r="X978" s="85">
        <f>V978*T978</f>
        <v>0</v>
      </c>
      <c r="Y978" s="59"/>
      <c r="Z978" s="86"/>
      <c r="AA978" s="87"/>
      <c r="AB978" s="88"/>
      <c r="AC978" s="89"/>
    </row>
    <row r="979" spans="1:29" ht="15.75" hidden="1" customHeight="1" x14ac:dyDescent="0.2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193"/>
      <c r="P979" s="77"/>
      <c r="Q979" s="78"/>
      <c r="R979" s="100"/>
      <c r="S979" s="80">
        <f>IF(R979="U",T979/1.2,T979)</f>
        <v>0</v>
      </c>
      <c r="T979" s="81"/>
      <c r="U979" s="82"/>
      <c r="V979" s="83"/>
      <c r="W979" s="84">
        <f>V979*S979</f>
        <v>0</v>
      </c>
      <c r="X979" s="85">
        <f>V979*T979</f>
        <v>0</v>
      </c>
      <c r="Y979" s="59"/>
      <c r="Z979" s="86"/>
      <c r="AA979" s="87"/>
      <c r="AB979" s="88"/>
      <c r="AC979" s="89"/>
    </row>
    <row r="980" spans="1:29" ht="15.75" hidden="1" customHeight="1" x14ac:dyDescent="0.2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193"/>
      <c r="P980" s="77"/>
      <c r="Q980" s="78"/>
      <c r="R980" s="100"/>
      <c r="S980" s="80">
        <f>IF(R980="U",T980/1.2,T980)</f>
        <v>0</v>
      </c>
      <c r="T980" s="81"/>
      <c r="U980" s="82"/>
      <c r="V980" s="83"/>
      <c r="W980" s="84">
        <f>V980*S980</f>
        <v>0</v>
      </c>
      <c r="X980" s="85">
        <f>V980*T980</f>
        <v>0</v>
      </c>
      <c r="Y980" s="59"/>
      <c r="Z980" s="86"/>
      <c r="AA980" s="87"/>
      <c r="AB980" s="88"/>
      <c r="AC980" s="89"/>
    </row>
    <row r="981" spans="1:29" ht="15.75" hidden="1" customHeight="1" x14ac:dyDescent="0.2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193"/>
      <c r="P981" s="77"/>
      <c r="Q981" s="78"/>
      <c r="R981" s="79"/>
      <c r="S981" s="80">
        <f>IF(R981="U",T981/1.2,T981)</f>
        <v>0</v>
      </c>
      <c r="T981" s="81"/>
      <c r="U981" s="82"/>
      <c r="V981" s="83"/>
      <c r="W981" s="84">
        <f>V981*S981</f>
        <v>0</v>
      </c>
      <c r="X981" s="85">
        <f>V981*T981</f>
        <v>0</v>
      </c>
      <c r="Y981" s="59"/>
      <c r="Z981" s="86"/>
      <c r="AA981" s="87"/>
      <c r="AB981" s="88"/>
      <c r="AC981" s="89"/>
    </row>
    <row r="982" spans="1:29" ht="15.75" hidden="1" customHeight="1" x14ac:dyDescent="0.2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193"/>
      <c r="P982" s="77"/>
      <c r="Q982" s="78"/>
      <c r="R982" s="100"/>
      <c r="S982" s="80">
        <f>IF(R982="U",T982/1.2,T982)</f>
        <v>0</v>
      </c>
      <c r="T982" s="81"/>
      <c r="U982" s="82"/>
      <c r="V982" s="83"/>
      <c r="W982" s="84">
        <f>V982*S982</f>
        <v>0</v>
      </c>
      <c r="X982" s="85">
        <f>V982*T982</f>
        <v>0</v>
      </c>
      <c r="Y982" s="59"/>
      <c r="Z982" s="86"/>
      <c r="AA982" s="87"/>
      <c r="AB982" s="88"/>
      <c r="AC982" s="89"/>
    </row>
    <row r="983" spans="1:29" ht="15.75" hidden="1" customHeight="1" x14ac:dyDescent="0.2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193"/>
      <c r="P983" s="77"/>
      <c r="Q983" s="78"/>
      <c r="R983" s="100"/>
      <c r="S983" s="80">
        <f>IF(R983="U",T983/1.2,T983)</f>
        <v>0</v>
      </c>
      <c r="T983" s="81"/>
      <c r="U983" s="82"/>
      <c r="V983" s="83"/>
      <c r="W983" s="84">
        <f>V983*S983</f>
        <v>0</v>
      </c>
      <c r="X983" s="85">
        <f>V983*T983</f>
        <v>0</v>
      </c>
      <c r="Y983" s="59"/>
      <c r="Z983" s="86"/>
      <c r="AA983" s="87"/>
      <c r="AB983" s="88"/>
      <c r="AC983" s="89"/>
    </row>
    <row r="984" spans="1:29" ht="15.75" hidden="1" customHeight="1" x14ac:dyDescent="0.2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193"/>
      <c r="P984" s="77"/>
      <c r="Q984" s="78"/>
      <c r="R984" s="100"/>
      <c r="S984" s="80">
        <f>IF(R984="U",T984/1.2,T984)</f>
        <v>0</v>
      </c>
      <c r="T984" s="81"/>
      <c r="U984" s="82"/>
      <c r="V984" s="83"/>
      <c r="W984" s="84">
        <f>V984*S984</f>
        <v>0</v>
      </c>
      <c r="X984" s="85">
        <f>V984*T984</f>
        <v>0</v>
      </c>
      <c r="Y984" s="59"/>
      <c r="Z984" s="86"/>
      <c r="AA984" s="87"/>
      <c r="AB984" s="88"/>
      <c r="AC984" s="89"/>
    </row>
    <row r="985" spans="1:29" ht="15.75" hidden="1" customHeight="1" x14ac:dyDescent="0.2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193"/>
      <c r="P985" s="77"/>
      <c r="Q985" s="78"/>
      <c r="R985" s="100"/>
      <c r="S985" s="80">
        <f>IF(R985="U",T985/1.2,T985)</f>
        <v>0</v>
      </c>
      <c r="T985" s="81"/>
      <c r="U985" s="82"/>
      <c r="V985" s="83"/>
      <c r="W985" s="84">
        <f>V985*S985</f>
        <v>0</v>
      </c>
      <c r="X985" s="85">
        <f>V985*T985</f>
        <v>0</v>
      </c>
      <c r="Y985" s="59"/>
      <c r="Z985" s="86"/>
      <c r="AA985" s="87"/>
      <c r="AB985" s="88"/>
      <c r="AC985" s="89"/>
    </row>
    <row r="986" spans="1:29" ht="15.75" hidden="1" customHeight="1" x14ac:dyDescent="0.2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193"/>
      <c r="P986" s="77"/>
      <c r="Q986" s="78"/>
      <c r="R986" s="100"/>
      <c r="S986" s="80">
        <f>IF(R986="U",T986/1.2,T986)</f>
        <v>0</v>
      </c>
      <c r="T986" s="81"/>
      <c r="U986" s="82"/>
      <c r="V986" s="83"/>
      <c r="W986" s="84">
        <f>V986*S986</f>
        <v>0</v>
      </c>
      <c r="X986" s="85">
        <f>V986*T986</f>
        <v>0</v>
      </c>
      <c r="Y986" s="59"/>
      <c r="Z986" s="86"/>
      <c r="AA986" s="87"/>
      <c r="AB986" s="88"/>
      <c r="AC986" s="89"/>
    </row>
    <row r="987" spans="1:29" ht="15.75" hidden="1" customHeight="1" x14ac:dyDescent="0.2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193"/>
      <c r="P987" s="77"/>
      <c r="Q987" s="78"/>
      <c r="R987" s="100"/>
      <c r="S987" s="80">
        <f>IF(R987="U",T987/1.2,T987)</f>
        <v>0</v>
      </c>
      <c r="T987" s="81"/>
      <c r="U987" s="82"/>
      <c r="V987" s="83"/>
      <c r="W987" s="84">
        <f>V987*S987</f>
        <v>0</v>
      </c>
      <c r="X987" s="85">
        <f>V987*T987</f>
        <v>0</v>
      </c>
      <c r="Y987" s="59"/>
      <c r="Z987" s="86"/>
      <c r="AA987" s="87"/>
      <c r="AB987" s="88"/>
      <c r="AC987" s="89"/>
    </row>
    <row r="988" spans="1:29" ht="15.75" hidden="1" customHeight="1" x14ac:dyDescent="0.2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193"/>
      <c r="P988" s="77"/>
      <c r="Q988" s="78"/>
      <c r="R988" s="100"/>
      <c r="S988" s="80">
        <f>IF(R988="U",T988/1.2,T988)</f>
        <v>0</v>
      </c>
      <c r="T988" s="81"/>
      <c r="U988" s="82"/>
      <c r="V988" s="83"/>
      <c r="W988" s="84">
        <f>V988*S988</f>
        <v>0</v>
      </c>
      <c r="X988" s="85">
        <f>V988*T988</f>
        <v>0</v>
      </c>
      <c r="Y988" s="59"/>
      <c r="Z988" s="86"/>
      <c r="AA988" s="87"/>
      <c r="AB988" s="88"/>
      <c r="AC988" s="89"/>
    </row>
    <row r="989" spans="1:29" ht="15.75" hidden="1" customHeight="1" x14ac:dyDescent="0.2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193"/>
      <c r="P989" s="77"/>
      <c r="Q989" s="78"/>
      <c r="R989" s="100"/>
      <c r="S989" s="80">
        <f>IF(R989="U",T989/1.2,T989)</f>
        <v>0</v>
      </c>
      <c r="T989" s="81"/>
      <c r="U989" s="82"/>
      <c r="V989" s="83"/>
      <c r="W989" s="84">
        <f>V989*S989</f>
        <v>0</v>
      </c>
      <c r="X989" s="85">
        <f>V989*T989</f>
        <v>0</v>
      </c>
      <c r="Y989" s="59"/>
      <c r="Z989" s="86"/>
      <c r="AA989" s="87"/>
      <c r="AB989" s="88"/>
      <c r="AC989" s="89"/>
    </row>
    <row r="990" spans="1:29" ht="15.75" hidden="1" customHeight="1" x14ac:dyDescent="0.2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193"/>
      <c r="P990" s="77"/>
      <c r="Q990" s="78"/>
      <c r="R990" s="100"/>
      <c r="S990" s="80">
        <f>IF(R990="U",T990/1.2,T990)</f>
        <v>0</v>
      </c>
      <c r="T990" s="81"/>
      <c r="U990" s="82"/>
      <c r="V990" s="83"/>
      <c r="W990" s="84">
        <f>V990*S990</f>
        <v>0</v>
      </c>
      <c r="X990" s="85">
        <f>V990*T990</f>
        <v>0</v>
      </c>
      <c r="Y990" s="59"/>
      <c r="Z990" s="86"/>
      <c r="AA990" s="87"/>
      <c r="AB990" s="88"/>
      <c r="AC990" s="89"/>
    </row>
    <row r="991" spans="1:29" ht="15.75" hidden="1" customHeight="1" x14ac:dyDescent="0.2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193"/>
      <c r="P991" s="77"/>
      <c r="Q991" s="78"/>
      <c r="R991" s="100"/>
      <c r="S991" s="80">
        <f>IF(R991="U",T991/1.2,T991)</f>
        <v>0</v>
      </c>
      <c r="T991" s="81"/>
      <c r="U991" s="82"/>
      <c r="V991" s="83"/>
      <c r="W991" s="84">
        <f>V991*S991</f>
        <v>0</v>
      </c>
      <c r="X991" s="85">
        <f>V991*T991</f>
        <v>0</v>
      </c>
      <c r="Y991" s="59"/>
      <c r="Z991" s="86"/>
      <c r="AA991" s="87"/>
      <c r="AB991" s="88"/>
      <c r="AC991" s="89"/>
    </row>
    <row r="992" spans="1:29" ht="15.75" hidden="1" customHeight="1" x14ac:dyDescent="0.2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193"/>
      <c r="P992" s="77"/>
      <c r="Q992" s="78"/>
      <c r="R992" s="100"/>
      <c r="S992" s="80">
        <f>IF(R992="U",T992/1.2,T992)</f>
        <v>0</v>
      </c>
      <c r="T992" s="81"/>
      <c r="U992" s="82"/>
      <c r="V992" s="83"/>
      <c r="W992" s="84">
        <f>V992*S992</f>
        <v>0</v>
      </c>
      <c r="X992" s="85">
        <f>V992*T992</f>
        <v>0</v>
      </c>
      <c r="Y992" s="59"/>
      <c r="Z992" s="86"/>
      <c r="AA992" s="87"/>
      <c r="AB992" s="88"/>
      <c r="AC992" s="89"/>
    </row>
    <row r="993" spans="1:29" ht="15.75" hidden="1" customHeight="1" x14ac:dyDescent="0.2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193"/>
      <c r="P993" s="77"/>
      <c r="Q993" s="78"/>
      <c r="R993" s="100"/>
      <c r="S993" s="80">
        <f>IF(R993="U",T993/1.2,T993)</f>
        <v>0</v>
      </c>
      <c r="T993" s="81"/>
      <c r="U993" s="82"/>
      <c r="V993" s="83"/>
      <c r="W993" s="84">
        <f>V993*S993</f>
        <v>0</v>
      </c>
      <c r="X993" s="85">
        <f>V993*T993</f>
        <v>0</v>
      </c>
      <c r="Y993" s="59"/>
      <c r="Z993" s="86"/>
      <c r="AA993" s="87"/>
      <c r="AB993" s="88"/>
      <c r="AC993" s="89"/>
    </row>
    <row r="994" spans="1:29" ht="15.75" hidden="1" customHeight="1" x14ac:dyDescent="0.2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193"/>
      <c r="P994" s="77"/>
      <c r="Q994" s="78"/>
      <c r="R994" s="79"/>
      <c r="S994" s="80">
        <f>IF(R994="U",T994/1.2,T994)</f>
        <v>0</v>
      </c>
      <c r="T994" s="81"/>
      <c r="U994" s="82"/>
      <c r="V994" s="83"/>
      <c r="W994" s="84">
        <f>V994*S994</f>
        <v>0</v>
      </c>
      <c r="X994" s="85">
        <f>V994*T994</f>
        <v>0</v>
      </c>
      <c r="Y994" s="59"/>
      <c r="Z994" s="86"/>
      <c r="AA994" s="87"/>
      <c r="AB994" s="88"/>
      <c r="AC994" s="89"/>
    </row>
    <row r="995" spans="1:29" ht="15.75" hidden="1" customHeight="1" x14ac:dyDescent="0.2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193"/>
      <c r="P995" s="77"/>
      <c r="Q995" s="78"/>
      <c r="R995" s="79"/>
      <c r="S995" s="80">
        <f>IF(R995="U",T995/1.2,T995)</f>
        <v>0</v>
      </c>
      <c r="T995" s="81"/>
      <c r="U995" s="82"/>
      <c r="V995" s="83"/>
      <c r="W995" s="84">
        <f>V995*S995</f>
        <v>0</v>
      </c>
      <c r="X995" s="85">
        <f>V995*T995</f>
        <v>0</v>
      </c>
      <c r="Y995" s="59"/>
      <c r="Z995" s="86"/>
      <c r="AA995" s="87"/>
      <c r="AB995" s="88"/>
      <c r="AC995" s="89"/>
    </row>
    <row r="996" spans="1:29" ht="15.75" hidden="1" customHeight="1" x14ac:dyDescent="0.2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193"/>
      <c r="P996" s="77"/>
      <c r="Q996" s="78"/>
      <c r="R996" s="79"/>
      <c r="S996" s="80">
        <f>IF(R996="U",T996/1.2,T996)</f>
        <v>0</v>
      </c>
      <c r="T996" s="81"/>
      <c r="U996" s="82"/>
      <c r="V996" s="83"/>
      <c r="W996" s="84">
        <f>V996*S996</f>
        <v>0</v>
      </c>
      <c r="X996" s="85">
        <f>V996*T996</f>
        <v>0</v>
      </c>
      <c r="Y996" s="59"/>
      <c r="Z996" s="86"/>
      <c r="AA996" s="87"/>
      <c r="AB996" s="88"/>
      <c r="AC996" s="89"/>
    </row>
    <row r="997" spans="1:29" ht="15.75" hidden="1" customHeight="1" x14ac:dyDescent="0.2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193"/>
      <c r="P997" s="77"/>
      <c r="Q997" s="78"/>
      <c r="R997" s="100"/>
      <c r="S997" s="80">
        <f>IF(R997="U",T997/1.2,T997)</f>
        <v>0</v>
      </c>
      <c r="T997" s="81"/>
      <c r="U997" s="82"/>
      <c r="V997" s="83"/>
      <c r="W997" s="84">
        <f>V997*S997</f>
        <v>0</v>
      </c>
      <c r="X997" s="85">
        <f>V997*T997</f>
        <v>0</v>
      </c>
      <c r="Y997" s="59"/>
      <c r="Z997" s="86"/>
      <c r="AA997" s="87"/>
      <c r="AB997" s="88"/>
      <c r="AC997" s="89"/>
    </row>
    <row r="998" spans="1:29" ht="15.75" hidden="1" customHeight="1" x14ac:dyDescent="0.2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193"/>
      <c r="P998" s="77"/>
      <c r="Q998" s="78"/>
      <c r="R998" s="100"/>
      <c r="S998" s="80">
        <f>IF(R998="U",T998/1.2,T998)</f>
        <v>0</v>
      </c>
      <c r="T998" s="81"/>
      <c r="U998" s="82"/>
      <c r="V998" s="83"/>
      <c r="W998" s="84">
        <f>V998*S998</f>
        <v>0</v>
      </c>
      <c r="X998" s="85">
        <f>V998*T998</f>
        <v>0</v>
      </c>
      <c r="Y998" s="59"/>
      <c r="Z998" s="86"/>
      <c r="AA998" s="87"/>
      <c r="AB998" s="88"/>
      <c r="AC998" s="89"/>
    </row>
    <row r="999" spans="1:29" ht="15.75" hidden="1" customHeight="1" x14ac:dyDescent="0.2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193"/>
      <c r="P999" s="77"/>
      <c r="Q999" s="78"/>
      <c r="R999" s="79"/>
      <c r="S999" s="80">
        <f>IF(R999="U",T999/1.2,T999)</f>
        <v>0</v>
      </c>
      <c r="T999" s="81"/>
      <c r="U999" s="82"/>
      <c r="V999" s="83"/>
      <c r="W999" s="84">
        <f>V999*S999</f>
        <v>0</v>
      </c>
      <c r="X999" s="85">
        <f>V999*T999</f>
        <v>0</v>
      </c>
      <c r="Y999" s="59"/>
      <c r="Z999" s="86"/>
      <c r="AA999" s="87"/>
      <c r="AB999" s="88"/>
      <c r="AC999" s="89"/>
    </row>
    <row r="1000" spans="1:29" ht="15.75" hidden="1" customHeight="1" x14ac:dyDescent="0.2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193"/>
      <c r="P1000" s="77"/>
      <c r="Q1000" s="78"/>
      <c r="R1000" s="100"/>
      <c r="S1000" s="80">
        <f>IF(R1000="U",T1000/1.2,T1000)</f>
        <v>0</v>
      </c>
      <c r="T1000" s="81"/>
      <c r="U1000" s="82"/>
      <c r="V1000" s="83"/>
      <c r="W1000" s="84">
        <f>V1000*S1000</f>
        <v>0</v>
      </c>
      <c r="X1000" s="85">
        <f>V1000*T1000</f>
        <v>0</v>
      </c>
      <c r="Y1000" s="59"/>
      <c r="Z1000" s="86"/>
      <c r="AA1000" s="87"/>
      <c r="AB1000" s="88"/>
      <c r="AC1000" s="89"/>
    </row>
    <row r="1001" spans="1:29" ht="15.75" hidden="1" customHeight="1" x14ac:dyDescent="0.2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193"/>
      <c r="P1001" s="77"/>
      <c r="Q1001" s="78"/>
      <c r="R1001" s="100"/>
      <c r="S1001" s="80">
        <f>IF(R1001="U",T1001/1.2,T1001)</f>
        <v>0</v>
      </c>
      <c r="T1001" s="81"/>
      <c r="U1001" s="82"/>
      <c r="V1001" s="83"/>
      <c r="W1001" s="84">
        <f>V1001*S1001</f>
        <v>0</v>
      </c>
      <c r="X1001" s="85">
        <f>V1001*T1001</f>
        <v>0</v>
      </c>
      <c r="Y1001" s="59"/>
      <c r="Z1001" s="86"/>
      <c r="AA1001" s="87"/>
      <c r="AB1001" s="88"/>
      <c r="AC1001" s="89"/>
    </row>
    <row r="1002" spans="1:29" ht="15.75" hidden="1" customHeight="1" x14ac:dyDescent="0.2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193"/>
      <c r="P1002" s="77"/>
      <c r="Q1002" s="78"/>
      <c r="R1002" s="79"/>
      <c r="S1002" s="80">
        <f>IF(R1002="U",T1002/1.2,T1002)</f>
        <v>0</v>
      </c>
      <c r="T1002" s="81"/>
      <c r="U1002" s="82"/>
      <c r="V1002" s="83"/>
      <c r="W1002" s="84">
        <f>V1002*S1002</f>
        <v>0</v>
      </c>
      <c r="X1002" s="85">
        <f>V1002*T1002</f>
        <v>0</v>
      </c>
      <c r="Y1002" s="59"/>
      <c r="Z1002" s="86"/>
      <c r="AA1002" s="87"/>
      <c r="AB1002" s="88"/>
      <c r="AC1002" s="89"/>
    </row>
    <row r="1003" spans="1:29" ht="15.75" hidden="1" customHeight="1" x14ac:dyDescent="0.2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193"/>
      <c r="P1003" s="77"/>
      <c r="Q1003" s="78"/>
      <c r="R1003" s="100"/>
      <c r="S1003" s="80">
        <f>IF(R1003="U",T1003/1.2,T1003)</f>
        <v>0</v>
      </c>
      <c r="T1003" s="81"/>
      <c r="U1003" s="82"/>
      <c r="V1003" s="83"/>
      <c r="W1003" s="84">
        <f>V1003*S1003</f>
        <v>0</v>
      </c>
      <c r="X1003" s="85">
        <f>V1003*T1003</f>
        <v>0</v>
      </c>
      <c r="Y1003" s="59"/>
      <c r="Z1003" s="86"/>
      <c r="AA1003" s="87"/>
      <c r="AB1003" s="88"/>
      <c r="AC1003" s="89"/>
    </row>
    <row r="1004" spans="1:29" ht="15.75" hidden="1" customHeight="1" x14ac:dyDescent="0.2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193"/>
      <c r="P1004" s="77"/>
      <c r="Q1004" s="78"/>
      <c r="R1004" s="100"/>
      <c r="S1004" s="80">
        <f>IF(R1004="U",T1004/1.2,T1004)</f>
        <v>0</v>
      </c>
      <c r="T1004" s="81"/>
      <c r="U1004" s="82"/>
      <c r="V1004" s="83"/>
      <c r="W1004" s="84">
        <f>V1004*S1004</f>
        <v>0</v>
      </c>
      <c r="X1004" s="85">
        <f>V1004*T1004</f>
        <v>0</v>
      </c>
      <c r="Y1004" s="59"/>
      <c r="Z1004" s="86"/>
      <c r="AA1004" s="87"/>
      <c r="AB1004" s="88"/>
      <c r="AC1004" s="89"/>
    </row>
    <row r="1005" spans="1:29" ht="15.75" hidden="1" customHeight="1" x14ac:dyDescent="0.2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193"/>
      <c r="P1005" s="77"/>
      <c r="Q1005" s="78"/>
      <c r="R1005" s="100"/>
      <c r="S1005" s="80">
        <f>IF(R1005="U",T1005/1.2,T1005)</f>
        <v>0</v>
      </c>
      <c r="T1005" s="81"/>
      <c r="U1005" s="82"/>
      <c r="V1005" s="83"/>
      <c r="W1005" s="84">
        <f>V1005*S1005</f>
        <v>0</v>
      </c>
      <c r="X1005" s="85">
        <f>V1005*T1005</f>
        <v>0</v>
      </c>
      <c r="Y1005" s="59"/>
      <c r="Z1005" s="86"/>
      <c r="AA1005" s="87"/>
      <c r="AB1005" s="88"/>
      <c r="AC1005" s="89"/>
    </row>
    <row r="1006" spans="1:29" ht="15.75" hidden="1" customHeight="1" x14ac:dyDescent="0.2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193"/>
      <c r="P1006" s="77"/>
      <c r="Q1006" s="78"/>
      <c r="R1006" s="100"/>
      <c r="S1006" s="80">
        <f>IF(R1006="U",T1006/1.2,T1006)</f>
        <v>0</v>
      </c>
      <c r="T1006" s="81"/>
      <c r="U1006" s="82"/>
      <c r="V1006" s="83"/>
      <c r="W1006" s="84">
        <f>V1006*S1006</f>
        <v>0</v>
      </c>
      <c r="X1006" s="85">
        <f>V1006*T1006</f>
        <v>0</v>
      </c>
      <c r="Y1006" s="59"/>
      <c r="Z1006" s="86"/>
      <c r="AA1006" s="87"/>
      <c r="AB1006" s="88"/>
      <c r="AC1006" s="89"/>
    </row>
    <row r="1007" spans="1:29" ht="15.75" hidden="1" customHeight="1" x14ac:dyDescent="0.2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193"/>
      <c r="P1007" s="77"/>
      <c r="Q1007" s="78"/>
      <c r="R1007" s="100"/>
      <c r="S1007" s="80">
        <f>IF(R1007="U",T1007/1.2,T1007)</f>
        <v>0</v>
      </c>
      <c r="T1007" s="81"/>
      <c r="U1007" s="82"/>
      <c r="V1007" s="83"/>
      <c r="W1007" s="84">
        <f>V1007*S1007</f>
        <v>0</v>
      </c>
      <c r="X1007" s="85">
        <f>V1007*T1007</f>
        <v>0</v>
      </c>
      <c r="Y1007" s="59"/>
      <c r="Z1007" s="86"/>
      <c r="AA1007" s="87"/>
      <c r="AB1007" s="88"/>
      <c r="AC1007" s="89"/>
    </row>
    <row r="1008" spans="1:29" ht="15.75" hidden="1" customHeight="1" x14ac:dyDescent="0.2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193"/>
      <c r="P1008" s="77"/>
      <c r="Q1008" s="78"/>
      <c r="R1008" s="100"/>
      <c r="S1008" s="80">
        <f>IF(R1008="U",T1008/1.2,T1008)</f>
        <v>0</v>
      </c>
      <c r="T1008" s="81"/>
      <c r="U1008" s="82"/>
      <c r="V1008" s="83"/>
      <c r="W1008" s="84">
        <f>V1008*S1008</f>
        <v>0</v>
      </c>
      <c r="X1008" s="85">
        <f>V1008*T1008</f>
        <v>0</v>
      </c>
      <c r="Y1008" s="59"/>
      <c r="Z1008" s="86"/>
      <c r="AA1008" s="87"/>
      <c r="AB1008" s="88"/>
      <c r="AC1008" s="89"/>
    </row>
    <row r="1009" spans="1:29" ht="15.75" hidden="1" customHeight="1" x14ac:dyDescent="0.2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193"/>
      <c r="P1009" s="77"/>
      <c r="Q1009" s="78"/>
      <c r="R1009" s="100"/>
      <c r="S1009" s="80">
        <f>IF(R1009="U",T1009/1.2,T1009)</f>
        <v>0</v>
      </c>
      <c r="T1009" s="81"/>
      <c r="U1009" s="82"/>
      <c r="V1009" s="83"/>
      <c r="W1009" s="84">
        <f>V1009*S1009</f>
        <v>0</v>
      </c>
      <c r="X1009" s="85">
        <f>V1009*T1009</f>
        <v>0</v>
      </c>
      <c r="Y1009" s="59"/>
      <c r="Z1009" s="86"/>
      <c r="AA1009" s="87"/>
      <c r="AB1009" s="88"/>
      <c r="AC1009" s="89"/>
    </row>
    <row r="1010" spans="1:29" ht="15.75" hidden="1" customHeight="1" x14ac:dyDescent="0.2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193"/>
      <c r="P1010" s="77"/>
      <c r="Q1010" s="78"/>
      <c r="R1010" s="100"/>
      <c r="S1010" s="80">
        <f>IF(R1010="U",T1010/1.2,T1010)</f>
        <v>0</v>
      </c>
      <c r="T1010" s="81"/>
      <c r="U1010" s="82"/>
      <c r="V1010" s="83"/>
      <c r="W1010" s="84">
        <f>V1010*S1010</f>
        <v>0</v>
      </c>
      <c r="X1010" s="85">
        <f>V1010*T1010</f>
        <v>0</v>
      </c>
      <c r="Y1010" s="59"/>
      <c r="Z1010" s="86"/>
      <c r="AA1010" s="87"/>
      <c r="AB1010" s="88"/>
      <c r="AC1010" s="89"/>
    </row>
    <row r="1011" spans="1:29" ht="15.75" hidden="1" customHeight="1" x14ac:dyDescent="0.2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193"/>
      <c r="P1011" s="77"/>
      <c r="Q1011" s="78"/>
      <c r="R1011" s="79"/>
      <c r="S1011" s="80">
        <f>IF(R1011="U",T1011/1.2,T1011)</f>
        <v>0</v>
      </c>
      <c r="T1011" s="81"/>
      <c r="U1011" s="82"/>
      <c r="V1011" s="83"/>
      <c r="W1011" s="84">
        <f>V1011*S1011</f>
        <v>0</v>
      </c>
      <c r="X1011" s="85">
        <f>V1011*T1011</f>
        <v>0</v>
      </c>
      <c r="Y1011" s="59"/>
      <c r="Z1011" s="86"/>
      <c r="AA1011" s="87"/>
      <c r="AB1011" s="88"/>
      <c r="AC1011" s="89"/>
    </row>
    <row r="1012" spans="1:29" ht="15.75" hidden="1" customHeight="1" x14ac:dyDescent="0.2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193"/>
      <c r="P1012" s="77"/>
      <c r="Q1012" s="78"/>
      <c r="R1012" s="79"/>
      <c r="S1012" s="80">
        <f>IF(R1012="U",T1012/1.2,T1012)</f>
        <v>0</v>
      </c>
      <c r="T1012" s="81"/>
      <c r="U1012" s="82"/>
      <c r="V1012" s="83"/>
      <c r="W1012" s="84">
        <f>V1012*S1012</f>
        <v>0</v>
      </c>
      <c r="X1012" s="85">
        <f>V1012*T1012</f>
        <v>0</v>
      </c>
      <c r="Y1012" s="59"/>
      <c r="Z1012" s="86"/>
      <c r="AA1012" s="87"/>
      <c r="AB1012" s="88"/>
      <c r="AC1012" s="89"/>
    </row>
    <row r="1013" spans="1:29" ht="15.75" hidden="1" customHeight="1" x14ac:dyDescent="0.2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193"/>
      <c r="P1013" s="77"/>
      <c r="Q1013" s="78"/>
      <c r="R1013" s="79"/>
      <c r="S1013" s="80">
        <f>IF(R1013="U",T1013/1.2,T1013)</f>
        <v>0</v>
      </c>
      <c r="T1013" s="81"/>
      <c r="U1013" s="82"/>
      <c r="V1013" s="83"/>
      <c r="W1013" s="84">
        <f>V1013*S1013</f>
        <v>0</v>
      </c>
      <c r="X1013" s="85">
        <f>V1013*T1013</f>
        <v>0</v>
      </c>
      <c r="Y1013" s="59"/>
      <c r="Z1013" s="86"/>
      <c r="AA1013" s="87"/>
      <c r="AB1013" s="88"/>
      <c r="AC1013" s="89"/>
    </row>
    <row r="1014" spans="1:29" ht="15.75" hidden="1" customHeight="1" x14ac:dyDescent="0.2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193"/>
      <c r="P1014" s="77"/>
      <c r="Q1014" s="78"/>
      <c r="R1014" s="100"/>
      <c r="S1014" s="80">
        <f>IF(R1014="U",T1014/1.2,T1014)</f>
        <v>0</v>
      </c>
      <c r="T1014" s="81"/>
      <c r="U1014" s="82"/>
      <c r="V1014" s="83"/>
      <c r="W1014" s="84">
        <f>V1014*S1014</f>
        <v>0</v>
      </c>
      <c r="X1014" s="85">
        <f>V1014*T1014</f>
        <v>0</v>
      </c>
      <c r="Y1014" s="59"/>
      <c r="Z1014" s="86"/>
      <c r="AA1014" s="87"/>
      <c r="AB1014" s="88"/>
      <c r="AC1014" s="89"/>
    </row>
    <row r="1015" spans="1:29" ht="15.75" hidden="1" customHeight="1" x14ac:dyDescent="0.2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193"/>
      <c r="P1015" s="77"/>
      <c r="Q1015" s="78"/>
      <c r="R1015" s="100"/>
      <c r="S1015" s="80">
        <f>IF(R1015="U",T1015/1.2,T1015)</f>
        <v>0</v>
      </c>
      <c r="T1015" s="81"/>
      <c r="U1015" s="82"/>
      <c r="V1015" s="83"/>
      <c r="W1015" s="84">
        <f>V1015*S1015</f>
        <v>0</v>
      </c>
      <c r="X1015" s="85">
        <f>V1015*T1015</f>
        <v>0</v>
      </c>
      <c r="Y1015" s="59"/>
      <c r="Z1015" s="86"/>
      <c r="AA1015" s="87"/>
      <c r="AB1015" s="88"/>
      <c r="AC1015" s="89"/>
    </row>
    <row r="1016" spans="1:29" ht="15.75" hidden="1" customHeight="1" x14ac:dyDescent="0.2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193"/>
      <c r="P1016" s="77"/>
      <c r="Q1016" s="78"/>
      <c r="R1016" s="100"/>
      <c r="S1016" s="80">
        <f>IF(R1016="U",T1016/1.2,T1016)</f>
        <v>0</v>
      </c>
      <c r="T1016" s="81"/>
      <c r="U1016" s="82"/>
      <c r="V1016" s="83"/>
      <c r="W1016" s="84">
        <f>V1016*S1016</f>
        <v>0</v>
      </c>
      <c r="X1016" s="85">
        <f>V1016*T1016</f>
        <v>0</v>
      </c>
      <c r="Y1016" s="59"/>
      <c r="Z1016" s="86"/>
      <c r="AA1016" s="87"/>
      <c r="AB1016" s="88"/>
      <c r="AC1016" s="89"/>
    </row>
    <row r="1017" spans="1:29" ht="15.75" hidden="1" customHeight="1" x14ac:dyDescent="0.2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193"/>
      <c r="P1017" s="77"/>
      <c r="Q1017" s="78"/>
      <c r="R1017" s="100"/>
      <c r="S1017" s="80">
        <f>IF(R1017="U",T1017/1.2,T1017)</f>
        <v>0</v>
      </c>
      <c r="T1017" s="81"/>
      <c r="U1017" s="82"/>
      <c r="V1017" s="83"/>
      <c r="W1017" s="84">
        <f>V1017*S1017</f>
        <v>0</v>
      </c>
      <c r="X1017" s="85">
        <f>V1017*T1017</f>
        <v>0</v>
      </c>
      <c r="Y1017" s="59"/>
      <c r="Z1017" s="86"/>
      <c r="AA1017" s="87"/>
      <c r="AB1017" s="88"/>
      <c r="AC1017" s="89"/>
    </row>
    <row r="1018" spans="1:29" ht="15.75" hidden="1" customHeight="1" x14ac:dyDescent="0.2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193"/>
      <c r="P1018" s="77"/>
      <c r="Q1018" s="78"/>
      <c r="R1018" s="100"/>
      <c r="S1018" s="80">
        <f>IF(R1018="U",T1018/1.2,T1018)</f>
        <v>0</v>
      </c>
      <c r="T1018" s="81"/>
      <c r="U1018" s="82"/>
      <c r="V1018" s="83"/>
      <c r="W1018" s="84">
        <f>V1018*S1018</f>
        <v>0</v>
      </c>
      <c r="X1018" s="85">
        <f>V1018*T1018</f>
        <v>0</v>
      </c>
      <c r="Y1018" s="59"/>
      <c r="Z1018" s="86"/>
      <c r="AA1018" s="87"/>
      <c r="AB1018" s="88"/>
      <c r="AC1018" s="89"/>
    </row>
    <row r="1019" spans="1:29" ht="15.75" hidden="1" customHeight="1" x14ac:dyDescent="0.2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193"/>
      <c r="P1019" s="77"/>
      <c r="Q1019" s="78"/>
      <c r="R1019" s="100"/>
      <c r="S1019" s="80">
        <f>IF(R1019="U",T1019/1.2,T1019)</f>
        <v>0</v>
      </c>
      <c r="T1019" s="81"/>
      <c r="U1019" s="82"/>
      <c r="V1019" s="83"/>
      <c r="W1019" s="84">
        <f>V1019*S1019</f>
        <v>0</v>
      </c>
      <c r="X1019" s="85">
        <f>V1019*T1019</f>
        <v>0</v>
      </c>
      <c r="Y1019" s="59"/>
      <c r="Z1019" s="86"/>
      <c r="AA1019" s="87"/>
      <c r="AB1019" s="88"/>
      <c r="AC1019" s="89"/>
    </row>
    <row r="1020" spans="1:29" ht="15.75" hidden="1" customHeight="1" x14ac:dyDescent="0.2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193"/>
      <c r="P1020" s="77"/>
      <c r="Q1020" s="78"/>
      <c r="R1020" s="100"/>
      <c r="S1020" s="80">
        <f>IF(R1020="U",T1020/1.2,T1020)</f>
        <v>0</v>
      </c>
      <c r="T1020" s="81"/>
      <c r="U1020" s="82"/>
      <c r="V1020" s="83"/>
      <c r="W1020" s="84">
        <f>V1020*S1020</f>
        <v>0</v>
      </c>
      <c r="X1020" s="85">
        <f>V1020*T1020</f>
        <v>0</v>
      </c>
      <c r="Y1020" s="59"/>
      <c r="Z1020" s="86"/>
      <c r="AA1020" s="87"/>
      <c r="AB1020" s="88"/>
      <c r="AC1020" s="89"/>
    </row>
    <row r="1021" spans="1:29" ht="15.75" hidden="1" customHeight="1" x14ac:dyDescent="0.2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193"/>
      <c r="P1021" s="77"/>
      <c r="Q1021" s="78"/>
      <c r="R1021" s="100"/>
      <c r="S1021" s="80">
        <f>IF(R1021="U",T1021/1.2,T1021)</f>
        <v>0</v>
      </c>
      <c r="T1021" s="81"/>
      <c r="U1021" s="82"/>
      <c r="V1021" s="83"/>
      <c r="W1021" s="84">
        <f>V1021*S1021</f>
        <v>0</v>
      </c>
      <c r="X1021" s="85">
        <f>V1021*T1021</f>
        <v>0</v>
      </c>
      <c r="Y1021" s="59"/>
      <c r="Z1021" s="86"/>
      <c r="AA1021" s="87"/>
      <c r="AB1021" s="88"/>
      <c r="AC1021" s="89"/>
    </row>
    <row r="1022" spans="1:29" ht="15.75" hidden="1" customHeight="1" x14ac:dyDescent="0.2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193"/>
      <c r="P1022" s="77"/>
      <c r="Q1022" s="78"/>
      <c r="R1022" s="100"/>
      <c r="S1022" s="80">
        <f>IF(R1022="U",T1022/1.2,T1022)</f>
        <v>0</v>
      </c>
      <c r="T1022" s="81"/>
      <c r="U1022" s="82"/>
      <c r="V1022" s="83"/>
      <c r="W1022" s="84">
        <f>V1022*S1022</f>
        <v>0</v>
      </c>
      <c r="X1022" s="85">
        <f>V1022*T1022</f>
        <v>0</v>
      </c>
      <c r="Y1022" s="59"/>
      <c r="Z1022" s="86"/>
      <c r="AA1022" s="87"/>
      <c r="AB1022" s="88"/>
      <c r="AC1022" s="89"/>
    </row>
    <row r="1023" spans="1:29" ht="15.75" hidden="1" customHeight="1" x14ac:dyDescent="0.2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193"/>
      <c r="P1023" s="77"/>
      <c r="Q1023" s="78"/>
      <c r="R1023" s="100"/>
      <c r="S1023" s="80">
        <f>IF(R1023="U",T1023/1.2,T1023)</f>
        <v>0</v>
      </c>
      <c r="T1023" s="81"/>
      <c r="U1023" s="82"/>
      <c r="V1023" s="83"/>
      <c r="W1023" s="84">
        <f>V1023*S1023</f>
        <v>0</v>
      </c>
      <c r="X1023" s="85">
        <f>V1023*T1023</f>
        <v>0</v>
      </c>
      <c r="Y1023" s="59"/>
      <c r="Z1023" s="86"/>
      <c r="AA1023" s="87"/>
      <c r="AB1023" s="88"/>
      <c r="AC1023" s="89"/>
    </row>
    <row r="1024" spans="1:29" ht="15.75" hidden="1" customHeight="1" x14ac:dyDescent="0.2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193"/>
      <c r="P1024" s="77"/>
      <c r="Q1024" s="78"/>
      <c r="R1024" s="100"/>
      <c r="S1024" s="80">
        <f>IF(R1024="U",T1024/1.2,T1024)</f>
        <v>0</v>
      </c>
      <c r="T1024" s="81"/>
      <c r="U1024" s="82"/>
      <c r="V1024" s="83"/>
      <c r="W1024" s="84">
        <f>V1024*S1024</f>
        <v>0</v>
      </c>
      <c r="X1024" s="85">
        <f>V1024*T1024</f>
        <v>0</v>
      </c>
      <c r="Y1024" s="59"/>
      <c r="Z1024" s="86"/>
      <c r="AA1024" s="87"/>
      <c r="AB1024" s="88"/>
      <c r="AC1024" s="89"/>
    </row>
    <row r="1025" spans="1:29" ht="15.75" hidden="1" customHeight="1" x14ac:dyDescent="0.2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193"/>
      <c r="P1025" s="77"/>
      <c r="Q1025" s="78"/>
      <c r="R1025" s="100"/>
      <c r="S1025" s="80">
        <f>IF(R1025="U",T1025/1.2,T1025)</f>
        <v>0</v>
      </c>
      <c r="T1025" s="81"/>
      <c r="U1025" s="82"/>
      <c r="V1025" s="83"/>
      <c r="W1025" s="84">
        <f>V1025*S1025</f>
        <v>0</v>
      </c>
      <c r="X1025" s="85">
        <f>V1025*T1025</f>
        <v>0</v>
      </c>
      <c r="Y1025" s="59"/>
      <c r="Z1025" s="86"/>
      <c r="AA1025" s="87"/>
      <c r="AB1025" s="88"/>
      <c r="AC1025" s="89"/>
    </row>
    <row r="1026" spans="1:29" ht="15.75" hidden="1" customHeight="1" x14ac:dyDescent="0.2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193"/>
      <c r="P1026" s="77"/>
      <c r="Q1026" s="78"/>
      <c r="R1026" s="100"/>
      <c r="S1026" s="80">
        <f>IF(R1026="U",T1026/1.2,T1026)</f>
        <v>0</v>
      </c>
      <c r="T1026" s="81"/>
      <c r="U1026" s="82"/>
      <c r="V1026" s="83"/>
      <c r="W1026" s="84">
        <f>V1026*S1026</f>
        <v>0</v>
      </c>
      <c r="X1026" s="85">
        <f>V1026*T1026</f>
        <v>0</v>
      </c>
      <c r="Y1026" s="59"/>
      <c r="Z1026" s="86"/>
      <c r="AA1026" s="87"/>
      <c r="AB1026" s="88"/>
      <c r="AC1026" s="89"/>
    </row>
    <row r="1027" spans="1:29" ht="15.75" hidden="1" customHeight="1" x14ac:dyDescent="0.2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193"/>
      <c r="P1027" s="77"/>
      <c r="Q1027" s="78"/>
      <c r="R1027" s="79"/>
      <c r="S1027" s="80">
        <f>IF(R1027="U",T1027/1.2,T1027)</f>
        <v>0</v>
      </c>
      <c r="T1027" s="81"/>
      <c r="U1027" s="82"/>
      <c r="V1027" s="83"/>
      <c r="W1027" s="84">
        <f>V1027*S1027</f>
        <v>0</v>
      </c>
      <c r="X1027" s="85">
        <f>V1027*T1027</f>
        <v>0</v>
      </c>
      <c r="Y1027" s="59"/>
      <c r="Z1027" s="86"/>
      <c r="AA1027" s="87"/>
      <c r="AB1027" s="88"/>
      <c r="AC1027" s="89"/>
    </row>
    <row r="1028" spans="1:29" ht="15.75" hidden="1" customHeight="1" x14ac:dyDescent="0.2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193"/>
      <c r="P1028" s="77"/>
      <c r="Q1028" s="78"/>
      <c r="R1028" s="100"/>
      <c r="S1028" s="80">
        <f>IF(R1028="U",T1028/1.2,T1028)</f>
        <v>0</v>
      </c>
      <c r="T1028" s="81"/>
      <c r="U1028" s="82"/>
      <c r="V1028" s="83"/>
      <c r="W1028" s="84">
        <f>V1028*S1028</f>
        <v>0</v>
      </c>
      <c r="X1028" s="85">
        <f>V1028*T1028</f>
        <v>0</v>
      </c>
      <c r="Y1028" s="59"/>
      <c r="Z1028" s="86"/>
      <c r="AA1028" s="87"/>
      <c r="AB1028" s="88"/>
      <c r="AC1028" s="89"/>
    </row>
    <row r="1029" spans="1:29" ht="15.75" hidden="1" customHeight="1" x14ac:dyDescent="0.2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193"/>
      <c r="P1029" s="77"/>
      <c r="Q1029" s="78"/>
      <c r="R1029" s="79"/>
      <c r="S1029" s="80">
        <f>IF(R1029="U",T1029/1.2,T1029)</f>
        <v>0</v>
      </c>
      <c r="T1029" s="81"/>
      <c r="U1029" s="82"/>
      <c r="V1029" s="83"/>
      <c r="W1029" s="84">
        <f>V1029*S1029</f>
        <v>0</v>
      </c>
      <c r="X1029" s="85">
        <f>V1029*T1029</f>
        <v>0</v>
      </c>
      <c r="Y1029" s="59"/>
      <c r="Z1029" s="86"/>
      <c r="AA1029" s="87"/>
      <c r="AB1029" s="88"/>
      <c r="AC1029" s="89"/>
    </row>
    <row r="1030" spans="1:29" ht="15.75" hidden="1" customHeight="1" x14ac:dyDescent="0.2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193"/>
      <c r="P1030" s="77"/>
      <c r="Q1030" s="78"/>
      <c r="R1030" s="100"/>
      <c r="S1030" s="80">
        <f>IF(R1030="U",T1030/1.2,T1030)</f>
        <v>0</v>
      </c>
      <c r="T1030" s="81"/>
      <c r="U1030" s="82"/>
      <c r="V1030" s="83"/>
      <c r="W1030" s="84">
        <f>V1030*S1030</f>
        <v>0</v>
      </c>
      <c r="X1030" s="85">
        <f>V1030*T1030</f>
        <v>0</v>
      </c>
      <c r="Y1030" s="59"/>
      <c r="Z1030" s="86"/>
      <c r="AA1030" s="87"/>
      <c r="AB1030" s="88"/>
      <c r="AC1030" s="89"/>
    </row>
    <row r="1031" spans="1:29" ht="15.75" hidden="1" customHeight="1" x14ac:dyDescent="0.2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193"/>
      <c r="P1031" s="77"/>
      <c r="Q1031" s="78"/>
      <c r="R1031" s="79"/>
      <c r="S1031" s="80">
        <f>IF(R1031="U",T1031/1.2,T1031)</f>
        <v>0</v>
      </c>
      <c r="T1031" s="81"/>
      <c r="U1031" s="82"/>
      <c r="V1031" s="83"/>
      <c r="W1031" s="84">
        <f>V1031*S1031</f>
        <v>0</v>
      </c>
      <c r="X1031" s="85">
        <f>V1031*T1031</f>
        <v>0</v>
      </c>
      <c r="Y1031" s="59"/>
      <c r="Z1031" s="86"/>
      <c r="AA1031" s="87"/>
      <c r="AB1031" s="88"/>
      <c r="AC1031" s="89"/>
    </row>
    <row r="1032" spans="1:29" ht="15.75" hidden="1" customHeight="1" x14ac:dyDescent="0.2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193"/>
      <c r="P1032" s="77"/>
      <c r="Q1032" s="78"/>
      <c r="R1032" s="100"/>
      <c r="S1032" s="80">
        <f>IF(R1032="U",T1032/1.2,T1032)</f>
        <v>0</v>
      </c>
      <c r="T1032" s="81"/>
      <c r="U1032" s="82"/>
      <c r="V1032" s="83"/>
      <c r="W1032" s="84">
        <f>V1032*S1032</f>
        <v>0</v>
      </c>
      <c r="X1032" s="85">
        <f>V1032*T1032</f>
        <v>0</v>
      </c>
      <c r="Y1032" s="59"/>
      <c r="Z1032" s="86"/>
      <c r="AA1032" s="87"/>
      <c r="AB1032" s="88"/>
      <c r="AC1032" s="89"/>
    </row>
    <row r="1033" spans="1:29" ht="15.75" hidden="1" customHeight="1" x14ac:dyDescent="0.2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193"/>
      <c r="P1033" s="77"/>
      <c r="Q1033" s="78"/>
      <c r="R1033" s="100"/>
      <c r="S1033" s="80">
        <f>IF(R1033="U",T1033/1.2,T1033)</f>
        <v>0</v>
      </c>
      <c r="T1033" s="81"/>
      <c r="U1033" s="82"/>
      <c r="V1033" s="83"/>
      <c r="W1033" s="84">
        <f>V1033*S1033</f>
        <v>0</v>
      </c>
      <c r="X1033" s="85">
        <f>V1033*T1033</f>
        <v>0</v>
      </c>
      <c r="Y1033" s="59"/>
      <c r="Z1033" s="86"/>
      <c r="AA1033" s="87"/>
      <c r="AB1033" s="88"/>
      <c r="AC1033" s="89"/>
    </row>
    <row r="1034" spans="1:29" ht="15.75" hidden="1" customHeight="1" x14ac:dyDescent="0.2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193"/>
      <c r="P1034" s="77"/>
      <c r="Q1034" s="78"/>
      <c r="R1034" s="100"/>
      <c r="S1034" s="80">
        <f>IF(R1034="U",T1034/1.2,T1034)</f>
        <v>0</v>
      </c>
      <c r="T1034" s="81"/>
      <c r="U1034" s="82"/>
      <c r="V1034" s="83"/>
      <c r="W1034" s="84">
        <f>V1034*S1034</f>
        <v>0</v>
      </c>
      <c r="X1034" s="85">
        <f>V1034*T1034</f>
        <v>0</v>
      </c>
      <c r="Y1034" s="59"/>
      <c r="Z1034" s="86"/>
      <c r="AA1034" s="87"/>
      <c r="AB1034" s="88"/>
      <c r="AC1034" s="89"/>
    </row>
    <row r="1035" spans="1:29" ht="15.75" hidden="1" customHeight="1" x14ac:dyDescent="0.2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193"/>
      <c r="P1035" s="77"/>
      <c r="Q1035" s="78"/>
      <c r="R1035" s="100"/>
      <c r="S1035" s="80">
        <f>IF(R1035="U",T1035/1.2,T1035)</f>
        <v>0</v>
      </c>
      <c r="T1035" s="81"/>
      <c r="U1035" s="82"/>
      <c r="V1035" s="83"/>
      <c r="W1035" s="84">
        <f>V1035*S1035</f>
        <v>0</v>
      </c>
      <c r="X1035" s="85">
        <f>V1035*T1035</f>
        <v>0</v>
      </c>
      <c r="Y1035" s="59"/>
      <c r="Z1035" s="86"/>
      <c r="AA1035" s="87"/>
      <c r="AB1035" s="88"/>
      <c r="AC1035" s="89"/>
    </row>
    <row r="1036" spans="1:29" ht="15.75" hidden="1" customHeight="1" x14ac:dyDescent="0.2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193"/>
      <c r="P1036" s="77"/>
      <c r="Q1036" s="78"/>
      <c r="R1036" s="100"/>
      <c r="S1036" s="80">
        <f>IF(R1036="U",T1036/1.2,T1036)</f>
        <v>0</v>
      </c>
      <c r="T1036" s="81"/>
      <c r="U1036" s="82"/>
      <c r="V1036" s="83"/>
      <c r="W1036" s="84">
        <f>V1036*S1036</f>
        <v>0</v>
      </c>
      <c r="X1036" s="85">
        <f>V1036*T1036</f>
        <v>0</v>
      </c>
      <c r="Y1036" s="59"/>
      <c r="Z1036" s="86"/>
      <c r="AA1036" s="87"/>
      <c r="AB1036" s="88"/>
      <c r="AC1036" s="89"/>
    </row>
    <row r="1037" spans="1:29" ht="15.75" hidden="1" customHeight="1" x14ac:dyDescent="0.2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193"/>
      <c r="P1037" s="77"/>
      <c r="Q1037" s="78"/>
      <c r="R1037" s="100"/>
      <c r="S1037" s="80">
        <f>IF(R1037="U",T1037/1.2,T1037)</f>
        <v>0</v>
      </c>
      <c r="T1037" s="81"/>
      <c r="U1037" s="82"/>
      <c r="V1037" s="83"/>
      <c r="W1037" s="84">
        <f>V1037*S1037</f>
        <v>0</v>
      </c>
      <c r="X1037" s="85">
        <f>V1037*T1037</f>
        <v>0</v>
      </c>
      <c r="Y1037" s="59"/>
      <c r="Z1037" s="86"/>
      <c r="AA1037" s="87"/>
      <c r="AB1037" s="88"/>
      <c r="AC1037" s="89"/>
    </row>
    <row r="1038" spans="1:29" ht="15.75" hidden="1" customHeight="1" x14ac:dyDescent="0.2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193"/>
      <c r="P1038" s="77"/>
      <c r="Q1038" s="78"/>
      <c r="R1038" s="100"/>
      <c r="S1038" s="80">
        <f>IF(R1038="U",T1038/1.2,T1038)</f>
        <v>0</v>
      </c>
      <c r="T1038" s="81"/>
      <c r="U1038" s="82"/>
      <c r="V1038" s="83"/>
      <c r="W1038" s="84">
        <f>V1038*S1038</f>
        <v>0</v>
      </c>
      <c r="X1038" s="85">
        <f>V1038*T1038</f>
        <v>0</v>
      </c>
      <c r="Y1038" s="59"/>
      <c r="Z1038" s="86"/>
      <c r="AA1038" s="87"/>
      <c r="AB1038" s="88"/>
      <c r="AC1038" s="89"/>
    </row>
    <row r="1039" spans="1:29" ht="15.75" hidden="1" customHeight="1" x14ac:dyDescent="0.2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193"/>
      <c r="P1039" s="77"/>
      <c r="Q1039" s="78"/>
      <c r="R1039" s="100"/>
      <c r="S1039" s="80">
        <f>IF(R1039="U",T1039/1.2,T1039)</f>
        <v>0</v>
      </c>
      <c r="T1039" s="81"/>
      <c r="U1039" s="82"/>
      <c r="V1039" s="83"/>
      <c r="W1039" s="84">
        <f>V1039*S1039</f>
        <v>0</v>
      </c>
      <c r="X1039" s="85">
        <f>V1039*T1039</f>
        <v>0</v>
      </c>
      <c r="Y1039" s="59"/>
      <c r="Z1039" s="86"/>
      <c r="AA1039" s="87"/>
      <c r="AB1039" s="88"/>
      <c r="AC1039" s="89"/>
    </row>
    <row r="1040" spans="1:29" ht="15.75" hidden="1" customHeight="1" x14ac:dyDescent="0.2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193"/>
      <c r="P1040" s="77"/>
      <c r="Q1040" s="78"/>
      <c r="R1040" s="100"/>
      <c r="S1040" s="80">
        <f>IF(R1040="U",T1040/1.2,T1040)</f>
        <v>0</v>
      </c>
      <c r="T1040" s="81"/>
      <c r="U1040" s="82"/>
      <c r="V1040" s="83"/>
      <c r="W1040" s="84">
        <f>V1040*S1040</f>
        <v>0</v>
      </c>
      <c r="X1040" s="85">
        <f>V1040*T1040</f>
        <v>0</v>
      </c>
      <c r="Y1040" s="59"/>
      <c r="Z1040" s="86"/>
      <c r="AA1040" s="87"/>
      <c r="AB1040" s="88"/>
      <c r="AC1040" s="89"/>
    </row>
    <row r="1041" spans="1:29" ht="15.75" hidden="1" customHeight="1" x14ac:dyDescent="0.2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193"/>
      <c r="P1041" s="77"/>
      <c r="Q1041" s="78"/>
      <c r="R1041" s="100"/>
      <c r="S1041" s="80">
        <f>IF(R1041="U",T1041/1.2,T1041)</f>
        <v>0</v>
      </c>
      <c r="T1041" s="81"/>
      <c r="U1041" s="82"/>
      <c r="V1041" s="83"/>
      <c r="W1041" s="84">
        <f>V1041*S1041</f>
        <v>0</v>
      </c>
      <c r="X1041" s="85">
        <f>V1041*T1041</f>
        <v>0</v>
      </c>
      <c r="Y1041" s="59"/>
      <c r="Z1041" s="86"/>
      <c r="AA1041" s="87"/>
      <c r="AB1041" s="88"/>
      <c r="AC1041" s="89"/>
    </row>
    <row r="1042" spans="1:29" ht="15.75" hidden="1" customHeight="1" x14ac:dyDescent="0.2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193"/>
      <c r="P1042" s="77"/>
      <c r="Q1042" s="78"/>
      <c r="R1042" s="100"/>
      <c r="S1042" s="80">
        <f>IF(R1042="U",T1042/1.2,T1042)</f>
        <v>0</v>
      </c>
      <c r="T1042" s="81"/>
      <c r="U1042" s="82"/>
      <c r="V1042" s="83"/>
      <c r="W1042" s="84">
        <f>V1042*S1042</f>
        <v>0</v>
      </c>
      <c r="X1042" s="85">
        <f>V1042*T1042</f>
        <v>0</v>
      </c>
      <c r="Y1042" s="59"/>
      <c r="Z1042" s="86"/>
      <c r="AA1042" s="87"/>
      <c r="AB1042" s="88"/>
      <c r="AC1042" s="89"/>
    </row>
    <row r="1043" spans="1:29" ht="15.75" hidden="1" customHeight="1" x14ac:dyDescent="0.2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193"/>
      <c r="P1043" s="77"/>
      <c r="Q1043" s="78"/>
      <c r="R1043" s="100"/>
      <c r="S1043" s="80">
        <f>IF(R1043="U",T1043/1.2,T1043)</f>
        <v>0</v>
      </c>
      <c r="T1043" s="81"/>
      <c r="U1043" s="82"/>
      <c r="V1043" s="83"/>
      <c r="W1043" s="84">
        <f>V1043*S1043</f>
        <v>0</v>
      </c>
      <c r="X1043" s="85">
        <f>V1043*T1043</f>
        <v>0</v>
      </c>
      <c r="Y1043" s="59"/>
      <c r="Z1043" s="86"/>
      <c r="AA1043" s="87"/>
      <c r="AB1043" s="88"/>
      <c r="AC1043" s="89"/>
    </row>
    <row r="1044" spans="1:29" ht="15.75" hidden="1" customHeight="1" x14ac:dyDescent="0.2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193"/>
      <c r="P1044" s="77"/>
      <c r="Q1044" s="78"/>
      <c r="R1044" s="100"/>
      <c r="S1044" s="80">
        <f>IF(R1044="U",T1044/1.2,T1044)</f>
        <v>0</v>
      </c>
      <c r="T1044" s="81"/>
      <c r="U1044" s="82"/>
      <c r="V1044" s="83"/>
      <c r="W1044" s="84">
        <f>V1044*S1044</f>
        <v>0</v>
      </c>
      <c r="X1044" s="85">
        <f>V1044*T1044</f>
        <v>0</v>
      </c>
      <c r="Y1044" s="59"/>
      <c r="Z1044" s="86"/>
      <c r="AA1044" s="87"/>
      <c r="AB1044" s="88"/>
      <c r="AC1044" s="89"/>
    </row>
    <row r="1045" spans="1:29" ht="15.75" hidden="1" customHeight="1" x14ac:dyDescent="0.2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193"/>
      <c r="P1045" s="77"/>
      <c r="Q1045" s="78"/>
      <c r="R1045" s="100"/>
      <c r="S1045" s="80">
        <f>IF(R1045="U",T1045/1.2,T1045)</f>
        <v>0</v>
      </c>
      <c r="T1045" s="81"/>
      <c r="U1045" s="82"/>
      <c r="V1045" s="83"/>
      <c r="W1045" s="84">
        <f>V1045*S1045</f>
        <v>0</v>
      </c>
      <c r="X1045" s="85">
        <f>V1045*T1045</f>
        <v>0</v>
      </c>
      <c r="Y1045" s="59"/>
      <c r="Z1045" s="86"/>
      <c r="AA1045" s="87"/>
      <c r="AB1045" s="88"/>
      <c r="AC1045" s="89"/>
    </row>
    <row r="1046" spans="1:29" ht="15.75" hidden="1" customHeight="1" x14ac:dyDescent="0.2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193"/>
      <c r="P1046" s="77"/>
      <c r="Q1046" s="78"/>
      <c r="R1046" s="100"/>
      <c r="S1046" s="80">
        <f>IF(R1046="U",T1046/1.2,T1046)</f>
        <v>0</v>
      </c>
      <c r="T1046" s="81"/>
      <c r="U1046" s="82"/>
      <c r="V1046" s="83"/>
      <c r="W1046" s="84">
        <f>V1046*S1046</f>
        <v>0</v>
      </c>
      <c r="X1046" s="85">
        <f>V1046*T1046</f>
        <v>0</v>
      </c>
      <c r="Y1046" s="59"/>
      <c r="Z1046" s="86"/>
      <c r="AA1046" s="87"/>
      <c r="AB1046" s="88"/>
      <c r="AC1046" s="89"/>
    </row>
    <row r="1047" spans="1:29" ht="15.75" hidden="1" customHeight="1" x14ac:dyDescent="0.2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193"/>
      <c r="P1047" s="77"/>
      <c r="Q1047" s="78"/>
      <c r="R1047" s="79"/>
      <c r="S1047" s="80">
        <f>IF(R1047="U",T1047/1.2,T1047)</f>
        <v>0</v>
      </c>
      <c r="T1047" s="81"/>
      <c r="U1047" s="82"/>
      <c r="V1047" s="83"/>
      <c r="W1047" s="84">
        <f>V1047*S1047</f>
        <v>0</v>
      </c>
      <c r="X1047" s="85">
        <f>V1047*T1047</f>
        <v>0</v>
      </c>
      <c r="Y1047" s="59"/>
      <c r="Z1047" s="86"/>
      <c r="AA1047" s="87"/>
      <c r="AB1047" s="88"/>
      <c r="AC1047" s="89"/>
    </row>
    <row r="1048" spans="1:29" ht="15.75" hidden="1" customHeight="1" x14ac:dyDescent="0.2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193"/>
      <c r="P1048" s="77"/>
      <c r="Q1048" s="78"/>
      <c r="R1048" s="100"/>
      <c r="S1048" s="80">
        <f>IF(R1048="U",T1048/1.2,T1048)</f>
        <v>0</v>
      </c>
      <c r="T1048" s="81"/>
      <c r="U1048" s="82"/>
      <c r="V1048" s="83"/>
      <c r="W1048" s="84">
        <f>V1048*S1048</f>
        <v>0</v>
      </c>
      <c r="X1048" s="85">
        <f>V1048*T1048</f>
        <v>0</v>
      </c>
      <c r="Y1048" s="59"/>
      <c r="Z1048" s="86"/>
      <c r="AA1048" s="87"/>
      <c r="AB1048" s="88"/>
      <c r="AC1048" s="89"/>
    </row>
    <row r="1049" spans="1:29" ht="15.75" hidden="1" customHeight="1" x14ac:dyDescent="0.2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193"/>
      <c r="P1049" s="77"/>
      <c r="Q1049" s="78"/>
      <c r="R1049" s="100"/>
      <c r="S1049" s="80">
        <f>IF(R1049="U",T1049/1.2,T1049)</f>
        <v>0</v>
      </c>
      <c r="T1049" s="81"/>
      <c r="U1049" s="82"/>
      <c r="V1049" s="83"/>
      <c r="W1049" s="84">
        <f>V1049*S1049</f>
        <v>0</v>
      </c>
      <c r="X1049" s="85">
        <f>V1049*T1049</f>
        <v>0</v>
      </c>
      <c r="Y1049" s="59"/>
      <c r="Z1049" s="86"/>
      <c r="AA1049" s="87"/>
      <c r="AB1049" s="88"/>
      <c r="AC1049" s="89"/>
    </row>
    <row r="1050" spans="1:29" ht="15.75" hidden="1" customHeight="1" x14ac:dyDescent="0.2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193"/>
      <c r="P1050" s="77"/>
      <c r="Q1050" s="78"/>
      <c r="R1050" s="100"/>
      <c r="S1050" s="80">
        <f>IF(R1050="U",T1050/1.2,T1050)</f>
        <v>0</v>
      </c>
      <c r="T1050" s="81"/>
      <c r="U1050" s="82"/>
      <c r="V1050" s="83"/>
      <c r="W1050" s="84">
        <f>V1050*S1050</f>
        <v>0</v>
      </c>
      <c r="X1050" s="85">
        <f>V1050*T1050</f>
        <v>0</v>
      </c>
      <c r="Y1050" s="59"/>
      <c r="Z1050" s="86"/>
      <c r="AA1050" s="87"/>
      <c r="AB1050" s="88"/>
      <c r="AC1050" s="89"/>
    </row>
    <row r="1051" spans="1:29" ht="15.75" hidden="1" customHeight="1" x14ac:dyDescent="0.2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193"/>
      <c r="P1051" s="77"/>
      <c r="Q1051" s="78"/>
      <c r="R1051" s="100"/>
      <c r="S1051" s="80">
        <f>IF(R1051="U",T1051/1.2,T1051)</f>
        <v>0</v>
      </c>
      <c r="T1051" s="81"/>
      <c r="U1051" s="82"/>
      <c r="V1051" s="83"/>
      <c r="W1051" s="84">
        <f>V1051*S1051</f>
        <v>0</v>
      </c>
      <c r="X1051" s="85">
        <f>V1051*T1051</f>
        <v>0</v>
      </c>
      <c r="Y1051" s="59"/>
      <c r="Z1051" s="86"/>
      <c r="AA1051" s="87"/>
      <c r="AB1051" s="88"/>
      <c r="AC1051" s="89"/>
    </row>
    <row r="1052" spans="1:29" ht="15.75" hidden="1" customHeight="1" x14ac:dyDescent="0.2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193"/>
      <c r="P1052" s="77"/>
      <c r="Q1052" s="78"/>
      <c r="R1052" s="100"/>
      <c r="S1052" s="80">
        <f>IF(R1052="U",T1052/1.2,T1052)</f>
        <v>0</v>
      </c>
      <c r="T1052" s="81"/>
      <c r="U1052" s="82"/>
      <c r="V1052" s="83"/>
      <c r="W1052" s="84">
        <f>V1052*S1052</f>
        <v>0</v>
      </c>
      <c r="X1052" s="85">
        <f>V1052*T1052</f>
        <v>0</v>
      </c>
      <c r="Y1052" s="59"/>
      <c r="Z1052" s="86"/>
      <c r="AA1052" s="87"/>
      <c r="AB1052" s="88"/>
      <c r="AC1052" s="89"/>
    </row>
    <row r="1053" spans="1:29" ht="15.75" hidden="1" customHeight="1" x14ac:dyDescent="0.2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193"/>
      <c r="P1053" s="77"/>
      <c r="Q1053" s="78"/>
      <c r="R1053" s="100"/>
      <c r="S1053" s="80">
        <f>IF(R1053="U",T1053/1.2,T1053)</f>
        <v>0</v>
      </c>
      <c r="T1053" s="81"/>
      <c r="U1053" s="82"/>
      <c r="V1053" s="83"/>
      <c r="W1053" s="84">
        <f>V1053*S1053</f>
        <v>0</v>
      </c>
      <c r="X1053" s="85">
        <f>V1053*T1053</f>
        <v>0</v>
      </c>
      <c r="Y1053" s="59"/>
      <c r="Z1053" s="86"/>
      <c r="AA1053" s="87"/>
      <c r="AB1053" s="88"/>
      <c r="AC1053" s="89"/>
    </row>
    <row r="1054" spans="1:29" ht="15.75" hidden="1" customHeight="1" x14ac:dyDescent="0.2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193"/>
      <c r="P1054" s="77"/>
      <c r="Q1054" s="78"/>
      <c r="R1054" s="100"/>
      <c r="S1054" s="80">
        <f>IF(R1054="U",T1054/1.2,T1054)</f>
        <v>0</v>
      </c>
      <c r="T1054" s="81"/>
      <c r="U1054" s="82"/>
      <c r="V1054" s="83"/>
      <c r="W1054" s="84">
        <f>V1054*S1054</f>
        <v>0</v>
      </c>
      <c r="X1054" s="85">
        <f>V1054*T1054</f>
        <v>0</v>
      </c>
      <c r="Y1054" s="59"/>
      <c r="Z1054" s="86"/>
      <c r="AA1054" s="87"/>
      <c r="AB1054" s="88"/>
      <c r="AC1054" s="89"/>
    </row>
    <row r="1055" spans="1:29" ht="15.75" hidden="1" customHeight="1" x14ac:dyDescent="0.2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193"/>
      <c r="P1055" s="77"/>
      <c r="Q1055" s="78"/>
      <c r="R1055" s="79"/>
      <c r="S1055" s="80">
        <f>IF(R1055="U",T1055/1.2,T1055)</f>
        <v>0</v>
      </c>
      <c r="T1055" s="81"/>
      <c r="U1055" s="82"/>
      <c r="V1055" s="83"/>
      <c r="W1055" s="84">
        <f>V1055*S1055</f>
        <v>0</v>
      </c>
      <c r="X1055" s="85">
        <f>V1055*T1055</f>
        <v>0</v>
      </c>
      <c r="Y1055" s="59"/>
      <c r="Z1055" s="86"/>
      <c r="AA1055" s="87"/>
      <c r="AB1055" s="88"/>
      <c r="AC1055" s="89"/>
    </row>
    <row r="1056" spans="1:29" ht="15.75" hidden="1" customHeight="1" x14ac:dyDescent="0.2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193"/>
      <c r="P1056" s="77"/>
      <c r="Q1056" s="78"/>
      <c r="R1056" s="100"/>
      <c r="S1056" s="80">
        <f>IF(R1056="U",T1056/1.2,T1056)</f>
        <v>0</v>
      </c>
      <c r="T1056" s="81"/>
      <c r="U1056" s="82"/>
      <c r="V1056" s="83"/>
      <c r="W1056" s="84">
        <f>V1056*S1056</f>
        <v>0</v>
      </c>
      <c r="X1056" s="85">
        <f>V1056*T1056</f>
        <v>0</v>
      </c>
      <c r="Y1056" s="59"/>
      <c r="Z1056" s="86"/>
      <c r="AA1056" s="87"/>
      <c r="AB1056" s="88"/>
      <c r="AC1056" s="89"/>
    </row>
    <row r="1057" spans="1:29" ht="15.75" hidden="1" customHeight="1" x14ac:dyDescent="0.2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193"/>
      <c r="P1057" s="77"/>
      <c r="Q1057" s="78"/>
      <c r="R1057" s="100"/>
      <c r="S1057" s="80">
        <f>IF(R1057="U",T1057/1.2,T1057)</f>
        <v>0</v>
      </c>
      <c r="T1057" s="81"/>
      <c r="U1057" s="82"/>
      <c r="V1057" s="83"/>
      <c r="W1057" s="84">
        <f>V1057*S1057</f>
        <v>0</v>
      </c>
      <c r="X1057" s="85">
        <f>V1057*T1057</f>
        <v>0</v>
      </c>
      <c r="Y1057" s="59"/>
      <c r="Z1057" s="86"/>
      <c r="AA1057" s="87"/>
      <c r="AB1057" s="88"/>
      <c r="AC1057" s="89"/>
    </row>
    <row r="1058" spans="1:29" ht="15.75" hidden="1" customHeight="1" x14ac:dyDescent="0.2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193"/>
      <c r="P1058" s="77"/>
      <c r="Q1058" s="78"/>
      <c r="R1058" s="100"/>
      <c r="S1058" s="80">
        <f>IF(R1058="U",T1058/1.2,T1058)</f>
        <v>0</v>
      </c>
      <c r="T1058" s="81"/>
      <c r="U1058" s="82"/>
      <c r="V1058" s="83"/>
      <c r="W1058" s="84">
        <f>V1058*S1058</f>
        <v>0</v>
      </c>
      <c r="X1058" s="85">
        <f>V1058*T1058</f>
        <v>0</v>
      </c>
      <c r="Y1058" s="59"/>
      <c r="Z1058" s="86"/>
      <c r="AA1058" s="87"/>
      <c r="AB1058" s="88"/>
      <c r="AC1058" s="89"/>
    </row>
    <row r="1059" spans="1:29" ht="15.75" hidden="1" customHeight="1" x14ac:dyDescent="0.2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193"/>
      <c r="P1059" s="77"/>
      <c r="Q1059" s="78"/>
      <c r="R1059" s="100"/>
      <c r="S1059" s="80">
        <f>IF(R1059="U",T1059/1.2,T1059)</f>
        <v>0</v>
      </c>
      <c r="T1059" s="81"/>
      <c r="U1059" s="82"/>
      <c r="V1059" s="83"/>
      <c r="W1059" s="84">
        <f>V1059*S1059</f>
        <v>0</v>
      </c>
      <c r="X1059" s="85">
        <f>V1059*T1059</f>
        <v>0</v>
      </c>
      <c r="Y1059" s="59"/>
      <c r="Z1059" s="86"/>
      <c r="AA1059" s="87"/>
      <c r="AB1059" s="88"/>
      <c r="AC1059" s="89"/>
    </row>
    <row r="1060" spans="1:29" ht="15.75" hidden="1" customHeight="1" x14ac:dyDescent="0.2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193"/>
      <c r="P1060" s="77"/>
      <c r="Q1060" s="78"/>
      <c r="R1060" s="100"/>
      <c r="S1060" s="80">
        <f>IF(R1060="U",T1060/1.2,T1060)</f>
        <v>0</v>
      </c>
      <c r="T1060" s="81"/>
      <c r="U1060" s="82"/>
      <c r="V1060" s="83"/>
      <c r="W1060" s="84">
        <f>V1060*S1060</f>
        <v>0</v>
      </c>
      <c r="X1060" s="85">
        <f>V1060*T1060</f>
        <v>0</v>
      </c>
      <c r="Y1060" s="59"/>
      <c r="Z1060" s="86"/>
      <c r="AA1060" s="87"/>
      <c r="AB1060" s="88"/>
      <c r="AC1060" s="89"/>
    </row>
    <row r="1061" spans="1:29" ht="15.75" hidden="1" customHeight="1" x14ac:dyDescent="0.2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193"/>
      <c r="P1061" s="77"/>
      <c r="Q1061" s="78"/>
      <c r="R1061" s="100"/>
      <c r="S1061" s="80">
        <f>IF(R1061="U",T1061/1.2,T1061)</f>
        <v>0</v>
      </c>
      <c r="T1061" s="81"/>
      <c r="U1061" s="82"/>
      <c r="V1061" s="83"/>
      <c r="W1061" s="84">
        <f>V1061*S1061</f>
        <v>0</v>
      </c>
      <c r="X1061" s="85">
        <f>V1061*T1061</f>
        <v>0</v>
      </c>
      <c r="Y1061" s="59"/>
      <c r="Z1061" s="86"/>
      <c r="AA1061" s="87"/>
      <c r="AB1061" s="88"/>
      <c r="AC1061" s="89"/>
    </row>
    <row r="1062" spans="1:29" ht="15.75" hidden="1" customHeight="1" x14ac:dyDescent="0.2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193"/>
      <c r="P1062" s="77"/>
      <c r="Q1062" s="78"/>
      <c r="R1062" s="100"/>
      <c r="S1062" s="80">
        <f>IF(R1062="U",T1062/1.2,T1062)</f>
        <v>0</v>
      </c>
      <c r="T1062" s="81"/>
      <c r="U1062" s="82"/>
      <c r="V1062" s="83"/>
      <c r="W1062" s="84">
        <f>V1062*S1062</f>
        <v>0</v>
      </c>
      <c r="X1062" s="85">
        <f>V1062*T1062</f>
        <v>0</v>
      </c>
      <c r="Y1062" s="59"/>
      <c r="Z1062" s="86"/>
      <c r="AA1062" s="87"/>
      <c r="AB1062" s="88"/>
      <c r="AC1062" s="89"/>
    </row>
    <row r="1063" spans="1:29" ht="15.75" hidden="1" customHeight="1" x14ac:dyDescent="0.2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193"/>
      <c r="P1063" s="77"/>
      <c r="Q1063" s="78"/>
      <c r="R1063" s="100"/>
      <c r="S1063" s="80">
        <f>IF(R1063="U",T1063/1.2,T1063)</f>
        <v>0</v>
      </c>
      <c r="T1063" s="81"/>
      <c r="U1063" s="82"/>
      <c r="V1063" s="83"/>
      <c r="W1063" s="84">
        <f>V1063*S1063</f>
        <v>0</v>
      </c>
      <c r="X1063" s="85">
        <f>V1063*T1063</f>
        <v>0</v>
      </c>
      <c r="Y1063" s="59"/>
      <c r="Z1063" s="86"/>
      <c r="AA1063" s="87"/>
      <c r="AB1063" s="88"/>
      <c r="AC1063" s="89"/>
    </row>
    <row r="1064" spans="1:29" ht="15.75" hidden="1" customHeight="1" x14ac:dyDescent="0.2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193"/>
      <c r="P1064" s="77"/>
      <c r="Q1064" s="78"/>
      <c r="R1064" s="100"/>
      <c r="S1064" s="80">
        <f>IF(R1064="U",T1064/1.2,T1064)</f>
        <v>0</v>
      </c>
      <c r="T1064" s="81"/>
      <c r="U1064" s="82"/>
      <c r="V1064" s="83"/>
      <c r="W1064" s="84">
        <f>V1064*S1064</f>
        <v>0</v>
      </c>
      <c r="X1064" s="85">
        <f>V1064*T1064</f>
        <v>0</v>
      </c>
      <c r="Y1064" s="59"/>
      <c r="Z1064" s="86"/>
      <c r="AA1064" s="87"/>
      <c r="AB1064" s="88"/>
      <c r="AC1064" s="89"/>
    </row>
    <row r="1065" spans="1:29" ht="15.75" hidden="1" customHeight="1" x14ac:dyDescent="0.2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193"/>
      <c r="P1065" s="77"/>
      <c r="Q1065" s="78"/>
      <c r="R1065" s="100"/>
      <c r="S1065" s="80">
        <f>IF(R1065="U",T1065/1.2,T1065)</f>
        <v>0</v>
      </c>
      <c r="T1065" s="81"/>
      <c r="U1065" s="82"/>
      <c r="V1065" s="83"/>
      <c r="W1065" s="84">
        <f>V1065*S1065</f>
        <v>0</v>
      </c>
      <c r="X1065" s="85">
        <f>V1065*T1065</f>
        <v>0</v>
      </c>
      <c r="Y1065" s="59"/>
      <c r="Z1065" s="86"/>
      <c r="AA1065" s="87"/>
      <c r="AB1065" s="88"/>
      <c r="AC1065" s="89"/>
    </row>
    <row r="1066" spans="1:29" ht="15.75" hidden="1" customHeight="1" x14ac:dyDescent="0.2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193"/>
      <c r="P1066" s="77"/>
      <c r="Q1066" s="78"/>
      <c r="R1066" s="79"/>
      <c r="S1066" s="80">
        <f>IF(R1066="U",T1066/1.2,T1066)</f>
        <v>0</v>
      </c>
      <c r="T1066" s="81"/>
      <c r="U1066" s="82"/>
      <c r="V1066" s="83"/>
      <c r="W1066" s="84">
        <f>V1066*S1066</f>
        <v>0</v>
      </c>
      <c r="X1066" s="85">
        <f>V1066*T1066</f>
        <v>0</v>
      </c>
      <c r="Y1066" s="59"/>
      <c r="Z1066" s="86"/>
      <c r="AA1066" s="87"/>
      <c r="AB1066" s="88"/>
      <c r="AC1066" s="89"/>
    </row>
    <row r="1067" spans="1:29" ht="15.75" hidden="1" customHeight="1" x14ac:dyDescent="0.2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193"/>
      <c r="P1067" s="77"/>
      <c r="Q1067" s="78"/>
      <c r="R1067" s="100"/>
      <c r="S1067" s="80">
        <f>IF(R1067="U",T1067/1.2,T1067)</f>
        <v>0</v>
      </c>
      <c r="T1067" s="81"/>
      <c r="U1067" s="82"/>
      <c r="V1067" s="83"/>
      <c r="W1067" s="84">
        <f>V1067*S1067</f>
        <v>0</v>
      </c>
      <c r="X1067" s="85">
        <f>V1067*T1067</f>
        <v>0</v>
      </c>
      <c r="Y1067" s="59"/>
      <c r="Z1067" s="86"/>
      <c r="AA1067" s="87"/>
      <c r="AB1067" s="88"/>
      <c r="AC1067" s="89"/>
    </row>
    <row r="1068" spans="1:29" ht="15.75" hidden="1" customHeight="1" x14ac:dyDescent="0.2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193"/>
      <c r="P1068" s="77"/>
      <c r="Q1068" s="78"/>
      <c r="R1068" s="79"/>
      <c r="S1068" s="80">
        <f>IF(R1068="U",T1068/1.2,T1068)</f>
        <v>0</v>
      </c>
      <c r="T1068" s="81"/>
      <c r="U1068" s="82"/>
      <c r="V1068" s="83"/>
      <c r="W1068" s="84">
        <f>V1068*S1068</f>
        <v>0</v>
      </c>
      <c r="X1068" s="85">
        <f>V1068*T1068</f>
        <v>0</v>
      </c>
      <c r="Y1068" s="59"/>
      <c r="Z1068" s="86"/>
      <c r="AA1068" s="87"/>
      <c r="AB1068" s="88"/>
      <c r="AC1068" s="89"/>
    </row>
    <row r="1069" spans="1:29" ht="15.75" hidden="1" customHeight="1" x14ac:dyDescent="0.2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193"/>
      <c r="P1069" s="77"/>
      <c r="Q1069" s="78"/>
      <c r="R1069" s="100"/>
      <c r="S1069" s="80">
        <f>IF(R1069="U",T1069/1.2,T1069)</f>
        <v>0</v>
      </c>
      <c r="T1069" s="81"/>
      <c r="U1069" s="82"/>
      <c r="V1069" s="83"/>
      <c r="W1069" s="84">
        <f>V1069*S1069</f>
        <v>0</v>
      </c>
      <c r="X1069" s="85">
        <f>V1069*T1069</f>
        <v>0</v>
      </c>
      <c r="Y1069" s="59"/>
      <c r="Z1069" s="86"/>
      <c r="AA1069" s="87"/>
      <c r="AB1069" s="88"/>
      <c r="AC1069" s="89"/>
    </row>
    <row r="1070" spans="1:29" ht="15.75" hidden="1" customHeight="1" x14ac:dyDescent="0.2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193"/>
      <c r="P1070" s="77"/>
      <c r="Q1070" s="78"/>
      <c r="R1070" s="100"/>
      <c r="S1070" s="80">
        <f>IF(R1070="U",T1070/1.2,T1070)</f>
        <v>0</v>
      </c>
      <c r="T1070" s="81"/>
      <c r="U1070" s="82"/>
      <c r="V1070" s="83"/>
      <c r="W1070" s="84">
        <f>V1070*S1070</f>
        <v>0</v>
      </c>
      <c r="X1070" s="85">
        <f>V1070*T1070</f>
        <v>0</v>
      </c>
      <c r="Y1070" s="59"/>
      <c r="Z1070" s="86"/>
      <c r="AA1070" s="87"/>
      <c r="AB1070" s="88"/>
      <c r="AC1070" s="89"/>
    </row>
    <row r="1071" spans="1:29" ht="15.75" hidden="1" customHeight="1" x14ac:dyDescent="0.2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193"/>
      <c r="P1071" s="77"/>
      <c r="Q1071" s="78"/>
      <c r="R1071" s="79"/>
      <c r="S1071" s="80">
        <f>IF(R1071="U",T1071/1.2,T1071)</f>
        <v>0</v>
      </c>
      <c r="T1071" s="81"/>
      <c r="U1071" s="82"/>
      <c r="V1071" s="83"/>
      <c r="W1071" s="84">
        <f>V1071*S1071</f>
        <v>0</v>
      </c>
      <c r="X1071" s="85">
        <f>V1071*T1071</f>
        <v>0</v>
      </c>
      <c r="Y1071" s="59"/>
      <c r="Z1071" s="86"/>
      <c r="AA1071" s="87"/>
      <c r="AB1071" s="88"/>
      <c r="AC1071" s="89"/>
    </row>
    <row r="1072" spans="1:29" ht="15.75" hidden="1" customHeight="1" x14ac:dyDescent="0.2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193"/>
      <c r="P1072" s="77"/>
      <c r="Q1072" s="78"/>
      <c r="R1072" s="100"/>
      <c r="S1072" s="80">
        <f>IF(R1072="U",T1072/1.2,T1072)</f>
        <v>0</v>
      </c>
      <c r="T1072" s="81"/>
      <c r="U1072" s="82"/>
      <c r="V1072" s="83"/>
      <c r="W1072" s="84">
        <f>V1072*S1072</f>
        <v>0</v>
      </c>
      <c r="X1072" s="85">
        <f>V1072*T1072</f>
        <v>0</v>
      </c>
      <c r="Y1072" s="59"/>
      <c r="Z1072" s="86"/>
      <c r="AA1072" s="87"/>
      <c r="AB1072" s="88"/>
      <c r="AC1072" s="89"/>
    </row>
    <row r="1073" spans="1:29" ht="15.75" hidden="1" customHeight="1" x14ac:dyDescent="0.2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193"/>
      <c r="P1073" s="77"/>
      <c r="Q1073" s="78"/>
      <c r="R1073" s="79"/>
      <c r="S1073" s="80">
        <f>IF(R1073="U",T1073/1.2,T1073)</f>
        <v>0</v>
      </c>
      <c r="T1073" s="81"/>
      <c r="U1073" s="82"/>
      <c r="V1073" s="83"/>
      <c r="W1073" s="84">
        <f>V1073*S1073</f>
        <v>0</v>
      </c>
      <c r="X1073" s="85">
        <f>V1073*T1073</f>
        <v>0</v>
      </c>
      <c r="Y1073" s="59"/>
      <c r="Z1073" s="86"/>
      <c r="AA1073" s="87"/>
      <c r="AB1073" s="88"/>
      <c r="AC1073" s="89"/>
    </row>
    <row r="1074" spans="1:29" ht="15.75" hidden="1" customHeight="1" x14ac:dyDescent="0.2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193"/>
      <c r="P1074" s="77"/>
      <c r="Q1074" s="78"/>
      <c r="R1074" s="100"/>
      <c r="S1074" s="80">
        <f>IF(R1074="U",T1074/1.2,T1074)</f>
        <v>0</v>
      </c>
      <c r="T1074" s="81"/>
      <c r="U1074" s="82"/>
      <c r="V1074" s="83"/>
      <c r="W1074" s="84">
        <f>V1074*S1074</f>
        <v>0</v>
      </c>
      <c r="X1074" s="85">
        <f>V1074*T1074</f>
        <v>0</v>
      </c>
      <c r="Y1074" s="59"/>
      <c r="Z1074" s="86"/>
      <c r="AA1074" s="87"/>
      <c r="AB1074" s="88"/>
      <c r="AC1074" s="89"/>
    </row>
    <row r="1075" spans="1:29" ht="15.75" hidden="1" customHeight="1" x14ac:dyDescent="0.2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193"/>
      <c r="P1075" s="77"/>
      <c r="Q1075" s="78"/>
      <c r="R1075" s="100"/>
      <c r="S1075" s="80">
        <f>IF(R1075="U",T1075/1.2,T1075)</f>
        <v>0</v>
      </c>
      <c r="T1075" s="81"/>
      <c r="U1075" s="82"/>
      <c r="V1075" s="83"/>
      <c r="W1075" s="84">
        <f>V1075*S1075</f>
        <v>0</v>
      </c>
      <c r="X1075" s="85">
        <f>V1075*T1075</f>
        <v>0</v>
      </c>
      <c r="Y1075" s="59"/>
      <c r="Z1075" s="86"/>
      <c r="AA1075" s="87"/>
      <c r="AB1075" s="88"/>
      <c r="AC1075" s="89"/>
    </row>
    <row r="1076" spans="1:29" ht="15.75" hidden="1" customHeight="1" x14ac:dyDescent="0.2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193"/>
      <c r="P1076" s="77"/>
      <c r="Q1076" s="78"/>
      <c r="R1076" s="100"/>
      <c r="S1076" s="80">
        <f>IF(R1076="U",T1076/1.2,T1076)</f>
        <v>0</v>
      </c>
      <c r="T1076" s="81"/>
      <c r="U1076" s="82"/>
      <c r="V1076" s="83"/>
      <c r="W1076" s="84">
        <f>V1076*S1076</f>
        <v>0</v>
      </c>
      <c r="X1076" s="85">
        <f>V1076*T1076</f>
        <v>0</v>
      </c>
      <c r="Y1076" s="59"/>
      <c r="Z1076" s="86"/>
      <c r="AA1076" s="87"/>
      <c r="AB1076" s="88"/>
      <c r="AC1076" s="89"/>
    </row>
    <row r="1077" spans="1:29" ht="15.75" hidden="1" customHeight="1" x14ac:dyDescent="0.2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193"/>
      <c r="P1077" s="77"/>
      <c r="Q1077" s="78"/>
      <c r="R1077" s="100"/>
      <c r="S1077" s="80">
        <f>IF(R1077="U",T1077/1.2,T1077)</f>
        <v>0</v>
      </c>
      <c r="T1077" s="81"/>
      <c r="U1077" s="82"/>
      <c r="V1077" s="83"/>
      <c r="W1077" s="84">
        <f>V1077*S1077</f>
        <v>0</v>
      </c>
      <c r="X1077" s="85">
        <f>V1077*T1077</f>
        <v>0</v>
      </c>
      <c r="Y1077" s="59"/>
      <c r="Z1077" s="86"/>
      <c r="AA1077" s="87"/>
      <c r="AB1077" s="88"/>
      <c r="AC1077" s="89"/>
    </row>
    <row r="1078" spans="1:29" ht="15.75" hidden="1" customHeight="1" x14ac:dyDescent="0.2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193"/>
      <c r="P1078" s="77"/>
      <c r="Q1078" s="78"/>
      <c r="R1078" s="79"/>
      <c r="S1078" s="80">
        <f>IF(R1078="U",T1078/1.2,T1078)</f>
        <v>0</v>
      </c>
      <c r="T1078" s="81"/>
      <c r="U1078" s="82"/>
      <c r="V1078" s="83"/>
      <c r="W1078" s="84">
        <f>V1078*S1078</f>
        <v>0</v>
      </c>
      <c r="X1078" s="85">
        <f>V1078*T1078</f>
        <v>0</v>
      </c>
      <c r="Y1078" s="59"/>
      <c r="Z1078" s="86"/>
      <c r="AA1078" s="87"/>
      <c r="AB1078" s="88"/>
      <c r="AC1078" s="89"/>
    </row>
    <row r="1079" spans="1:29" ht="15.75" hidden="1" customHeight="1" x14ac:dyDescent="0.2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193"/>
      <c r="P1079" s="77"/>
      <c r="Q1079" s="78"/>
      <c r="R1079" s="100"/>
      <c r="S1079" s="80">
        <f>IF(R1079="U",T1079/1.2,T1079)</f>
        <v>0</v>
      </c>
      <c r="T1079" s="81"/>
      <c r="U1079" s="82"/>
      <c r="V1079" s="83"/>
      <c r="W1079" s="84">
        <f>V1079*S1079</f>
        <v>0</v>
      </c>
      <c r="X1079" s="85">
        <f>V1079*T1079</f>
        <v>0</v>
      </c>
      <c r="Y1079" s="59"/>
      <c r="Z1079" s="86"/>
      <c r="AA1079" s="87"/>
      <c r="AB1079" s="88"/>
      <c r="AC1079" s="89"/>
    </row>
    <row r="1080" spans="1:29" ht="15.75" hidden="1" customHeight="1" x14ac:dyDescent="0.2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193"/>
      <c r="P1080" s="77"/>
      <c r="Q1080" s="78"/>
      <c r="R1080" s="79"/>
      <c r="S1080" s="80">
        <f>IF(R1080="U",T1080/1.2,T1080)</f>
        <v>0</v>
      </c>
      <c r="T1080" s="81"/>
      <c r="U1080" s="82"/>
      <c r="V1080" s="83"/>
      <c r="W1080" s="84">
        <f>V1080*S1080</f>
        <v>0</v>
      </c>
      <c r="X1080" s="85">
        <f>V1080*T1080</f>
        <v>0</v>
      </c>
      <c r="Y1080" s="59"/>
      <c r="Z1080" s="86"/>
      <c r="AA1080" s="87"/>
      <c r="AB1080" s="88"/>
      <c r="AC1080" s="89"/>
    </row>
    <row r="1081" spans="1:29" ht="15.75" hidden="1" customHeight="1" x14ac:dyDescent="0.2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193"/>
      <c r="P1081" s="77"/>
      <c r="Q1081" s="78"/>
      <c r="R1081" s="100"/>
      <c r="S1081" s="80">
        <f>IF(R1081="U",T1081/1.2,T1081)</f>
        <v>0</v>
      </c>
      <c r="T1081" s="81"/>
      <c r="U1081" s="82"/>
      <c r="V1081" s="83"/>
      <c r="W1081" s="84">
        <f>V1081*S1081</f>
        <v>0</v>
      </c>
      <c r="X1081" s="85">
        <f>V1081*T1081</f>
        <v>0</v>
      </c>
      <c r="Y1081" s="59"/>
      <c r="Z1081" s="86"/>
      <c r="AA1081" s="87"/>
      <c r="AB1081" s="88"/>
      <c r="AC1081" s="89"/>
    </row>
    <row r="1082" spans="1:29" ht="15.75" hidden="1" customHeight="1" x14ac:dyDescent="0.2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193"/>
      <c r="P1082" s="77"/>
      <c r="Q1082" s="78"/>
      <c r="R1082" s="100"/>
      <c r="S1082" s="80">
        <f>IF(R1082="U",T1082/1.2,T1082)</f>
        <v>0</v>
      </c>
      <c r="T1082" s="81"/>
      <c r="U1082" s="82"/>
      <c r="V1082" s="83"/>
      <c r="W1082" s="84">
        <f>V1082*S1082</f>
        <v>0</v>
      </c>
      <c r="X1082" s="85">
        <f>V1082*T1082</f>
        <v>0</v>
      </c>
      <c r="Y1082" s="59"/>
      <c r="Z1082" s="86"/>
      <c r="AA1082" s="87"/>
      <c r="AB1082" s="88"/>
      <c r="AC1082" s="89"/>
    </row>
    <row r="1083" spans="1:29" ht="15.75" hidden="1" customHeight="1" x14ac:dyDescent="0.2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193"/>
      <c r="P1083" s="77"/>
      <c r="Q1083" s="78"/>
      <c r="R1083" s="100"/>
      <c r="S1083" s="80">
        <f>IF(R1083="U",T1083/1.2,T1083)</f>
        <v>0</v>
      </c>
      <c r="T1083" s="81"/>
      <c r="U1083" s="82"/>
      <c r="V1083" s="83"/>
      <c r="W1083" s="84">
        <f>V1083*S1083</f>
        <v>0</v>
      </c>
      <c r="X1083" s="85">
        <f>V1083*T1083</f>
        <v>0</v>
      </c>
      <c r="Y1083" s="59"/>
      <c r="Z1083" s="86"/>
      <c r="AA1083" s="87"/>
      <c r="AB1083" s="88"/>
      <c r="AC1083" s="89"/>
    </row>
    <row r="1084" spans="1:29" ht="15.75" hidden="1" customHeight="1" x14ac:dyDescent="0.2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193"/>
      <c r="P1084" s="77"/>
      <c r="Q1084" s="78"/>
      <c r="R1084" s="100"/>
      <c r="S1084" s="80">
        <f>IF(R1084="U",T1084/1.2,T1084)</f>
        <v>0</v>
      </c>
      <c r="T1084" s="81"/>
      <c r="U1084" s="82"/>
      <c r="V1084" s="83"/>
      <c r="W1084" s="84">
        <f>V1084*S1084</f>
        <v>0</v>
      </c>
      <c r="X1084" s="85">
        <f>V1084*T1084</f>
        <v>0</v>
      </c>
      <c r="Y1084" s="59"/>
      <c r="Z1084" s="86"/>
      <c r="AA1084" s="87"/>
      <c r="AB1084" s="88"/>
      <c r="AC1084" s="89"/>
    </row>
    <row r="1085" spans="1:29" ht="15.75" hidden="1" customHeight="1" x14ac:dyDescent="0.2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193"/>
      <c r="P1085" s="77"/>
      <c r="Q1085" s="78"/>
      <c r="R1085" s="100"/>
      <c r="S1085" s="80">
        <f>IF(R1085="U",T1085/1.2,T1085)</f>
        <v>0</v>
      </c>
      <c r="T1085" s="81"/>
      <c r="U1085" s="82"/>
      <c r="V1085" s="83"/>
      <c r="W1085" s="84">
        <f>V1085*S1085</f>
        <v>0</v>
      </c>
      <c r="X1085" s="85">
        <f>V1085*T1085</f>
        <v>0</v>
      </c>
      <c r="Y1085" s="59"/>
      <c r="Z1085" s="86"/>
      <c r="AA1085" s="87"/>
      <c r="AB1085" s="88"/>
      <c r="AC1085" s="89"/>
    </row>
    <row r="1086" spans="1:29" ht="15.75" hidden="1" customHeight="1" x14ac:dyDescent="0.2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193"/>
      <c r="P1086" s="77"/>
      <c r="Q1086" s="78"/>
      <c r="R1086" s="100"/>
      <c r="S1086" s="80">
        <f>IF(R1086="U",T1086/1.2,T1086)</f>
        <v>0</v>
      </c>
      <c r="T1086" s="81"/>
      <c r="U1086" s="82"/>
      <c r="V1086" s="83"/>
      <c r="W1086" s="84">
        <f>V1086*S1086</f>
        <v>0</v>
      </c>
      <c r="X1086" s="85">
        <f>V1086*T1086</f>
        <v>0</v>
      </c>
      <c r="Y1086" s="59"/>
      <c r="Z1086" s="86"/>
      <c r="AA1086" s="87"/>
      <c r="AB1086" s="88"/>
      <c r="AC1086" s="89"/>
    </row>
    <row r="1087" spans="1:29" ht="15.75" hidden="1" customHeight="1" x14ac:dyDescent="0.2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193"/>
      <c r="P1087" s="77"/>
      <c r="Q1087" s="78"/>
      <c r="R1087" s="79"/>
      <c r="S1087" s="80">
        <f>IF(R1087="U",T1087/1.2,T1087)</f>
        <v>0</v>
      </c>
      <c r="T1087" s="81"/>
      <c r="U1087" s="82"/>
      <c r="V1087" s="83"/>
      <c r="W1087" s="84">
        <f>V1087*S1087</f>
        <v>0</v>
      </c>
      <c r="X1087" s="85">
        <f>V1087*T1087</f>
        <v>0</v>
      </c>
      <c r="Y1087" s="59"/>
      <c r="Z1087" s="86"/>
      <c r="AA1087" s="87"/>
      <c r="AB1087" s="88"/>
      <c r="AC1087" s="89"/>
    </row>
    <row r="1088" spans="1:29" ht="15.75" hidden="1" customHeight="1" x14ac:dyDescent="0.2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193"/>
      <c r="P1088" s="77"/>
      <c r="Q1088" s="78"/>
      <c r="R1088" s="100"/>
      <c r="S1088" s="80">
        <f>IF(R1088="U",T1088/1.2,T1088)</f>
        <v>0</v>
      </c>
      <c r="T1088" s="81"/>
      <c r="U1088" s="82"/>
      <c r="V1088" s="83"/>
      <c r="W1088" s="84">
        <f>V1088*S1088</f>
        <v>0</v>
      </c>
      <c r="X1088" s="85">
        <f>V1088*T1088</f>
        <v>0</v>
      </c>
      <c r="Y1088" s="59"/>
      <c r="Z1088" s="86"/>
      <c r="AA1088" s="87"/>
      <c r="AB1088" s="88"/>
      <c r="AC1088" s="89"/>
    </row>
    <row r="1089" spans="1:29" ht="15.75" hidden="1" customHeight="1" x14ac:dyDescent="0.2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193"/>
      <c r="P1089" s="77"/>
      <c r="Q1089" s="78"/>
      <c r="R1089" s="100"/>
      <c r="S1089" s="80">
        <f>IF(R1089="U",T1089/1.2,T1089)</f>
        <v>0</v>
      </c>
      <c r="T1089" s="81"/>
      <c r="U1089" s="82"/>
      <c r="V1089" s="83"/>
      <c r="W1089" s="84">
        <f>V1089*S1089</f>
        <v>0</v>
      </c>
      <c r="X1089" s="85">
        <f>V1089*T1089</f>
        <v>0</v>
      </c>
      <c r="Y1089" s="59"/>
      <c r="Z1089" s="86"/>
      <c r="AA1089" s="87"/>
      <c r="AB1089" s="88"/>
      <c r="AC1089" s="89"/>
    </row>
    <row r="1090" spans="1:29" ht="15.75" hidden="1" customHeight="1" x14ac:dyDescent="0.2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193"/>
      <c r="P1090" s="77"/>
      <c r="Q1090" s="78"/>
      <c r="R1090" s="100"/>
      <c r="S1090" s="80">
        <f>IF(R1090="U",T1090/1.2,T1090)</f>
        <v>0</v>
      </c>
      <c r="T1090" s="81"/>
      <c r="U1090" s="82"/>
      <c r="V1090" s="83"/>
      <c r="W1090" s="84">
        <f>V1090*S1090</f>
        <v>0</v>
      </c>
      <c r="X1090" s="85">
        <f>V1090*T1090</f>
        <v>0</v>
      </c>
      <c r="Y1090" s="59"/>
      <c r="Z1090" s="86"/>
      <c r="AA1090" s="87"/>
      <c r="AB1090" s="88"/>
      <c r="AC1090" s="89"/>
    </row>
    <row r="1091" spans="1:29" ht="15.75" hidden="1" customHeight="1" x14ac:dyDescent="0.2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193"/>
      <c r="P1091" s="77"/>
      <c r="Q1091" s="78"/>
      <c r="R1091" s="100"/>
      <c r="S1091" s="80">
        <f>IF(R1091="U",T1091/1.2,T1091)</f>
        <v>0</v>
      </c>
      <c r="T1091" s="81"/>
      <c r="U1091" s="82"/>
      <c r="V1091" s="83"/>
      <c r="W1091" s="84">
        <f>V1091*S1091</f>
        <v>0</v>
      </c>
      <c r="X1091" s="85">
        <f>V1091*T1091</f>
        <v>0</v>
      </c>
      <c r="Y1091" s="59"/>
      <c r="Z1091" s="86"/>
      <c r="AA1091" s="87"/>
      <c r="AB1091" s="88"/>
      <c r="AC1091" s="89"/>
    </row>
    <row r="1092" spans="1:29" ht="15.75" hidden="1" customHeight="1" x14ac:dyDescent="0.2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193"/>
      <c r="P1092" s="77"/>
      <c r="Q1092" s="78"/>
      <c r="R1092" s="100"/>
      <c r="S1092" s="80">
        <f>IF(R1092="U",T1092/1.2,T1092)</f>
        <v>0</v>
      </c>
      <c r="T1092" s="81"/>
      <c r="U1092" s="82"/>
      <c r="V1092" s="83"/>
      <c r="W1092" s="84">
        <f>V1092*S1092</f>
        <v>0</v>
      </c>
      <c r="X1092" s="85">
        <f>V1092*T1092</f>
        <v>0</v>
      </c>
      <c r="Y1092" s="59"/>
      <c r="Z1092" s="86"/>
      <c r="AA1092" s="87"/>
      <c r="AB1092" s="88"/>
      <c r="AC1092" s="89"/>
    </row>
    <row r="1093" spans="1:29" ht="15.75" hidden="1" customHeight="1" x14ac:dyDescent="0.2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193"/>
      <c r="P1093" s="77"/>
      <c r="Q1093" s="78"/>
      <c r="R1093" s="100"/>
      <c r="S1093" s="80">
        <f>IF(R1093="U",T1093/1.2,T1093)</f>
        <v>0</v>
      </c>
      <c r="T1093" s="81"/>
      <c r="U1093" s="82"/>
      <c r="V1093" s="83"/>
      <c r="W1093" s="84">
        <f>V1093*S1093</f>
        <v>0</v>
      </c>
      <c r="X1093" s="85">
        <f>V1093*T1093</f>
        <v>0</v>
      </c>
      <c r="Y1093" s="59"/>
      <c r="Z1093" s="86"/>
      <c r="AA1093" s="87"/>
      <c r="AB1093" s="88"/>
      <c r="AC1093" s="89"/>
    </row>
    <row r="1094" spans="1:29" ht="15.75" hidden="1" customHeight="1" x14ac:dyDescent="0.2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193"/>
      <c r="P1094" s="77"/>
      <c r="Q1094" s="78"/>
      <c r="R1094" s="100"/>
      <c r="S1094" s="80">
        <f>IF(R1094="U",T1094/1.2,T1094)</f>
        <v>0</v>
      </c>
      <c r="T1094" s="81"/>
      <c r="U1094" s="82"/>
      <c r="V1094" s="83"/>
      <c r="W1094" s="84">
        <f>V1094*S1094</f>
        <v>0</v>
      </c>
      <c r="X1094" s="85">
        <f>V1094*T1094</f>
        <v>0</v>
      </c>
      <c r="Y1094" s="59"/>
      <c r="Z1094" s="86"/>
      <c r="AA1094" s="87"/>
      <c r="AB1094" s="88"/>
      <c r="AC1094" s="89"/>
    </row>
    <row r="1095" spans="1:29" ht="15.75" hidden="1" customHeight="1" x14ac:dyDescent="0.2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193"/>
      <c r="P1095" s="77"/>
      <c r="Q1095" s="78"/>
      <c r="R1095" s="100"/>
      <c r="S1095" s="80">
        <f>IF(R1095="U",T1095/1.2,T1095)</f>
        <v>0</v>
      </c>
      <c r="T1095" s="81"/>
      <c r="U1095" s="82"/>
      <c r="V1095" s="83"/>
      <c r="W1095" s="84">
        <f>V1095*S1095</f>
        <v>0</v>
      </c>
      <c r="X1095" s="85">
        <f>V1095*T1095</f>
        <v>0</v>
      </c>
      <c r="Y1095" s="59"/>
      <c r="Z1095" s="86"/>
      <c r="AA1095" s="87"/>
      <c r="AB1095" s="88"/>
      <c r="AC1095" s="89"/>
    </row>
    <row r="1096" spans="1:29" ht="15.75" hidden="1" customHeight="1" x14ac:dyDescent="0.2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193"/>
      <c r="P1096" s="77"/>
      <c r="Q1096" s="78"/>
      <c r="R1096" s="100"/>
      <c r="S1096" s="80">
        <f>IF(R1096="U",T1096/1.2,T1096)</f>
        <v>0</v>
      </c>
      <c r="T1096" s="81"/>
      <c r="U1096" s="82"/>
      <c r="V1096" s="83"/>
      <c r="W1096" s="84">
        <f>V1096*S1096</f>
        <v>0</v>
      </c>
      <c r="X1096" s="85">
        <f>V1096*T1096</f>
        <v>0</v>
      </c>
      <c r="Y1096" s="59"/>
      <c r="Z1096" s="86"/>
      <c r="AA1096" s="87"/>
      <c r="AB1096" s="88"/>
      <c r="AC1096" s="89"/>
    </row>
    <row r="1097" spans="1:29" ht="15.75" hidden="1" customHeight="1" x14ac:dyDescent="0.2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193"/>
      <c r="P1097" s="77"/>
      <c r="Q1097" s="78"/>
      <c r="R1097" s="100"/>
      <c r="S1097" s="80">
        <f>IF(R1097="U",T1097/1.2,T1097)</f>
        <v>0</v>
      </c>
      <c r="T1097" s="81"/>
      <c r="U1097" s="82"/>
      <c r="V1097" s="83"/>
      <c r="W1097" s="84">
        <f>V1097*S1097</f>
        <v>0</v>
      </c>
      <c r="X1097" s="85">
        <f>V1097*T1097</f>
        <v>0</v>
      </c>
      <c r="Y1097" s="59"/>
      <c r="Z1097" s="86"/>
      <c r="AA1097" s="87"/>
      <c r="AB1097" s="88"/>
      <c r="AC1097" s="89"/>
    </row>
    <row r="1098" spans="1:29" ht="15.75" hidden="1" customHeight="1" x14ac:dyDescent="0.2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193"/>
      <c r="P1098" s="77"/>
      <c r="Q1098" s="78"/>
      <c r="R1098" s="100"/>
      <c r="S1098" s="80">
        <f>IF(R1098="U",T1098/1.2,T1098)</f>
        <v>0</v>
      </c>
      <c r="T1098" s="81"/>
      <c r="U1098" s="82"/>
      <c r="V1098" s="83"/>
      <c r="W1098" s="84">
        <f>V1098*S1098</f>
        <v>0</v>
      </c>
      <c r="X1098" s="85">
        <f>V1098*T1098</f>
        <v>0</v>
      </c>
      <c r="Y1098" s="59"/>
      <c r="Z1098" s="86"/>
      <c r="AA1098" s="87"/>
      <c r="AB1098" s="88"/>
      <c r="AC1098" s="89"/>
    </row>
    <row r="1099" spans="1:29" ht="15.75" hidden="1" customHeight="1" x14ac:dyDescent="0.2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193"/>
      <c r="P1099" s="77"/>
      <c r="Q1099" s="78"/>
      <c r="R1099" s="100"/>
      <c r="S1099" s="80">
        <f>IF(R1099="U",T1099/1.2,T1099)</f>
        <v>0</v>
      </c>
      <c r="T1099" s="81"/>
      <c r="U1099" s="82"/>
      <c r="V1099" s="83"/>
      <c r="W1099" s="84">
        <f>V1099*S1099</f>
        <v>0</v>
      </c>
      <c r="X1099" s="85">
        <f>V1099*T1099</f>
        <v>0</v>
      </c>
      <c r="Y1099" s="59"/>
      <c r="Z1099" s="86"/>
      <c r="AA1099" s="87"/>
      <c r="AB1099" s="88"/>
      <c r="AC1099" s="89"/>
    </row>
    <row r="1100" spans="1:29" ht="15.75" hidden="1" customHeight="1" x14ac:dyDescent="0.2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193"/>
      <c r="P1100" s="77"/>
      <c r="Q1100" s="78"/>
      <c r="R1100" s="100"/>
      <c r="S1100" s="80">
        <f>IF(R1100="U",T1100/1.2,T1100)</f>
        <v>0</v>
      </c>
      <c r="T1100" s="81"/>
      <c r="U1100" s="82"/>
      <c r="V1100" s="83"/>
      <c r="W1100" s="84">
        <f>V1100*S1100</f>
        <v>0</v>
      </c>
      <c r="X1100" s="85">
        <f>V1100*T1100</f>
        <v>0</v>
      </c>
      <c r="Y1100" s="59"/>
      <c r="Z1100" s="86"/>
      <c r="AA1100" s="87"/>
      <c r="AB1100" s="88"/>
      <c r="AC1100" s="89"/>
    </row>
    <row r="1101" spans="1:29" ht="15.75" hidden="1" customHeight="1" x14ac:dyDescent="0.2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193"/>
      <c r="P1101" s="77"/>
      <c r="Q1101" s="78"/>
      <c r="R1101" s="100"/>
      <c r="S1101" s="80">
        <f>IF(R1101="U",T1101/1.2,T1101)</f>
        <v>0</v>
      </c>
      <c r="T1101" s="81"/>
      <c r="U1101" s="82"/>
      <c r="V1101" s="83"/>
      <c r="W1101" s="84">
        <f>V1101*S1101</f>
        <v>0</v>
      </c>
      <c r="X1101" s="85">
        <f>V1101*T1101</f>
        <v>0</v>
      </c>
      <c r="Y1101" s="59"/>
      <c r="Z1101" s="86"/>
      <c r="AA1101" s="87"/>
      <c r="AB1101" s="88"/>
      <c r="AC1101" s="89"/>
    </row>
    <row r="1102" spans="1:29" ht="15.75" hidden="1" customHeight="1" x14ac:dyDescent="0.2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193"/>
      <c r="P1102" s="77"/>
      <c r="Q1102" s="78"/>
      <c r="R1102" s="100"/>
      <c r="S1102" s="80">
        <f>IF(R1102="U",T1102/1.2,T1102)</f>
        <v>0</v>
      </c>
      <c r="T1102" s="81"/>
      <c r="U1102" s="82"/>
      <c r="V1102" s="83"/>
      <c r="W1102" s="84">
        <f>V1102*S1102</f>
        <v>0</v>
      </c>
      <c r="X1102" s="85">
        <f>V1102*T1102</f>
        <v>0</v>
      </c>
      <c r="Y1102" s="59"/>
      <c r="Z1102" s="86"/>
      <c r="AA1102" s="87"/>
      <c r="AB1102" s="88"/>
      <c r="AC1102" s="89"/>
    </row>
    <row r="1103" spans="1:29" ht="15.75" hidden="1" customHeight="1" x14ac:dyDescent="0.2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193"/>
      <c r="P1103" s="77"/>
      <c r="Q1103" s="78"/>
      <c r="R1103" s="100"/>
      <c r="S1103" s="80">
        <f>IF(R1103="U",T1103/1.2,T1103)</f>
        <v>0</v>
      </c>
      <c r="T1103" s="81"/>
      <c r="U1103" s="82"/>
      <c r="V1103" s="83"/>
      <c r="W1103" s="84">
        <f>V1103*S1103</f>
        <v>0</v>
      </c>
      <c r="X1103" s="85">
        <f>V1103*T1103</f>
        <v>0</v>
      </c>
      <c r="Y1103" s="59"/>
      <c r="Z1103" s="86"/>
      <c r="AA1103" s="87"/>
      <c r="AB1103" s="88"/>
      <c r="AC1103" s="89"/>
    </row>
    <row r="1104" spans="1:29" ht="15.75" hidden="1" customHeight="1" x14ac:dyDescent="0.2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193"/>
      <c r="P1104" s="77"/>
      <c r="Q1104" s="78"/>
      <c r="R1104" s="100"/>
      <c r="S1104" s="80">
        <f>IF(R1104="U",T1104/1.2,T1104)</f>
        <v>0</v>
      </c>
      <c r="T1104" s="81"/>
      <c r="U1104" s="82"/>
      <c r="V1104" s="83"/>
      <c r="W1104" s="84">
        <f>V1104*S1104</f>
        <v>0</v>
      </c>
      <c r="X1104" s="85">
        <f>V1104*T1104</f>
        <v>0</v>
      </c>
      <c r="Y1104" s="59"/>
      <c r="Z1104" s="86"/>
      <c r="AA1104" s="87"/>
      <c r="AB1104" s="88"/>
      <c r="AC1104" s="89"/>
    </row>
    <row r="1105" spans="1:29" ht="15.75" hidden="1" customHeight="1" x14ac:dyDescent="0.2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193"/>
      <c r="P1105" s="77"/>
      <c r="Q1105" s="78"/>
      <c r="R1105" s="100"/>
      <c r="S1105" s="80">
        <f>IF(R1105="U",T1105/1.2,T1105)</f>
        <v>0</v>
      </c>
      <c r="T1105" s="81"/>
      <c r="U1105" s="82"/>
      <c r="V1105" s="83"/>
      <c r="W1105" s="84">
        <f>V1105*S1105</f>
        <v>0</v>
      </c>
      <c r="X1105" s="85">
        <f>V1105*T1105</f>
        <v>0</v>
      </c>
      <c r="Y1105" s="59"/>
      <c r="Z1105" s="86"/>
      <c r="AA1105" s="87"/>
      <c r="AB1105" s="88"/>
      <c r="AC1105" s="89"/>
    </row>
    <row r="1106" spans="1:29" ht="15.75" hidden="1" customHeight="1" x14ac:dyDescent="0.2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193"/>
      <c r="P1106" s="77"/>
      <c r="Q1106" s="78"/>
      <c r="R1106" s="100"/>
      <c r="S1106" s="80">
        <f>IF(R1106="U",T1106/1.2,T1106)</f>
        <v>0</v>
      </c>
      <c r="T1106" s="81"/>
      <c r="U1106" s="82"/>
      <c r="V1106" s="83"/>
      <c r="W1106" s="84">
        <f>V1106*S1106</f>
        <v>0</v>
      </c>
      <c r="X1106" s="85">
        <f>V1106*T1106</f>
        <v>0</v>
      </c>
      <c r="Y1106" s="59"/>
      <c r="Z1106" s="86"/>
      <c r="AA1106" s="87"/>
      <c r="AB1106" s="88"/>
      <c r="AC1106" s="89"/>
    </row>
    <row r="1107" spans="1:29" ht="15.75" hidden="1" customHeight="1" x14ac:dyDescent="0.2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193"/>
      <c r="P1107" s="77"/>
      <c r="Q1107" s="78"/>
      <c r="R1107" s="100"/>
      <c r="S1107" s="80">
        <f>IF(R1107="U",T1107/1.2,T1107)</f>
        <v>0</v>
      </c>
      <c r="T1107" s="81"/>
      <c r="U1107" s="82"/>
      <c r="V1107" s="83"/>
      <c r="W1107" s="84">
        <f>V1107*S1107</f>
        <v>0</v>
      </c>
      <c r="X1107" s="85">
        <f>V1107*T1107</f>
        <v>0</v>
      </c>
      <c r="Y1107" s="59"/>
      <c r="Z1107" s="86"/>
      <c r="AA1107" s="87"/>
      <c r="AB1107" s="88"/>
      <c r="AC1107" s="89"/>
    </row>
    <row r="1108" spans="1:29" ht="15.75" hidden="1" customHeight="1" x14ac:dyDescent="0.2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193"/>
      <c r="P1108" s="77"/>
      <c r="Q1108" s="78"/>
      <c r="R1108" s="100"/>
      <c r="S1108" s="80">
        <f>IF(R1108="U",T1108/1.2,T1108)</f>
        <v>0</v>
      </c>
      <c r="T1108" s="81"/>
      <c r="U1108" s="82"/>
      <c r="V1108" s="83"/>
      <c r="W1108" s="84">
        <f>V1108*S1108</f>
        <v>0</v>
      </c>
      <c r="X1108" s="85">
        <f>V1108*T1108</f>
        <v>0</v>
      </c>
      <c r="Y1108" s="59"/>
      <c r="Z1108" s="86"/>
      <c r="AA1108" s="87"/>
      <c r="AB1108" s="88"/>
      <c r="AC1108" s="89"/>
    </row>
    <row r="1109" spans="1:29" ht="15.75" hidden="1" customHeight="1" x14ac:dyDescent="0.2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193"/>
      <c r="P1109" s="77"/>
      <c r="Q1109" s="78"/>
      <c r="R1109" s="100"/>
      <c r="S1109" s="80">
        <f>IF(R1109="U",T1109/1.2,T1109)</f>
        <v>0</v>
      </c>
      <c r="T1109" s="81"/>
      <c r="U1109" s="82"/>
      <c r="V1109" s="83"/>
      <c r="W1109" s="84">
        <f>V1109*S1109</f>
        <v>0</v>
      </c>
      <c r="X1109" s="85">
        <f>V1109*T1109</f>
        <v>0</v>
      </c>
      <c r="Y1109" s="59"/>
      <c r="Z1109" s="86"/>
      <c r="AA1109" s="87"/>
      <c r="AB1109" s="88"/>
      <c r="AC1109" s="89"/>
    </row>
    <row r="1110" spans="1:29" ht="15.75" hidden="1" customHeight="1" x14ac:dyDescent="0.2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193"/>
      <c r="P1110" s="77"/>
      <c r="Q1110" s="78"/>
      <c r="R1110" s="100"/>
      <c r="S1110" s="80">
        <f>IF(R1110="U",T1110/1.2,T1110)</f>
        <v>0</v>
      </c>
      <c r="T1110" s="81"/>
      <c r="U1110" s="82"/>
      <c r="V1110" s="83"/>
      <c r="W1110" s="84">
        <f>V1110*S1110</f>
        <v>0</v>
      </c>
      <c r="X1110" s="85">
        <f>V1110*T1110</f>
        <v>0</v>
      </c>
      <c r="Y1110" s="59"/>
      <c r="Z1110" s="86"/>
      <c r="AA1110" s="87"/>
      <c r="AB1110" s="88"/>
      <c r="AC1110" s="89"/>
    </row>
    <row r="1111" spans="1:29" ht="15.75" hidden="1" customHeight="1" x14ac:dyDescent="0.2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193"/>
      <c r="P1111" s="77"/>
      <c r="Q1111" s="78"/>
      <c r="R1111" s="100"/>
      <c r="S1111" s="80">
        <f>IF(R1111="U",T1111/1.2,T1111)</f>
        <v>0</v>
      </c>
      <c r="T1111" s="81"/>
      <c r="U1111" s="82"/>
      <c r="V1111" s="83"/>
      <c r="W1111" s="84">
        <f>V1111*S1111</f>
        <v>0</v>
      </c>
      <c r="X1111" s="85">
        <f>V1111*T1111</f>
        <v>0</v>
      </c>
      <c r="Y1111" s="59"/>
      <c r="Z1111" s="86"/>
      <c r="AA1111" s="87"/>
      <c r="AB1111" s="88"/>
      <c r="AC1111" s="89"/>
    </row>
    <row r="1112" spans="1:29" ht="15.75" hidden="1" customHeight="1" x14ac:dyDescent="0.2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193"/>
      <c r="P1112" s="77"/>
      <c r="Q1112" s="78"/>
      <c r="R1112" s="100"/>
      <c r="S1112" s="80">
        <f>IF(R1112="U",T1112/1.2,T1112)</f>
        <v>0</v>
      </c>
      <c r="T1112" s="81"/>
      <c r="U1112" s="82"/>
      <c r="V1112" s="83"/>
      <c r="W1112" s="84">
        <f>V1112*S1112</f>
        <v>0</v>
      </c>
      <c r="X1112" s="85">
        <f>V1112*T1112</f>
        <v>0</v>
      </c>
      <c r="Y1112" s="59"/>
      <c r="Z1112" s="86"/>
      <c r="AA1112" s="87"/>
      <c r="AB1112" s="88"/>
      <c r="AC1112" s="89"/>
    </row>
    <row r="1113" spans="1:29" ht="15.75" hidden="1" customHeight="1" x14ac:dyDescent="0.2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193"/>
      <c r="P1113" s="77"/>
      <c r="Q1113" s="78"/>
      <c r="R1113" s="100"/>
      <c r="S1113" s="80">
        <f>IF(R1113="U",T1113/1.2,T1113)</f>
        <v>0</v>
      </c>
      <c r="T1113" s="81"/>
      <c r="U1113" s="82"/>
      <c r="V1113" s="83"/>
      <c r="W1113" s="84">
        <f>V1113*S1113</f>
        <v>0</v>
      </c>
      <c r="X1113" s="85">
        <f>V1113*T1113</f>
        <v>0</v>
      </c>
      <c r="Y1113" s="59"/>
      <c r="Z1113" s="86"/>
      <c r="AA1113" s="87"/>
      <c r="AB1113" s="88"/>
      <c r="AC1113" s="89"/>
    </row>
    <row r="1114" spans="1:29" ht="15.75" hidden="1" customHeight="1" x14ac:dyDescent="0.2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193"/>
      <c r="P1114" s="77"/>
      <c r="Q1114" s="78"/>
      <c r="R1114" s="100"/>
      <c r="S1114" s="80">
        <f>IF(R1114="U",T1114/1.2,T1114)</f>
        <v>0</v>
      </c>
      <c r="T1114" s="81"/>
      <c r="U1114" s="82"/>
      <c r="V1114" s="83"/>
      <c r="W1114" s="84">
        <f>V1114*S1114</f>
        <v>0</v>
      </c>
      <c r="X1114" s="85">
        <f>V1114*T1114</f>
        <v>0</v>
      </c>
      <c r="Y1114" s="59"/>
      <c r="Z1114" s="86"/>
      <c r="AA1114" s="87"/>
      <c r="AB1114" s="88"/>
      <c r="AC1114" s="89"/>
    </row>
    <row r="1115" spans="1:29" ht="15.75" hidden="1" customHeight="1" x14ac:dyDescent="0.2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193"/>
      <c r="P1115" s="77"/>
      <c r="Q1115" s="78"/>
      <c r="R1115" s="100"/>
      <c r="S1115" s="80">
        <f>IF(R1115="U",T1115/1.2,T1115)</f>
        <v>0</v>
      </c>
      <c r="T1115" s="81"/>
      <c r="U1115" s="82"/>
      <c r="V1115" s="83"/>
      <c r="W1115" s="84">
        <f>V1115*S1115</f>
        <v>0</v>
      </c>
      <c r="X1115" s="85">
        <f>V1115*T1115</f>
        <v>0</v>
      </c>
      <c r="Y1115" s="59"/>
      <c r="Z1115" s="86"/>
      <c r="AA1115" s="87"/>
      <c r="AB1115" s="88"/>
      <c r="AC1115" s="89"/>
    </row>
    <row r="1116" spans="1:29" ht="15.75" hidden="1" customHeight="1" x14ac:dyDescent="0.2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193"/>
      <c r="P1116" s="77"/>
      <c r="Q1116" s="78"/>
      <c r="R1116" s="100"/>
      <c r="S1116" s="80">
        <f>IF(R1116="U",T1116/1.2,T1116)</f>
        <v>0</v>
      </c>
      <c r="T1116" s="81"/>
      <c r="U1116" s="82"/>
      <c r="V1116" s="83"/>
      <c r="W1116" s="84">
        <f>V1116*S1116</f>
        <v>0</v>
      </c>
      <c r="X1116" s="85">
        <f>V1116*T1116</f>
        <v>0</v>
      </c>
      <c r="Y1116" s="59"/>
      <c r="Z1116" s="86"/>
      <c r="AA1116" s="87"/>
      <c r="AB1116" s="88"/>
      <c r="AC1116" s="89"/>
    </row>
    <row r="1117" spans="1:29" ht="15.75" hidden="1" customHeight="1" x14ac:dyDescent="0.2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193"/>
      <c r="P1117" s="77"/>
      <c r="Q1117" s="78"/>
      <c r="R1117" s="100"/>
      <c r="S1117" s="80">
        <f>IF(R1117="U",T1117/1.2,T1117)</f>
        <v>0</v>
      </c>
      <c r="T1117" s="81"/>
      <c r="U1117" s="82"/>
      <c r="V1117" s="83"/>
      <c r="W1117" s="84">
        <f>V1117*S1117</f>
        <v>0</v>
      </c>
      <c r="X1117" s="85">
        <f>V1117*T1117</f>
        <v>0</v>
      </c>
      <c r="Y1117" s="59"/>
      <c r="Z1117" s="86"/>
      <c r="AA1117" s="87"/>
      <c r="AB1117" s="88"/>
      <c r="AC1117" s="89"/>
    </row>
    <row r="1118" spans="1:29" ht="15.75" hidden="1" customHeight="1" x14ac:dyDescent="0.2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193"/>
      <c r="P1118" s="77"/>
      <c r="Q1118" s="78"/>
      <c r="R1118" s="79"/>
      <c r="S1118" s="80">
        <f>IF(R1118="U",T1118/1.2,T1118)</f>
        <v>0</v>
      </c>
      <c r="T1118" s="81"/>
      <c r="U1118" s="82"/>
      <c r="V1118" s="83"/>
      <c r="W1118" s="84">
        <f>V1118*S1118</f>
        <v>0</v>
      </c>
      <c r="X1118" s="85">
        <f>V1118*T1118</f>
        <v>0</v>
      </c>
      <c r="Y1118" s="59"/>
      <c r="Z1118" s="86"/>
      <c r="AA1118" s="87"/>
      <c r="AB1118" s="88"/>
      <c r="AC1118" s="89"/>
    </row>
    <row r="1119" spans="1:29" ht="15.75" hidden="1" customHeight="1" x14ac:dyDescent="0.2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193"/>
      <c r="P1119" s="77"/>
      <c r="Q1119" s="78"/>
      <c r="R1119" s="79"/>
      <c r="S1119" s="80">
        <f>IF(R1119="U",T1119/1.2,T1119)</f>
        <v>0</v>
      </c>
      <c r="T1119" s="81"/>
      <c r="U1119" s="82"/>
      <c r="V1119" s="83"/>
      <c r="W1119" s="84">
        <f>V1119*S1119</f>
        <v>0</v>
      </c>
      <c r="X1119" s="85">
        <f>V1119*T1119</f>
        <v>0</v>
      </c>
      <c r="Y1119" s="59"/>
      <c r="Z1119" s="86"/>
      <c r="AA1119" s="87"/>
      <c r="AB1119" s="88"/>
      <c r="AC1119" s="89"/>
    </row>
    <row r="1120" spans="1:29" ht="15.75" hidden="1" customHeight="1" x14ac:dyDescent="0.2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193"/>
      <c r="P1120" s="77"/>
      <c r="Q1120" s="78"/>
      <c r="R1120" s="79"/>
      <c r="S1120" s="80">
        <f>IF(R1120="U",T1120/1.2,T1120)</f>
        <v>0</v>
      </c>
      <c r="T1120" s="81"/>
      <c r="U1120" s="82"/>
      <c r="V1120" s="83"/>
      <c r="W1120" s="84">
        <f>V1120*S1120</f>
        <v>0</v>
      </c>
      <c r="X1120" s="85">
        <f>V1120*T1120</f>
        <v>0</v>
      </c>
      <c r="Y1120" s="59"/>
      <c r="Z1120" s="86"/>
      <c r="AA1120" s="87"/>
      <c r="AB1120" s="88"/>
      <c r="AC1120" s="89"/>
    </row>
    <row r="1121" spans="1:29" ht="15.75" hidden="1" customHeight="1" x14ac:dyDescent="0.2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193"/>
      <c r="P1121" s="77"/>
      <c r="Q1121" s="78"/>
      <c r="R1121" s="100"/>
      <c r="S1121" s="80">
        <f>IF(R1121="U",T1121/1.2,T1121)</f>
        <v>0</v>
      </c>
      <c r="T1121" s="81"/>
      <c r="U1121" s="82"/>
      <c r="V1121" s="83"/>
      <c r="W1121" s="84">
        <f>V1121*S1121</f>
        <v>0</v>
      </c>
      <c r="X1121" s="85">
        <f>V1121*T1121</f>
        <v>0</v>
      </c>
      <c r="Y1121" s="59"/>
      <c r="Z1121" s="86"/>
      <c r="AA1121" s="87"/>
      <c r="AB1121" s="88"/>
      <c r="AC1121" s="89"/>
    </row>
    <row r="1122" spans="1:29" ht="15.75" hidden="1" customHeight="1" x14ac:dyDescent="0.2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193"/>
      <c r="P1122" s="77"/>
      <c r="Q1122" s="78"/>
      <c r="R1122" s="100"/>
      <c r="S1122" s="80">
        <f>IF(R1122="U",T1122/1.2,T1122)</f>
        <v>0</v>
      </c>
      <c r="T1122" s="81"/>
      <c r="U1122" s="82"/>
      <c r="V1122" s="83"/>
      <c r="W1122" s="84">
        <f>V1122*S1122</f>
        <v>0</v>
      </c>
      <c r="X1122" s="85">
        <f>V1122*T1122</f>
        <v>0</v>
      </c>
      <c r="Y1122" s="59"/>
      <c r="Z1122" s="86"/>
      <c r="AA1122" s="87"/>
      <c r="AB1122" s="88"/>
      <c r="AC1122" s="89"/>
    </row>
    <row r="1123" spans="1:29" ht="15.75" hidden="1" customHeight="1" x14ac:dyDescent="0.2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193"/>
      <c r="P1123" s="77"/>
      <c r="Q1123" s="78"/>
      <c r="R1123" s="100"/>
      <c r="S1123" s="80">
        <f>IF(R1123="U",T1123/1.2,T1123)</f>
        <v>0</v>
      </c>
      <c r="T1123" s="81"/>
      <c r="U1123" s="82"/>
      <c r="V1123" s="83"/>
      <c r="W1123" s="84">
        <f>V1123*S1123</f>
        <v>0</v>
      </c>
      <c r="X1123" s="85">
        <f>V1123*T1123</f>
        <v>0</v>
      </c>
      <c r="Y1123" s="59"/>
      <c r="Z1123" s="86"/>
      <c r="AA1123" s="87"/>
      <c r="AB1123" s="88"/>
      <c r="AC1123" s="89"/>
    </row>
    <row r="1124" spans="1:29" ht="15.75" hidden="1" customHeight="1" x14ac:dyDescent="0.2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193"/>
      <c r="P1124" s="77"/>
      <c r="Q1124" s="78"/>
      <c r="R1124" s="100"/>
      <c r="S1124" s="80">
        <f>IF(R1124="U",T1124/1.2,T1124)</f>
        <v>0</v>
      </c>
      <c r="T1124" s="81"/>
      <c r="U1124" s="82"/>
      <c r="V1124" s="83"/>
      <c r="W1124" s="84">
        <f>V1124*S1124</f>
        <v>0</v>
      </c>
      <c r="X1124" s="85">
        <f>V1124*T1124</f>
        <v>0</v>
      </c>
      <c r="Y1124" s="59"/>
      <c r="Z1124" s="86"/>
      <c r="AA1124" s="87"/>
      <c r="AB1124" s="88"/>
      <c r="AC1124" s="89"/>
    </row>
    <row r="1125" spans="1:29" ht="15.75" hidden="1" customHeight="1" x14ac:dyDescent="0.2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193"/>
      <c r="P1125" s="77"/>
      <c r="Q1125" s="78"/>
      <c r="R1125" s="100"/>
      <c r="S1125" s="80">
        <f>IF(R1125="U",T1125/1.2,T1125)</f>
        <v>0</v>
      </c>
      <c r="T1125" s="81"/>
      <c r="U1125" s="82"/>
      <c r="V1125" s="83"/>
      <c r="W1125" s="84">
        <f>V1125*S1125</f>
        <v>0</v>
      </c>
      <c r="X1125" s="85">
        <f>V1125*T1125</f>
        <v>0</v>
      </c>
      <c r="Y1125" s="59"/>
      <c r="Z1125" s="86"/>
      <c r="AA1125" s="87"/>
      <c r="AB1125" s="88"/>
      <c r="AC1125" s="89"/>
    </row>
    <row r="1126" spans="1:29" ht="15.75" hidden="1" customHeight="1" x14ac:dyDescent="0.2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193"/>
      <c r="P1126" s="77"/>
      <c r="Q1126" s="78"/>
      <c r="R1126" s="79"/>
      <c r="S1126" s="80">
        <f>IF(R1126="U",T1126/1.2,T1126)</f>
        <v>0</v>
      </c>
      <c r="T1126" s="81"/>
      <c r="U1126" s="82"/>
      <c r="V1126" s="83"/>
      <c r="W1126" s="84">
        <f>V1126*S1126</f>
        <v>0</v>
      </c>
      <c r="X1126" s="85">
        <f>V1126*T1126</f>
        <v>0</v>
      </c>
      <c r="Y1126" s="59"/>
      <c r="Z1126" s="86"/>
      <c r="AA1126" s="87"/>
      <c r="AB1126" s="88"/>
      <c r="AC1126" s="89"/>
    </row>
    <row r="1127" spans="1:29" ht="15.75" hidden="1" customHeight="1" x14ac:dyDescent="0.2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193"/>
      <c r="P1127" s="77"/>
      <c r="Q1127" s="78"/>
      <c r="R1127" s="100"/>
      <c r="S1127" s="80">
        <f>IF(R1127="U",T1127/1.2,T1127)</f>
        <v>0</v>
      </c>
      <c r="T1127" s="81"/>
      <c r="U1127" s="82"/>
      <c r="V1127" s="83"/>
      <c r="W1127" s="84">
        <f>V1127*S1127</f>
        <v>0</v>
      </c>
      <c r="X1127" s="85">
        <f>V1127*T1127</f>
        <v>0</v>
      </c>
      <c r="Y1127" s="59"/>
      <c r="Z1127" s="86"/>
      <c r="AA1127" s="87"/>
      <c r="AB1127" s="88"/>
      <c r="AC1127" s="89"/>
    </row>
    <row r="1128" spans="1:29" ht="15.75" hidden="1" customHeight="1" x14ac:dyDescent="0.2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193"/>
      <c r="P1128" s="77"/>
      <c r="Q1128" s="78"/>
      <c r="R1128" s="100"/>
      <c r="S1128" s="80">
        <f>IF(R1128="U",T1128/1.2,T1128)</f>
        <v>0</v>
      </c>
      <c r="T1128" s="81"/>
      <c r="U1128" s="82"/>
      <c r="V1128" s="83"/>
      <c r="W1128" s="84">
        <f>V1128*S1128</f>
        <v>0</v>
      </c>
      <c r="X1128" s="85">
        <f>V1128*T1128</f>
        <v>0</v>
      </c>
      <c r="Y1128" s="59"/>
      <c r="Z1128" s="86"/>
      <c r="AA1128" s="87"/>
      <c r="AB1128" s="88"/>
      <c r="AC1128" s="89"/>
    </row>
    <row r="1129" spans="1:29" ht="15.75" hidden="1" customHeight="1" x14ac:dyDescent="0.2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193"/>
      <c r="P1129" s="77"/>
      <c r="Q1129" s="78"/>
      <c r="R1129" s="100"/>
      <c r="S1129" s="80">
        <f>IF(R1129="U",T1129/1.2,T1129)</f>
        <v>0</v>
      </c>
      <c r="T1129" s="81"/>
      <c r="U1129" s="82"/>
      <c r="V1129" s="83"/>
      <c r="W1129" s="84">
        <f>V1129*S1129</f>
        <v>0</v>
      </c>
      <c r="X1129" s="85">
        <f>V1129*T1129</f>
        <v>0</v>
      </c>
      <c r="Y1129" s="59"/>
      <c r="Z1129" s="86"/>
      <c r="AA1129" s="87"/>
      <c r="AB1129" s="88"/>
      <c r="AC1129" s="89"/>
    </row>
    <row r="1130" spans="1:29" ht="15.75" hidden="1" customHeight="1" x14ac:dyDescent="0.2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193"/>
      <c r="P1130" s="77"/>
      <c r="Q1130" s="78"/>
      <c r="R1130" s="100"/>
      <c r="S1130" s="80">
        <f>IF(R1130="U",T1130/1.2,T1130)</f>
        <v>0</v>
      </c>
      <c r="T1130" s="81"/>
      <c r="U1130" s="82"/>
      <c r="V1130" s="83"/>
      <c r="W1130" s="84">
        <f>V1130*S1130</f>
        <v>0</v>
      </c>
      <c r="X1130" s="85">
        <f>V1130*T1130</f>
        <v>0</v>
      </c>
      <c r="Y1130" s="59"/>
      <c r="Z1130" s="86"/>
      <c r="AA1130" s="87"/>
      <c r="AB1130" s="88"/>
      <c r="AC1130" s="89"/>
    </row>
    <row r="1131" spans="1:29" ht="15.75" hidden="1" customHeight="1" x14ac:dyDescent="0.2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193"/>
      <c r="P1131" s="77"/>
      <c r="Q1131" s="78"/>
      <c r="R1131" s="100"/>
      <c r="S1131" s="80">
        <f>IF(R1131="U",T1131/1.2,T1131)</f>
        <v>0</v>
      </c>
      <c r="T1131" s="81"/>
      <c r="U1131" s="82"/>
      <c r="V1131" s="83"/>
      <c r="W1131" s="84">
        <f>V1131*S1131</f>
        <v>0</v>
      </c>
      <c r="X1131" s="85">
        <f>V1131*T1131</f>
        <v>0</v>
      </c>
      <c r="Y1131" s="59"/>
      <c r="Z1131" s="86"/>
      <c r="AA1131" s="87"/>
      <c r="AB1131" s="88"/>
      <c r="AC1131" s="89"/>
    </row>
    <row r="1132" spans="1:29" ht="15.75" hidden="1" customHeight="1" x14ac:dyDescent="0.2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193"/>
      <c r="P1132" s="77"/>
      <c r="Q1132" s="78"/>
      <c r="R1132" s="100"/>
      <c r="S1132" s="80">
        <f>IF(R1132="U",T1132/1.2,T1132)</f>
        <v>0</v>
      </c>
      <c r="T1132" s="81"/>
      <c r="U1132" s="82"/>
      <c r="V1132" s="83"/>
      <c r="W1132" s="84">
        <f>V1132*S1132</f>
        <v>0</v>
      </c>
      <c r="X1132" s="85">
        <f>V1132*T1132</f>
        <v>0</v>
      </c>
      <c r="Y1132" s="59"/>
      <c r="Z1132" s="86"/>
      <c r="AA1132" s="87"/>
      <c r="AB1132" s="88"/>
      <c r="AC1132" s="89"/>
    </row>
    <row r="1133" spans="1:29" ht="15.75" hidden="1" customHeight="1" x14ac:dyDescent="0.2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193"/>
      <c r="P1133" s="77"/>
      <c r="Q1133" s="78"/>
      <c r="R1133" s="79"/>
      <c r="S1133" s="80">
        <f>IF(R1133="U",T1133/1.2,T1133)</f>
        <v>0</v>
      </c>
      <c r="T1133" s="81"/>
      <c r="U1133" s="82"/>
      <c r="V1133" s="83"/>
      <c r="W1133" s="84">
        <f>V1133*S1133</f>
        <v>0</v>
      </c>
      <c r="X1133" s="85">
        <f>V1133*T1133</f>
        <v>0</v>
      </c>
      <c r="Y1133" s="59"/>
      <c r="Z1133" s="86"/>
      <c r="AA1133" s="87"/>
      <c r="AB1133" s="88"/>
      <c r="AC1133" s="89"/>
    </row>
    <row r="1134" spans="1:29" ht="15.75" hidden="1" customHeight="1" x14ac:dyDescent="0.2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193"/>
      <c r="P1134" s="77"/>
      <c r="Q1134" s="78"/>
      <c r="R1134" s="100"/>
      <c r="S1134" s="80">
        <f>IF(R1134="U",T1134/1.2,T1134)</f>
        <v>0</v>
      </c>
      <c r="T1134" s="81"/>
      <c r="U1134" s="82"/>
      <c r="V1134" s="83"/>
      <c r="W1134" s="84">
        <f>V1134*S1134</f>
        <v>0</v>
      </c>
      <c r="X1134" s="85">
        <f>V1134*T1134</f>
        <v>0</v>
      </c>
      <c r="Y1134" s="59"/>
      <c r="Z1134" s="86"/>
      <c r="AA1134" s="87"/>
      <c r="AB1134" s="88"/>
      <c r="AC1134" s="89"/>
    </row>
    <row r="1135" spans="1:29" ht="15.75" hidden="1" customHeight="1" x14ac:dyDescent="0.2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193"/>
      <c r="P1135" s="77"/>
      <c r="Q1135" s="78"/>
      <c r="R1135" s="100"/>
      <c r="S1135" s="80">
        <f>IF(R1135="U",T1135/1.2,T1135)</f>
        <v>0</v>
      </c>
      <c r="T1135" s="81"/>
      <c r="U1135" s="82"/>
      <c r="V1135" s="83"/>
      <c r="W1135" s="84">
        <f>V1135*S1135</f>
        <v>0</v>
      </c>
      <c r="X1135" s="85">
        <f>V1135*T1135</f>
        <v>0</v>
      </c>
      <c r="Y1135" s="59"/>
      <c r="Z1135" s="86"/>
      <c r="AA1135" s="87"/>
      <c r="AB1135" s="88"/>
      <c r="AC1135" s="89"/>
    </row>
    <row r="1136" spans="1:29" ht="15.75" hidden="1" customHeight="1" x14ac:dyDescent="0.2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193"/>
      <c r="P1136" s="77"/>
      <c r="Q1136" s="78"/>
      <c r="R1136" s="100"/>
      <c r="S1136" s="80">
        <f>IF(R1136="U",T1136/1.2,T1136)</f>
        <v>0</v>
      </c>
      <c r="T1136" s="81"/>
      <c r="U1136" s="82"/>
      <c r="V1136" s="83"/>
      <c r="W1136" s="84">
        <f>V1136*S1136</f>
        <v>0</v>
      </c>
      <c r="X1136" s="85">
        <f>V1136*T1136</f>
        <v>0</v>
      </c>
      <c r="Y1136" s="59"/>
      <c r="Z1136" s="86"/>
      <c r="AA1136" s="87"/>
      <c r="AB1136" s="88"/>
      <c r="AC1136" s="89"/>
    </row>
    <row r="1137" spans="1:29" ht="15.75" hidden="1" customHeight="1" x14ac:dyDescent="0.2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193"/>
      <c r="P1137" s="77"/>
      <c r="Q1137" s="78"/>
      <c r="R1137" s="100"/>
      <c r="S1137" s="80">
        <f>IF(R1137="U",T1137/1.2,T1137)</f>
        <v>0</v>
      </c>
      <c r="T1137" s="81"/>
      <c r="U1137" s="82"/>
      <c r="V1137" s="83"/>
      <c r="W1137" s="84">
        <f>V1137*S1137</f>
        <v>0</v>
      </c>
      <c r="X1137" s="85">
        <f>V1137*T1137</f>
        <v>0</v>
      </c>
      <c r="Y1137" s="59"/>
      <c r="Z1137" s="86"/>
      <c r="AA1137" s="87"/>
      <c r="AB1137" s="88"/>
      <c r="AC1137" s="89"/>
    </row>
    <row r="1138" spans="1:29" ht="15.75" hidden="1" customHeight="1" x14ac:dyDescent="0.2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193"/>
      <c r="P1138" s="77"/>
      <c r="Q1138" s="78"/>
      <c r="R1138" s="100"/>
      <c r="S1138" s="80">
        <f>IF(R1138="U",T1138/1.2,T1138)</f>
        <v>0</v>
      </c>
      <c r="T1138" s="81"/>
      <c r="U1138" s="82"/>
      <c r="V1138" s="83"/>
      <c r="W1138" s="84">
        <f>V1138*S1138</f>
        <v>0</v>
      </c>
      <c r="X1138" s="85">
        <f>V1138*T1138</f>
        <v>0</v>
      </c>
      <c r="Y1138" s="59"/>
      <c r="Z1138" s="86"/>
      <c r="AA1138" s="87"/>
      <c r="AB1138" s="88"/>
      <c r="AC1138" s="89"/>
    </row>
    <row r="1139" spans="1:29" ht="15.75" hidden="1" customHeight="1" x14ac:dyDescent="0.2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193"/>
      <c r="P1139" s="77"/>
      <c r="Q1139" s="78"/>
      <c r="R1139" s="100"/>
      <c r="S1139" s="80">
        <f>IF(R1139="U",T1139/1.2,T1139)</f>
        <v>0</v>
      </c>
      <c r="T1139" s="81"/>
      <c r="U1139" s="82"/>
      <c r="V1139" s="83"/>
      <c r="W1139" s="84">
        <f>V1139*S1139</f>
        <v>0</v>
      </c>
      <c r="X1139" s="85">
        <f>V1139*T1139</f>
        <v>0</v>
      </c>
      <c r="Y1139" s="59"/>
      <c r="Z1139" s="86"/>
      <c r="AA1139" s="87"/>
      <c r="AB1139" s="88"/>
      <c r="AC1139" s="89"/>
    </row>
    <row r="1140" spans="1:29" ht="15.75" hidden="1" customHeight="1" x14ac:dyDescent="0.2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193"/>
      <c r="P1140" s="77"/>
      <c r="Q1140" s="78"/>
      <c r="R1140" s="100"/>
      <c r="S1140" s="80">
        <f>IF(R1140="U",T1140/1.2,T1140)</f>
        <v>0</v>
      </c>
      <c r="T1140" s="81"/>
      <c r="U1140" s="82"/>
      <c r="V1140" s="83"/>
      <c r="W1140" s="84">
        <f>V1140*S1140</f>
        <v>0</v>
      </c>
      <c r="X1140" s="85">
        <f>V1140*T1140</f>
        <v>0</v>
      </c>
      <c r="Y1140" s="59"/>
      <c r="Z1140" s="86"/>
      <c r="AA1140" s="87"/>
      <c r="AB1140" s="88"/>
      <c r="AC1140" s="89"/>
    </row>
    <row r="1141" spans="1:29" ht="15.75" hidden="1" customHeight="1" x14ac:dyDescent="0.2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193"/>
      <c r="P1141" s="77"/>
      <c r="Q1141" s="78"/>
      <c r="R1141" s="100"/>
      <c r="S1141" s="80">
        <f>IF(R1141="U",T1141/1.2,T1141)</f>
        <v>0</v>
      </c>
      <c r="T1141" s="81"/>
      <c r="U1141" s="82"/>
      <c r="V1141" s="83"/>
      <c r="W1141" s="84">
        <f>V1141*S1141</f>
        <v>0</v>
      </c>
      <c r="X1141" s="85">
        <f>V1141*T1141</f>
        <v>0</v>
      </c>
      <c r="Y1141" s="59"/>
      <c r="Z1141" s="86"/>
      <c r="AA1141" s="87"/>
      <c r="AB1141" s="88"/>
      <c r="AC1141" s="89"/>
    </row>
    <row r="1142" spans="1:29" ht="15.75" hidden="1" customHeight="1" x14ac:dyDescent="0.2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193"/>
      <c r="P1142" s="77"/>
      <c r="Q1142" s="78"/>
      <c r="R1142" s="100"/>
      <c r="S1142" s="80">
        <f>IF(R1142="U",T1142/1.2,T1142)</f>
        <v>0</v>
      </c>
      <c r="T1142" s="81"/>
      <c r="U1142" s="82"/>
      <c r="V1142" s="83"/>
      <c r="W1142" s="84">
        <f>V1142*S1142</f>
        <v>0</v>
      </c>
      <c r="X1142" s="85">
        <f>V1142*T1142</f>
        <v>0</v>
      </c>
      <c r="Y1142" s="59"/>
      <c r="Z1142" s="86"/>
      <c r="AA1142" s="87"/>
      <c r="AB1142" s="88"/>
      <c r="AC1142" s="89"/>
    </row>
    <row r="1143" spans="1:29" ht="15.75" hidden="1" customHeight="1" x14ac:dyDescent="0.2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193"/>
      <c r="P1143" s="77"/>
      <c r="Q1143" s="78"/>
      <c r="R1143" s="79"/>
      <c r="S1143" s="80">
        <f>IF(R1143="U",T1143/1.2,T1143)</f>
        <v>0</v>
      </c>
      <c r="T1143" s="81"/>
      <c r="U1143" s="82"/>
      <c r="V1143" s="83"/>
      <c r="W1143" s="84">
        <f>V1143*S1143</f>
        <v>0</v>
      </c>
      <c r="X1143" s="85">
        <f>V1143*T1143</f>
        <v>0</v>
      </c>
      <c r="Y1143" s="59"/>
      <c r="Z1143" s="86"/>
      <c r="AA1143" s="87"/>
      <c r="AB1143" s="88"/>
      <c r="AC1143" s="89"/>
    </row>
    <row r="1144" spans="1:29" ht="15.75" hidden="1" customHeight="1" x14ac:dyDescent="0.2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193"/>
      <c r="P1144" s="77"/>
      <c r="Q1144" s="78"/>
      <c r="R1144" s="100"/>
      <c r="S1144" s="80">
        <f>IF(R1144="U",T1144/1.2,T1144)</f>
        <v>0</v>
      </c>
      <c r="T1144" s="81"/>
      <c r="U1144" s="82"/>
      <c r="V1144" s="83"/>
      <c r="W1144" s="84">
        <f>V1144*S1144</f>
        <v>0</v>
      </c>
      <c r="X1144" s="85">
        <f>V1144*T1144</f>
        <v>0</v>
      </c>
      <c r="Y1144" s="59"/>
      <c r="Z1144" s="86"/>
      <c r="AA1144" s="87"/>
      <c r="AB1144" s="88"/>
      <c r="AC1144" s="89"/>
    </row>
    <row r="1145" spans="1:29" ht="15.75" hidden="1" customHeight="1" x14ac:dyDescent="0.2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193"/>
      <c r="P1145" s="77"/>
      <c r="Q1145" s="78"/>
      <c r="R1145" s="79"/>
      <c r="S1145" s="80">
        <f>IF(R1145="U",T1145/1.2,T1145)</f>
        <v>0</v>
      </c>
      <c r="T1145" s="81"/>
      <c r="U1145" s="82"/>
      <c r="V1145" s="83"/>
      <c r="W1145" s="84">
        <f>V1145*S1145</f>
        <v>0</v>
      </c>
      <c r="X1145" s="85">
        <f>V1145*T1145</f>
        <v>0</v>
      </c>
      <c r="Y1145" s="59"/>
      <c r="Z1145" s="86"/>
      <c r="AA1145" s="87"/>
      <c r="AB1145" s="88"/>
      <c r="AC1145" s="89"/>
    </row>
    <row r="1146" spans="1:29" ht="15.75" hidden="1" customHeight="1" x14ac:dyDescent="0.2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193"/>
      <c r="P1146" s="77"/>
      <c r="Q1146" s="78"/>
      <c r="R1146" s="100"/>
      <c r="S1146" s="80">
        <f>IF(R1146="U",T1146/1.2,T1146)</f>
        <v>0</v>
      </c>
      <c r="T1146" s="81"/>
      <c r="U1146" s="82"/>
      <c r="V1146" s="83"/>
      <c r="W1146" s="84">
        <f>V1146*S1146</f>
        <v>0</v>
      </c>
      <c r="X1146" s="85">
        <f>V1146*T1146</f>
        <v>0</v>
      </c>
      <c r="Y1146" s="59"/>
      <c r="Z1146" s="86"/>
      <c r="AA1146" s="87"/>
      <c r="AB1146" s="88"/>
      <c r="AC1146" s="89"/>
    </row>
    <row r="1147" spans="1:29" ht="15.75" hidden="1" customHeight="1" x14ac:dyDescent="0.2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193"/>
      <c r="P1147" s="77"/>
      <c r="Q1147" s="78"/>
      <c r="R1147" s="79"/>
      <c r="S1147" s="80">
        <f>IF(R1147="U",T1147/1.2,T1147)</f>
        <v>0</v>
      </c>
      <c r="T1147" s="81"/>
      <c r="U1147" s="82"/>
      <c r="V1147" s="83"/>
      <c r="W1147" s="84">
        <f>V1147*S1147</f>
        <v>0</v>
      </c>
      <c r="X1147" s="85">
        <f>V1147*T1147</f>
        <v>0</v>
      </c>
      <c r="Y1147" s="59"/>
      <c r="Z1147" s="86"/>
      <c r="AA1147" s="87"/>
      <c r="AB1147" s="88"/>
      <c r="AC1147" s="89"/>
    </row>
    <row r="1148" spans="1:29" ht="15.75" hidden="1" customHeight="1" x14ac:dyDescent="0.2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193"/>
      <c r="P1148" s="77"/>
      <c r="Q1148" s="78"/>
      <c r="R1148" s="100"/>
      <c r="S1148" s="80">
        <f>IF(R1148="U",T1148/1.2,T1148)</f>
        <v>0</v>
      </c>
      <c r="T1148" s="81"/>
      <c r="U1148" s="82"/>
      <c r="V1148" s="83"/>
      <c r="W1148" s="84">
        <f>V1148*S1148</f>
        <v>0</v>
      </c>
      <c r="X1148" s="85">
        <f>V1148*T1148</f>
        <v>0</v>
      </c>
      <c r="Y1148" s="59"/>
      <c r="Z1148" s="86"/>
      <c r="AA1148" s="87"/>
      <c r="AB1148" s="88"/>
      <c r="AC1148" s="89"/>
    </row>
    <row r="1149" spans="1:29" ht="15.75" hidden="1" customHeight="1" x14ac:dyDescent="0.2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193"/>
      <c r="P1149" s="77"/>
      <c r="Q1149" s="78"/>
      <c r="R1149" s="100"/>
      <c r="S1149" s="80">
        <f>IF(R1149="U",T1149/1.2,T1149)</f>
        <v>0</v>
      </c>
      <c r="T1149" s="81"/>
      <c r="U1149" s="82"/>
      <c r="V1149" s="83"/>
      <c r="W1149" s="84">
        <f>V1149*S1149</f>
        <v>0</v>
      </c>
      <c r="X1149" s="85">
        <f>V1149*T1149</f>
        <v>0</v>
      </c>
      <c r="Y1149" s="59"/>
      <c r="Z1149" s="86"/>
      <c r="AA1149" s="87"/>
      <c r="AB1149" s="88"/>
      <c r="AC1149" s="89"/>
    </row>
    <row r="1150" spans="1:29" ht="15.75" hidden="1" customHeight="1" x14ac:dyDescent="0.2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193"/>
      <c r="P1150" s="77"/>
      <c r="Q1150" s="78"/>
      <c r="R1150" s="100"/>
      <c r="S1150" s="80">
        <f>IF(R1150="U",T1150/1.2,T1150)</f>
        <v>0</v>
      </c>
      <c r="T1150" s="81"/>
      <c r="U1150" s="82"/>
      <c r="V1150" s="83"/>
      <c r="W1150" s="84">
        <f>V1150*S1150</f>
        <v>0</v>
      </c>
      <c r="X1150" s="85">
        <f>V1150*T1150</f>
        <v>0</v>
      </c>
      <c r="Y1150" s="59"/>
      <c r="Z1150" s="86"/>
      <c r="AA1150" s="87"/>
      <c r="AB1150" s="88"/>
      <c r="AC1150" s="89"/>
    </row>
    <row r="1151" spans="1:29" ht="15.75" hidden="1" customHeight="1" x14ac:dyDescent="0.2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193"/>
      <c r="P1151" s="77"/>
      <c r="Q1151" s="78"/>
      <c r="R1151" s="100"/>
      <c r="S1151" s="80">
        <f>IF(R1151="U",T1151/1.2,T1151)</f>
        <v>0</v>
      </c>
      <c r="T1151" s="81"/>
      <c r="U1151" s="82"/>
      <c r="V1151" s="83"/>
      <c r="W1151" s="84">
        <f>V1151*S1151</f>
        <v>0</v>
      </c>
      <c r="X1151" s="85">
        <f>V1151*T1151</f>
        <v>0</v>
      </c>
      <c r="Y1151" s="59"/>
      <c r="Z1151" s="86"/>
      <c r="AA1151" s="87"/>
      <c r="AB1151" s="88"/>
      <c r="AC1151" s="89"/>
    </row>
    <row r="1152" spans="1:29" ht="15.75" hidden="1" customHeight="1" x14ac:dyDescent="0.2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193"/>
      <c r="P1152" s="77"/>
      <c r="Q1152" s="78"/>
      <c r="R1152" s="79"/>
      <c r="S1152" s="80">
        <f>IF(R1152="U",T1152/1.2,T1152)</f>
        <v>0</v>
      </c>
      <c r="T1152" s="81"/>
      <c r="U1152" s="82"/>
      <c r="V1152" s="83"/>
      <c r="W1152" s="84">
        <f>V1152*S1152</f>
        <v>0</v>
      </c>
      <c r="X1152" s="85">
        <f>V1152*T1152</f>
        <v>0</v>
      </c>
      <c r="Y1152" s="59"/>
      <c r="Z1152" s="86"/>
      <c r="AA1152" s="87"/>
      <c r="AB1152" s="88"/>
      <c r="AC1152" s="89"/>
    </row>
    <row r="1153" spans="1:29" ht="15.75" hidden="1" customHeight="1" x14ac:dyDescent="0.2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193"/>
      <c r="P1153" s="77"/>
      <c r="Q1153" s="78"/>
      <c r="R1153" s="100"/>
      <c r="S1153" s="80">
        <f>IF(R1153="U",T1153/1.2,T1153)</f>
        <v>0</v>
      </c>
      <c r="T1153" s="81"/>
      <c r="U1153" s="82"/>
      <c r="V1153" s="83"/>
      <c r="W1153" s="84">
        <f>V1153*S1153</f>
        <v>0</v>
      </c>
      <c r="X1153" s="85">
        <f>V1153*T1153</f>
        <v>0</v>
      </c>
      <c r="Y1153" s="59"/>
      <c r="Z1153" s="86"/>
      <c r="AA1153" s="87"/>
      <c r="AB1153" s="88"/>
      <c r="AC1153" s="89"/>
    </row>
    <row r="1154" spans="1:29" ht="15.75" hidden="1" customHeight="1" x14ac:dyDescent="0.2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193"/>
      <c r="P1154" s="77"/>
      <c r="Q1154" s="78"/>
      <c r="R1154" s="100"/>
      <c r="S1154" s="80">
        <f>IF(R1154="U",T1154/1.2,T1154)</f>
        <v>0</v>
      </c>
      <c r="T1154" s="81"/>
      <c r="U1154" s="82"/>
      <c r="V1154" s="83"/>
      <c r="W1154" s="84">
        <f>V1154*S1154</f>
        <v>0</v>
      </c>
      <c r="X1154" s="85">
        <f>V1154*T1154</f>
        <v>0</v>
      </c>
      <c r="Y1154" s="59"/>
      <c r="Z1154" s="86"/>
      <c r="AA1154" s="87"/>
      <c r="AB1154" s="88"/>
      <c r="AC1154" s="89"/>
    </row>
    <row r="1155" spans="1:29" ht="15.75" hidden="1" customHeight="1" x14ac:dyDescent="0.2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193"/>
      <c r="P1155" s="77"/>
      <c r="Q1155" s="78"/>
      <c r="R1155" s="79"/>
      <c r="S1155" s="80">
        <f>IF(R1155="U",T1155/1.2,T1155)</f>
        <v>0</v>
      </c>
      <c r="T1155" s="81"/>
      <c r="U1155" s="82"/>
      <c r="V1155" s="83"/>
      <c r="W1155" s="84">
        <f>V1155*S1155</f>
        <v>0</v>
      </c>
      <c r="X1155" s="85">
        <f>V1155*T1155</f>
        <v>0</v>
      </c>
      <c r="Y1155" s="59"/>
      <c r="Z1155" s="86"/>
      <c r="AA1155" s="87"/>
      <c r="AB1155" s="88"/>
      <c r="AC1155" s="89"/>
    </row>
    <row r="1156" spans="1:29" ht="15.75" hidden="1" customHeight="1" x14ac:dyDescent="0.2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193"/>
      <c r="P1156" s="77"/>
      <c r="Q1156" s="78"/>
      <c r="R1156" s="79"/>
      <c r="S1156" s="80">
        <f>IF(R1156="U",T1156/1.2,T1156)</f>
        <v>0</v>
      </c>
      <c r="T1156" s="81"/>
      <c r="U1156" s="82"/>
      <c r="V1156" s="83"/>
      <c r="W1156" s="84">
        <f>V1156*S1156</f>
        <v>0</v>
      </c>
      <c r="X1156" s="85">
        <f>V1156*T1156</f>
        <v>0</v>
      </c>
      <c r="Y1156" s="59"/>
      <c r="Z1156" s="86"/>
      <c r="AA1156" s="87"/>
      <c r="AB1156" s="88"/>
      <c r="AC1156" s="89"/>
    </row>
    <row r="1157" spans="1:29" ht="15.75" hidden="1" customHeight="1" x14ac:dyDescent="0.2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193"/>
      <c r="P1157" s="77"/>
      <c r="Q1157" s="78"/>
      <c r="R1157" s="100"/>
      <c r="S1157" s="80">
        <f>IF(R1157="U",T1157/1.2,T1157)</f>
        <v>0</v>
      </c>
      <c r="T1157" s="81"/>
      <c r="U1157" s="82"/>
      <c r="V1157" s="83"/>
      <c r="W1157" s="84">
        <f>V1157*S1157</f>
        <v>0</v>
      </c>
      <c r="X1157" s="85">
        <f>V1157*T1157</f>
        <v>0</v>
      </c>
      <c r="Y1157" s="59"/>
      <c r="Z1157" s="86"/>
      <c r="AA1157" s="87"/>
      <c r="AB1157" s="88"/>
      <c r="AC1157" s="89"/>
    </row>
    <row r="1158" spans="1:29" ht="15.75" hidden="1" customHeight="1" x14ac:dyDescent="0.2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193"/>
      <c r="P1158" s="77"/>
      <c r="Q1158" s="78"/>
      <c r="R1158" s="100"/>
      <c r="S1158" s="80">
        <f>IF(R1158="U",T1158/1.2,T1158)</f>
        <v>0</v>
      </c>
      <c r="T1158" s="81"/>
      <c r="U1158" s="82"/>
      <c r="V1158" s="83"/>
      <c r="W1158" s="84">
        <f>V1158*S1158</f>
        <v>0</v>
      </c>
      <c r="X1158" s="85">
        <f>V1158*T1158</f>
        <v>0</v>
      </c>
      <c r="Y1158" s="59"/>
      <c r="Z1158" s="86"/>
      <c r="AA1158" s="87"/>
      <c r="AB1158" s="88"/>
      <c r="AC1158" s="89"/>
    </row>
    <row r="1159" spans="1:29" ht="15.75" hidden="1" customHeight="1" x14ac:dyDescent="0.2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193"/>
      <c r="P1159" s="77"/>
      <c r="Q1159" s="78"/>
      <c r="R1159" s="100"/>
      <c r="S1159" s="80">
        <f>IF(R1159="U",T1159/1.2,T1159)</f>
        <v>0</v>
      </c>
      <c r="T1159" s="81"/>
      <c r="U1159" s="82"/>
      <c r="V1159" s="83"/>
      <c r="W1159" s="84">
        <f>V1159*S1159</f>
        <v>0</v>
      </c>
      <c r="X1159" s="85">
        <f>V1159*T1159</f>
        <v>0</v>
      </c>
      <c r="Y1159" s="59"/>
      <c r="Z1159" s="86"/>
      <c r="AA1159" s="87"/>
      <c r="AB1159" s="88"/>
      <c r="AC1159" s="89"/>
    </row>
    <row r="1160" spans="1:29" ht="15.75" hidden="1" customHeight="1" x14ac:dyDescent="0.2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193"/>
      <c r="P1160" s="77"/>
      <c r="Q1160" s="78"/>
      <c r="R1160" s="100"/>
      <c r="S1160" s="80">
        <f>IF(R1160="U",T1160/1.2,T1160)</f>
        <v>0</v>
      </c>
      <c r="T1160" s="81"/>
      <c r="U1160" s="82"/>
      <c r="V1160" s="83"/>
      <c r="W1160" s="84">
        <f>V1160*S1160</f>
        <v>0</v>
      </c>
      <c r="X1160" s="85">
        <f>V1160*T1160</f>
        <v>0</v>
      </c>
      <c r="Y1160" s="59"/>
      <c r="Z1160" s="86"/>
      <c r="AA1160" s="87"/>
      <c r="AB1160" s="88"/>
      <c r="AC1160" s="89"/>
    </row>
    <row r="1161" spans="1:29" ht="15.75" hidden="1" customHeight="1" x14ac:dyDescent="0.2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193"/>
      <c r="P1161" s="77"/>
      <c r="Q1161" s="78"/>
      <c r="R1161" s="100"/>
      <c r="S1161" s="80">
        <f>IF(R1161="U",T1161/1.2,T1161)</f>
        <v>0</v>
      </c>
      <c r="T1161" s="81"/>
      <c r="U1161" s="82"/>
      <c r="V1161" s="83"/>
      <c r="W1161" s="84">
        <f>V1161*S1161</f>
        <v>0</v>
      </c>
      <c r="X1161" s="85">
        <f>V1161*T1161</f>
        <v>0</v>
      </c>
      <c r="Y1161" s="59"/>
      <c r="Z1161" s="86"/>
      <c r="AA1161" s="87"/>
      <c r="AB1161" s="88"/>
      <c r="AC1161" s="89"/>
    </row>
    <row r="1162" spans="1:29" ht="15.75" hidden="1" customHeight="1" x14ac:dyDescent="0.2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193"/>
      <c r="P1162" s="77"/>
      <c r="Q1162" s="78"/>
      <c r="R1162" s="100"/>
      <c r="S1162" s="80">
        <f>IF(R1162="U",T1162/1.2,T1162)</f>
        <v>0</v>
      </c>
      <c r="T1162" s="81"/>
      <c r="U1162" s="82"/>
      <c r="V1162" s="83"/>
      <c r="W1162" s="84">
        <f>V1162*S1162</f>
        <v>0</v>
      </c>
      <c r="X1162" s="85">
        <f>V1162*T1162</f>
        <v>0</v>
      </c>
      <c r="Y1162" s="59"/>
      <c r="Z1162" s="86"/>
      <c r="AA1162" s="87"/>
      <c r="AB1162" s="88"/>
      <c r="AC1162" s="89"/>
    </row>
    <row r="1163" spans="1:29" ht="15.75" hidden="1" customHeight="1" x14ac:dyDescent="0.2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193"/>
      <c r="P1163" s="77"/>
      <c r="Q1163" s="78"/>
      <c r="R1163" s="100"/>
      <c r="S1163" s="80">
        <f>IF(R1163="U",T1163/1.2,T1163)</f>
        <v>0</v>
      </c>
      <c r="T1163" s="81"/>
      <c r="U1163" s="82"/>
      <c r="V1163" s="83"/>
      <c r="W1163" s="84">
        <f>V1163*S1163</f>
        <v>0</v>
      </c>
      <c r="X1163" s="85">
        <f>V1163*T1163</f>
        <v>0</v>
      </c>
      <c r="Y1163" s="59"/>
      <c r="Z1163" s="86"/>
      <c r="AA1163" s="87"/>
      <c r="AB1163" s="88"/>
      <c r="AC1163" s="89"/>
    </row>
    <row r="1164" spans="1:29" ht="15.75" hidden="1" customHeight="1" x14ac:dyDescent="0.2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193"/>
      <c r="P1164" s="77"/>
      <c r="Q1164" s="78"/>
      <c r="R1164" s="79"/>
      <c r="S1164" s="80">
        <f>IF(R1164="U",T1164/1.2,T1164)</f>
        <v>0</v>
      </c>
      <c r="T1164" s="81"/>
      <c r="U1164" s="82"/>
      <c r="V1164" s="83"/>
      <c r="W1164" s="84">
        <f>V1164*S1164</f>
        <v>0</v>
      </c>
      <c r="X1164" s="85">
        <f>V1164*T1164</f>
        <v>0</v>
      </c>
      <c r="Y1164" s="59"/>
      <c r="Z1164" s="86"/>
      <c r="AA1164" s="87"/>
      <c r="AB1164" s="88"/>
      <c r="AC1164" s="89"/>
    </row>
    <row r="1165" spans="1:29" ht="15.75" hidden="1" customHeight="1" x14ac:dyDescent="0.2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193"/>
      <c r="P1165" s="77"/>
      <c r="Q1165" s="78"/>
      <c r="R1165" s="100"/>
      <c r="S1165" s="80">
        <f>IF(R1165="U",T1165/1.2,T1165)</f>
        <v>0</v>
      </c>
      <c r="T1165" s="81"/>
      <c r="U1165" s="82"/>
      <c r="V1165" s="83"/>
      <c r="W1165" s="84">
        <f>V1165*S1165</f>
        <v>0</v>
      </c>
      <c r="X1165" s="85">
        <f>V1165*T1165</f>
        <v>0</v>
      </c>
      <c r="Y1165" s="59"/>
      <c r="Z1165" s="86"/>
      <c r="AA1165" s="87"/>
      <c r="AB1165" s="88"/>
      <c r="AC1165" s="89"/>
    </row>
    <row r="1166" spans="1:29" ht="15.75" hidden="1" customHeight="1" x14ac:dyDescent="0.2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193"/>
      <c r="P1166" s="77"/>
      <c r="Q1166" s="78"/>
      <c r="R1166" s="100"/>
      <c r="S1166" s="80">
        <f>IF(R1166="U",T1166/1.2,T1166)</f>
        <v>0</v>
      </c>
      <c r="T1166" s="81"/>
      <c r="U1166" s="82"/>
      <c r="V1166" s="83"/>
      <c r="W1166" s="84">
        <f>V1166*S1166</f>
        <v>0</v>
      </c>
      <c r="X1166" s="85">
        <f>V1166*T1166</f>
        <v>0</v>
      </c>
      <c r="Y1166" s="59"/>
      <c r="Z1166" s="86"/>
      <c r="AA1166" s="87"/>
      <c r="AB1166" s="88"/>
      <c r="AC1166" s="89"/>
    </row>
    <row r="1167" spans="1:29" ht="15.75" hidden="1" customHeight="1" x14ac:dyDescent="0.2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193"/>
      <c r="P1167" s="77"/>
      <c r="Q1167" s="78"/>
      <c r="R1167" s="100"/>
      <c r="S1167" s="80">
        <f>IF(R1167="U",T1167/1.2,T1167)</f>
        <v>0</v>
      </c>
      <c r="T1167" s="81"/>
      <c r="U1167" s="82"/>
      <c r="V1167" s="83"/>
      <c r="W1167" s="84">
        <f>V1167*S1167</f>
        <v>0</v>
      </c>
      <c r="X1167" s="85">
        <f>V1167*T1167</f>
        <v>0</v>
      </c>
      <c r="Y1167" s="59"/>
      <c r="Z1167" s="86"/>
      <c r="AA1167" s="87"/>
      <c r="AB1167" s="88"/>
      <c r="AC1167" s="89"/>
    </row>
    <row r="1168" spans="1:29" ht="15.75" hidden="1" customHeight="1" x14ac:dyDescent="0.2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193"/>
      <c r="P1168" s="77"/>
      <c r="Q1168" s="78"/>
      <c r="R1168" s="100"/>
      <c r="S1168" s="80">
        <f>IF(R1168="U",T1168/1.2,T1168)</f>
        <v>0</v>
      </c>
      <c r="T1168" s="81"/>
      <c r="U1168" s="82"/>
      <c r="V1168" s="83"/>
      <c r="W1168" s="84">
        <f>V1168*S1168</f>
        <v>0</v>
      </c>
      <c r="X1168" s="85">
        <f>V1168*T1168</f>
        <v>0</v>
      </c>
      <c r="Y1168" s="59"/>
      <c r="Z1168" s="86"/>
      <c r="AA1168" s="87"/>
      <c r="AB1168" s="88"/>
      <c r="AC1168" s="89"/>
    </row>
    <row r="1169" spans="1:29" ht="15.75" hidden="1" customHeight="1" x14ac:dyDescent="0.2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193"/>
      <c r="P1169" s="77"/>
      <c r="Q1169" s="78"/>
      <c r="R1169" s="100"/>
      <c r="S1169" s="80">
        <f>IF(R1169="U",T1169/1.2,T1169)</f>
        <v>0</v>
      </c>
      <c r="T1169" s="81"/>
      <c r="U1169" s="82"/>
      <c r="V1169" s="83"/>
      <c r="W1169" s="84">
        <f>V1169*S1169</f>
        <v>0</v>
      </c>
      <c r="X1169" s="85">
        <f>V1169*T1169</f>
        <v>0</v>
      </c>
      <c r="Y1169" s="59"/>
      <c r="Z1169" s="86"/>
      <c r="AA1169" s="87"/>
      <c r="AB1169" s="88"/>
      <c r="AC1169" s="89"/>
    </row>
    <row r="1170" spans="1:29" ht="15.75" hidden="1" customHeight="1" x14ac:dyDescent="0.2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193"/>
      <c r="P1170" s="77"/>
      <c r="Q1170" s="78"/>
      <c r="R1170" s="100"/>
      <c r="S1170" s="80">
        <f>IF(R1170="U",T1170/1.2,T1170)</f>
        <v>0</v>
      </c>
      <c r="T1170" s="81"/>
      <c r="U1170" s="82"/>
      <c r="V1170" s="83"/>
      <c r="W1170" s="84">
        <f>V1170*S1170</f>
        <v>0</v>
      </c>
      <c r="X1170" s="85">
        <f>V1170*T1170</f>
        <v>0</v>
      </c>
      <c r="Y1170" s="59"/>
      <c r="Z1170" s="86"/>
      <c r="AA1170" s="87"/>
      <c r="AB1170" s="88"/>
      <c r="AC1170" s="89"/>
    </row>
    <row r="1171" spans="1:29" ht="15.75" hidden="1" customHeight="1" x14ac:dyDescent="0.2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193"/>
      <c r="P1171" s="77"/>
      <c r="Q1171" s="78"/>
      <c r="R1171" s="100"/>
      <c r="S1171" s="80">
        <f>IF(R1171="U",T1171/1.2,T1171)</f>
        <v>0</v>
      </c>
      <c r="T1171" s="81"/>
      <c r="U1171" s="82"/>
      <c r="V1171" s="83"/>
      <c r="W1171" s="84">
        <f>V1171*S1171</f>
        <v>0</v>
      </c>
      <c r="X1171" s="85">
        <f>V1171*T1171</f>
        <v>0</v>
      </c>
      <c r="Y1171" s="59"/>
      <c r="Z1171" s="86"/>
      <c r="AA1171" s="87"/>
      <c r="AB1171" s="88"/>
      <c r="AC1171" s="89"/>
    </row>
    <row r="1172" spans="1:29" ht="15.75" hidden="1" customHeight="1" x14ac:dyDescent="0.2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193"/>
      <c r="P1172" s="77"/>
      <c r="Q1172" s="78"/>
      <c r="R1172" s="100"/>
      <c r="S1172" s="80">
        <f>IF(R1172="U",T1172/1.2,T1172)</f>
        <v>0</v>
      </c>
      <c r="T1172" s="81"/>
      <c r="U1172" s="82"/>
      <c r="V1172" s="83"/>
      <c r="W1172" s="84">
        <f>V1172*S1172</f>
        <v>0</v>
      </c>
      <c r="X1172" s="85">
        <f>V1172*T1172</f>
        <v>0</v>
      </c>
      <c r="Y1172" s="59"/>
      <c r="Z1172" s="86"/>
      <c r="AA1172" s="87"/>
      <c r="AB1172" s="88"/>
      <c r="AC1172" s="89"/>
    </row>
    <row r="1173" spans="1:29" ht="15.75" hidden="1" customHeight="1" x14ac:dyDescent="0.2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193"/>
      <c r="P1173" s="77"/>
      <c r="Q1173" s="78"/>
      <c r="R1173" s="100"/>
      <c r="S1173" s="80">
        <f>IF(R1173="U",T1173/1.2,T1173)</f>
        <v>0</v>
      </c>
      <c r="T1173" s="81"/>
      <c r="U1173" s="82"/>
      <c r="V1173" s="83"/>
      <c r="W1173" s="84">
        <f>V1173*S1173</f>
        <v>0</v>
      </c>
      <c r="X1173" s="85">
        <f>V1173*T1173</f>
        <v>0</v>
      </c>
      <c r="Y1173" s="59"/>
      <c r="Z1173" s="86"/>
      <c r="AA1173" s="87"/>
      <c r="AB1173" s="88"/>
      <c r="AC1173" s="89"/>
    </row>
    <row r="1174" spans="1:29" ht="15.75" hidden="1" customHeight="1" x14ac:dyDescent="0.2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193"/>
      <c r="P1174" s="77"/>
      <c r="Q1174" s="78"/>
      <c r="R1174" s="100"/>
      <c r="S1174" s="80">
        <f>IF(R1174="U",T1174/1.2,T1174)</f>
        <v>0</v>
      </c>
      <c r="T1174" s="81"/>
      <c r="U1174" s="82"/>
      <c r="V1174" s="83"/>
      <c r="W1174" s="84">
        <f>V1174*S1174</f>
        <v>0</v>
      </c>
      <c r="X1174" s="85">
        <f>V1174*T1174</f>
        <v>0</v>
      </c>
      <c r="Y1174" s="59"/>
      <c r="Z1174" s="86"/>
      <c r="AA1174" s="87"/>
      <c r="AB1174" s="88"/>
      <c r="AC1174" s="89"/>
    </row>
    <row r="1175" spans="1:29" ht="15.75" hidden="1" customHeight="1" x14ac:dyDescent="0.2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193"/>
      <c r="P1175" s="77"/>
      <c r="Q1175" s="78"/>
      <c r="R1175" s="100"/>
      <c r="S1175" s="80">
        <f>IF(R1175="U",T1175/1.2,T1175)</f>
        <v>0</v>
      </c>
      <c r="T1175" s="81"/>
      <c r="U1175" s="82"/>
      <c r="V1175" s="83"/>
      <c r="W1175" s="84">
        <f>V1175*S1175</f>
        <v>0</v>
      </c>
      <c r="X1175" s="85">
        <f>V1175*T1175</f>
        <v>0</v>
      </c>
      <c r="Y1175" s="59"/>
      <c r="Z1175" s="86"/>
      <c r="AA1175" s="87"/>
      <c r="AB1175" s="88"/>
      <c r="AC1175" s="89"/>
    </row>
    <row r="1176" spans="1:29" ht="15.75" hidden="1" customHeight="1" x14ac:dyDescent="0.2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193"/>
      <c r="P1176" s="77"/>
      <c r="Q1176" s="78"/>
      <c r="R1176" s="100"/>
      <c r="S1176" s="80">
        <f>IF(R1176="U",T1176/1.2,T1176)</f>
        <v>0</v>
      </c>
      <c r="T1176" s="81"/>
      <c r="U1176" s="82"/>
      <c r="V1176" s="83"/>
      <c r="W1176" s="84">
        <f>V1176*S1176</f>
        <v>0</v>
      </c>
      <c r="X1176" s="85">
        <f>V1176*T1176</f>
        <v>0</v>
      </c>
      <c r="Y1176" s="59"/>
      <c r="Z1176" s="86"/>
      <c r="AA1176" s="87"/>
      <c r="AB1176" s="88"/>
      <c r="AC1176" s="89"/>
    </row>
    <row r="1177" spans="1:29" ht="15.75" hidden="1" customHeight="1" x14ac:dyDescent="0.2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193"/>
      <c r="P1177" s="77"/>
      <c r="Q1177" s="78"/>
      <c r="R1177" s="100"/>
      <c r="S1177" s="80">
        <f>IF(R1177="U",T1177/1.2,T1177)</f>
        <v>0</v>
      </c>
      <c r="T1177" s="81"/>
      <c r="U1177" s="82"/>
      <c r="V1177" s="83"/>
      <c r="W1177" s="84">
        <f>V1177*S1177</f>
        <v>0</v>
      </c>
      <c r="X1177" s="85">
        <f>V1177*T1177</f>
        <v>0</v>
      </c>
      <c r="Y1177" s="59"/>
      <c r="Z1177" s="86"/>
      <c r="AA1177" s="87"/>
      <c r="AB1177" s="88"/>
      <c r="AC1177" s="89"/>
    </row>
    <row r="1178" spans="1:29" ht="15.75" hidden="1" customHeight="1" x14ac:dyDescent="0.2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193"/>
      <c r="P1178" s="77"/>
      <c r="Q1178" s="78"/>
      <c r="R1178" s="100"/>
      <c r="S1178" s="80">
        <f>IF(R1178="U",T1178/1.2,T1178)</f>
        <v>0</v>
      </c>
      <c r="T1178" s="81"/>
      <c r="U1178" s="82"/>
      <c r="V1178" s="83"/>
      <c r="W1178" s="84">
        <f>V1178*S1178</f>
        <v>0</v>
      </c>
      <c r="X1178" s="85">
        <f>V1178*T1178</f>
        <v>0</v>
      </c>
      <c r="Y1178" s="59"/>
      <c r="Z1178" s="86"/>
      <c r="AA1178" s="87"/>
      <c r="AB1178" s="88"/>
      <c r="AC1178" s="89"/>
    </row>
    <row r="1179" spans="1:29" ht="15.75" hidden="1" customHeight="1" x14ac:dyDescent="0.2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193"/>
      <c r="P1179" s="77"/>
      <c r="Q1179" s="78"/>
      <c r="R1179" s="100"/>
      <c r="S1179" s="80">
        <f>IF(R1179="U",T1179/1.2,T1179)</f>
        <v>0</v>
      </c>
      <c r="T1179" s="81"/>
      <c r="U1179" s="82"/>
      <c r="V1179" s="83"/>
      <c r="W1179" s="84">
        <f>V1179*S1179</f>
        <v>0</v>
      </c>
      <c r="X1179" s="85">
        <f>V1179*T1179</f>
        <v>0</v>
      </c>
      <c r="Y1179" s="59"/>
      <c r="Z1179" s="86"/>
      <c r="AA1179" s="87"/>
      <c r="AB1179" s="88"/>
      <c r="AC1179" s="89"/>
    </row>
    <row r="1180" spans="1:29" ht="15.75" hidden="1" customHeight="1" x14ac:dyDescent="0.2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193"/>
      <c r="P1180" s="77"/>
      <c r="Q1180" s="78"/>
      <c r="R1180" s="100"/>
      <c r="S1180" s="80">
        <f>IF(R1180="U",T1180/1.2,T1180)</f>
        <v>0</v>
      </c>
      <c r="T1180" s="81"/>
      <c r="U1180" s="82"/>
      <c r="V1180" s="83"/>
      <c r="W1180" s="84">
        <f>V1180*S1180</f>
        <v>0</v>
      </c>
      <c r="X1180" s="85">
        <f>V1180*T1180</f>
        <v>0</v>
      </c>
      <c r="Y1180" s="59"/>
      <c r="Z1180" s="86"/>
      <c r="AA1180" s="87"/>
      <c r="AB1180" s="88"/>
      <c r="AC1180" s="89"/>
    </row>
    <row r="1181" spans="1:29" ht="15.75" hidden="1" customHeight="1" x14ac:dyDescent="0.2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193"/>
      <c r="P1181" s="77"/>
      <c r="Q1181" s="78"/>
      <c r="R1181" s="100"/>
      <c r="S1181" s="80">
        <f>IF(R1181="U",T1181/1.2,T1181)</f>
        <v>0</v>
      </c>
      <c r="T1181" s="81"/>
      <c r="U1181" s="82"/>
      <c r="V1181" s="83"/>
      <c r="W1181" s="84">
        <f>V1181*S1181</f>
        <v>0</v>
      </c>
      <c r="X1181" s="85">
        <f>V1181*T1181</f>
        <v>0</v>
      </c>
      <c r="Y1181" s="59"/>
      <c r="Z1181" s="86"/>
      <c r="AA1181" s="87"/>
      <c r="AB1181" s="88"/>
      <c r="AC1181" s="89"/>
    </row>
    <row r="1182" spans="1:29" ht="15.75" hidden="1" customHeight="1" x14ac:dyDescent="0.2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193"/>
      <c r="P1182" s="77"/>
      <c r="Q1182" s="78"/>
      <c r="R1182" s="100"/>
      <c r="S1182" s="80">
        <f>IF(R1182="U",T1182/1.2,T1182)</f>
        <v>0</v>
      </c>
      <c r="T1182" s="81"/>
      <c r="U1182" s="82"/>
      <c r="V1182" s="83"/>
      <c r="W1182" s="84">
        <f>V1182*S1182</f>
        <v>0</v>
      </c>
      <c r="X1182" s="85">
        <f>V1182*T1182</f>
        <v>0</v>
      </c>
      <c r="Y1182" s="59"/>
      <c r="Z1182" s="86"/>
      <c r="AA1182" s="87"/>
      <c r="AB1182" s="88"/>
      <c r="AC1182" s="89"/>
    </row>
    <row r="1183" spans="1:29" ht="15.75" hidden="1" customHeight="1" x14ac:dyDescent="0.2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193"/>
      <c r="P1183" s="77"/>
      <c r="Q1183" s="78"/>
      <c r="R1183" s="100"/>
      <c r="S1183" s="80">
        <f>IF(R1183="U",T1183/1.2,T1183)</f>
        <v>0</v>
      </c>
      <c r="T1183" s="81"/>
      <c r="U1183" s="82"/>
      <c r="V1183" s="83"/>
      <c r="W1183" s="84">
        <f>V1183*S1183</f>
        <v>0</v>
      </c>
      <c r="X1183" s="85">
        <f>V1183*T1183</f>
        <v>0</v>
      </c>
      <c r="Y1183" s="59"/>
      <c r="Z1183" s="86"/>
      <c r="AA1183" s="87"/>
      <c r="AB1183" s="88"/>
      <c r="AC1183" s="89"/>
    </row>
    <row r="1184" spans="1:29" ht="15.75" hidden="1" customHeight="1" x14ac:dyDescent="0.2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193"/>
      <c r="P1184" s="77"/>
      <c r="Q1184" s="78"/>
      <c r="R1184" s="100"/>
      <c r="S1184" s="80">
        <f>IF(R1184="U",T1184/1.2,T1184)</f>
        <v>0</v>
      </c>
      <c r="T1184" s="81"/>
      <c r="U1184" s="82"/>
      <c r="V1184" s="83"/>
      <c r="W1184" s="84">
        <f>V1184*S1184</f>
        <v>0</v>
      </c>
      <c r="X1184" s="85">
        <f>V1184*T1184</f>
        <v>0</v>
      </c>
      <c r="Y1184" s="59"/>
      <c r="Z1184" s="86"/>
      <c r="AA1184" s="87"/>
      <c r="AB1184" s="88"/>
      <c r="AC1184" s="89"/>
    </row>
    <row r="1185" spans="1:29" ht="15.75" hidden="1" customHeight="1" x14ac:dyDescent="0.2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193"/>
      <c r="P1185" s="77"/>
      <c r="Q1185" s="78"/>
      <c r="R1185" s="100"/>
      <c r="S1185" s="80">
        <f>IF(R1185="U",T1185/1.2,T1185)</f>
        <v>0</v>
      </c>
      <c r="T1185" s="81"/>
      <c r="U1185" s="82"/>
      <c r="V1185" s="83"/>
      <c r="W1185" s="84">
        <f>V1185*S1185</f>
        <v>0</v>
      </c>
      <c r="X1185" s="85">
        <f>V1185*T1185</f>
        <v>0</v>
      </c>
      <c r="Y1185" s="59"/>
      <c r="Z1185" s="86"/>
      <c r="AA1185" s="87"/>
      <c r="AB1185" s="88"/>
      <c r="AC1185" s="89"/>
    </row>
    <row r="1186" spans="1:29" ht="15.75" hidden="1" customHeight="1" x14ac:dyDescent="0.2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193"/>
      <c r="P1186" s="77"/>
      <c r="Q1186" s="78"/>
      <c r="R1186" s="100"/>
      <c r="S1186" s="80">
        <f>IF(R1186="U",T1186/1.2,T1186)</f>
        <v>0</v>
      </c>
      <c r="T1186" s="81"/>
      <c r="U1186" s="82"/>
      <c r="V1186" s="83"/>
      <c r="W1186" s="84">
        <f>V1186*S1186</f>
        <v>0</v>
      </c>
      <c r="X1186" s="85">
        <f>V1186*T1186</f>
        <v>0</v>
      </c>
      <c r="Y1186" s="59"/>
      <c r="Z1186" s="86"/>
      <c r="AA1186" s="87"/>
      <c r="AB1186" s="88"/>
      <c r="AC1186" s="89"/>
    </row>
    <row r="1187" spans="1:29" ht="15.75" hidden="1" customHeight="1" x14ac:dyDescent="0.2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193"/>
      <c r="P1187" s="77"/>
      <c r="Q1187" s="78"/>
      <c r="R1187" s="100"/>
      <c r="S1187" s="80">
        <f>IF(R1187="U",T1187/1.2,T1187)</f>
        <v>0</v>
      </c>
      <c r="T1187" s="81"/>
      <c r="U1187" s="82"/>
      <c r="V1187" s="83"/>
      <c r="W1187" s="84">
        <f>V1187*S1187</f>
        <v>0</v>
      </c>
      <c r="X1187" s="85">
        <f>V1187*T1187</f>
        <v>0</v>
      </c>
      <c r="Y1187" s="59"/>
      <c r="Z1187" s="86"/>
      <c r="AA1187" s="87"/>
      <c r="AB1187" s="88"/>
      <c r="AC1187" s="89"/>
    </row>
    <row r="1188" spans="1:29" ht="15.75" hidden="1" customHeight="1" x14ac:dyDescent="0.2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193"/>
      <c r="P1188" s="77"/>
      <c r="Q1188" s="78"/>
      <c r="R1188" s="79"/>
      <c r="S1188" s="80">
        <f>IF(R1188="U",T1188/1.2,T1188)</f>
        <v>0</v>
      </c>
      <c r="T1188" s="81"/>
      <c r="U1188" s="82"/>
      <c r="V1188" s="83"/>
      <c r="W1188" s="84">
        <f>V1188*S1188</f>
        <v>0</v>
      </c>
      <c r="X1188" s="85">
        <f>V1188*T1188</f>
        <v>0</v>
      </c>
      <c r="Y1188" s="59"/>
      <c r="Z1188" s="86"/>
      <c r="AA1188" s="87"/>
      <c r="AB1188" s="88"/>
      <c r="AC1188" s="89"/>
    </row>
    <row r="1189" spans="1:29" ht="15.75" hidden="1" customHeight="1" x14ac:dyDescent="0.2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193"/>
      <c r="P1189" s="77"/>
      <c r="Q1189" s="78"/>
      <c r="R1189" s="79"/>
      <c r="S1189" s="80">
        <f>IF(R1189="U",T1189/1.2,T1189)</f>
        <v>0</v>
      </c>
      <c r="T1189" s="81"/>
      <c r="U1189" s="82"/>
      <c r="V1189" s="83"/>
      <c r="W1189" s="84">
        <f>V1189*S1189</f>
        <v>0</v>
      </c>
      <c r="X1189" s="85">
        <f>V1189*T1189</f>
        <v>0</v>
      </c>
      <c r="Y1189" s="59"/>
      <c r="Z1189" s="86"/>
      <c r="AA1189" s="87"/>
      <c r="AB1189" s="88"/>
      <c r="AC1189" s="89"/>
    </row>
    <row r="1190" spans="1:29" ht="15.75" hidden="1" customHeight="1" x14ac:dyDescent="0.2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193"/>
      <c r="P1190" s="77"/>
      <c r="Q1190" s="78"/>
      <c r="R1190" s="100"/>
      <c r="S1190" s="80">
        <f>IF(R1190="U",T1190/1.2,T1190)</f>
        <v>0</v>
      </c>
      <c r="T1190" s="81"/>
      <c r="U1190" s="82"/>
      <c r="V1190" s="83"/>
      <c r="W1190" s="84">
        <f>V1190*S1190</f>
        <v>0</v>
      </c>
      <c r="X1190" s="85">
        <f>V1190*T1190</f>
        <v>0</v>
      </c>
      <c r="Y1190" s="59"/>
      <c r="Z1190" s="86"/>
      <c r="AA1190" s="87"/>
      <c r="AB1190" s="88"/>
      <c r="AC1190" s="89"/>
    </row>
    <row r="1191" spans="1:29" ht="15.75" hidden="1" customHeight="1" x14ac:dyDescent="0.2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193"/>
      <c r="P1191" s="77"/>
      <c r="Q1191" s="78"/>
      <c r="R1191" s="100"/>
      <c r="S1191" s="80">
        <f>IF(R1191="U",T1191/1.2,T1191)</f>
        <v>0</v>
      </c>
      <c r="T1191" s="81"/>
      <c r="U1191" s="82"/>
      <c r="V1191" s="83"/>
      <c r="W1191" s="84">
        <f>V1191*S1191</f>
        <v>0</v>
      </c>
      <c r="X1191" s="85">
        <f>V1191*T1191</f>
        <v>0</v>
      </c>
      <c r="Y1191" s="59"/>
      <c r="Z1191" s="86"/>
      <c r="AA1191" s="87"/>
      <c r="AB1191" s="88"/>
      <c r="AC1191" s="89"/>
    </row>
    <row r="1192" spans="1:29" ht="15.75" hidden="1" customHeight="1" x14ac:dyDescent="0.2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193"/>
      <c r="P1192" s="77"/>
      <c r="Q1192" s="78"/>
      <c r="R1192" s="100"/>
      <c r="S1192" s="80">
        <f>IF(R1192="U",T1192/1.2,T1192)</f>
        <v>0</v>
      </c>
      <c r="T1192" s="81"/>
      <c r="U1192" s="82"/>
      <c r="V1192" s="83"/>
      <c r="W1192" s="84">
        <f>V1192*S1192</f>
        <v>0</v>
      </c>
      <c r="X1192" s="85">
        <f>V1192*T1192</f>
        <v>0</v>
      </c>
      <c r="Y1192" s="59"/>
      <c r="Z1192" s="86"/>
      <c r="AA1192" s="87"/>
      <c r="AB1192" s="88"/>
      <c r="AC1192" s="89"/>
    </row>
    <row r="1193" spans="1:29" ht="15.75" hidden="1" customHeight="1" x14ac:dyDescent="0.2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193"/>
      <c r="P1193" s="77"/>
      <c r="Q1193" s="78"/>
      <c r="R1193" s="79"/>
      <c r="S1193" s="80">
        <f>IF(R1193="U",T1193/1.2,T1193)</f>
        <v>0</v>
      </c>
      <c r="T1193" s="81"/>
      <c r="U1193" s="82"/>
      <c r="V1193" s="83"/>
      <c r="W1193" s="84">
        <f>V1193*S1193</f>
        <v>0</v>
      </c>
      <c r="X1193" s="85">
        <f>V1193*T1193</f>
        <v>0</v>
      </c>
      <c r="Y1193" s="59"/>
      <c r="Z1193" s="86"/>
      <c r="AA1193" s="87"/>
      <c r="AB1193" s="88"/>
      <c r="AC1193" s="89"/>
    </row>
    <row r="1194" spans="1:29" ht="15.75" hidden="1" customHeight="1" x14ac:dyDescent="0.2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193"/>
      <c r="P1194" s="77"/>
      <c r="Q1194" s="78"/>
      <c r="R1194" s="100"/>
      <c r="S1194" s="80">
        <f>IF(R1194="U",T1194/1.2,T1194)</f>
        <v>0</v>
      </c>
      <c r="T1194" s="81"/>
      <c r="U1194" s="82"/>
      <c r="V1194" s="83"/>
      <c r="W1194" s="84">
        <f>V1194*S1194</f>
        <v>0</v>
      </c>
      <c r="X1194" s="85">
        <f>V1194*T1194</f>
        <v>0</v>
      </c>
      <c r="Y1194" s="59"/>
      <c r="Z1194" s="86"/>
      <c r="AA1194" s="87"/>
      <c r="AB1194" s="88"/>
      <c r="AC1194" s="89"/>
    </row>
    <row r="1195" spans="1:29" ht="15.75" hidden="1" customHeight="1" x14ac:dyDescent="0.2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193"/>
      <c r="P1195" s="77"/>
      <c r="Q1195" s="78"/>
      <c r="R1195" s="100"/>
      <c r="S1195" s="80">
        <f>IF(R1195="U",T1195/1.2,T1195)</f>
        <v>0</v>
      </c>
      <c r="T1195" s="81"/>
      <c r="U1195" s="82"/>
      <c r="V1195" s="83"/>
      <c r="W1195" s="84">
        <f>V1195*S1195</f>
        <v>0</v>
      </c>
      <c r="X1195" s="85">
        <f>V1195*T1195</f>
        <v>0</v>
      </c>
      <c r="Y1195" s="59"/>
      <c r="Z1195" s="86"/>
      <c r="AA1195" s="87"/>
      <c r="AB1195" s="88"/>
      <c r="AC1195" s="89"/>
    </row>
    <row r="1196" spans="1:29" ht="15.75" hidden="1" customHeight="1" x14ac:dyDescent="0.2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193"/>
      <c r="P1196" s="77"/>
      <c r="Q1196" s="78"/>
      <c r="R1196" s="100"/>
      <c r="S1196" s="80">
        <f>IF(R1196="U",T1196/1.2,T1196)</f>
        <v>0</v>
      </c>
      <c r="T1196" s="81"/>
      <c r="U1196" s="82"/>
      <c r="V1196" s="83"/>
      <c r="W1196" s="84">
        <f>V1196*S1196</f>
        <v>0</v>
      </c>
      <c r="X1196" s="85">
        <f>V1196*T1196</f>
        <v>0</v>
      </c>
      <c r="Y1196" s="59"/>
      <c r="Z1196" s="86"/>
      <c r="AA1196" s="87"/>
      <c r="AB1196" s="88"/>
      <c r="AC1196" s="89"/>
    </row>
    <row r="1197" spans="1:29" ht="15.75" hidden="1" customHeight="1" x14ac:dyDescent="0.2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193"/>
      <c r="P1197" s="77"/>
      <c r="Q1197" s="78"/>
      <c r="R1197" s="100"/>
      <c r="S1197" s="80">
        <f>IF(R1197="U",T1197/1.2,T1197)</f>
        <v>0</v>
      </c>
      <c r="T1197" s="81"/>
      <c r="U1197" s="82"/>
      <c r="V1197" s="83"/>
      <c r="W1197" s="84">
        <f>V1197*S1197</f>
        <v>0</v>
      </c>
      <c r="X1197" s="85">
        <f>V1197*T1197</f>
        <v>0</v>
      </c>
      <c r="Y1197" s="59"/>
      <c r="Z1197" s="86"/>
      <c r="AA1197" s="87"/>
      <c r="AB1197" s="88"/>
      <c r="AC1197" s="89"/>
    </row>
    <row r="1198" spans="1:29" ht="15.75" hidden="1" customHeight="1" x14ac:dyDescent="0.2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193"/>
      <c r="P1198" s="77"/>
      <c r="Q1198" s="78"/>
      <c r="R1198" s="100"/>
      <c r="S1198" s="80">
        <f>IF(R1198="U",T1198/1.2,T1198)</f>
        <v>0</v>
      </c>
      <c r="T1198" s="81"/>
      <c r="U1198" s="82"/>
      <c r="V1198" s="83"/>
      <c r="W1198" s="84">
        <f>V1198*S1198</f>
        <v>0</v>
      </c>
      <c r="X1198" s="85">
        <f>V1198*T1198</f>
        <v>0</v>
      </c>
      <c r="Y1198" s="59"/>
      <c r="Z1198" s="86"/>
      <c r="AA1198" s="87"/>
      <c r="AB1198" s="88"/>
      <c r="AC1198" s="89"/>
    </row>
    <row r="1199" spans="1:29" ht="15.75" hidden="1" customHeight="1" x14ac:dyDescent="0.2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193"/>
      <c r="P1199" s="77"/>
      <c r="Q1199" s="78"/>
      <c r="R1199" s="79"/>
      <c r="S1199" s="80">
        <f>IF(R1199="U",T1199/1.2,T1199)</f>
        <v>0</v>
      </c>
      <c r="T1199" s="81"/>
      <c r="U1199" s="82"/>
      <c r="V1199" s="83"/>
      <c r="W1199" s="84">
        <f>V1199*S1199</f>
        <v>0</v>
      </c>
      <c r="X1199" s="85">
        <f>V1199*T1199</f>
        <v>0</v>
      </c>
      <c r="Y1199" s="59"/>
      <c r="Z1199" s="86"/>
      <c r="AA1199" s="87"/>
      <c r="AB1199" s="88"/>
      <c r="AC1199" s="89"/>
    </row>
    <row r="1200" spans="1:29" ht="15.75" hidden="1" customHeight="1" x14ac:dyDescent="0.2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193"/>
      <c r="P1200" s="77"/>
      <c r="Q1200" s="78"/>
      <c r="R1200" s="100"/>
      <c r="S1200" s="80">
        <f>IF(R1200="U",T1200/1.2,T1200)</f>
        <v>0</v>
      </c>
      <c r="T1200" s="81"/>
      <c r="U1200" s="82"/>
      <c r="V1200" s="83"/>
      <c r="W1200" s="84">
        <f>V1200*S1200</f>
        <v>0</v>
      </c>
      <c r="X1200" s="85">
        <f>V1200*T1200</f>
        <v>0</v>
      </c>
      <c r="Y1200" s="59"/>
      <c r="Z1200" s="86"/>
      <c r="AA1200" s="87"/>
      <c r="AB1200" s="88"/>
      <c r="AC1200" s="89"/>
    </row>
    <row r="1201" spans="1:29" ht="15.75" hidden="1" customHeight="1" x14ac:dyDescent="0.2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193"/>
      <c r="P1201" s="77"/>
      <c r="Q1201" s="78"/>
      <c r="R1201" s="100"/>
      <c r="S1201" s="80">
        <f>IF(R1201="U",T1201/1.2,T1201)</f>
        <v>0</v>
      </c>
      <c r="T1201" s="81"/>
      <c r="U1201" s="82"/>
      <c r="V1201" s="83"/>
      <c r="W1201" s="84">
        <f>V1201*S1201</f>
        <v>0</v>
      </c>
      <c r="X1201" s="85">
        <f>V1201*T1201</f>
        <v>0</v>
      </c>
      <c r="Y1201" s="59"/>
      <c r="Z1201" s="86"/>
      <c r="AA1201" s="87"/>
      <c r="AB1201" s="88"/>
      <c r="AC1201" s="89"/>
    </row>
    <row r="1202" spans="1:29" ht="15.75" hidden="1" customHeight="1" x14ac:dyDescent="0.2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193"/>
      <c r="P1202" s="77"/>
      <c r="Q1202" s="78"/>
      <c r="R1202" s="100"/>
      <c r="S1202" s="80">
        <f>IF(R1202="U",T1202/1.2,T1202)</f>
        <v>0</v>
      </c>
      <c r="T1202" s="81"/>
      <c r="U1202" s="82"/>
      <c r="V1202" s="83"/>
      <c r="W1202" s="84">
        <f>V1202*S1202</f>
        <v>0</v>
      </c>
      <c r="X1202" s="85">
        <f>V1202*T1202</f>
        <v>0</v>
      </c>
      <c r="Y1202" s="59"/>
      <c r="Z1202" s="86"/>
      <c r="AA1202" s="87"/>
      <c r="AB1202" s="88"/>
      <c r="AC1202" s="89"/>
    </row>
    <row r="1203" spans="1:29" ht="15.75" hidden="1" customHeight="1" x14ac:dyDescent="0.2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193"/>
      <c r="P1203" s="77"/>
      <c r="Q1203" s="78"/>
      <c r="R1203" s="100"/>
      <c r="S1203" s="80">
        <f>IF(R1203="U",T1203/1.2,T1203)</f>
        <v>0</v>
      </c>
      <c r="T1203" s="81"/>
      <c r="U1203" s="82"/>
      <c r="V1203" s="83"/>
      <c r="W1203" s="84">
        <f>V1203*S1203</f>
        <v>0</v>
      </c>
      <c r="X1203" s="85">
        <f>V1203*T1203</f>
        <v>0</v>
      </c>
      <c r="Y1203" s="59"/>
      <c r="Z1203" s="86"/>
      <c r="AA1203" s="87"/>
      <c r="AB1203" s="88"/>
      <c r="AC1203" s="89"/>
    </row>
    <row r="1204" spans="1:29" ht="15.75" hidden="1" customHeight="1" x14ac:dyDescent="0.2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193"/>
      <c r="P1204" s="77"/>
      <c r="Q1204" s="78"/>
      <c r="R1204" s="100"/>
      <c r="S1204" s="80">
        <f>IF(R1204="U",T1204/1.2,T1204)</f>
        <v>0</v>
      </c>
      <c r="T1204" s="81"/>
      <c r="U1204" s="82"/>
      <c r="V1204" s="83"/>
      <c r="W1204" s="84">
        <f>V1204*S1204</f>
        <v>0</v>
      </c>
      <c r="X1204" s="85">
        <f>V1204*T1204</f>
        <v>0</v>
      </c>
      <c r="Y1204" s="59"/>
      <c r="Z1204" s="86"/>
      <c r="AA1204" s="87"/>
      <c r="AB1204" s="88"/>
      <c r="AC1204" s="89"/>
    </row>
    <row r="1205" spans="1:29" ht="15.75" hidden="1" customHeight="1" x14ac:dyDescent="0.2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193"/>
      <c r="P1205" s="77"/>
      <c r="Q1205" s="78"/>
      <c r="R1205" s="100"/>
      <c r="S1205" s="80">
        <f>IF(R1205="U",T1205/1.2,T1205)</f>
        <v>0</v>
      </c>
      <c r="T1205" s="81"/>
      <c r="U1205" s="82"/>
      <c r="V1205" s="83"/>
      <c r="W1205" s="84">
        <f>V1205*S1205</f>
        <v>0</v>
      </c>
      <c r="X1205" s="85">
        <f>V1205*T1205</f>
        <v>0</v>
      </c>
      <c r="Y1205" s="59"/>
      <c r="Z1205" s="86"/>
      <c r="AA1205" s="87"/>
      <c r="AB1205" s="88"/>
      <c r="AC1205" s="89"/>
    </row>
    <row r="1206" spans="1:29" ht="15.75" hidden="1" customHeight="1" x14ac:dyDescent="0.2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193"/>
      <c r="P1206" s="77"/>
      <c r="Q1206" s="78"/>
      <c r="R1206" s="100"/>
      <c r="S1206" s="80">
        <f>IF(R1206="U",T1206/1.2,T1206)</f>
        <v>0</v>
      </c>
      <c r="T1206" s="81"/>
      <c r="U1206" s="82"/>
      <c r="V1206" s="83"/>
      <c r="W1206" s="84">
        <f>V1206*S1206</f>
        <v>0</v>
      </c>
      <c r="X1206" s="85">
        <f>V1206*T1206</f>
        <v>0</v>
      </c>
      <c r="Y1206" s="59"/>
      <c r="Z1206" s="86"/>
      <c r="AA1206" s="87"/>
      <c r="AB1206" s="88"/>
      <c r="AC1206" s="89"/>
    </row>
    <row r="1207" spans="1:29" ht="15.75" hidden="1" customHeight="1" x14ac:dyDescent="0.2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193"/>
      <c r="P1207" s="77"/>
      <c r="Q1207" s="78"/>
      <c r="R1207" s="100"/>
      <c r="S1207" s="80">
        <f>IF(R1207="U",T1207/1.2,T1207)</f>
        <v>0</v>
      </c>
      <c r="T1207" s="81"/>
      <c r="U1207" s="82"/>
      <c r="V1207" s="83"/>
      <c r="W1207" s="84">
        <f>V1207*S1207</f>
        <v>0</v>
      </c>
      <c r="X1207" s="85">
        <f>V1207*T1207</f>
        <v>0</v>
      </c>
      <c r="Y1207" s="59"/>
      <c r="Z1207" s="86"/>
      <c r="AA1207" s="87"/>
      <c r="AB1207" s="88"/>
      <c r="AC1207" s="89"/>
    </row>
    <row r="1208" spans="1:29" ht="15.75" hidden="1" customHeight="1" x14ac:dyDescent="0.2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193"/>
      <c r="P1208" s="77"/>
      <c r="Q1208" s="78"/>
      <c r="R1208" s="100"/>
      <c r="S1208" s="80">
        <f>IF(R1208="U",T1208/1.2,T1208)</f>
        <v>0</v>
      </c>
      <c r="T1208" s="81"/>
      <c r="U1208" s="82"/>
      <c r="V1208" s="83"/>
      <c r="W1208" s="84">
        <f>V1208*S1208</f>
        <v>0</v>
      </c>
      <c r="X1208" s="85">
        <f>V1208*T1208</f>
        <v>0</v>
      </c>
      <c r="Y1208" s="59"/>
      <c r="Z1208" s="86"/>
      <c r="AA1208" s="87"/>
      <c r="AB1208" s="88"/>
      <c r="AC1208" s="89"/>
    </row>
    <row r="1209" spans="1:29" ht="15.75" hidden="1" customHeight="1" x14ac:dyDescent="0.2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193"/>
      <c r="P1209" s="77"/>
      <c r="Q1209" s="78"/>
      <c r="R1209" s="100"/>
      <c r="S1209" s="80">
        <f>IF(R1209="U",T1209/1.2,T1209)</f>
        <v>0</v>
      </c>
      <c r="T1209" s="81"/>
      <c r="U1209" s="82"/>
      <c r="V1209" s="83"/>
      <c r="W1209" s="84">
        <f>V1209*S1209</f>
        <v>0</v>
      </c>
      <c r="X1209" s="85">
        <f>V1209*T1209</f>
        <v>0</v>
      </c>
      <c r="Y1209" s="59"/>
      <c r="Z1209" s="86"/>
      <c r="AA1209" s="87"/>
      <c r="AB1209" s="88"/>
      <c r="AC1209" s="89"/>
    </row>
    <row r="1210" spans="1:29" ht="15.75" hidden="1" customHeight="1" x14ac:dyDescent="0.2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193"/>
      <c r="P1210" s="77"/>
      <c r="Q1210" s="78"/>
      <c r="R1210" s="79"/>
      <c r="S1210" s="80">
        <f>IF(R1210="U",T1210/1.2,T1210)</f>
        <v>0</v>
      </c>
      <c r="T1210" s="81"/>
      <c r="U1210" s="82"/>
      <c r="V1210" s="83"/>
      <c r="W1210" s="84">
        <f>V1210*S1210</f>
        <v>0</v>
      </c>
      <c r="X1210" s="85">
        <f>V1210*T1210</f>
        <v>0</v>
      </c>
      <c r="Y1210" s="59"/>
      <c r="Z1210" s="86"/>
      <c r="AA1210" s="87"/>
      <c r="AB1210" s="88"/>
      <c r="AC1210" s="89"/>
    </row>
    <row r="1211" spans="1:29" ht="15.75" hidden="1" customHeight="1" x14ac:dyDescent="0.2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193"/>
      <c r="P1211" s="77"/>
      <c r="Q1211" s="78"/>
      <c r="R1211" s="79"/>
      <c r="S1211" s="80">
        <f>IF(R1211="U",T1211/1.2,T1211)</f>
        <v>0</v>
      </c>
      <c r="T1211" s="81"/>
      <c r="U1211" s="82"/>
      <c r="V1211" s="83"/>
      <c r="W1211" s="84">
        <f>V1211*S1211</f>
        <v>0</v>
      </c>
      <c r="X1211" s="85">
        <f>V1211*T1211</f>
        <v>0</v>
      </c>
      <c r="Y1211" s="59"/>
      <c r="Z1211" s="86"/>
      <c r="AA1211" s="87"/>
      <c r="AB1211" s="88"/>
      <c r="AC1211" s="89"/>
    </row>
    <row r="1212" spans="1:29" ht="15.75" hidden="1" customHeight="1" x14ac:dyDescent="0.2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193"/>
      <c r="P1212" s="77"/>
      <c r="Q1212" s="78"/>
      <c r="R1212" s="100"/>
      <c r="S1212" s="80">
        <f>IF(R1212="U",T1212/1.2,T1212)</f>
        <v>0</v>
      </c>
      <c r="T1212" s="81"/>
      <c r="U1212" s="82"/>
      <c r="V1212" s="83"/>
      <c r="W1212" s="84">
        <f>V1212*S1212</f>
        <v>0</v>
      </c>
      <c r="X1212" s="85">
        <f>V1212*T1212</f>
        <v>0</v>
      </c>
      <c r="Y1212" s="59"/>
      <c r="Z1212" s="86"/>
      <c r="AA1212" s="87"/>
      <c r="AB1212" s="88"/>
      <c r="AC1212" s="89"/>
    </row>
    <row r="1213" spans="1:29" ht="15.75" hidden="1" customHeight="1" x14ac:dyDescent="0.2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193"/>
      <c r="P1213" s="77"/>
      <c r="Q1213" s="78"/>
      <c r="R1213" s="100"/>
      <c r="S1213" s="80">
        <f>IF(R1213="U",T1213/1.2,T1213)</f>
        <v>0</v>
      </c>
      <c r="T1213" s="81"/>
      <c r="U1213" s="82"/>
      <c r="V1213" s="83"/>
      <c r="W1213" s="84">
        <f>V1213*S1213</f>
        <v>0</v>
      </c>
      <c r="X1213" s="85">
        <f>V1213*T1213</f>
        <v>0</v>
      </c>
      <c r="Y1213" s="59"/>
      <c r="Z1213" s="86"/>
      <c r="AA1213" s="87"/>
      <c r="AB1213" s="88"/>
      <c r="AC1213" s="89"/>
    </row>
    <row r="1214" spans="1:29" ht="15.75" hidden="1" customHeight="1" x14ac:dyDescent="0.2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193"/>
      <c r="P1214" s="77"/>
      <c r="Q1214" s="78"/>
      <c r="R1214" s="79"/>
      <c r="S1214" s="80">
        <f>IF(R1214="U",T1214/1.2,T1214)</f>
        <v>0</v>
      </c>
      <c r="T1214" s="81"/>
      <c r="U1214" s="82"/>
      <c r="V1214" s="83"/>
      <c r="W1214" s="84">
        <f>V1214*S1214</f>
        <v>0</v>
      </c>
      <c r="X1214" s="85">
        <f>V1214*T1214</f>
        <v>0</v>
      </c>
      <c r="Y1214" s="59"/>
      <c r="Z1214" s="86"/>
      <c r="AA1214" s="87"/>
      <c r="AB1214" s="88"/>
      <c r="AC1214" s="89"/>
    </row>
    <row r="1215" spans="1:29" ht="15.75" hidden="1" customHeight="1" x14ac:dyDescent="0.2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193"/>
      <c r="P1215" s="77"/>
      <c r="Q1215" s="78"/>
      <c r="R1215" s="100"/>
      <c r="S1215" s="80">
        <f>IF(R1215="U",T1215/1.2,T1215)</f>
        <v>0</v>
      </c>
      <c r="T1215" s="81"/>
      <c r="U1215" s="82"/>
      <c r="V1215" s="83"/>
      <c r="W1215" s="84">
        <f>V1215*S1215</f>
        <v>0</v>
      </c>
      <c r="X1215" s="85">
        <f>V1215*T1215</f>
        <v>0</v>
      </c>
      <c r="Y1215" s="59"/>
      <c r="Z1215" s="86"/>
      <c r="AA1215" s="87"/>
      <c r="AB1215" s="88"/>
      <c r="AC1215" s="89"/>
    </row>
    <row r="1216" spans="1:29" ht="15.75" hidden="1" customHeight="1" x14ac:dyDescent="0.2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193"/>
      <c r="P1216" s="77"/>
      <c r="Q1216" s="78"/>
      <c r="R1216" s="100"/>
      <c r="S1216" s="80">
        <f>IF(R1216="U",T1216/1.2,T1216)</f>
        <v>0</v>
      </c>
      <c r="T1216" s="81"/>
      <c r="U1216" s="82"/>
      <c r="V1216" s="83"/>
      <c r="W1216" s="84">
        <f>V1216*S1216</f>
        <v>0</v>
      </c>
      <c r="X1216" s="85">
        <f>V1216*T1216</f>
        <v>0</v>
      </c>
      <c r="Y1216" s="59"/>
      <c r="Z1216" s="86"/>
      <c r="AA1216" s="87"/>
      <c r="AB1216" s="88"/>
      <c r="AC1216" s="89"/>
    </row>
    <row r="1217" spans="1:29" ht="15.75" hidden="1" customHeight="1" x14ac:dyDescent="0.2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193"/>
      <c r="P1217" s="77"/>
      <c r="Q1217" s="78"/>
      <c r="R1217" s="100"/>
      <c r="S1217" s="80">
        <f>IF(R1217="U",T1217/1.2,T1217)</f>
        <v>0</v>
      </c>
      <c r="T1217" s="81"/>
      <c r="U1217" s="82"/>
      <c r="V1217" s="83"/>
      <c r="W1217" s="84">
        <f>V1217*S1217</f>
        <v>0</v>
      </c>
      <c r="X1217" s="85">
        <f>V1217*T1217</f>
        <v>0</v>
      </c>
      <c r="Y1217" s="59"/>
      <c r="Z1217" s="86"/>
      <c r="AA1217" s="87"/>
      <c r="AB1217" s="88"/>
      <c r="AC1217" s="89"/>
    </row>
    <row r="1218" spans="1:29" ht="15.75" hidden="1" customHeight="1" x14ac:dyDescent="0.2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193"/>
      <c r="P1218" s="77"/>
      <c r="Q1218" s="78"/>
      <c r="R1218" s="100"/>
      <c r="S1218" s="80">
        <f>IF(R1218="U",T1218/1.2,T1218)</f>
        <v>0</v>
      </c>
      <c r="T1218" s="81"/>
      <c r="U1218" s="82"/>
      <c r="V1218" s="83"/>
      <c r="W1218" s="84">
        <f>V1218*S1218</f>
        <v>0</v>
      </c>
      <c r="X1218" s="85">
        <f>V1218*T1218</f>
        <v>0</v>
      </c>
      <c r="Y1218" s="59"/>
      <c r="Z1218" s="86"/>
      <c r="AA1218" s="87"/>
      <c r="AB1218" s="88"/>
      <c r="AC1218" s="89"/>
    </row>
    <row r="1219" spans="1:29" ht="15.75" hidden="1" customHeight="1" x14ac:dyDescent="0.2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193"/>
      <c r="P1219" s="77"/>
      <c r="Q1219" s="78"/>
      <c r="R1219" s="100"/>
      <c r="S1219" s="80">
        <f>IF(R1219="U",T1219/1.2,T1219)</f>
        <v>0</v>
      </c>
      <c r="T1219" s="81"/>
      <c r="U1219" s="82"/>
      <c r="V1219" s="83"/>
      <c r="W1219" s="84">
        <f>V1219*S1219</f>
        <v>0</v>
      </c>
      <c r="X1219" s="85">
        <f>V1219*T1219</f>
        <v>0</v>
      </c>
      <c r="Y1219" s="59"/>
      <c r="Z1219" s="86"/>
      <c r="AA1219" s="87"/>
      <c r="AB1219" s="88"/>
      <c r="AC1219" s="89"/>
    </row>
    <row r="1220" spans="1:29" ht="15.75" hidden="1" customHeight="1" x14ac:dyDescent="0.2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193"/>
      <c r="P1220" s="77"/>
      <c r="Q1220" s="78"/>
      <c r="R1220" s="100"/>
      <c r="S1220" s="80">
        <f>IF(R1220="U",T1220/1.2,T1220)</f>
        <v>0</v>
      </c>
      <c r="T1220" s="81"/>
      <c r="U1220" s="82"/>
      <c r="V1220" s="83"/>
      <c r="W1220" s="84">
        <f>V1220*S1220</f>
        <v>0</v>
      </c>
      <c r="X1220" s="85">
        <f>V1220*T1220</f>
        <v>0</v>
      </c>
      <c r="Y1220" s="59"/>
      <c r="Z1220" s="86"/>
      <c r="AA1220" s="87"/>
      <c r="AB1220" s="88"/>
      <c r="AC1220" s="89"/>
    </row>
    <row r="1221" spans="1:29" ht="15.75" hidden="1" customHeight="1" x14ac:dyDescent="0.2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193"/>
      <c r="P1221" s="77"/>
      <c r="Q1221" s="78"/>
      <c r="R1221" s="100"/>
      <c r="S1221" s="80">
        <f>IF(R1221="U",T1221/1.2,T1221)</f>
        <v>0</v>
      </c>
      <c r="T1221" s="81"/>
      <c r="U1221" s="82"/>
      <c r="V1221" s="83"/>
      <c r="W1221" s="84">
        <f>V1221*S1221</f>
        <v>0</v>
      </c>
      <c r="X1221" s="85">
        <f>V1221*T1221</f>
        <v>0</v>
      </c>
      <c r="Y1221" s="59"/>
      <c r="Z1221" s="86"/>
      <c r="AA1221" s="87"/>
      <c r="AB1221" s="88"/>
      <c r="AC1221" s="89"/>
    </row>
    <row r="1222" spans="1:29" ht="15.75" hidden="1" customHeight="1" x14ac:dyDescent="0.2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193"/>
      <c r="P1222" s="77"/>
      <c r="Q1222" s="78"/>
      <c r="R1222" s="100"/>
      <c r="S1222" s="80">
        <f>IF(R1222="U",T1222/1.2,T1222)</f>
        <v>0</v>
      </c>
      <c r="T1222" s="81"/>
      <c r="U1222" s="82"/>
      <c r="V1222" s="83"/>
      <c r="W1222" s="84">
        <f>V1222*S1222</f>
        <v>0</v>
      </c>
      <c r="X1222" s="85">
        <f>V1222*T1222</f>
        <v>0</v>
      </c>
      <c r="Y1222" s="59"/>
      <c r="Z1222" s="86"/>
      <c r="AA1222" s="87"/>
      <c r="AB1222" s="88"/>
      <c r="AC1222" s="89"/>
    </row>
    <row r="1223" spans="1:29" ht="15.75" hidden="1" customHeight="1" x14ac:dyDescent="0.2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193"/>
      <c r="P1223" s="77"/>
      <c r="Q1223" s="78"/>
      <c r="R1223" s="100"/>
      <c r="S1223" s="80">
        <f>IF(R1223="U",T1223/1.2,T1223)</f>
        <v>0</v>
      </c>
      <c r="T1223" s="81"/>
      <c r="U1223" s="82"/>
      <c r="V1223" s="83"/>
      <c r="W1223" s="84">
        <f>V1223*S1223</f>
        <v>0</v>
      </c>
      <c r="X1223" s="85">
        <f>V1223*T1223</f>
        <v>0</v>
      </c>
      <c r="Y1223" s="59"/>
      <c r="Z1223" s="86"/>
      <c r="AA1223" s="87"/>
      <c r="AB1223" s="88"/>
      <c r="AC1223" s="89"/>
    </row>
    <row r="1224" spans="1:29" ht="15.75" hidden="1" customHeight="1" x14ac:dyDescent="0.2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193"/>
      <c r="P1224" s="77"/>
      <c r="Q1224" s="78"/>
      <c r="R1224" s="100"/>
      <c r="S1224" s="80">
        <f>IF(R1224="U",T1224/1.2,T1224)</f>
        <v>0</v>
      </c>
      <c r="T1224" s="81"/>
      <c r="U1224" s="82"/>
      <c r="V1224" s="83"/>
      <c r="W1224" s="84">
        <f>V1224*S1224</f>
        <v>0</v>
      </c>
      <c r="X1224" s="85">
        <f>V1224*T1224</f>
        <v>0</v>
      </c>
      <c r="Y1224" s="59"/>
      <c r="Z1224" s="86"/>
      <c r="AA1224" s="87"/>
      <c r="AB1224" s="88"/>
      <c r="AC1224" s="89"/>
    </row>
    <row r="1225" spans="1:29" ht="15.75" hidden="1" customHeight="1" x14ac:dyDescent="0.2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193"/>
      <c r="P1225" s="77"/>
      <c r="Q1225" s="78"/>
      <c r="R1225" s="100"/>
      <c r="S1225" s="80">
        <f>IF(R1225="U",T1225/1.2,T1225)</f>
        <v>0</v>
      </c>
      <c r="T1225" s="81"/>
      <c r="U1225" s="82"/>
      <c r="V1225" s="83"/>
      <c r="W1225" s="84">
        <f>V1225*S1225</f>
        <v>0</v>
      </c>
      <c r="X1225" s="85">
        <f>V1225*T1225</f>
        <v>0</v>
      </c>
      <c r="Y1225" s="59"/>
      <c r="Z1225" s="86"/>
      <c r="AA1225" s="87"/>
      <c r="AB1225" s="88"/>
      <c r="AC1225" s="89"/>
    </row>
    <row r="1226" spans="1:29" ht="15.75" hidden="1" customHeight="1" x14ac:dyDescent="0.2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193"/>
      <c r="P1226" s="77"/>
      <c r="Q1226" s="78"/>
      <c r="R1226" s="100"/>
      <c r="S1226" s="80">
        <f>IF(R1226="U",T1226/1.2,T1226)</f>
        <v>0</v>
      </c>
      <c r="T1226" s="81"/>
      <c r="U1226" s="82"/>
      <c r="V1226" s="83"/>
      <c r="W1226" s="84">
        <f>V1226*S1226</f>
        <v>0</v>
      </c>
      <c r="X1226" s="85">
        <f>V1226*T1226</f>
        <v>0</v>
      </c>
      <c r="Y1226" s="59"/>
      <c r="Z1226" s="86"/>
      <c r="AA1226" s="87"/>
      <c r="AB1226" s="88"/>
      <c r="AC1226" s="89"/>
    </row>
    <row r="1227" spans="1:29" ht="15.75" hidden="1" customHeight="1" x14ac:dyDescent="0.2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193"/>
      <c r="P1227" s="77"/>
      <c r="Q1227" s="78"/>
      <c r="R1227" s="100"/>
      <c r="S1227" s="80">
        <f>IF(R1227="U",T1227/1.2,T1227)</f>
        <v>0</v>
      </c>
      <c r="T1227" s="81"/>
      <c r="U1227" s="82"/>
      <c r="V1227" s="83"/>
      <c r="W1227" s="84">
        <f>V1227*S1227</f>
        <v>0</v>
      </c>
      <c r="X1227" s="85">
        <f>V1227*T1227</f>
        <v>0</v>
      </c>
      <c r="Y1227" s="59"/>
      <c r="Z1227" s="86"/>
      <c r="AA1227" s="87"/>
      <c r="AB1227" s="88"/>
      <c r="AC1227" s="89"/>
    </row>
    <row r="1228" spans="1:29" ht="15.75" hidden="1" customHeight="1" x14ac:dyDescent="0.2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193"/>
      <c r="P1228" s="77"/>
      <c r="Q1228" s="78"/>
      <c r="R1228" s="100"/>
      <c r="S1228" s="80">
        <f>IF(R1228="U",T1228/1.2,T1228)</f>
        <v>0</v>
      </c>
      <c r="T1228" s="81"/>
      <c r="U1228" s="82"/>
      <c r="V1228" s="83"/>
      <c r="W1228" s="84">
        <f>V1228*S1228</f>
        <v>0</v>
      </c>
      <c r="X1228" s="85">
        <f>V1228*T1228</f>
        <v>0</v>
      </c>
      <c r="Y1228" s="59"/>
      <c r="Z1228" s="86"/>
      <c r="AA1228" s="87"/>
      <c r="AB1228" s="88"/>
      <c r="AC1228" s="89"/>
    </row>
    <row r="1229" spans="1:29" ht="15.75" hidden="1" customHeight="1" x14ac:dyDescent="0.2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193"/>
      <c r="P1229" s="77"/>
      <c r="Q1229" s="78"/>
      <c r="R1229" s="100"/>
      <c r="S1229" s="80">
        <f>IF(R1229="U",T1229/1.2,T1229)</f>
        <v>0</v>
      </c>
      <c r="T1229" s="81"/>
      <c r="U1229" s="82"/>
      <c r="V1229" s="83"/>
      <c r="W1229" s="84">
        <f>V1229*S1229</f>
        <v>0</v>
      </c>
      <c r="X1229" s="85">
        <f>V1229*T1229</f>
        <v>0</v>
      </c>
      <c r="Y1229" s="59"/>
      <c r="Z1229" s="86"/>
      <c r="AA1229" s="87"/>
      <c r="AB1229" s="88"/>
      <c r="AC1229" s="89"/>
    </row>
    <row r="1230" spans="1:29" ht="15.75" hidden="1" customHeight="1" x14ac:dyDescent="0.2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193"/>
      <c r="P1230" s="77"/>
      <c r="Q1230" s="78"/>
      <c r="R1230" s="100"/>
      <c r="S1230" s="80">
        <f>IF(R1230="U",T1230/1.2,T1230)</f>
        <v>0</v>
      </c>
      <c r="T1230" s="81"/>
      <c r="U1230" s="82"/>
      <c r="V1230" s="83"/>
      <c r="W1230" s="84">
        <f>V1230*S1230</f>
        <v>0</v>
      </c>
      <c r="X1230" s="85">
        <f>V1230*T1230</f>
        <v>0</v>
      </c>
      <c r="Y1230" s="59"/>
      <c r="Z1230" s="86"/>
      <c r="AA1230" s="87"/>
      <c r="AB1230" s="88"/>
      <c r="AC1230" s="89"/>
    </row>
    <row r="1231" spans="1:29" ht="15.75" hidden="1" customHeight="1" x14ac:dyDescent="0.2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193"/>
      <c r="P1231" s="77"/>
      <c r="Q1231" s="78"/>
      <c r="R1231" s="100"/>
      <c r="S1231" s="80">
        <f>IF(R1231="U",T1231/1.2,T1231)</f>
        <v>0</v>
      </c>
      <c r="T1231" s="81"/>
      <c r="U1231" s="82"/>
      <c r="V1231" s="83"/>
      <c r="W1231" s="84">
        <f>V1231*S1231</f>
        <v>0</v>
      </c>
      <c r="X1231" s="85">
        <f>V1231*T1231</f>
        <v>0</v>
      </c>
      <c r="Y1231" s="59"/>
      <c r="Z1231" s="86"/>
      <c r="AA1231" s="87"/>
      <c r="AB1231" s="88"/>
      <c r="AC1231" s="89"/>
    </row>
    <row r="1232" spans="1:29" ht="15.75" hidden="1" customHeight="1" x14ac:dyDescent="0.2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193"/>
      <c r="P1232" s="77"/>
      <c r="Q1232" s="78"/>
      <c r="R1232" s="79"/>
      <c r="S1232" s="80">
        <f>IF(R1232="U",T1232/1.2,T1232)</f>
        <v>0</v>
      </c>
      <c r="T1232" s="81"/>
      <c r="U1232" s="82"/>
      <c r="V1232" s="83"/>
      <c r="W1232" s="84">
        <f>V1232*S1232</f>
        <v>0</v>
      </c>
      <c r="X1232" s="85">
        <f>V1232*T1232</f>
        <v>0</v>
      </c>
      <c r="Y1232" s="59"/>
      <c r="Z1232" s="86"/>
      <c r="AA1232" s="87"/>
      <c r="AB1232" s="88"/>
      <c r="AC1232" s="89"/>
    </row>
    <row r="1233" spans="1:29" ht="15.75" hidden="1" customHeight="1" x14ac:dyDescent="0.2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193"/>
      <c r="P1233" s="77"/>
      <c r="Q1233" s="78"/>
      <c r="R1233" s="79"/>
      <c r="S1233" s="80">
        <f>IF(R1233="U",T1233/1.2,T1233)</f>
        <v>0</v>
      </c>
      <c r="T1233" s="81"/>
      <c r="U1233" s="82"/>
      <c r="V1233" s="83"/>
      <c r="W1233" s="84">
        <f>V1233*S1233</f>
        <v>0</v>
      </c>
      <c r="X1233" s="85">
        <f>V1233*T1233</f>
        <v>0</v>
      </c>
      <c r="Y1233" s="59"/>
      <c r="Z1233" s="86"/>
      <c r="AA1233" s="87"/>
      <c r="AB1233" s="88"/>
      <c r="AC1233" s="89"/>
    </row>
    <row r="1234" spans="1:29" ht="15.75" hidden="1" customHeight="1" x14ac:dyDescent="0.2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193"/>
      <c r="P1234" s="77"/>
      <c r="Q1234" s="78"/>
      <c r="R1234" s="79"/>
      <c r="S1234" s="80">
        <f>IF(R1234="U",T1234/1.2,T1234)</f>
        <v>0</v>
      </c>
      <c r="T1234" s="81"/>
      <c r="U1234" s="82"/>
      <c r="V1234" s="83"/>
      <c r="W1234" s="84">
        <f>V1234*S1234</f>
        <v>0</v>
      </c>
      <c r="X1234" s="85">
        <f>V1234*T1234</f>
        <v>0</v>
      </c>
      <c r="Y1234" s="59"/>
      <c r="Z1234" s="86"/>
      <c r="AA1234" s="87"/>
      <c r="AB1234" s="88"/>
      <c r="AC1234" s="89"/>
    </row>
    <row r="1235" spans="1:29" ht="15.75" hidden="1" customHeight="1" x14ac:dyDescent="0.2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193"/>
      <c r="P1235" s="77"/>
      <c r="Q1235" s="78"/>
      <c r="R1235" s="79"/>
      <c r="S1235" s="80">
        <f>IF(R1235="U",T1235/1.2,T1235)</f>
        <v>0</v>
      </c>
      <c r="T1235" s="81"/>
      <c r="U1235" s="82"/>
      <c r="V1235" s="83"/>
      <c r="W1235" s="84">
        <f>V1235*S1235</f>
        <v>0</v>
      </c>
      <c r="X1235" s="85">
        <f>V1235*T1235</f>
        <v>0</v>
      </c>
      <c r="Y1235" s="59"/>
      <c r="Z1235" s="86"/>
      <c r="AA1235" s="87"/>
      <c r="AB1235" s="88"/>
      <c r="AC1235" s="89"/>
    </row>
    <row r="1236" spans="1:29" ht="15.75" hidden="1" customHeight="1" x14ac:dyDescent="0.2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193"/>
      <c r="P1236" s="77"/>
      <c r="Q1236" s="78"/>
      <c r="R1236" s="79"/>
      <c r="S1236" s="80">
        <f>IF(R1236="U",T1236/1.2,T1236)</f>
        <v>0</v>
      </c>
      <c r="T1236" s="81"/>
      <c r="U1236" s="82"/>
      <c r="V1236" s="83"/>
      <c r="W1236" s="84">
        <f>V1236*S1236</f>
        <v>0</v>
      </c>
      <c r="X1236" s="85">
        <f>V1236*T1236</f>
        <v>0</v>
      </c>
      <c r="Y1236" s="59"/>
      <c r="Z1236" s="86"/>
      <c r="AA1236" s="87"/>
      <c r="AB1236" s="88"/>
      <c r="AC1236" s="89"/>
    </row>
    <row r="1237" spans="1:29" ht="15.75" hidden="1" customHeight="1" x14ac:dyDescent="0.2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193"/>
      <c r="P1237" s="77"/>
      <c r="Q1237" s="78"/>
      <c r="R1237" s="79"/>
      <c r="S1237" s="80">
        <f>IF(R1237="U",T1237/1.2,T1237)</f>
        <v>0</v>
      </c>
      <c r="T1237" s="81"/>
      <c r="U1237" s="82"/>
      <c r="V1237" s="83"/>
      <c r="W1237" s="84">
        <f>V1237*S1237</f>
        <v>0</v>
      </c>
      <c r="X1237" s="85">
        <f>V1237*T1237</f>
        <v>0</v>
      </c>
      <c r="Y1237" s="59"/>
      <c r="Z1237" s="86"/>
      <c r="AA1237" s="87"/>
      <c r="AB1237" s="88"/>
      <c r="AC1237" s="89"/>
    </row>
    <row r="1238" spans="1:29" ht="15.75" hidden="1" customHeight="1" x14ac:dyDescent="0.2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193"/>
      <c r="P1238" s="77"/>
      <c r="Q1238" s="78"/>
      <c r="R1238" s="79"/>
      <c r="S1238" s="80">
        <f>IF(R1238="U",T1238/1.2,T1238)</f>
        <v>0</v>
      </c>
      <c r="T1238" s="81"/>
      <c r="U1238" s="82"/>
      <c r="V1238" s="83"/>
      <c r="W1238" s="84">
        <f>V1238*S1238</f>
        <v>0</v>
      </c>
      <c r="X1238" s="85">
        <f>V1238*T1238</f>
        <v>0</v>
      </c>
      <c r="Y1238" s="59"/>
      <c r="Z1238" s="86"/>
      <c r="AA1238" s="87"/>
      <c r="AB1238" s="88"/>
      <c r="AC1238" s="89"/>
    </row>
    <row r="1239" spans="1:29" ht="15.75" hidden="1" customHeight="1" x14ac:dyDescent="0.2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193"/>
      <c r="P1239" s="77"/>
      <c r="Q1239" s="78"/>
      <c r="R1239" s="100"/>
      <c r="S1239" s="80">
        <f>IF(R1239="U",T1239/1.2,T1239)</f>
        <v>0</v>
      </c>
      <c r="T1239" s="81"/>
      <c r="U1239" s="82"/>
      <c r="V1239" s="83"/>
      <c r="W1239" s="84">
        <f>V1239*S1239</f>
        <v>0</v>
      </c>
      <c r="X1239" s="85">
        <f>V1239*T1239</f>
        <v>0</v>
      </c>
      <c r="Y1239" s="59"/>
      <c r="Z1239" s="86"/>
      <c r="AA1239" s="87"/>
      <c r="AB1239" s="88"/>
      <c r="AC1239" s="89"/>
    </row>
    <row r="1240" spans="1:29" ht="15.75" hidden="1" customHeight="1" x14ac:dyDescent="0.2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193"/>
      <c r="P1240" s="77"/>
      <c r="Q1240" s="78"/>
      <c r="R1240" s="79"/>
      <c r="S1240" s="80">
        <f>IF(R1240="U",T1240/1.2,T1240)</f>
        <v>0</v>
      </c>
      <c r="T1240" s="81"/>
      <c r="U1240" s="82"/>
      <c r="V1240" s="83"/>
      <c r="W1240" s="84">
        <f>V1240*S1240</f>
        <v>0</v>
      </c>
      <c r="X1240" s="85">
        <f>V1240*T1240</f>
        <v>0</v>
      </c>
      <c r="Y1240" s="59"/>
      <c r="Z1240" s="86"/>
      <c r="AA1240" s="87"/>
      <c r="AB1240" s="88"/>
      <c r="AC1240" s="89"/>
    </row>
    <row r="1241" spans="1:29" ht="15.75" hidden="1" customHeight="1" x14ac:dyDescent="0.2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193"/>
      <c r="P1241" s="77"/>
      <c r="Q1241" s="78"/>
      <c r="R1241" s="79"/>
      <c r="S1241" s="80">
        <f>IF(R1241="U",T1241/1.2,T1241)</f>
        <v>0</v>
      </c>
      <c r="T1241" s="81"/>
      <c r="U1241" s="82"/>
      <c r="V1241" s="83"/>
      <c r="W1241" s="84">
        <f>V1241*S1241</f>
        <v>0</v>
      </c>
      <c r="X1241" s="85">
        <f>V1241*T1241</f>
        <v>0</v>
      </c>
      <c r="Y1241" s="59"/>
      <c r="Z1241" s="86"/>
      <c r="AA1241" s="87"/>
      <c r="AB1241" s="88"/>
      <c r="AC1241" s="89"/>
    </row>
    <row r="1242" spans="1:29" ht="15.75" hidden="1" customHeight="1" x14ac:dyDescent="0.2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193"/>
      <c r="P1242" s="77"/>
      <c r="Q1242" s="78"/>
      <c r="R1242" s="79"/>
      <c r="S1242" s="80">
        <f>IF(R1242="U",T1242/1.2,T1242)</f>
        <v>0</v>
      </c>
      <c r="T1242" s="81"/>
      <c r="U1242" s="82"/>
      <c r="V1242" s="83"/>
      <c r="W1242" s="84">
        <f>V1242*S1242</f>
        <v>0</v>
      </c>
      <c r="X1242" s="85">
        <f>V1242*T1242</f>
        <v>0</v>
      </c>
      <c r="Y1242" s="59"/>
      <c r="Z1242" s="86"/>
      <c r="AA1242" s="87"/>
      <c r="AB1242" s="88"/>
      <c r="AC1242" s="89"/>
    </row>
    <row r="1243" spans="1:29" ht="15.75" hidden="1" customHeight="1" x14ac:dyDescent="0.2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193"/>
      <c r="P1243" s="77"/>
      <c r="Q1243" s="78"/>
      <c r="R1243" s="79"/>
      <c r="S1243" s="80">
        <f>IF(R1243="U",T1243/1.2,T1243)</f>
        <v>0</v>
      </c>
      <c r="T1243" s="81"/>
      <c r="U1243" s="82"/>
      <c r="V1243" s="83"/>
      <c r="W1243" s="84">
        <f>V1243*S1243</f>
        <v>0</v>
      </c>
      <c r="X1243" s="85">
        <f>V1243*T1243</f>
        <v>0</v>
      </c>
      <c r="Y1243" s="59"/>
      <c r="Z1243" s="86"/>
      <c r="AA1243" s="87"/>
      <c r="AB1243" s="88"/>
      <c r="AC1243" s="89"/>
    </row>
    <row r="1244" spans="1:29" ht="15.75" hidden="1" customHeight="1" x14ac:dyDescent="0.2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193"/>
      <c r="P1244" s="77"/>
      <c r="Q1244" s="78"/>
      <c r="R1244" s="79"/>
      <c r="S1244" s="80">
        <f>IF(R1244="U",T1244/1.2,T1244)</f>
        <v>0</v>
      </c>
      <c r="T1244" s="81"/>
      <c r="U1244" s="82"/>
      <c r="V1244" s="83"/>
      <c r="W1244" s="84">
        <f>V1244*S1244</f>
        <v>0</v>
      </c>
      <c r="X1244" s="85">
        <f>V1244*T1244</f>
        <v>0</v>
      </c>
      <c r="Y1244" s="59"/>
      <c r="Z1244" s="86"/>
      <c r="AA1244" s="87"/>
      <c r="AB1244" s="88"/>
      <c r="AC1244" s="89"/>
    </row>
    <row r="1245" spans="1:29" ht="15.75" hidden="1" customHeight="1" x14ac:dyDescent="0.2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193"/>
      <c r="P1245" s="77"/>
      <c r="Q1245" s="78"/>
      <c r="R1245" s="79"/>
      <c r="S1245" s="80">
        <f>IF(R1245="U",T1245/1.2,T1245)</f>
        <v>0</v>
      </c>
      <c r="T1245" s="81"/>
      <c r="U1245" s="82"/>
      <c r="V1245" s="83"/>
      <c r="W1245" s="84">
        <f>V1245*S1245</f>
        <v>0</v>
      </c>
      <c r="X1245" s="85">
        <f>V1245*T1245</f>
        <v>0</v>
      </c>
      <c r="Y1245" s="59"/>
      <c r="Z1245" s="86"/>
      <c r="AA1245" s="87"/>
      <c r="AB1245" s="88"/>
      <c r="AC1245" s="89"/>
    </row>
    <row r="1246" spans="1:29" ht="15.75" hidden="1" customHeight="1" x14ac:dyDescent="0.2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193"/>
      <c r="P1246" s="77"/>
      <c r="Q1246" s="78"/>
      <c r="R1246" s="79"/>
      <c r="S1246" s="80">
        <f>IF(R1246="U",T1246/1.2,T1246)</f>
        <v>0</v>
      </c>
      <c r="T1246" s="81"/>
      <c r="U1246" s="82"/>
      <c r="V1246" s="83"/>
      <c r="W1246" s="84">
        <f>V1246*S1246</f>
        <v>0</v>
      </c>
      <c r="X1246" s="85">
        <f>V1246*T1246</f>
        <v>0</v>
      </c>
      <c r="Y1246" s="59"/>
      <c r="Z1246" s="86"/>
      <c r="AA1246" s="87"/>
      <c r="AB1246" s="88"/>
      <c r="AC1246" s="89"/>
    </row>
    <row r="1247" spans="1:29" ht="15.75" hidden="1" customHeight="1" x14ac:dyDescent="0.2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193"/>
      <c r="P1247" s="77"/>
      <c r="Q1247" s="78"/>
      <c r="R1247" s="79"/>
      <c r="S1247" s="80">
        <f>IF(R1247="U",T1247/1.2,T1247)</f>
        <v>0</v>
      </c>
      <c r="T1247" s="81"/>
      <c r="U1247" s="82"/>
      <c r="V1247" s="83"/>
      <c r="W1247" s="84">
        <f>V1247*S1247</f>
        <v>0</v>
      </c>
      <c r="X1247" s="85">
        <f>V1247*T1247</f>
        <v>0</v>
      </c>
      <c r="Y1247" s="59"/>
      <c r="Z1247" s="86"/>
      <c r="AA1247" s="87"/>
      <c r="AB1247" s="88"/>
      <c r="AC1247" s="89"/>
    </row>
    <row r="1248" spans="1:29" ht="15.75" hidden="1" customHeight="1" x14ac:dyDescent="0.2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193"/>
      <c r="P1248" s="77"/>
      <c r="Q1248" s="78"/>
      <c r="R1248" s="79"/>
      <c r="S1248" s="80">
        <f>IF(R1248="U",T1248/1.2,T1248)</f>
        <v>0</v>
      </c>
      <c r="T1248" s="81"/>
      <c r="U1248" s="82"/>
      <c r="V1248" s="83"/>
      <c r="W1248" s="84">
        <f>V1248*S1248</f>
        <v>0</v>
      </c>
      <c r="X1248" s="85">
        <f>V1248*T1248</f>
        <v>0</v>
      </c>
      <c r="Y1248" s="59"/>
      <c r="Z1248" s="86"/>
      <c r="AA1248" s="87"/>
      <c r="AB1248" s="88"/>
      <c r="AC1248" s="89"/>
    </row>
    <row r="1249" spans="1:29" ht="15.75" hidden="1" customHeight="1" x14ac:dyDescent="0.2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193"/>
      <c r="P1249" s="77"/>
      <c r="Q1249" s="78"/>
      <c r="R1249" s="79"/>
      <c r="S1249" s="80">
        <f>IF(R1249="U",T1249/1.2,T1249)</f>
        <v>0</v>
      </c>
      <c r="T1249" s="81"/>
      <c r="U1249" s="82"/>
      <c r="V1249" s="83"/>
      <c r="W1249" s="84">
        <f>V1249*S1249</f>
        <v>0</v>
      </c>
      <c r="X1249" s="85">
        <f>V1249*T1249</f>
        <v>0</v>
      </c>
      <c r="Y1249" s="59"/>
      <c r="Z1249" s="86"/>
      <c r="AA1249" s="87"/>
      <c r="AB1249" s="88"/>
      <c r="AC1249" s="89"/>
    </row>
    <row r="1250" spans="1:29" ht="15.75" hidden="1" customHeight="1" x14ac:dyDescent="0.2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193"/>
      <c r="P1250" s="77"/>
      <c r="Q1250" s="78"/>
      <c r="R1250" s="79"/>
      <c r="S1250" s="80">
        <f>IF(R1250="U",T1250/1.2,T1250)</f>
        <v>0</v>
      </c>
      <c r="T1250" s="81"/>
      <c r="U1250" s="82"/>
      <c r="V1250" s="83"/>
      <c r="W1250" s="84">
        <f>V1250*S1250</f>
        <v>0</v>
      </c>
      <c r="X1250" s="85">
        <f>V1250*T1250</f>
        <v>0</v>
      </c>
      <c r="Y1250" s="59"/>
      <c r="Z1250" s="86"/>
      <c r="AA1250" s="87"/>
      <c r="AB1250" s="88"/>
      <c r="AC1250" s="89"/>
    </row>
    <row r="1251" spans="1:29" ht="15.75" hidden="1" customHeight="1" x14ac:dyDescent="0.2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193"/>
      <c r="P1251" s="77"/>
      <c r="Q1251" s="78"/>
      <c r="R1251" s="100"/>
      <c r="S1251" s="80">
        <f>IF(R1251="U",T1251/1.2,T1251)</f>
        <v>0</v>
      </c>
      <c r="T1251" s="81"/>
      <c r="U1251" s="82"/>
      <c r="V1251" s="83"/>
      <c r="W1251" s="84">
        <f>V1251*S1251</f>
        <v>0</v>
      </c>
      <c r="X1251" s="85">
        <f>V1251*T1251</f>
        <v>0</v>
      </c>
      <c r="Y1251" s="59"/>
      <c r="Z1251" s="86"/>
      <c r="AA1251" s="87"/>
      <c r="AB1251" s="88"/>
      <c r="AC1251" s="89"/>
    </row>
    <row r="1252" spans="1:29" ht="15.75" hidden="1" customHeight="1" x14ac:dyDescent="0.2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193"/>
      <c r="P1252" s="77"/>
      <c r="Q1252" s="78"/>
      <c r="R1252" s="79"/>
      <c r="S1252" s="80">
        <f>IF(R1252="U",T1252/1.2,T1252)</f>
        <v>0</v>
      </c>
      <c r="T1252" s="81"/>
      <c r="U1252" s="82"/>
      <c r="V1252" s="83"/>
      <c r="W1252" s="84">
        <f>V1252*S1252</f>
        <v>0</v>
      </c>
      <c r="X1252" s="85">
        <f>V1252*T1252</f>
        <v>0</v>
      </c>
      <c r="Y1252" s="59"/>
      <c r="Z1252" s="86"/>
      <c r="AA1252" s="87"/>
      <c r="AB1252" s="88"/>
      <c r="AC1252" s="89"/>
    </row>
    <row r="1253" spans="1:29" ht="15.75" hidden="1" customHeight="1" x14ac:dyDescent="0.2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193"/>
      <c r="P1253" s="77"/>
      <c r="Q1253" s="78"/>
      <c r="R1253" s="79"/>
      <c r="S1253" s="80">
        <f>IF(R1253="U",T1253/1.2,T1253)</f>
        <v>0</v>
      </c>
      <c r="T1253" s="81"/>
      <c r="U1253" s="82"/>
      <c r="V1253" s="83"/>
      <c r="W1253" s="84">
        <f>V1253*S1253</f>
        <v>0</v>
      </c>
      <c r="X1253" s="85">
        <f>V1253*T1253</f>
        <v>0</v>
      </c>
      <c r="Y1253" s="59"/>
      <c r="Z1253" s="86"/>
      <c r="AA1253" s="87"/>
      <c r="AB1253" s="88"/>
      <c r="AC1253" s="89"/>
    </row>
    <row r="1254" spans="1:29" ht="15.75" hidden="1" customHeight="1" x14ac:dyDescent="0.2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193"/>
      <c r="P1254" s="77"/>
      <c r="Q1254" s="78"/>
      <c r="R1254" s="100"/>
      <c r="S1254" s="80">
        <f>IF(R1254="U",T1254/1.2,T1254)</f>
        <v>0</v>
      </c>
      <c r="T1254" s="81"/>
      <c r="U1254" s="82"/>
      <c r="V1254" s="83"/>
      <c r="W1254" s="84">
        <f>V1254*S1254</f>
        <v>0</v>
      </c>
      <c r="X1254" s="85">
        <f>V1254*T1254</f>
        <v>0</v>
      </c>
      <c r="Y1254" s="59"/>
      <c r="Z1254" s="86"/>
      <c r="AA1254" s="87"/>
      <c r="AB1254" s="88"/>
      <c r="AC1254" s="89"/>
    </row>
    <row r="1255" spans="1:29" ht="15.75" hidden="1" customHeight="1" x14ac:dyDescent="0.2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193"/>
      <c r="P1255" s="77"/>
      <c r="Q1255" s="78"/>
      <c r="R1255" s="100"/>
      <c r="S1255" s="80">
        <f>IF(R1255="U",T1255/1.2,T1255)</f>
        <v>0</v>
      </c>
      <c r="T1255" s="81"/>
      <c r="U1255" s="82"/>
      <c r="V1255" s="83"/>
      <c r="W1255" s="84">
        <f>V1255*S1255</f>
        <v>0</v>
      </c>
      <c r="X1255" s="85">
        <f>V1255*T1255</f>
        <v>0</v>
      </c>
      <c r="Y1255" s="59"/>
      <c r="Z1255" s="86"/>
      <c r="AA1255" s="87"/>
      <c r="AB1255" s="88"/>
      <c r="AC1255" s="89"/>
    </row>
    <row r="1256" spans="1:29" ht="15.75" hidden="1" customHeight="1" x14ac:dyDescent="0.2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193"/>
      <c r="P1256" s="77"/>
      <c r="Q1256" s="78"/>
      <c r="R1256" s="100"/>
      <c r="S1256" s="80">
        <f>IF(R1256="U",T1256/1.2,T1256)</f>
        <v>0</v>
      </c>
      <c r="T1256" s="81"/>
      <c r="U1256" s="82"/>
      <c r="V1256" s="83"/>
      <c r="W1256" s="84">
        <f>V1256*S1256</f>
        <v>0</v>
      </c>
      <c r="X1256" s="85">
        <f>V1256*T1256</f>
        <v>0</v>
      </c>
      <c r="Y1256" s="59"/>
      <c r="Z1256" s="86"/>
      <c r="AA1256" s="87"/>
      <c r="AB1256" s="88"/>
      <c r="AC1256" s="89"/>
    </row>
    <row r="1257" spans="1:29" ht="15.75" hidden="1" customHeight="1" x14ac:dyDescent="0.2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193"/>
      <c r="P1257" s="77"/>
      <c r="Q1257" s="78"/>
      <c r="R1257" s="100"/>
      <c r="S1257" s="80">
        <f>IF(R1257="U",T1257/1.2,T1257)</f>
        <v>0</v>
      </c>
      <c r="T1257" s="81"/>
      <c r="U1257" s="82"/>
      <c r="V1257" s="83"/>
      <c r="W1257" s="84">
        <f>V1257*S1257</f>
        <v>0</v>
      </c>
      <c r="X1257" s="85">
        <f>V1257*T1257</f>
        <v>0</v>
      </c>
      <c r="Y1257" s="59"/>
      <c r="Z1257" s="86"/>
      <c r="AA1257" s="87"/>
      <c r="AB1257" s="88"/>
      <c r="AC1257" s="89"/>
    </row>
    <row r="1258" spans="1:29" ht="15.75" hidden="1" customHeight="1" x14ac:dyDescent="0.2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193"/>
      <c r="P1258" s="77"/>
      <c r="Q1258" s="78"/>
      <c r="R1258" s="100"/>
      <c r="S1258" s="80">
        <f>IF(R1258="U",T1258/1.2,T1258)</f>
        <v>0</v>
      </c>
      <c r="T1258" s="81"/>
      <c r="U1258" s="82"/>
      <c r="V1258" s="83"/>
      <c r="W1258" s="84">
        <f>V1258*S1258</f>
        <v>0</v>
      </c>
      <c r="X1258" s="85">
        <f>V1258*T1258</f>
        <v>0</v>
      </c>
      <c r="Y1258" s="59"/>
      <c r="Z1258" s="86"/>
      <c r="AA1258" s="87"/>
      <c r="AB1258" s="88"/>
      <c r="AC1258" s="89"/>
    </row>
    <row r="1259" spans="1:29" ht="15.75" hidden="1" customHeight="1" x14ac:dyDescent="0.2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193"/>
      <c r="P1259" s="77"/>
      <c r="Q1259" s="78"/>
      <c r="R1259" s="100"/>
      <c r="S1259" s="80">
        <f>IF(R1259="U",T1259/1.2,T1259)</f>
        <v>0</v>
      </c>
      <c r="T1259" s="81"/>
      <c r="U1259" s="82"/>
      <c r="V1259" s="83"/>
      <c r="W1259" s="84">
        <f>V1259*S1259</f>
        <v>0</v>
      </c>
      <c r="X1259" s="85">
        <f>V1259*T1259</f>
        <v>0</v>
      </c>
      <c r="Y1259" s="59"/>
      <c r="Z1259" s="86"/>
      <c r="AA1259" s="87"/>
      <c r="AB1259" s="88"/>
      <c r="AC1259" s="89"/>
    </row>
    <row r="1260" spans="1:29" ht="15.75" hidden="1" customHeight="1" x14ac:dyDescent="0.2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193"/>
      <c r="P1260" s="77"/>
      <c r="Q1260" s="78"/>
      <c r="R1260" s="100"/>
      <c r="S1260" s="80">
        <f>IF(R1260="U",T1260/1.2,T1260)</f>
        <v>0</v>
      </c>
      <c r="T1260" s="81"/>
      <c r="U1260" s="82"/>
      <c r="V1260" s="83"/>
      <c r="W1260" s="84">
        <f>V1260*S1260</f>
        <v>0</v>
      </c>
      <c r="X1260" s="85">
        <f>V1260*T1260</f>
        <v>0</v>
      </c>
      <c r="Y1260" s="59"/>
      <c r="Z1260" s="86"/>
      <c r="AA1260" s="87"/>
      <c r="AB1260" s="88"/>
      <c r="AC1260" s="89"/>
    </row>
    <row r="1261" spans="1:29" ht="15.75" hidden="1" customHeight="1" x14ac:dyDescent="0.2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193"/>
      <c r="P1261" s="77"/>
      <c r="Q1261" s="78"/>
      <c r="R1261" s="100"/>
      <c r="S1261" s="80">
        <f>IF(R1261="U",T1261/1.2,T1261)</f>
        <v>0</v>
      </c>
      <c r="T1261" s="81"/>
      <c r="U1261" s="82"/>
      <c r="V1261" s="83"/>
      <c r="W1261" s="84">
        <f>V1261*S1261</f>
        <v>0</v>
      </c>
      <c r="X1261" s="85">
        <f>V1261*T1261</f>
        <v>0</v>
      </c>
      <c r="Y1261" s="59"/>
      <c r="Z1261" s="86"/>
      <c r="AA1261" s="87"/>
      <c r="AB1261" s="88"/>
      <c r="AC1261" s="89"/>
    </row>
    <row r="1262" spans="1:29" ht="15.75" hidden="1" customHeight="1" x14ac:dyDescent="0.2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193"/>
      <c r="P1262" s="77"/>
      <c r="Q1262" s="78"/>
      <c r="R1262" s="79"/>
      <c r="S1262" s="80">
        <f>IF(R1262="U",T1262/1.2,T1262)</f>
        <v>0</v>
      </c>
      <c r="T1262" s="81"/>
      <c r="U1262" s="82"/>
      <c r="V1262" s="83"/>
      <c r="W1262" s="84">
        <f>V1262*S1262</f>
        <v>0</v>
      </c>
      <c r="X1262" s="85">
        <f>V1262*T1262</f>
        <v>0</v>
      </c>
      <c r="Y1262" s="59"/>
      <c r="Z1262" s="86"/>
      <c r="AA1262" s="87"/>
      <c r="AB1262" s="88"/>
      <c r="AC1262" s="89"/>
    </row>
    <row r="1263" spans="1:29" ht="15.75" hidden="1" customHeight="1" x14ac:dyDescent="0.2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193"/>
      <c r="P1263" s="77"/>
      <c r="Q1263" s="78"/>
      <c r="R1263" s="100"/>
      <c r="S1263" s="80">
        <f>IF(R1263="U",T1263/1.2,T1263)</f>
        <v>0</v>
      </c>
      <c r="T1263" s="81"/>
      <c r="U1263" s="82"/>
      <c r="V1263" s="83"/>
      <c r="W1263" s="84">
        <f>V1263*S1263</f>
        <v>0</v>
      </c>
      <c r="X1263" s="85">
        <f>V1263*T1263</f>
        <v>0</v>
      </c>
      <c r="Y1263" s="59"/>
      <c r="Z1263" s="86"/>
      <c r="AA1263" s="87"/>
      <c r="AB1263" s="88"/>
      <c r="AC1263" s="89"/>
    </row>
    <row r="1264" spans="1:29" ht="15.75" hidden="1" customHeight="1" x14ac:dyDescent="0.2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193"/>
      <c r="P1264" s="77"/>
      <c r="Q1264" s="78"/>
      <c r="R1264" s="100"/>
      <c r="S1264" s="80">
        <f>IF(R1264="U",T1264/1.2,T1264)</f>
        <v>0</v>
      </c>
      <c r="T1264" s="81"/>
      <c r="U1264" s="82"/>
      <c r="V1264" s="83"/>
      <c r="W1264" s="84">
        <f>V1264*S1264</f>
        <v>0</v>
      </c>
      <c r="X1264" s="85">
        <f>V1264*T1264</f>
        <v>0</v>
      </c>
      <c r="Y1264" s="59"/>
      <c r="Z1264" s="86"/>
      <c r="AA1264" s="87"/>
      <c r="AB1264" s="88"/>
      <c r="AC1264" s="89"/>
    </row>
    <row r="1265" spans="1:29" ht="15.75" hidden="1" customHeight="1" x14ac:dyDescent="0.2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193"/>
      <c r="P1265" s="77"/>
      <c r="Q1265" s="78"/>
      <c r="R1265" s="100"/>
      <c r="S1265" s="80">
        <f>IF(R1265="U",T1265/1.2,T1265)</f>
        <v>0</v>
      </c>
      <c r="T1265" s="81"/>
      <c r="U1265" s="82"/>
      <c r="V1265" s="83"/>
      <c r="W1265" s="84">
        <f>V1265*S1265</f>
        <v>0</v>
      </c>
      <c r="X1265" s="85">
        <f>V1265*T1265</f>
        <v>0</v>
      </c>
      <c r="Y1265" s="59"/>
      <c r="Z1265" s="86"/>
      <c r="AA1265" s="87"/>
      <c r="AB1265" s="88"/>
      <c r="AC1265" s="89"/>
    </row>
    <row r="1266" spans="1:29" ht="15.75" hidden="1" customHeight="1" x14ac:dyDescent="0.2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193"/>
      <c r="P1266" s="77"/>
      <c r="Q1266" s="78"/>
      <c r="R1266" s="100"/>
      <c r="S1266" s="80">
        <f>IF(R1266="U",T1266/1.2,T1266)</f>
        <v>0</v>
      </c>
      <c r="T1266" s="81"/>
      <c r="U1266" s="82"/>
      <c r="V1266" s="83"/>
      <c r="W1266" s="84">
        <f>V1266*S1266</f>
        <v>0</v>
      </c>
      <c r="X1266" s="85">
        <f>V1266*T1266</f>
        <v>0</v>
      </c>
      <c r="Y1266" s="59"/>
      <c r="Z1266" s="86"/>
      <c r="AA1266" s="87"/>
      <c r="AB1266" s="88"/>
      <c r="AC1266" s="89"/>
    </row>
    <row r="1267" spans="1:29" ht="15.75" hidden="1" customHeight="1" x14ac:dyDescent="0.2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193"/>
      <c r="P1267" s="77"/>
      <c r="Q1267" s="78"/>
      <c r="R1267" s="100"/>
      <c r="S1267" s="80">
        <f>IF(R1267="U",T1267/1.2,T1267)</f>
        <v>0</v>
      </c>
      <c r="T1267" s="81"/>
      <c r="U1267" s="82"/>
      <c r="V1267" s="83"/>
      <c r="W1267" s="84">
        <f>V1267*S1267</f>
        <v>0</v>
      </c>
      <c r="X1267" s="85">
        <f>V1267*T1267</f>
        <v>0</v>
      </c>
      <c r="Y1267" s="59"/>
      <c r="Z1267" s="86"/>
      <c r="AA1267" s="87"/>
      <c r="AB1267" s="88"/>
      <c r="AC1267" s="89"/>
    </row>
    <row r="1268" spans="1:29" ht="15.75" hidden="1" customHeight="1" x14ac:dyDescent="0.2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193"/>
      <c r="P1268" s="77"/>
      <c r="Q1268" s="78"/>
      <c r="R1268" s="100"/>
      <c r="S1268" s="80">
        <f>IF(R1268="U",T1268/1.2,T1268)</f>
        <v>0</v>
      </c>
      <c r="T1268" s="81"/>
      <c r="U1268" s="82"/>
      <c r="V1268" s="83"/>
      <c r="W1268" s="84">
        <f>V1268*S1268</f>
        <v>0</v>
      </c>
      <c r="X1268" s="85">
        <f>V1268*T1268</f>
        <v>0</v>
      </c>
      <c r="Y1268" s="59"/>
      <c r="Z1268" s="86"/>
      <c r="AA1268" s="87"/>
      <c r="AB1268" s="88"/>
      <c r="AC1268" s="89"/>
    </row>
    <row r="1269" spans="1:29" ht="15.75" hidden="1" customHeight="1" x14ac:dyDescent="0.2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193"/>
      <c r="P1269" s="77"/>
      <c r="Q1269" s="78"/>
      <c r="R1269" s="100"/>
      <c r="S1269" s="80">
        <f>IF(R1269="U",T1269/1.2,T1269)</f>
        <v>0</v>
      </c>
      <c r="T1269" s="81"/>
      <c r="U1269" s="82"/>
      <c r="V1269" s="83"/>
      <c r="W1269" s="84">
        <f>V1269*S1269</f>
        <v>0</v>
      </c>
      <c r="X1269" s="85">
        <f>V1269*T1269</f>
        <v>0</v>
      </c>
      <c r="Y1269" s="59"/>
      <c r="Z1269" s="86"/>
      <c r="AA1269" s="87"/>
      <c r="AB1269" s="88"/>
      <c r="AC1269" s="89"/>
    </row>
    <row r="1270" spans="1:29" ht="15.75" hidden="1" customHeight="1" x14ac:dyDescent="0.2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193"/>
      <c r="P1270" s="77"/>
      <c r="Q1270" s="78"/>
      <c r="R1270" s="100"/>
      <c r="S1270" s="80">
        <f>IF(R1270="U",T1270/1.2,T1270)</f>
        <v>0</v>
      </c>
      <c r="T1270" s="81"/>
      <c r="U1270" s="82"/>
      <c r="V1270" s="83"/>
      <c r="W1270" s="84">
        <f>V1270*S1270</f>
        <v>0</v>
      </c>
      <c r="X1270" s="85">
        <f>V1270*T1270</f>
        <v>0</v>
      </c>
      <c r="Y1270" s="59"/>
      <c r="Z1270" s="86"/>
      <c r="AA1270" s="87"/>
      <c r="AB1270" s="88"/>
      <c r="AC1270" s="89"/>
    </row>
    <row r="1271" spans="1:29" ht="15.75" hidden="1" customHeight="1" x14ac:dyDescent="0.2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193"/>
      <c r="P1271" s="77"/>
      <c r="Q1271" s="78"/>
      <c r="R1271" s="100"/>
      <c r="S1271" s="80">
        <f>IF(R1271="U",T1271/1.2,T1271)</f>
        <v>0</v>
      </c>
      <c r="T1271" s="81"/>
      <c r="U1271" s="82"/>
      <c r="V1271" s="83"/>
      <c r="W1271" s="84">
        <f>V1271*S1271</f>
        <v>0</v>
      </c>
      <c r="X1271" s="85">
        <f>V1271*T1271</f>
        <v>0</v>
      </c>
      <c r="Y1271" s="59"/>
      <c r="Z1271" s="86"/>
      <c r="AA1271" s="87"/>
      <c r="AB1271" s="88"/>
      <c r="AC1271" s="89"/>
    </row>
    <row r="1272" spans="1:29" ht="15.75" hidden="1" customHeight="1" x14ac:dyDescent="0.2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193"/>
      <c r="P1272" s="77"/>
      <c r="Q1272" s="78"/>
      <c r="R1272" s="100"/>
      <c r="S1272" s="80">
        <f>IF(R1272="U",T1272/1.2,T1272)</f>
        <v>0</v>
      </c>
      <c r="T1272" s="81"/>
      <c r="U1272" s="82"/>
      <c r="V1272" s="83"/>
      <c r="W1272" s="84">
        <f>V1272*S1272</f>
        <v>0</v>
      </c>
      <c r="X1272" s="85">
        <f>V1272*T1272</f>
        <v>0</v>
      </c>
      <c r="Y1272" s="59"/>
      <c r="Z1272" s="86"/>
      <c r="AA1272" s="87"/>
      <c r="AB1272" s="88"/>
      <c r="AC1272" s="89"/>
    </row>
    <row r="1273" spans="1:29" ht="15.75" hidden="1" customHeight="1" x14ac:dyDescent="0.2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193"/>
      <c r="P1273" s="77"/>
      <c r="Q1273" s="78"/>
      <c r="R1273" s="100"/>
      <c r="S1273" s="80">
        <f>IF(R1273="U",T1273/1.2,T1273)</f>
        <v>0</v>
      </c>
      <c r="T1273" s="81"/>
      <c r="U1273" s="82"/>
      <c r="V1273" s="83"/>
      <c r="W1273" s="84">
        <f>V1273*S1273</f>
        <v>0</v>
      </c>
      <c r="X1273" s="85">
        <f>V1273*T1273</f>
        <v>0</v>
      </c>
      <c r="Y1273" s="59"/>
      <c r="Z1273" s="86"/>
      <c r="AA1273" s="87"/>
      <c r="AB1273" s="88"/>
      <c r="AC1273" s="89"/>
    </row>
    <row r="1274" spans="1:29" ht="15.75" hidden="1" customHeight="1" x14ac:dyDescent="0.2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193"/>
      <c r="P1274" s="77"/>
      <c r="Q1274" s="78"/>
      <c r="R1274" s="100"/>
      <c r="S1274" s="80">
        <f>IF(R1274="U",T1274/1.2,T1274)</f>
        <v>0</v>
      </c>
      <c r="T1274" s="81"/>
      <c r="U1274" s="82"/>
      <c r="V1274" s="83"/>
      <c r="W1274" s="84">
        <f>V1274*S1274</f>
        <v>0</v>
      </c>
      <c r="X1274" s="85">
        <f>V1274*T1274</f>
        <v>0</v>
      </c>
      <c r="Y1274" s="59"/>
      <c r="Z1274" s="86"/>
      <c r="AA1274" s="87"/>
      <c r="AB1274" s="88"/>
      <c r="AC1274" s="89"/>
    </row>
    <row r="1275" spans="1:29" ht="15.75" hidden="1" customHeight="1" x14ac:dyDescent="0.2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193"/>
      <c r="P1275" s="77"/>
      <c r="Q1275" s="78"/>
      <c r="R1275" s="79"/>
      <c r="S1275" s="80">
        <f>IF(R1275="U",T1275/1.2,T1275)</f>
        <v>0</v>
      </c>
      <c r="T1275" s="81"/>
      <c r="U1275" s="82"/>
      <c r="V1275" s="83"/>
      <c r="W1275" s="84">
        <f>V1275*S1275</f>
        <v>0</v>
      </c>
      <c r="X1275" s="85">
        <f>V1275*T1275</f>
        <v>0</v>
      </c>
      <c r="Y1275" s="59"/>
      <c r="Z1275" s="86"/>
      <c r="AA1275" s="87"/>
      <c r="AB1275" s="88"/>
      <c r="AC1275" s="89"/>
    </row>
    <row r="1276" spans="1:29" ht="15.75" hidden="1" customHeight="1" x14ac:dyDescent="0.2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193"/>
      <c r="P1276" s="77"/>
      <c r="Q1276" s="78"/>
      <c r="R1276" s="100"/>
      <c r="S1276" s="80">
        <f>IF(R1276="U",T1276/1.2,T1276)</f>
        <v>0</v>
      </c>
      <c r="T1276" s="81"/>
      <c r="U1276" s="82"/>
      <c r="V1276" s="83"/>
      <c r="W1276" s="84">
        <f>V1276*S1276</f>
        <v>0</v>
      </c>
      <c r="X1276" s="85">
        <f>V1276*T1276</f>
        <v>0</v>
      </c>
      <c r="Y1276" s="59"/>
      <c r="Z1276" s="86"/>
      <c r="AA1276" s="87"/>
      <c r="AB1276" s="88"/>
      <c r="AC1276" s="89"/>
    </row>
    <row r="1277" spans="1:29" ht="15.75" hidden="1" customHeight="1" x14ac:dyDescent="0.2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193"/>
      <c r="P1277" s="77"/>
      <c r="Q1277" s="78"/>
      <c r="R1277" s="100"/>
      <c r="S1277" s="80">
        <f>IF(R1277="U",T1277/1.2,T1277)</f>
        <v>0</v>
      </c>
      <c r="T1277" s="81"/>
      <c r="U1277" s="82"/>
      <c r="V1277" s="83"/>
      <c r="W1277" s="84">
        <f>V1277*S1277</f>
        <v>0</v>
      </c>
      <c r="X1277" s="85">
        <f>V1277*T1277</f>
        <v>0</v>
      </c>
      <c r="Y1277" s="59"/>
      <c r="Z1277" s="86"/>
      <c r="AA1277" s="87"/>
      <c r="AB1277" s="88"/>
      <c r="AC1277" s="89"/>
    </row>
    <row r="1278" spans="1:29" ht="15.75" hidden="1" customHeight="1" x14ac:dyDescent="0.2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193"/>
      <c r="P1278" s="77"/>
      <c r="Q1278" s="78"/>
      <c r="R1278" s="100"/>
      <c r="S1278" s="80">
        <f>IF(R1278="U",T1278/1.2,T1278)</f>
        <v>0</v>
      </c>
      <c r="T1278" s="81"/>
      <c r="U1278" s="82"/>
      <c r="V1278" s="83"/>
      <c r="W1278" s="84">
        <f>V1278*S1278</f>
        <v>0</v>
      </c>
      <c r="X1278" s="85">
        <f>V1278*T1278</f>
        <v>0</v>
      </c>
      <c r="Y1278" s="59"/>
      <c r="Z1278" s="86"/>
      <c r="AA1278" s="87"/>
      <c r="AB1278" s="88"/>
      <c r="AC1278" s="89"/>
    </row>
    <row r="1279" spans="1:29" ht="15.75" hidden="1" customHeight="1" x14ac:dyDescent="0.2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193"/>
      <c r="P1279" s="77"/>
      <c r="Q1279" s="78"/>
      <c r="R1279" s="100"/>
      <c r="S1279" s="80">
        <f>IF(R1279="U",T1279/1.2,T1279)</f>
        <v>0</v>
      </c>
      <c r="T1279" s="81"/>
      <c r="U1279" s="82"/>
      <c r="V1279" s="83"/>
      <c r="W1279" s="84">
        <f>V1279*S1279</f>
        <v>0</v>
      </c>
      <c r="X1279" s="85">
        <f>V1279*T1279</f>
        <v>0</v>
      </c>
      <c r="Y1279" s="59"/>
      <c r="Z1279" s="86"/>
      <c r="AA1279" s="87"/>
      <c r="AB1279" s="88"/>
      <c r="AC1279" s="89"/>
    </row>
    <row r="1280" spans="1:29" ht="15.75" hidden="1" customHeight="1" x14ac:dyDescent="0.2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193"/>
      <c r="P1280" s="77"/>
      <c r="Q1280" s="78"/>
      <c r="R1280" s="100"/>
      <c r="S1280" s="80">
        <f>IF(R1280="U",T1280/1.2,T1280)</f>
        <v>0</v>
      </c>
      <c r="T1280" s="81"/>
      <c r="U1280" s="82"/>
      <c r="V1280" s="83"/>
      <c r="W1280" s="84">
        <f>V1280*S1280</f>
        <v>0</v>
      </c>
      <c r="X1280" s="85">
        <f>V1280*T1280</f>
        <v>0</v>
      </c>
      <c r="Y1280" s="59"/>
      <c r="Z1280" s="86"/>
      <c r="AA1280" s="87"/>
      <c r="AB1280" s="88"/>
      <c r="AC1280" s="89"/>
    </row>
    <row r="1281" spans="1:29" ht="15.75" hidden="1" customHeight="1" x14ac:dyDescent="0.2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193"/>
      <c r="P1281" s="77"/>
      <c r="Q1281" s="78"/>
      <c r="R1281" s="100"/>
      <c r="S1281" s="80">
        <f>IF(R1281="U",T1281/1.2,T1281)</f>
        <v>0</v>
      </c>
      <c r="T1281" s="81"/>
      <c r="U1281" s="82"/>
      <c r="V1281" s="83"/>
      <c r="W1281" s="84">
        <f>V1281*S1281</f>
        <v>0</v>
      </c>
      <c r="X1281" s="85">
        <f>V1281*T1281</f>
        <v>0</v>
      </c>
      <c r="Y1281" s="59"/>
      <c r="Z1281" s="86"/>
      <c r="AA1281" s="87"/>
      <c r="AB1281" s="88"/>
      <c r="AC1281" s="89"/>
    </row>
    <row r="1282" spans="1:29" ht="15.75" hidden="1" customHeight="1" x14ac:dyDescent="0.2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193"/>
      <c r="P1282" s="77"/>
      <c r="Q1282" s="78"/>
      <c r="R1282" s="79"/>
      <c r="S1282" s="80">
        <f>IF(R1282="U",T1282/1.2,T1282)</f>
        <v>0</v>
      </c>
      <c r="T1282" s="81"/>
      <c r="U1282" s="82"/>
      <c r="V1282" s="83"/>
      <c r="W1282" s="84">
        <f>V1282*S1282</f>
        <v>0</v>
      </c>
      <c r="X1282" s="85">
        <f>V1282*T1282</f>
        <v>0</v>
      </c>
      <c r="Y1282" s="59"/>
      <c r="Z1282" s="86"/>
      <c r="AA1282" s="87"/>
      <c r="AB1282" s="88"/>
      <c r="AC1282" s="89"/>
    </row>
    <row r="1283" spans="1:29" ht="15.75" hidden="1" customHeight="1" x14ac:dyDescent="0.2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193"/>
      <c r="P1283" s="77"/>
      <c r="Q1283" s="78"/>
      <c r="R1283" s="79"/>
      <c r="S1283" s="80">
        <f>IF(R1283="U",T1283/1.2,T1283)</f>
        <v>0</v>
      </c>
      <c r="T1283" s="81"/>
      <c r="U1283" s="82"/>
      <c r="V1283" s="83"/>
      <c r="W1283" s="84">
        <f>V1283*S1283</f>
        <v>0</v>
      </c>
      <c r="X1283" s="85">
        <f>V1283*T1283</f>
        <v>0</v>
      </c>
      <c r="Y1283" s="59"/>
      <c r="Z1283" s="86"/>
      <c r="AA1283" s="87"/>
      <c r="AB1283" s="88"/>
      <c r="AC1283" s="89"/>
    </row>
    <row r="1284" spans="1:29" ht="15.75" hidden="1" customHeight="1" x14ac:dyDescent="0.2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193"/>
      <c r="P1284" s="77"/>
      <c r="Q1284" s="78"/>
      <c r="R1284" s="100"/>
      <c r="S1284" s="80">
        <f>IF(R1284="U",T1284/1.2,T1284)</f>
        <v>0</v>
      </c>
      <c r="T1284" s="81"/>
      <c r="U1284" s="82"/>
      <c r="V1284" s="83"/>
      <c r="W1284" s="84">
        <f>V1284*S1284</f>
        <v>0</v>
      </c>
      <c r="X1284" s="85">
        <f>V1284*T1284</f>
        <v>0</v>
      </c>
      <c r="Y1284" s="59"/>
      <c r="Z1284" s="86"/>
      <c r="AA1284" s="87"/>
      <c r="AB1284" s="88"/>
      <c r="AC1284" s="89"/>
    </row>
    <row r="1285" spans="1:29" ht="15.75" hidden="1" customHeight="1" x14ac:dyDescent="0.2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193"/>
      <c r="P1285" s="77"/>
      <c r="Q1285" s="78"/>
      <c r="R1285" s="100"/>
      <c r="S1285" s="80">
        <f>IF(R1285="U",T1285/1.2,T1285)</f>
        <v>0</v>
      </c>
      <c r="T1285" s="81"/>
      <c r="U1285" s="82"/>
      <c r="V1285" s="83"/>
      <c r="W1285" s="84">
        <f>V1285*S1285</f>
        <v>0</v>
      </c>
      <c r="X1285" s="85">
        <f>V1285*T1285</f>
        <v>0</v>
      </c>
      <c r="Y1285" s="59"/>
      <c r="Z1285" s="86"/>
      <c r="AA1285" s="87"/>
      <c r="AB1285" s="88"/>
      <c r="AC1285" s="89"/>
    </row>
    <row r="1286" spans="1:29" ht="15.75" hidden="1" customHeight="1" x14ac:dyDescent="0.2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193"/>
      <c r="P1286" s="77"/>
      <c r="Q1286" s="78"/>
      <c r="R1286" s="100"/>
      <c r="S1286" s="80">
        <f>IF(R1286="U",T1286/1.2,T1286)</f>
        <v>0</v>
      </c>
      <c r="T1286" s="81"/>
      <c r="U1286" s="82"/>
      <c r="V1286" s="83"/>
      <c r="W1286" s="84">
        <f>V1286*S1286</f>
        <v>0</v>
      </c>
      <c r="X1286" s="85">
        <f>V1286*T1286</f>
        <v>0</v>
      </c>
      <c r="Y1286" s="59"/>
      <c r="Z1286" s="86"/>
      <c r="AA1286" s="87"/>
      <c r="AB1286" s="88"/>
      <c r="AC1286" s="89"/>
    </row>
    <row r="1287" spans="1:29" ht="15.75" hidden="1" customHeight="1" x14ac:dyDescent="0.2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193"/>
      <c r="P1287" s="77"/>
      <c r="Q1287" s="78"/>
      <c r="R1287" s="79"/>
      <c r="S1287" s="80">
        <f>IF(R1287="U",T1287/1.2,T1287)</f>
        <v>0</v>
      </c>
      <c r="T1287" s="81"/>
      <c r="U1287" s="82"/>
      <c r="V1287" s="83"/>
      <c r="W1287" s="84">
        <f>V1287*S1287</f>
        <v>0</v>
      </c>
      <c r="X1287" s="85">
        <f>V1287*T1287</f>
        <v>0</v>
      </c>
      <c r="Y1287" s="59"/>
      <c r="Z1287" s="86"/>
      <c r="AA1287" s="87"/>
      <c r="AB1287" s="88"/>
      <c r="AC1287" s="89"/>
    </row>
    <row r="1288" spans="1:29" ht="15.75" hidden="1" customHeight="1" x14ac:dyDescent="0.2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193"/>
      <c r="P1288" s="77"/>
      <c r="Q1288" s="78"/>
      <c r="R1288" s="100"/>
      <c r="S1288" s="80">
        <f>IF(R1288="U",T1288/1.2,T1288)</f>
        <v>0</v>
      </c>
      <c r="T1288" s="81"/>
      <c r="U1288" s="82"/>
      <c r="V1288" s="83"/>
      <c r="W1288" s="84">
        <f>V1288*S1288</f>
        <v>0</v>
      </c>
      <c r="X1288" s="85">
        <f>V1288*T1288</f>
        <v>0</v>
      </c>
      <c r="Y1288" s="59"/>
      <c r="Z1288" s="86"/>
      <c r="AA1288" s="87"/>
      <c r="AB1288" s="88"/>
      <c r="AC1288" s="89"/>
    </row>
    <row r="1289" spans="1:29" ht="15.75" hidden="1" customHeight="1" x14ac:dyDescent="0.2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193"/>
      <c r="P1289" s="77"/>
      <c r="Q1289" s="78"/>
      <c r="R1289" s="79"/>
      <c r="S1289" s="80">
        <f>IF(R1289="U",T1289/1.2,T1289)</f>
        <v>0</v>
      </c>
      <c r="T1289" s="81"/>
      <c r="U1289" s="82"/>
      <c r="V1289" s="83"/>
      <c r="W1289" s="84">
        <f>V1289*S1289</f>
        <v>0</v>
      </c>
      <c r="X1289" s="85">
        <f>V1289*T1289</f>
        <v>0</v>
      </c>
      <c r="Y1289" s="59"/>
      <c r="Z1289" s="86"/>
      <c r="AA1289" s="87"/>
      <c r="AB1289" s="88"/>
      <c r="AC1289" s="89"/>
    </row>
    <row r="1290" spans="1:29" ht="15.75" hidden="1" customHeight="1" x14ac:dyDescent="0.2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193"/>
      <c r="P1290" s="77"/>
      <c r="Q1290" s="78"/>
      <c r="R1290" s="79"/>
      <c r="S1290" s="80">
        <f>IF(R1290="U",T1290/1.2,T1290)</f>
        <v>0</v>
      </c>
      <c r="T1290" s="81"/>
      <c r="U1290" s="82"/>
      <c r="V1290" s="83"/>
      <c r="W1290" s="84">
        <f>V1290*S1290</f>
        <v>0</v>
      </c>
      <c r="X1290" s="85">
        <f>V1290*T1290</f>
        <v>0</v>
      </c>
      <c r="Y1290" s="59"/>
      <c r="Z1290" s="86"/>
      <c r="AA1290" s="87"/>
      <c r="AB1290" s="88"/>
      <c r="AC1290" s="89"/>
    </row>
    <row r="1291" spans="1:29" ht="15.75" hidden="1" customHeight="1" x14ac:dyDescent="0.2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193"/>
      <c r="P1291" s="77"/>
      <c r="Q1291" s="78"/>
      <c r="R1291" s="79"/>
      <c r="S1291" s="80">
        <f>IF(R1291="U",T1291/1.2,T1291)</f>
        <v>0</v>
      </c>
      <c r="T1291" s="81"/>
      <c r="U1291" s="82"/>
      <c r="V1291" s="83"/>
      <c r="W1291" s="84">
        <f>V1291*S1291</f>
        <v>0</v>
      </c>
      <c r="X1291" s="85">
        <f>V1291*T1291</f>
        <v>0</v>
      </c>
      <c r="Y1291" s="59"/>
      <c r="Z1291" s="86"/>
      <c r="AA1291" s="87"/>
      <c r="AB1291" s="88"/>
      <c r="AC1291" s="89"/>
    </row>
    <row r="1292" spans="1:29" ht="15.75" hidden="1" customHeight="1" x14ac:dyDescent="0.2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193"/>
      <c r="P1292" s="77"/>
      <c r="Q1292" s="78"/>
      <c r="R1292" s="79"/>
      <c r="S1292" s="80">
        <f>IF(R1292="U",T1292/1.2,T1292)</f>
        <v>0</v>
      </c>
      <c r="T1292" s="81"/>
      <c r="U1292" s="82"/>
      <c r="V1292" s="83"/>
      <c r="W1292" s="84">
        <f>V1292*S1292</f>
        <v>0</v>
      </c>
      <c r="X1292" s="85">
        <f>V1292*T1292</f>
        <v>0</v>
      </c>
      <c r="Y1292" s="59"/>
      <c r="Z1292" s="86"/>
      <c r="AA1292" s="87"/>
      <c r="AB1292" s="88"/>
      <c r="AC1292" s="89"/>
    </row>
    <row r="1293" spans="1:29" ht="15.75" hidden="1" customHeight="1" x14ac:dyDescent="0.2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193"/>
      <c r="P1293" s="77"/>
      <c r="Q1293" s="78"/>
      <c r="R1293" s="79"/>
      <c r="S1293" s="80">
        <f>IF(R1293="U",T1293/1.2,T1293)</f>
        <v>0</v>
      </c>
      <c r="T1293" s="81"/>
      <c r="U1293" s="82"/>
      <c r="V1293" s="83"/>
      <c r="W1293" s="84">
        <f>V1293*S1293</f>
        <v>0</v>
      </c>
      <c r="X1293" s="85">
        <f>V1293*T1293</f>
        <v>0</v>
      </c>
      <c r="Y1293" s="59"/>
      <c r="Z1293" s="86"/>
      <c r="AA1293" s="87"/>
      <c r="AB1293" s="88"/>
      <c r="AC1293" s="89"/>
    </row>
    <row r="1294" spans="1:29" ht="15.75" hidden="1" customHeight="1" x14ac:dyDescent="0.2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193"/>
      <c r="P1294" s="77"/>
      <c r="Q1294" s="78"/>
      <c r="R1294" s="100"/>
      <c r="S1294" s="80">
        <f>IF(R1294="U",T1294/1.2,T1294)</f>
        <v>0</v>
      </c>
      <c r="T1294" s="81"/>
      <c r="U1294" s="82"/>
      <c r="V1294" s="83"/>
      <c r="W1294" s="84">
        <f>V1294*S1294</f>
        <v>0</v>
      </c>
      <c r="X1294" s="85">
        <f>V1294*T1294</f>
        <v>0</v>
      </c>
      <c r="Y1294" s="59"/>
      <c r="Z1294" s="86"/>
      <c r="AA1294" s="87"/>
      <c r="AB1294" s="88"/>
      <c r="AC1294" s="89"/>
    </row>
    <row r="1295" spans="1:29" ht="15.75" hidden="1" customHeight="1" x14ac:dyDescent="0.2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193"/>
      <c r="P1295" s="77"/>
      <c r="Q1295" s="78"/>
      <c r="R1295" s="100"/>
      <c r="S1295" s="80">
        <f>IF(R1295="U",T1295/1.2,T1295)</f>
        <v>0</v>
      </c>
      <c r="T1295" s="81"/>
      <c r="U1295" s="82"/>
      <c r="V1295" s="83"/>
      <c r="W1295" s="84">
        <f>V1295*S1295</f>
        <v>0</v>
      </c>
      <c r="X1295" s="85">
        <f>V1295*T1295</f>
        <v>0</v>
      </c>
      <c r="Y1295" s="59"/>
      <c r="Z1295" s="86"/>
      <c r="AA1295" s="87"/>
      <c r="AB1295" s="88"/>
      <c r="AC1295" s="89"/>
    </row>
    <row r="1296" spans="1:29" ht="15.75" hidden="1" customHeight="1" x14ac:dyDescent="0.2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193"/>
      <c r="P1296" s="77"/>
      <c r="Q1296" s="78"/>
      <c r="R1296" s="100"/>
      <c r="S1296" s="80">
        <f>IF(R1296="U",T1296/1.2,T1296)</f>
        <v>0</v>
      </c>
      <c r="T1296" s="81"/>
      <c r="U1296" s="82"/>
      <c r="V1296" s="83"/>
      <c r="W1296" s="84">
        <f>V1296*S1296</f>
        <v>0</v>
      </c>
      <c r="X1296" s="85">
        <f>V1296*T1296</f>
        <v>0</v>
      </c>
      <c r="Y1296" s="59"/>
      <c r="Z1296" s="86"/>
      <c r="AA1296" s="87"/>
      <c r="AB1296" s="88"/>
      <c r="AC1296" s="89"/>
    </row>
    <row r="1297" spans="1:29" ht="15.75" hidden="1" customHeight="1" x14ac:dyDescent="0.2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193"/>
      <c r="P1297" s="77"/>
      <c r="Q1297" s="78"/>
      <c r="R1297" s="100"/>
      <c r="S1297" s="80">
        <f>IF(R1297="U",T1297/1.2,T1297)</f>
        <v>0</v>
      </c>
      <c r="T1297" s="81"/>
      <c r="U1297" s="82"/>
      <c r="V1297" s="83"/>
      <c r="W1297" s="84">
        <f>V1297*S1297</f>
        <v>0</v>
      </c>
      <c r="X1297" s="85">
        <f>V1297*T1297</f>
        <v>0</v>
      </c>
      <c r="Y1297" s="59"/>
      <c r="Z1297" s="86"/>
      <c r="AA1297" s="87"/>
      <c r="AB1297" s="88"/>
      <c r="AC1297" s="89"/>
    </row>
    <row r="1298" spans="1:29" ht="15.75" hidden="1" customHeight="1" x14ac:dyDescent="0.2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193"/>
      <c r="P1298" s="77"/>
      <c r="Q1298" s="78"/>
      <c r="R1298" s="100"/>
      <c r="S1298" s="80">
        <f>IF(R1298="U",T1298/1.2,T1298)</f>
        <v>0</v>
      </c>
      <c r="T1298" s="81"/>
      <c r="U1298" s="82"/>
      <c r="V1298" s="83"/>
      <c r="W1298" s="84">
        <f>V1298*S1298</f>
        <v>0</v>
      </c>
      <c r="X1298" s="85">
        <f>V1298*T1298</f>
        <v>0</v>
      </c>
      <c r="Y1298" s="59"/>
      <c r="Z1298" s="86"/>
      <c r="AA1298" s="87"/>
      <c r="AB1298" s="88"/>
      <c r="AC1298" s="89"/>
    </row>
    <row r="1299" spans="1:29" ht="15.75" hidden="1" customHeight="1" x14ac:dyDescent="0.2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193"/>
      <c r="P1299" s="77"/>
      <c r="Q1299" s="78"/>
      <c r="R1299" s="100"/>
      <c r="S1299" s="80">
        <f>IF(R1299="U",T1299/1.2,T1299)</f>
        <v>0</v>
      </c>
      <c r="T1299" s="81"/>
      <c r="U1299" s="82"/>
      <c r="V1299" s="83"/>
      <c r="W1299" s="84">
        <f>V1299*S1299</f>
        <v>0</v>
      </c>
      <c r="X1299" s="85">
        <f>V1299*T1299</f>
        <v>0</v>
      </c>
      <c r="Y1299" s="59"/>
      <c r="Z1299" s="86"/>
      <c r="AA1299" s="87"/>
      <c r="AB1299" s="88"/>
      <c r="AC1299" s="89"/>
    </row>
    <row r="1300" spans="1:29" ht="15.75" hidden="1" customHeight="1" x14ac:dyDescent="0.2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193"/>
      <c r="P1300" s="77"/>
      <c r="Q1300" s="78"/>
      <c r="R1300" s="100"/>
      <c r="S1300" s="80">
        <f>IF(R1300="U",T1300/1.2,T1300)</f>
        <v>0</v>
      </c>
      <c r="T1300" s="81"/>
      <c r="U1300" s="82"/>
      <c r="V1300" s="83"/>
      <c r="W1300" s="84">
        <f>V1300*S1300</f>
        <v>0</v>
      </c>
      <c r="X1300" s="85">
        <f>V1300*T1300</f>
        <v>0</v>
      </c>
      <c r="Y1300" s="59"/>
      <c r="Z1300" s="86"/>
      <c r="AA1300" s="87"/>
      <c r="AB1300" s="88"/>
      <c r="AC1300" s="89"/>
    </row>
    <row r="1301" spans="1:29" ht="15.75" hidden="1" customHeight="1" x14ac:dyDescent="0.2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193"/>
      <c r="P1301" s="77"/>
      <c r="Q1301" s="78"/>
      <c r="R1301" s="100"/>
      <c r="S1301" s="80">
        <f>IF(R1301="U",T1301/1.2,T1301)</f>
        <v>0</v>
      </c>
      <c r="T1301" s="81"/>
      <c r="U1301" s="82"/>
      <c r="V1301" s="83"/>
      <c r="W1301" s="84">
        <f>V1301*S1301</f>
        <v>0</v>
      </c>
      <c r="X1301" s="85">
        <f>V1301*T1301</f>
        <v>0</v>
      </c>
      <c r="Y1301" s="59"/>
      <c r="Z1301" s="86"/>
      <c r="AA1301" s="87"/>
      <c r="AB1301" s="88"/>
      <c r="AC1301" s="89"/>
    </row>
    <row r="1302" spans="1:29" ht="15.75" hidden="1" customHeight="1" x14ac:dyDescent="0.2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193"/>
      <c r="P1302" s="77"/>
      <c r="Q1302" s="78"/>
      <c r="R1302" s="100"/>
      <c r="S1302" s="80">
        <f>IF(R1302="U",T1302/1.2,T1302)</f>
        <v>0</v>
      </c>
      <c r="T1302" s="81"/>
      <c r="U1302" s="82"/>
      <c r="V1302" s="83"/>
      <c r="W1302" s="84">
        <f>V1302*S1302</f>
        <v>0</v>
      </c>
      <c r="X1302" s="85">
        <f>V1302*T1302</f>
        <v>0</v>
      </c>
      <c r="Y1302" s="59"/>
      <c r="Z1302" s="86"/>
      <c r="AA1302" s="87"/>
      <c r="AB1302" s="88"/>
      <c r="AC1302" s="89"/>
    </row>
    <row r="1303" spans="1:29" ht="15.75" hidden="1" customHeight="1" x14ac:dyDescent="0.2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193"/>
      <c r="P1303" s="77"/>
      <c r="Q1303" s="78"/>
      <c r="R1303" s="100"/>
      <c r="S1303" s="80">
        <f>IF(R1303="U",T1303/1.2,T1303)</f>
        <v>0</v>
      </c>
      <c r="T1303" s="81"/>
      <c r="U1303" s="82"/>
      <c r="V1303" s="83"/>
      <c r="W1303" s="84">
        <f>V1303*S1303</f>
        <v>0</v>
      </c>
      <c r="X1303" s="85">
        <f>V1303*T1303</f>
        <v>0</v>
      </c>
      <c r="Y1303" s="59"/>
      <c r="Z1303" s="86"/>
      <c r="AA1303" s="87"/>
      <c r="AB1303" s="88"/>
      <c r="AC1303" s="89"/>
    </row>
    <row r="1304" spans="1:29" ht="15.75" hidden="1" customHeight="1" x14ac:dyDescent="0.2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193"/>
      <c r="P1304" s="77"/>
      <c r="Q1304" s="78"/>
      <c r="R1304" s="100"/>
      <c r="S1304" s="80">
        <f>IF(R1304="U",T1304/1.2,T1304)</f>
        <v>0</v>
      </c>
      <c r="T1304" s="81"/>
      <c r="U1304" s="82"/>
      <c r="V1304" s="83"/>
      <c r="W1304" s="84">
        <f>V1304*S1304</f>
        <v>0</v>
      </c>
      <c r="X1304" s="85">
        <f>V1304*T1304</f>
        <v>0</v>
      </c>
      <c r="Y1304" s="59"/>
      <c r="Z1304" s="86"/>
      <c r="AA1304" s="87"/>
      <c r="AB1304" s="88"/>
      <c r="AC1304" s="89"/>
    </row>
    <row r="1305" spans="1:29" ht="15.75" hidden="1" customHeight="1" x14ac:dyDescent="0.2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193"/>
      <c r="P1305" s="77"/>
      <c r="Q1305" s="78"/>
      <c r="R1305" s="100"/>
      <c r="S1305" s="80">
        <f>IF(R1305="U",T1305/1.2,T1305)</f>
        <v>0</v>
      </c>
      <c r="T1305" s="81"/>
      <c r="U1305" s="82"/>
      <c r="V1305" s="83"/>
      <c r="W1305" s="84">
        <f>V1305*S1305</f>
        <v>0</v>
      </c>
      <c r="X1305" s="85">
        <f>V1305*T1305</f>
        <v>0</v>
      </c>
      <c r="Y1305" s="59"/>
      <c r="Z1305" s="86"/>
      <c r="AA1305" s="87"/>
      <c r="AB1305" s="88"/>
      <c r="AC1305" s="89"/>
    </row>
    <row r="1306" spans="1:29" ht="15.75" hidden="1" customHeight="1" x14ac:dyDescent="0.2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193"/>
      <c r="P1306" s="77"/>
      <c r="Q1306" s="78"/>
      <c r="R1306" s="100"/>
      <c r="S1306" s="80">
        <f>IF(R1306="U",T1306/1.2,T1306)</f>
        <v>0</v>
      </c>
      <c r="T1306" s="81"/>
      <c r="U1306" s="82"/>
      <c r="V1306" s="83"/>
      <c r="W1306" s="84">
        <f>V1306*S1306</f>
        <v>0</v>
      </c>
      <c r="X1306" s="85">
        <f>V1306*T1306</f>
        <v>0</v>
      </c>
      <c r="Y1306" s="59"/>
      <c r="Z1306" s="86"/>
      <c r="AA1306" s="87"/>
      <c r="AB1306" s="88"/>
      <c r="AC1306" s="89"/>
    </row>
    <row r="1307" spans="1:29" ht="15.75" hidden="1" customHeight="1" x14ac:dyDescent="0.2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193"/>
      <c r="P1307" s="77"/>
      <c r="Q1307" s="78"/>
      <c r="R1307" s="100"/>
      <c r="S1307" s="80">
        <f>IF(R1307="U",T1307/1.2,T1307)</f>
        <v>0</v>
      </c>
      <c r="T1307" s="81"/>
      <c r="U1307" s="82"/>
      <c r="V1307" s="83"/>
      <c r="W1307" s="84">
        <f>V1307*S1307</f>
        <v>0</v>
      </c>
      <c r="X1307" s="85">
        <f>V1307*T1307</f>
        <v>0</v>
      </c>
      <c r="Y1307" s="59"/>
      <c r="Z1307" s="86"/>
      <c r="AA1307" s="87"/>
      <c r="AB1307" s="88"/>
      <c r="AC1307" s="89"/>
    </row>
    <row r="1308" spans="1:29" ht="15.75" hidden="1" customHeight="1" x14ac:dyDescent="0.2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193"/>
      <c r="P1308" s="77"/>
      <c r="Q1308" s="78"/>
      <c r="R1308" s="100"/>
      <c r="S1308" s="80">
        <f>IF(R1308="U",T1308/1.2,T1308)</f>
        <v>0</v>
      </c>
      <c r="T1308" s="81"/>
      <c r="U1308" s="82"/>
      <c r="V1308" s="83"/>
      <c r="W1308" s="84">
        <f>V1308*S1308</f>
        <v>0</v>
      </c>
      <c r="X1308" s="85">
        <f>V1308*T1308</f>
        <v>0</v>
      </c>
      <c r="Y1308" s="59"/>
      <c r="Z1308" s="86"/>
      <c r="AA1308" s="87"/>
      <c r="AB1308" s="88"/>
      <c r="AC1308" s="89"/>
    </row>
    <row r="1309" spans="1:29" ht="15.75" hidden="1" customHeight="1" x14ac:dyDescent="0.2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193"/>
      <c r="P1309" s="77"/>
      <c r="Q1309" s="78"/>
      <c r="R1309" s="100"/>
      <c r="S1309" s="80">
        <f>IF(R1309="U",T1309/1.2,T1309)</f>
        <v>0</v>
      </c>
      <c r="T1309" s="81"/>
      <c r="U1309" s="82"/>
      <c r="V1309" s="83"/>
      <c r="W1309" s="84">
        <f>V1309*S1309</f>
        <v>0</v>
      </c>
      <c r="X1309" s="85">
        <f>V1309*T1309</f>
        <v>0</v>
      </c>
      <c r="Y1309" s="59"/>
      <c r="Z1309" s="86"/>
      <c r="AA1309" s="87"/>
      <c r="AB1309" s="88"/>
      <c r="AC1309" s="89"/>
    </row>
    <row r="1310" spans="1:29" ht="15.75" hidden="1" customHeight="1" x14ac:dyDescent="0.2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193"/>
      <c r="P1310" s="77"/>
      <c r="Q1310" s="78"/>
      <c r="R1310" s="100"/>
      <c r="S1310" s="80">
        <f>IF(R1310="U",T1310/1.2,T1310)</f>
        <v>0</v>
      </c>
      <c r="T1310" s="81"/>
      <c r="U1310" s="82"/>
      <c r="V1310" s="83"/>
      <c r="W1310" s="84">
        <f>V1310*S1310</f>
        <v>0</v>
      </c>
      <c r="X1310" s="85">
        <f>V1310*T1310</f>
        <v>0</v>
      </c>
      <c r="Y1310" s="59"/>
      <c r="Z1310" s="86"/>
      <c r="AA1310" s="87"/>
      <c r="AB1310" s="88"/>
      <c r="AC1310" s="89"/>
    </row>
    <row r="1311" spans="1:29" ht="15.75" hidden="1" customHeight="1" x14ac:dyDescent="0.2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193"/>
      <c r="P1311" s="77"/>
      <c r="Q1311" s="78"/>
      <c r="R1311" s="100"/>
      <c r="S1311" s="80">
        <f>IF(R1311="U",T1311/1.2,T1311)</f>
        <v>0</v>
      </c>
      <c r="T1311" s="81"/>
      <c r="U1311" s="82"/>
      <c r="V1311" s="83"/>
      <c r="W1311" s="84">
        <f>V1311*S1311</f>
        <v>0</v>
      </c>
      <c r="X1311" s="85">
        <f>V1311*T1311</f>
        <v>0</v>
      </c>
      <c r="Y1311" s="59"/>
      <c r="Z1311" s="86"/>
      <c r="AA1311" s="87"/>
      <c r="AB1311" s="88"/>
      <c r="AC1311" s="89"/>
    </row>
    <row r="1312" spans="1:29" ht="15.75" hidden="1" customHeight="1" x14ac:dyDescent="0.2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193"/>
      <c r="P1312" s="77"/>
      <c r="Q1312" s="78"/>
      <c r="R1312" s="100"/>
      <c r="S1312" s="80">
        <f>IF(R1312="U",T1312/1.2,T1312)</f>
        <v>0</v>
      </c>
      <c r="T1312" s="81"/>
      <c r="U1312" s="82"/>
      <c r="V1312" s="83"/>
      <c r="W1312" s="84">
        <f>V1312*S1312</f>
        <v>0</v>
      </c>
      <c r="X1312" s="85">
        <f>V1312*T1312</f>
        <v>0</v>
      </c>
      <c r="Y1312" s="59"/>
      <c r="Z1312" s="86"/>
      <c r="AA1312" s="87"/>
      <c r="AB1312" s="88"/>
      <c r="AC1312" s="89"/>
    </row>
    <row r="1313" spans="1:29" ht="15.75" hidden="1" customHeight="1" x14ac:dyDescent="0.2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193"/>
      <c r="P1313" s="77"/>
      <c r="Q1313" s="78"/>
      <c r="R1313" s="100"/>
      <c r="S1313" s="80">
        <f>IF(R1313="U",T1313/1.2,T1313)</f>
        <v>0</v>
      </c>
      <c r="T1313" s="81"/>
      <c r="U1313" s="82"/>
      <c r="V1313" s="83"/>
      <c r="W1313" s="84">
        <f>V1313*S1313</f>
        <v>0</v>
      </c>
      <c r="X1313" s="85">
        <f>V1313*T1313</f>
        <v>0</v>
      </c>
      <c r="Y1313" s="59"/>
      <c r="Z1313" s="86"/>
      <c r="AA1313" s="87"/>
      <c r="AB1313" s="88"/>
      <c r="AC1313" s="89"/>
    </row>
    <row r="1314" spans="1:29" ht="15.75" hidden="1" customHeight="1" x14ac:dyDescent="0.2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193"/>
      <c r="P1314" s="77"/>
      <c r="Q1314" s="78"/>
      <c r="R1314" s="100"/>
      <c r="S1314" s="80">
        <f>IF(R1314="U",T1314/1.2,T1314)</f>
        <v>0</v>
      </c>
      <c r="T1314" s="81"/>
      <c r="U1314" s="82"/>
      <c r="V1314" s="83"/>
      <c r="W1314" s="84">
        <f>V1314*S1314</f>
        <v>0</v>
      </c>
      <c r="X1314" s="85">
        <f>V1314*T1314</f>
        <v>0</v>
      </c>
      <c r="Y1314" s="59"/>
      <c r="Z1314" s="86"/>
      <c r="AA1314" s="87"/>
      <c r="AB1314" s="88"/>
      <c r="AC1314" s="89"/>
    </row>
    <row r="1315" spans="1:29" ht="15.75" hidden="1" customHeight="1" x14ac:dyDescent="0.2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193"/>
      <c r="P1315" s="77"/>
      <c r="Q1315" s="78"/>
      <c r="R1315" s="100"/>
      <c r="S1315" s="80">
        <f>IF(R1315="U",T1315/1.2,T1315)</f>
        <v>0</v>
      </c>
      <c r="T1315" s="81"/>
      <c r="U1315" s="82"/>
      <c r="V1315" s="83"/>
      <c r="W1315" s="84">
        <f>V1315*S1315</f>
        <v>0</v>
      </c>
      <c r="X1315" s="85">
        <f>V1315*T1315</f>
        <v>0</v>
      </c>
      <c r="Y1315" s="59"/>
      <c r="Z1315" s="86"/>
      <c r="AA1315" s="87"/>
      <c r="AB1315" s="88"/>
      <c r="AC1315" s="89"/>
    </row>
    <row r="1316" spans="1:29" ht="15.75" hidden="1" customHeight="1" x14ac:dyDescent="0.2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193"/>
      <c r="P1316" s="77"/>
      <c r="Q1316" s="78"/>
      <c r="R1316" s="100"/>
      <c r="S1316" s="80">
        <f>IF(R1316="U",T1316/1.2,T1316)</f>
        <v>0</v>
      </c>
      <c r="T1316" s="81"/>
      <c r="U1316" s="82"/>
      <c r="V1316" s="83"/>
      <c r="W1316" s="84">
        <f>V1316*S1316</f>
        <v>0</v>
      </c>
      <c r="X1316" s="85">
        <f>V1316*T1316</f>
        <v>0</v>
      </c>
      <c r="Y1316" s="59"/>
      <c r="Z1316" s="86"/>
      <c r="AA1316" s="87"/>
      <c r="AB1316" s="88"/>
      <c r="AC1316" s="89"/>
    </row>
    <row r="1317" spans="1:29" ht="15.75" hidden="1" customHeight="1" x14ac:dyDescent="0.2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193"/>
      <c r="P1317" s="77"/>
      <c r="Q1317" s="78"/>
      <c r="R1317" s="100"/>
      <c r="S1317" s="80">
        <f>IF(R1317="U",T1317/1.2,T1317)</f>
        <v>0</v>
      </c>
      <c r="T1317" s="81"/>
      <c r="U1317" s="82"/>
      <c r="V1317" s="83"/>
      <c r="W1317" s="84">
        <f>V1317*S1317</f>
        <v>0</v>
      </c>
      <c r="X1317" s="85">
        <f>V1317*T1317</f>
        <v>0</v>
      </c>
      <c r="Y1317" s="59"/>
      <c r="Z1317" s="86"/>
      <c r="AA1317" s="87"/>
      <c r="AB1317" s="88"/>
      <c r="AC1317" s="89"/>
    </row>
    <row r="1318" spans="1:29" ht="15.75" hidden="1" customHeight="1" x14ac:dyDescent="0.2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193"/>
      <c r="P1318" s="77"/>
      <c r="Q1318" s="78"/>
      <c r="R1318" s="100"/>
      <c r="S1318" s="80">
        <f>IF(R1318="U",T1318/1.2,T1318)</f>
        <v>0</v>
      </c>
      <c r="T1318" s="81"/>
      <c r="U1318" s="82"/>
      <c r="V1318" s="83"/>
      <c r="W1318" s="84">
        <f>V1318*S1318</f>
        <v>0</v>
      </c>
      <c r="X1318" s="85">
        <f>V1318*T1318</f>
        <v>0</v>
      </c>
      <c r="Y1318" s="59"/>
      <c r="Z1318" s="86"/>
      <c r="AA1318" s="87"/>
      <c r="AB1318" s="88"/>
      <c r="AC1318" s="89"/>
    </row>
    <row r="1319" spans="1:29" ht="15.75" hidden="1" customHeight="1" x14ac:dyDescent="0.2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193"/>
      <c r="P1319" s="77"/>
      <c r="Q1319" s="78"/>
      <c r="R1319" s="100"/>
      <c r="S1319" s="80">
        <f>IF(R1319="U",T1319/1.2,T1319)</f>
        <v>0</v>
      </c>
      <c r="T1319" s="81"/>
      <c r="U1319" s="82"/>
      <c r="V1319" s="83"/>
      <c r="W1319" s="84">
        <f>V1319*S1319</f>
        <v>0</v>
      </c>
      <c r="X1319" s="85">
        <f>V1319*T1319</f>
        <v>0</v>
      </c>
      <c r="Y1319" s="59"/>
      <c r="Z1319" s="86"/>
      <c r="AA1319" s="87"/>
      <c r="AB1319" s="88"/>
      <c r="AC1319" s="89"/>
    </row>
    <row r="1320" spans="1:29" ht="15.75" hidden="1" customHeight="1" x14ac:dyDescent="0.2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193"/>
      <c r="P1320" s="77"/>
      <c r="Q1320" s="78"/>
      <c r="R1320" s="100"/>
      <c r="S1320" s="80">
        <f>IF(R1320="U",T1320/1.2,T1320)</f>
        <v>0</v>
      </c>
      <c r="T1320" s="81"/>
      <c r="U1320" s="82"/>
      <c r="V1320" s="83"/>
      <c r="W1320" s="84">
        <f>V1320*S1320</f>
        <v>0</v>
      </c>
      <c r="X1320" s="85">
        <f>V1320*T1320</f>
        <v>0</v>
      </c>
      <c r="Y1320" s="59"/>
      <c r="Z1320" s="86"/>
      <c r="AA1320" s="87"/>
      <c r="AB1320" s="88"/>
      <c r="AC1320" s="89"/>
    </row>
    <row r="1321" spans="1:29" ht="15.75" hidden="1" customHeight="1" x14ac:dyDescent="0.2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193"/>
      <c r="P1321" s="77"/>
      <c r="Q1321" s="78"/>
      <c r="R1321" s="100"/>
      <c r="S1321" s="80">
        <f>IF(R1321="U",T1321/1.2,T1321)</f>
        <v>0</v>
      </c>
      <c r="T1321" s="81"/>
      <c r="U1321" s="82"/>
      <c r="V1321" s="83"/>
      <c r="W1321" s="84">
        <f>V1321*S1321</f>
        <v>0</v>
      </c>
      <c r="X1321" s="85">
        <f>V1321*T1321</f>
        <v>0</v>
      </c>
      <c r="Y1321" s="59"/>
      <c r="Z1321" s="86"/>
      <c r="AA1321" s="87"/>
      <c r="AB1321" s="88"/>
      <c r="AC1321" s="89"/>
    </row>
    <row r="1322" spans="1:29" ht="15.75" hidden="1" customHeight="1" x14ac:dyDescent="0.2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193"/>
      <c r="P1322" s="77"/>
      <c r="Q1322" s="78"/>
      <c r="R1322" s="100"/>
      <c r="S1322" s="80">
        <f>IF(R1322="U",T1322/1.2,T1322)</f>
        <v>0</v>
      </c>
      <c r="T1322" s="81"/>
      <c r="U1322" s="82"/>
      <c r="V1322" s="83"/>
      <c r="W1322" s="84">
        <f>V1322*S1322</f>
        <v>0</v>
      </c>
      <c r="X1322" s="85">
        <f>V1322*T1322</f>
        <v>0</v>
      </c>
      <c r="Y1322" s="59"/>
      <c r="Z1322" s="86"/>
      <c r="AA1322" s="87"/>
      <c r="AB1322" s="88"/>
      <c r="AC1322" s="89"/>
    </row>
    <row r="1323" spans="1:29" ht="15.75" hidden="1" customHeight="1" x14ac:dyDescent="0.2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193"/>
      <c r="P1323" s="77"/>
      <c r="Q1323" s="78"/>
      <c r="R1323" s="100"/>
      <c r="S1323" s="80">
        <f>IF(R1323="U",T1323/1.2,T1323)</f>
        <v>0</v>
      </c>
      <c r="T1323" s="81"/>
      <c r="U1323" s="82"/>
      <c r="V1323" s="83"/>
      <c r="W1323" s="84">
        <f>V1323*S1323</f>
        <v>0</v>
      </c>
      <c r="X1323" s="85">
        <f>V1323*T1323</f>
        <v>0</v>
      </c>
      <c r="Y1323" s="59"/>
      <c r="Z1323" s="86"/>
      <c r="AA1323" s="87"/>
      <c r="AB1323" s="88"/>
      <c r="AC1323" s="89"/>
    </row>
    <row r="1324" spans="1:29" ht="15.75" hidden="1" customHeight="1" x14ac:dyDescent="0.2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193"/>
      <c r="P1324" s="77"/>
      <c r="Q1324" s="78"/>
      <c r="R1324" s="100"/>
      <c r="S1324" s="80">
        <f>IF(R1324="U",T1324/1.2,T1324)</f>
        <v>0</v>
      </c>
      <c r="T1324" s="81"/>
      <c r="U1324" s="82"/>
      <c r="V1324" s="83"/>
      <c r="W1324" s="84">
        <f>V1324*S1324</f>
        <v>0</v>
      </c>
      <c r="X1324" s="85">
        <f>V1324*T1324</f>
        <v>0</v>
      </c>
      <c r="Y1324" s="59"/>
      <c r="Z1324" s="86"/>
      <c r="AA1324" s="87"/>
      <c r="AB1324" s="88"/>
      <c r="AC1324" s="89"/>
    </row>
    <row r="1325" spans="1:29" ht="15.75" hidden="1" customHeight="1" x14ac:dyDescent="0.2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193"/>
      <c r="P1325" s="77"/>
      <c r="Q1325" s="78"/>
      <c r="R1325" s="100"/>
      <c r="S1325" s="80">
        <f>IF(R1325="U",T1325/1.2,T1325)</f>
        <v>0</v>
      </c>
      <c r="T1325" s="81"/>
      <c r="U1325" s="82"/>
      <c r="V1325" s="83"/>
      <c r="W1325" s="84">
        <f>V1325*S1325</f>
        <v>0</v>
      </c>
      <c r="X1325" s="85">
        <f>V1325*T1325</f>
        <v>0</v>
      </c>
      <c r="Y1325" s="59"/>
      <c r="Z1325" s="86"/>
      <c r="AA1325" s="87"/>
      <c r="AB1325" s="88"/>
      <c r="AC1325" s="89"/>
    </row>
    <row r="1326" spans="1:29" ht="15.75" hidden="1" customHeight="1" x14ac:dyDescent="0.2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193"/>
      <c r="P1326" s="77"/>
      <c r="Q1326" s="78"/>
      <c r="R1326" s="79"/>
      <c r="S1326" s="80">
        <f>IF(R1326="U",T1326/1.2,T1326)</f>
        <v>0</v>
      </c>
      <c r="T1326" s="81"/>
      <c r="U1326" s="82"/>
      <c r="V1326" s="83"/>
      <c r="W1326" s="84">
        <f>V1326*S1326</f>
        <v>0</v>
      </c>
      <c r="X1326" s="85">
        <f>V1326*T1326</f>
        <v>0</v>
      </c>
      <c r="Y1326" s="59"/>
      <c r="Z1326" s="86"/>
      <c r="AA1326" s="87"/>
      <c r="AB1326" s="88"/>
      <c r="AC1326" s="89"/>
    </row>
    <row r="1327" spans="1:29" ht="15.75" hidden="1" customHeight="1" x14ac:dyDescent="0.2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193"/>
      <c r="P1327" s="77"/>
      <c r="Q1327" s="78"/>
      <c r="R1327" s="79"/>
      <c r="S1327" s="80">
        <f>IF(R1327="U",T1327/1.2,T1327)</f>
        <v>0</v>
      </c>
      <c r="T1327" s="81"/>
      <c r="U1327" s="82"/>
      <c r="V1327" s="83"/>
      <c r="W1327" s="84">
        <f>V1327*S1327</f>
        <v>0</v>
      </c>
      <c r="X1327" s="85">
        <f>V1327*T1327</f>
        <v>0</v>
      </c>
      <c r="Y1327" s="59"/>
      <c r="Z1327" s="86"/>
      <c r="AA1327" s="87"/>
      <c r="AB1327" s="88"/>
      <c r="AC1327" s="89"/>
    </row>
    <row r="1328" spans="1:29" ht="15.75" hidden="1" customHeight="1" x14ac:dyDescent="0.2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193"/>
      <c r="P1328" s="77"/>
      <c r="Q1328" s="78"/>
      <c r="R1328" s="79"/>
      <c r="S1328" s="80">
        <f>IF(R1328="U",T1328/1.2,T1328)</f>
        <v>0</v>
      </c>
      <c r="T1328" s="81"/>
      <c r="U1328" s="82"/>
      <c r="V1328" s="83"/>
      <c r="W1328" s="84">
        <f>V1328*S1328</f>
        <v>0</v>
      </c>
      <c r="X1328" s="85">
        <f>V1328*T1328</f>
        <v>0</v>
      </c>
      <c r="Y1328" s="59"/>
      <c r="Z1328" s="86"/>
      <c r="AA1328" s="87"/>
      <c r="AB1328" s="88"/>
      <c r="AC1328" s="89"/>
    </row>
    <row r="1329" spans="1:29" ht="15.75" hidden="1" customHeight="1" x14ac:dyDescent="0.2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193"/>
      <c r="P1329" s="77"/>
      <c r="Q1329" s="78"/>
      <c r="R1329" s="79"/>
      <c r="S1329" s="80">
        <f>IF(R1329="U",T1329/1.2,T1329)</f>
        <v>0</v>
      </c>
      <c r="T1329" s="81"/>
      <c r="U1329" s="82"/>
      <c r="V1329" s="83"/>
      <c r="W1329" s="84">
        <f>V1329*S1329</f>
        <v>0</v>
      </c>
      <c r="X1329" s="85">
        <f>V1329*T1329</f>
        <v>0</v>
      </c>
      <c r="Y1329" s="59"/>
      <c r="Z1329" s="86"/>
      <c r="AA1329" s="87"/>
      <c r="AB1329" s="88"/>
      <c r="AC1329" s="89"/>
    </row>
    <row r="1330" spans="1:29" ht="15.75" hidden="1" customHeight="1" x14ac:dyDescent="0.2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193"/>
      <c r="P1330" s="77"/>
      <c r="Q1330" s="78"/>
      <c r="R1330" s="100"/>
      <c r="S1330" s="80">
        <f>IF(R1330="U",T1330/1.2,T1330)</f>
        <v>0</v>
      </c>
      <c r="T1330" s="81"/>
      <c r="U1330" s="82"/>
      <c r="V1330" s="83"/>
      <c r="W1330" s="84">
        <f>V1330*S1330</f>
        <v>0</v>
      </c>
      <c r="X1330" s="85">
        <f>V1330*T1330</f>
        <v>0</v>
      </c>
      <c r="Y1330" s="59"/>
      <c r="Z1330" s="86"/>
      <c r="AA1330" s="87"/>
      <c r="AB1330" s="88"/>
      <c r="AC1330" s="89"/>
    </row>
    <row r="1331" spans="1:29" ht="15.75" hidden="1" customHeight="1" x14ac:dyDescent="0.2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193"/>
      <c r="P1331" s="77"/>
      <c r="Q1331" s="78"/>
      <c r="R1331" s="79"/>
      <c r="S1331" s="80">
        <f>IF(R1331="U",T1331/1.2,T1331)</f>
        <v>0</v>
      </c>
      <c r="T1331" s="81"/>
      <c r="U1331" s="82"/>
      <c r="V1331" s="83"/>
      <c r="W1331" s="84">
        <f>V1331*S1331</f>
        <v>0</v>
      </c>
      <c r="X1331" s="85">
        <f>V1331*T1331</f>
        <v>0</v>
      </c>
      <c r="Y1331" s="59"/>
      <c r="Z1331" s="86"/>
      <c r="AA1331" s="87"/>
      <c r="AB1331" s="88"/>
      <c r="AC1331" s="89"/>
    </row>
    <row r="1332" spans="1:29" ht="15.75" hidden="1" customHeight="1" x14ac:dyDescent="0.2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193"/>
      <c r="P1332" s="77"/>
      <c r="Q1332" s="78"/>
      <c r="R1332" s="100"/>
      <c r="S1332" s="80">
        <f>IF(R1332="U",T1332/1.2,T1332)</f>
        <v>0</v>
      </c>
      <c r="T1332" s="81"/>
      <c r="U1332" s="82"/>
      <c r="V1332" s="83"/>
      <c r="W1332" s="84">
        <f>V1332*S1332</f>
        <v>0</v>
      </c>
      <c r="X1332" s="85">
        <f>V1332*T1332</f>
        <v>0</v>
      </c>
      <c r="Y1332" s="59"/>
      <c r="Z1332" s="86"/>
      <c r="AA1332" s="87"/>
      <c r="AB1332" s="88"/>
      <c r="AC1332" s="89"/>
    </row>
    <row r="1333" spans="1:29" ht="15.75" hidden="1" customHeight="1" x14ac:dyDescent="0.2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193"/>
      <c r="P1333" s="77"/>
      <c r="Q1333" s="78"/>
      <c r="R1333" s="100"/>
      <c r="S1333" s="80">
        <f>IF(R1333="U",T1333/1.2,T1333)</f>
        <v>0</v>
      </c>
      <c r="T1333" s="81"/>
      <c r="U1333" s="82"/>
      <c r="V1333" s="83"/>
      <c r="W1333" s="84">
        <f>V1333*S1333</f>
        <v>0</v>
      </c>
      <c r="X1333" s="85">
        <f>V1333*T1333</f>
        <v>0</v>
      </c>
      <c r="Y1333" s="59"/>
      <c r="Z1333" s="86"/>
      <c r="AA1333" s="87"/>
      <c r="AB1333" s="88"/>
      <c r="AC1333" s="89"/>
    </row>
    <row r="1334" spans="1:29" ht="15.75" hidden="1" customHeight="1" x14ac:dyDescent="0.2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193"/>
      <c r="P1334" s="77"/>
      <c r="Q1334" s="78"/>
      <c r="R1334" s="100"/>
      <c r="S1334" s="80">
        <f>IF(R1334="U",T1334/1.2,T1334)</f>
        <v>0</v>
      </c>
      <c r="T1334" s="81"/>
      <c r="U1334" s="82"/>
      <c r="V1334" s="83"/>
      <c r="W1334" s="84">
        <f>V1334*S1334</f>
        <v>0</v>
      </c>
      <c r="X1334" s="85">
        <f>V1334*T1334</f>
        <v>0</v>
      </c>
      <c r="Y1334" s="59"/>
      <c r="Z1334" s="86"/>
      <c r="AA1334" s="87"/>
      <c r="AB1334" s="88"/>
      <c r="AC1334" s="89"/>
    </row>
    <row r="1335" spans="1:29" ht="15.75" hidden="1" customHeight="1" x14ac:dyDescent="0.2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193"/>
      <c r="P1335" s="77"/>
      <c r="Q1335" s="78"/>
      <c r="R1335" s="79"/>
      <c r="S1335" s="80">
        <f>IF(R1335="U",T1335/1.2,T1335)</f>
        <v>0</v>
      </c>
      <c r="T1335" s="81"/>
      <c r="U1335" s="82"/>
      <c r="V1335" s="83"/>
      <c r="W1335" s="84">
        <f>V1335*S1335</f>
        <v>0</v>
      </c>
      <c r="X1335" s="85">
        <f>V1335*T1335</f>
        <v>0</v>
      </c>
      <c r="Y1335" s="59"/>
      <c r="Z1335" s="86"/>
      <c r="AA1335" s="87"/>
      <c r="AB1335" s="88"/>
      <c r="AC1335" s="89"/>
    </row>
    <row r="1336" spans="1:29" ht="15.75" hidden="1" customHeight="1" x14ac:dyDescent="0.2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193"/>
      <c r="P1336" s="77"/>
      <c r="Q1336" s="78"/>
      <c r="R1336" s="100"/>
      <c r="S1336" s="80">
        <f>IF(R1336="U",T1336/1.2,T1336)</f>
        <v>0</v>
      </c>
      <c r="T1336" s="81"/>
      <c r="U1336" s="82"/>
      <c r="V1336" s="83"/>
      <c r="W1336" s="84">
        <f>V1336*S1336</f>
        <v>0</v>
      </c>
      <c r="X1336" s="85">
        <f>V1336*T1336</f>
        <v>0</v>
      </c>
      <c r="Y1336" s="59"/>
      <c r="Z1336" s="86"/>
      <c r="AA1336" s="87"/>
      <c r="AB1336" s="88"/>
      <c r="AC1336" s="89"/>
    </row>
    <row r="1337" spans="1:29" ht="15.75" hidden="1" customHeight="1" x14ac:dyDescent="0.2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193"/>
      <c r="P1337" s="77"/>
      <c r="Q1337" s="78"/>
      <c r="R1337" s="100"/>
      <c r="S1337" s="80">
        <f>IF(R1337="U",T1337/1.2,T1337)</f>
        <v>0</v>
      </c>
      <c r="T1337" s="81"/>
      <c r="U1337" s="82"/>
      <c r="V1337" s="83"/>
      <c r="W1337" s="84">
        <f>V1337*S1337</f>
        <v>0</v>
      </c>
      <c r="X1337" s="85">
        <f>V1337*T1337</f>
        <v>0</v>
      </c>
      <c r="Y1337" s="59"/>
      <c r="Z1337" s="86"/>
      <c r="AA1337" s="87"/>
      <c r="AB1337" s="88"/>
      <c r="AC1337" s="89"/>
    </row>
    <row r="1338" spans="1:29" ht="15.75" hidden="1" customHeight="1" x14ac:dyDescent="0.2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193"/>
      <c r="P1338" s="77"/>
      <c r="Q1338" s="78"/>
      <c r="R1338" s="100"/>
      <c r="S1338" s="80">
        <f>IF(R1338="U",T1338/1.2,T1338)</f>
        <v>0</v>
      </c>
      <c r="T1338" s="81"/>
      <c r="U1338" s="82"/>
      <c r="V1338" s="83"/>
      <c r="W1338" s="84">
        <f>V1338*S1338</f>
        <v>0</v>
      </c>
      <c r="X1338" s="85">
        <f>V1338*T1338</f>
        <v>0</v>
      </c>
      <c r="Y1338" s="59"/>
      <c r="Z1338" s="86"/>
      <c r="AA1338" s="87"/>
      <c r="AB1338" s="88"/>
      <c r="AC1338" s="89"/>
    </row>
    <row r="1339" spans="1:29" ht="15.75" hidden="1" customHeight="1" x14ac:dyDescent="0.2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193"/>
      <c r="P1339" s="77"/>
      <c r="Q1339" s="78"/>
      <c r="R1339" s="100"/>
      <c r="S1339" s="80">
        <f>IF(R1339="U",T1339/1.2,T1339)</f>
        <v>0</v>
      </c>
      <c r="T1339" s="81"/>
      <c r="U1339" s="82"/>
      <c r="V1339" s="83"/>
      <c r="W1339" s="84">
        <f>V1339*S1339</f>
        <v>0</v>
      </c>
      <c r="X1339" s="85">
        <f>V1339*T1339</f>
        <v>0</v>
      </c>
      <c r="Y1339" s="59"/>
      <c r="Z1339" s="86"/>
      <c r="AA1339" s="87"/>
      <c r="AB1339" s="88"/>
      <c r="AC1339" s="89"/>
    </row>
    <row r="1340" spans="1:29" ht="15.75" hidden="1" customHeight="1" x14ac:dyDescent="0.2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193"/>
      <c r="P1340" s="77"/>
      <c r="Q1340" s="78"/>
      <c r="R1340" s="100"/>
      <c r="S1340" s="80">
        <f>IF(R1340="U",T1340/1.2,T1340)</f>
        <v>0</v>
      </c>
      <c r="T1340" s="81"/>
      <c r="U1340" s="82"/>
      <c r="V1340" s="83"/>
      <c r="W1340" s="84">
        <f>V1340*S1340</f>
        <v>0</v>
      </c>
      <c r="X1340" s="85">
        <f>V1340*T1340</f>
        <v>0</v>
      </c>
      <c r="Y1340" s="59"/>
      <c r="Z1340" s="86"/>
      <c r="AA1340" s="87"/>
      <c r="AB1340" s="88"/>
      <c r="AC1340" s="89"/>
    </row>
    <row r="1341" spans="1:29" ht="15.75" hidden="1" customHeight="1" x14ac:dyDescent="0.2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193"/>
      <c r="P1341" s="77"/>
      <c r="Q1341" s="78"/>
      <c r="R1341" s="79"/>
      <c r="S1341" s="80">
        <f>IF(R1341="U",T1341/1.2,T1341)</f>
        <v>0</v>
      </c>
      <c r="T1341" s="81"/>
      <c r="U1341" s="82"/>
      <c r="V1341" s="83"/>
      <c r="W1341" s="84">
        <f>V1341*S1341</f>
        <v>0</v>
      </c>
      <c r="X1341" s="85">
        <f>V1341*T1341</f>
        <v>0</v>
      </c>
      <c r="Y1341" s="59"/>
      <c r="Z1341" s="86"/>
      <c r="AA1341" s="87"/>
      <c r="AB1341" s="88"/>
      <c r="AC1341" s="89"/>
    </row>
    <row r="1342" spans="1:29" ht="15.75" hidden="1" customHeight="1" x14ac:dyDescent="0.2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193"/>
      <c r="P1342" s="77"/>
      <c r="Q1342" s="78"/>
      <c r="R1342" s="79"/>
      <c r="S1342" s="80">
        <f>IF(R1342="U",T1342/1.2,T1342)</f>
        <v>0</v>
      </c>
      <c r="T1342" s="81"/>
      <c r="U1342" s="82"/>
      <c r="V1342" s="83"/>
      <c r="W1342" s="84">
        <f>V1342*S1342</f>
        <v>0</v>
      </c>
      <c r="X1342" s="85">
        <f>V1342*T1342</f>
        <v>0</v>
      </c>
      <c r="Y1342" s="59"/>
      <c r="Z1342" s="86"/>
      <c r="AA1342" s="87"/>
      <c r="AB1342" s="88"/>
      <c r="AC1342" s="89"/>
    </row>
    <row r="1343" spans="1:29" ht="15.75" hidden="1" customHeight="1" x14ac:dyDescent="0.2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193"/>
      <c r="P1343" s="77"/>
      <c r="Q1343" s="78"/>
      <c r="R1343" s="79"/>
      <c r="S1343" s="80">
        <f>IF(R1343="U",T1343/1.2,T1343)</f>
        <v>0</v>
      </c>
      <c r="T1343" s="81"/>
      <c r="U1343" s="82"/>
      <c r="V1343" s="83"/>
      <c r="W1343" s="84">
        <f>V1343*S1343</f>
        <v>0</v>
      </c>
      <c r="X1343" s="85">
        <f>V1343*T1343</f>
        <v>0</v>
      </c>
      <c r="Y1343" s="59"/>
      <c r="Z1343" s="86"/>
      <c r="AA1343" s="87"/>
      <c r="AB1343" s="88"/>
      <c r="AC1343" s="89"/>
    </row>
    <row r="1344" spans="1:29" ht="15.75" hidden="1" customHeight="1" x14ac:dyDescent="0.2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193"/>
      <c r="P1344" s="77"/>
      <c r="Q1344" s="78"/>
      <c r="R1344" s="79"/>
      <c r="S1344" s="80">
        <f>IF(R1344="U",T1344/1.2,T1344)</f>
        <v>0</v>
      </c>
      <c r="T1344" s="81"/>
      <c r="U1344" s="82"/>
      <c r="V1344" s="83"/>
      <c r="W1344" s="84">
        <f>V1344*S1344</f>
        <v>0</v>
      </c>
      <c r="X1344" s="85">
        <f>V1344*T1344</f>
        <v>0</v>
      </c>
      <c r="Y1344" s="59"/>
      <c r="Z1344" s="86"/>
      <c r="AA1344" s="87"/>
      <c r="AB1344" s="88"/>
      <c r="AC1344" s="89"/>
    </row>
    <row r="1345" spans="1:29" ht="15.75" hidden="1" customHeight="1" x14ac:dyDescent="0.2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193"/>
      <c r="P1345" s="77"/>
      <c r="Q1345" s="78"/>
      <c r="R1345" s="79"/>
      <c r="S1345" s="80">
        <f>IF(R1345="U",T1345/1.2,T1345)</f>
        <v>0</v>
      </c>
      <c r="T1345" s="81"/>
      <c r="U1345" s="82"/>
      <c r="V1345" s="83"/>
      <c r="W1345" s="84">
        <f>V1345*S1345</f>
        <v>0</v>
      </c>
      <c r="X1345" s="85">
        <f>V1345*T1345</f>
        <v>0</v>
      </c>
      <c r="Y1345" s="59"/>
      <c r="Z1345" s="86"/>
      <c r="AA1345" s="87"/>
      <c r="AB1345" s="88"/>
      <c r="AC1345" s="89"/>
    </row>
    <row r="1346" spans="1:29" ht="15.75" hidden="1" customHeight="1" x14ac:dyDescent="0.2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193"/>
      <c r="P1346" s="77"/>
      <c r="Q1346" s="78"/>
      <c r="R1346" s="100"/>
      <c r="S1346" s="80">
        <f>IF(R1346="U",T1346/1.2,T1346)</f>
        <v>0</v>
      </c>
      <c r="T1346" s="81"/>
      <c r="U1346" s="82"/>
      <c r="V1346" s="83"/>
      <c r="W1346" s="84">
        <f>V1346*S1346</f>
        <v>0</v>
      </c>
      <c r="X1346" s="85">
        <f>V1346*T1346</f>
        <v>0</v>
      </c>
      <c r="Y1346" s="59"/>
      <c r="Z1346" s="86"/>
      <c r="AA1346" s="87"/>
      <c r="AB1346" s="88"/>
      <c r="AC1346" s="89"/>
    </row>
    <row r="1347" spans="1:29" ht="15.75" hidden="1" customHeight="1" x14ac:dyDescent="0.2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193"/>
      <c r="P1347" s="77"/>
      <c r="Q1347" s="78"/>
      <c r="R1347" s="100"/>
      <c r="S1347" s="80">
        <f>IF(R1347="U",T1347/1.2,T1347)</f>
        <v>0</v>
      </c>
      <c r="T1347" s="81"/>
      <c r="U1347" s="82"/>
      <c r="V1347" s="83"/>
      <c r="W1347" s="84">
        <f>V1347*S1347</f>
        <v>0</v>
      </c>
      <c r="X1347" s="85">
        <f>V1347*T1347</f>
        <v>0</v>
      </c>
      <c r="Y1347" s="59"/>
      <c r="Z1347" s="86"/>
      <c r="AA1347" s="87"/>
      <c r="AB1347" s="88"/>
      <c r="AC1347" s="89"/>
    </row>
    <row r="1348" spans="1:29" ht="15.75" hidden="1" customHeight="1" x14ac:dyDescent="0.2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193"/>
      <c r="P1348" s="77"/>
      <c r="Q1348" s="78"/>
      <c r="R1348" s="100"/>
      <c r="S1348" s="80">
        <f>IF(R1348="U",T1348/1.2,T1348)</f>
        <v>0</v>
      </c>
      <c r="T1348" s="81"/>
      <c r="U1348" s="82"/>
      <c r="V1348" s="83"/>
      <c r="W1348" s="84">
        <f>V1348*S1348</f>
        <v>0</v>
      </c>
      <c r="X1348" s="85">
        <f>V1348*T1348</f>
        <v>0</v>
      </c>
      <c r="Y1348" s="59"/>
      <c r="Z1348" s="86"/>
      <c r="AA1348" s="87"/>
      <c r="AB1348" s="88"/>
      <c r="AC1348" s="89"/>
    </row>
    <row r="1349" spans="1:29" ht="15.75" hidden="1" customHeight="1" x14ac:dyDescent="0.2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193"/>
      <c r="P1349" s="77"/>
      <c r="Q1349" s="78"/>
      <c r="R1349" s="79"/>
      <c r="S1349" s="80">
        <f>IF(R1349="U",T1349/1.2,T1349)</f>
        <v>0</v>
      </c>
      <c r="T1349" s="81"/>
      <c r="U1349" s="82"/>
      <c r="V1349" s="83"/>
      <c r="W1349" s="84">
        <f>V1349*S1349</f>
        <v>0</v>
      </c>
      <c r="X1349" s="85">
        <f>V1349*T1349</f>
        <v>0</v>
      </c>
      <c r="Y1349" s="59"/>
      <c r="Z1349" s="86"/>
      <c r="AA1349" s="87"/>
      <c r="AB1349" s="88"/>
      <c r="AC1349" s="89"/>
    </row>
    <row r="1350" spans="1:29" ht="15.75" hidden="1" customHeight="1" x14ac:dyDescent="0.2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193"/>
      <c r="P1350" s="77"/>
      <c r="Q1350" s="78"/>
      <c r="R1350" s="79"/>
      <c r="S1350" s="80">
        <f>IF(R1350="U",T1350/1.2,T1350)</f>
        <v>0</v>
      </c>
      <c r="T1350" s="81"/>
      <c r="U1350" s="82"/>
      <c r="V1350" s="83"/>
      <c r="W1350" s="84">
        <f>V1350*S1350</f>
        <v>0</v>
      </c>
      <c r="X1350" s="85">
        <f>V1350*T1350</f>
        <v>0</v>
      </c>
      <c r="Y1350" s="59"/>
      <c r="Z1350" s="86"/>
      <c r="AA1350" s="87"/>
      <c r="AB1350" s="88"/>
      <c r="AC1350" s="89"/>
    </row>
    <row r="1351" spans="1:29" ht="15.75" hidden="1" customHeight="1" x14ac:dyDescent="0.2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193"/>
      <c r="P1351" s="77"/>
      <c r="Q1351" s="78"/>
      <c r="R1351" s="100"/>
      <c r="S1351" s="80">
        <f>IF(R1351="U",T1351/1.2,T1351)</f>
        <v>0</v>
      </c>
      <c r="T1351" s="81"/>
      <c r="U1351" s="82"/>
      <c r="V1351" s="83"/>
      <c r="W1351" s="84">
        <f>V1351*S1351</f>
        <v>0</v>
      </c>
      <c r="X1351" s="85">
        <f>V1351*T1351</f>
        <v>0</v>
      </c>
      <c r="Y1351" s="59"/>
      <c r="Z1351" s="86"/>
      <c r="AA1351" s="87"/>
      <c r="AB1351" s="88"/>
      <c r="AC1351" s="89"/>
    </row>
    <row r="1352" spans="1:29" ht="15.75" hidden="1" customHeight="1" x14ac:dyDescent="0.2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193"/>
      <c r="P1352" s="77"/>
      <c r="Q1352" s="78"/>
      <c r="R1352" s="79"/>
      <c r="S1352" s="80">
        <f>IF(R1352="U",T1352/1.2,T1352)</f>
        <v>0</v>
      </c>
      <c r="T1352" s="81"/>
      <c r="U1352" s="82"/>
      <c r="V1352" s="83"/>
      <c r="W1352" s="84">
        <f>V1352*S1352</f>
        <v>0</v>
      </c>
      <c r="X1352" s="85">
        <f>V1352*T1352</f>
        <v>0</v>
      </c>
      <c r="Y1352" s="59"/>
      <c r="Z1352" s="86"/>
      <c r="AA1352" s="87"/>
      <c r="AB1352" s="88"/>
      <c r="AC1352" s="89"/>
    </row>
    <row r="1353" spans="1:29" ht="15.75" hidden="1" customHeight="1" x14ac:dyDescent="0.2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193"/>
      <c r="P1353" s="77"/>
      <c r="Q1353" s="78"/>
      <c r="R1353" s="79"/>
      <c r="S1353" s="80">
        <f>IF(R1353="U",T1353/1.2,T1353)</f>
        <v>0</v>
      </c>
      <c r="T1353" s="81"/>
      <c r="U1353" s="82"/>
      <c r="V1353" s="83"/>
      <c r="W1353" s="84">
        <f>V1353*S1353</f>
        <v>0</v>
      </c>
      <c r="X1353" s="85">
        <f>V1353*T1353</f>
        <v>0</v>
      </c>
      <c r="Y1353" s="59"/>
      <c r="Z1353" s="86"/>
      <c r="AA1353" s="87"/>
      <c r="AB1353" s="88"/>
      <c r="AC1353" s="89"/>
    </row>
    <row r="1354" spans="1:29" ht="15.75" hidden="1" customHeight="1" x14ac:dyDescent="0.2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193"/>
      <c r="P1354" s="77"/>
      <c r="Q1354" s="78"/>
      <c r="R1354" s="79"/>
      <c r="S1354" s="80">
        <f>IF(R1354="U",T1354/1.2,T1354)</f>
        <v>0</v>
      </c>
      <c r="T1354" s="81"/>
      <c r="U1354" s="82"/>
      <c r="V1354" s="83"/>
      <c r="W1354" s="84">
        <f>V1354*S1354</f>
        <v>0</v>
      </c>
      <c r="X1354" s="85">
        <f>V1354*T1354</f>
        <v>0</v>
      </c>
      <c r="Y1354" s="59"/>
      <c r="Z1354" s="86"/>
      <c r="AA1354" s="87"/>
      <c r="AB1354" s="88"/>
      <c r="AC1354" s="89"/>
    </row>
    <row r="1355" spans="1:29" ht="15.75" hidden="1" customHeight="1" x14ac:dyDescent="0.2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193"/>
      <c r="P1355" s="77"/>
      <c r="Q1355" s="78"/>
      <c r="R1355" s="79"/>
      <c r="S1355" s="80">
        <f>IF(R1355="U",T1355/1.2,T1355)</f>
        <v>0</v>
      </c>
      <c r="T1355" s="81"/>
      <c r="U1355" s="82"/>
      <c r="V1355" s="83"/>
      <c r="W1355" s="84">
        <f>V1355*S1355</f>
        <v>0</v>
      </c>
      <c r="X1355" s="85">
        <f>V1355*T1355</f>
        <v>0</v>
      </c>
      <c r="Y1355" s="59"/>
      <c r="Z1355" s="86"/>
      <c r="AA1355" s="87"/>
      <c r="AB1355" s="88"/>
      <c r="AC1355" s="89"/>
    </row>
    <row r="1356" spans="1:29" ht="15.75" hidden="1" customHeight="1" x14ac:dyDescent="0.2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193"/>
      <c r="P1356" s="77"/>
      <c r="Q1356" s="78"/>
      <c r="R1356" s="100"/>
      <c r="S1356" s="80">
        <f>IF(R1356="U",T1356/1.2,T1356)</f>
        <v>0</v>
      </c>
      <c r="T1356" s="81"/>
      <c r="U1356" s="82"/>
      <c r="V1356" s="83"/>
      <c r="W1356" s="84">
        <f>V1356*S1356</f>
        <v>0</v>
      </c>
      <c r="X1356" s="85">
        <f>V1356*T1356</f>
        <v>0</v>
      </c>
      <c r="Y1356" s="59"/>
      <c r="Z1356" s="86"/>
      <c r="AA1356" s="87"/>
      <c r="AB1356" s="88"/>
      <c r="AC1356" s="89"/>
    </row>
    <row r="1357" spans="1:29" ht="15.75" hidden="1" customHeight="1" x14ac:dyDescent="0.2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193"/>
      <c r="P1357" s="77"/>
      <c r="Q1357" s="78"/>
      <c r="R1357" s="100"/>
      <c r="S1357" s="80">
        <f>IF(R1357="U",T1357/1.2,T1357)</f>
        <v>0</v>
      </c>
      <c r="T1357" s="81"/>
      <c r="U1357" s="82"/>
      <c r="V1357" s="83"/>
      <c r="W1357" s="84">
        <f>V1357*S1357</f>
        <v>0</v>
      </c>
      <c r="X1357" s="85">
        <f>V1357*T1357</f>
        <v>0</v>
      </c>
      <c r="Y1357" s="59"/>
      <c r="Z1357" s="86"/>
      <c r="AA1357" s="87"/>
      <c r="AB1357" s="88"/>
      <c r="AC1357" s="89"/>
    </row>
    <row r="1358" spans="1:29" ht="15.75" hidden="1" customHeight="1" x14ac:dyDescent="0.2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193"/>
      <c r="P1358" s="77"/>
      <c r="Q1358" s="78"/>
      <c r="R1358" s="79"/>
      <c r="S1358" s="80">
        <f>IF(R1358="U",T1358/1.2,T1358)</f>
        <v>0</v>
      </c>
      <c r="T1358" s="81"/>
      <c r="U1358" s="82"/>
      <c r="V1358" s="83"/>
      <c r="W1358" s="84">
        <f>V1358*S1358</f>
        <v>0</v>
      </c>
      <c r="X1358" s="85">
        <f>V1358*T1358</f>
        <v>0</v>
      </c>
      <c r="Y1358" s="59"/>
      <c r="Z1358" s="86"/>
      <c r="AA1358" s="87"/>
      <c r="AB1358" s="88"/>
      <c r="AC1358" s="89"/>
    </row>
    <row r="1359" spans="1:29" ht="15.75" hidden="1" customHeight="1" x14ac:dyDescent="0.2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193"/>
      <c r="P1359" s="77"/>
      <c r="Q1359" s="78"/>
      <c r="R1359" s="79"/>
      <c r="S1359" s="80">
        <f>IF(R1359="U",T1359/1.2,T1359)</f>
        <v>0</v>
      </c>
      <c r="T1359" s="81"/>
      <c r="U1359" s="82"/>
      <c r="V1359" s="83"/>
      <c r="W1359" s="84">
        <f>V1359*S1359</f>
        <v>0</v>
      </c>
      <c r="X1359" s="85">
        <f>V1359*T1359</f>
        <v>0</v>
      </c>
      <c r="Y1359" s="59"/>
      <c r="Z1359" s="86"/>
      <c r="AA1359" s="87"/>
      <c r="AB1359" s="88"/>
      <c r="AC1359" s="89"/>
    </row>
    <row r="1360" spans="1:29" ht="15.75" hidden="1" customHeight="1" x14ac:dyDescent="0.2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193"/>
      <c r="P1360" s="77"/>
      <c r="Q1360" s="78"/>
      <c r="R1360" s="79"/>
      <c r="S1360" s="80">
        <f>IF(R1360="U",T1360/1.2,T1360)</f>
        <v>0</v>
      </c>
      <c r="T1360" s="81"/>
      <c r="U1360" s="82"/>
      <c r="V1360" s="83"/>
      <c r="W1360" s="84">
        <f>V1360*S1360</f>
        <v>0</v>
      </c>
      <c r="X1360" s="85">
        <f>V1360*T1360</f>
        <v>0</v>
      </c>
      <c r="Y1360" s="59"/>
      <c r="Z1360" s="86"/>
      <c r="AA1360" s="87"/>
      <c r="AB1360" s="88"/>
      <c r="AC1360" s="89"/>
    </row>
    <row r="1361" spans="1:29" ht="15.75" hidden="1" customHeight="1" x14ac:dyDescent="0.2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193"/>
      <c r="P1361" s="77"/>
      <c r="Q1361" s="78"/>
      <c r="R1361" s="79"/>
      <c r="S1361" s="80">
        <f>IF(R1361="U",T1361/1.2,T1361)</f>
        <v>0</v>
      </c>
      <c r="T1361" s="81"/>
      <c r="U1361" s="82"/>
      <c r="V1361" s="83"/>
      <c r="W1361" s="84">
        <f>V1361*S1361</f>
        <v>0</v>
      </c>
      <c r="X1361" s="85">
        <f>V1361*T1361</f>
        <v>0</v>
      </c>
      <c r="Y1361" s="59"/>
      <c r="Z1361" s="86"/>
      <c r="AA1361" s="87"/>
      <c r="AB1361" s="88"/>
      <c r="AC1361" s="89"/>
    </row>
    <row r="1362" spans="1:29" ht="15.75" hidden="1" customHeight="1" x14ac:dyDescent="0.2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193"/>
      <c r="P1362" s="77"/>
      <c r="Q1362" s="78"/>
      <c r="R1362" s="100"/>
      <c r="S1362" s="80">
        <f>IF(R1362="U",T1362/1.2,T1362)</f>
        <v>0</v>
      </c>
      <c r="T1362" s="81"/>
      <c r="U1362" s="82"/>
      <c r="V1362" s="83"/>
      <c r="W1362" s="84">
        <f>V1362*S1362</f>
        <v>0</v>
      </c>
      <c r="X1362" s="85">
        <f>V1362*T1362</f>
        <v>0</v>
      </c>
      <c r="Y1362" s="59"/>
      <c r="Z1362" s="86"/>
      <c r="AA1362" s="87"/>
      <c r="AB1362" s="88"/>
      <c r="AC1362" s="89"/>
    </row>
    <row r="1363" spans="1:29" ht="15.75" hidden="1" customHeight="1" x14ac:dyDescent="0.2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193"/>
      <c r="P1363" s="77"/>
      <c r="Q1363" s="78"/>
      <c r="R1363" s="79"/>
      <c r="S1363" s="80">
        <f>IF(R1363="U",T1363/1.2,T1363)</f>
        <v>0</v>
      </c>
      <c r="T1363" s="81"/>
      <c r="U1363" s="82"/>
      <c r="V1363" s="83"/>
      <c r="W1363" s="84">
        <f>V1363*S1363</f>
        <v>0</v>
      </c>
      <c r="X1363" s="85">
        <f>V1363*T1363</f>
        <v>0</v>
      </c>
      <c r="Y1363" s="59"/>
      <c r="Z1363" s="86"/>
      <c r="AA1363" s="87"/>
      <c r="AB1363" s="88"/>
      <c r="AC1363" s="89"/>
    </row>
    <row r="1364" spans="1:29" ht="15.75" hidden="1" customHeight="1" x14ac:dyDescent="0.2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193"/>
      <c r="P1364" s="77"/>
      <c r="Q1364" s="78"/>
      <c r="R1364" s="79"/>
      <c r="S1364" s="80">
        <f>IF(R1364="U",T1364/1.2,T1364)</f>
        <v>0</v>
      </c>
      <c r="T1364" s="81"/>
      <c r="U1364" s="82"/>
      <c r="V1364" s="83"/>
      <c r="W1364" s="84">
        <f>V1364*S1364</f>
        <v>0</v>
      </c>
      <c r="X1364" s="85">
        <f>V1364*T1364</f>
        <v>0</v>
      </c>
      <c r="Y1364" s="59"/>
      <c r="Z1364" s="86"/>
      <c r="AA1364" s="87"/>
      <c r="AB1364" s="88"/>
      <c r="AC1364" s="89"/>
    </row>
    <row r="1365" spans="1:29" ht="15.75" hidden="1" customHeight="1" x14ac:dyDescent="0.2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193"/>
      <c r="P1365" s="77"/>
      <c r="Q1365" s="78"/>
      <c r="R1365" s="79"/>
      <c r="S1365" s="80">
        <f>IF(R1365="U",T1365/1.2,T1365)</f>
        <v>0</v>
      </c>
      <c r="T1365" s="81"/>
      <c r="U1365" s="82"/>
      <c r="V1365" s="83"/>
      <c r="W1365" s="84">
        <f>V1365*S1365</f>
        <v>0</v>
      </c>
      <c r="X1365" s="85">
        <f>V1365*T1365</f>
        <v>0</v>
      </c>
      <c r="Y1365" s="59"/>
      <c r="Z1365" s="86"/>
      <c r="AA1365" s="87"/>
      <c r="AB1365" s="88"/>
      <c r="AC1365" s="89"/>
    </row>
    <row r="1366" spans="1:29" ht="15.75" hidden="1" customHeight="1" x14ac:dyDescent="0.2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193"/>
      <c r="P1366" s="77"/>
      <c r="Q1366" s="78"/>
      <c r="R1366" s="79"/>
      <c r="S1366" s="80">
        <f>IF(R1366="U",T1366/1.2,T1366)</f>
        <v>0</v>
      </c>
      <c r="T1366" s="81"/>
      <c r="U1366" s="82"/>
      <c r="V1366" s="83"/>
      <c r="W1366" s="84">
        <f>V1366*S1366</f>
        <v>0</v>
      </c>
      <c r="X1366" s="85">
        <f>V1366*T1366</f>
        <v>0</v>
      </c>
      <c r="Y1366" s="59"/>
      <c r="Z1366" s="86"/>
      <c r="AA1366" s="87"/>
      <c r="AB1366" s="88"/>
      <c r="AC1366" s="89"/>
    </row>
    <row r="1367" spans="1:29" ht="15.75" hidden="1" customHeight="1" x14ac:dyDescent="0.2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193"/>
      <c r="P1367" s="77"/>
      <c r="Q1367" s="78"/>
      <c r="R1367" s="100"/>
      <c r="S1367" s="80">
        <f>IF(R1367="U",T1367/1.2,T1367)</f>
        <v>0</v>
      </c>
      <c r="T1367" s="81"/>
      <c r="U1367" s="82"/>
      <c r="V1367" s="83"/>
      <c r="W1367" s="84">
        <f>V1367*S1367</f>
        <v>0</v>
      </c>
      <c r="X1367" s="85">
        <f>V1367*T1367</f>
        <v>0</v>
      </c>
      <c r="Y1367" s="59"/>
      <c r="Z1367" s="86"/>
      <c r="AA1367" s="87"/>
      <c r="AB1367" s="88"/>
      <c r="AC1367" s="89"/>
    </row>
    <row r="1368" spans="1:29" ht="15.75" hidden="1" customHeight="1" x14ac:dyDescent="0.2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193"/>
      <c r="P1368" s="77"/>
      <c r="Q1368" s="78"/>
      <c r="R1368" s="79"/>
      <c r="S1368" s="80">
        <f>IF(R1368="U",T1368/1.2,T1368)</f>
        <v>0</v>
      </c>
      <c r="T1368" s="81"/>
      <c r="U1368" s="82"/>
      <c r="V1368" s="83"/>
      <c r="W1368" s="84">
        <f>V1368*S1368</f>
        <v>0</v>
      </c>
      <c r="X1368" s="85">
        <f>V1368*T1368</f>
        <v>0</v>
      </c>
      <c r="Y1368" s="59"/>
      <c r="Z1368" s="86"/>
      <c r="AA1368" s="87"/>
      <c r="AB1368" s="88"/>
      <c r="AC1368" s="89"/>
    </row>
    <row r="1369" spans="1:29" ht="15.75" hidden="1" customHeight="1" x14ac:dyDescent="0.2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193"/>
      <c r="P1369" s="77"/>
      <c r="Q1369" s="78"/>
      <c r="R1369" s="79"/>
      <c r="S1369" s="80">
        <f>IF(R1369="U",T1369/1.2,T1369)</f>
        <v>0</v>
      </c>
      <c r="T1369" s="81"/>
      <c r="U1369" s="82"/>
      <c r="V1369" s="83"/>
      <c r="W1369" s="84">
        <f>V1369*S1369</f>
        <v>0</v>
      </c>
      <c r="X1369" s="85">
        <f>V1369*T1369</f>
        <v>0</v>
      </c>
      <c r="Y1369" s="59"/>
      <c r="Z1369" s="86"/>
      <c r="AA1369" s="87"/>
      <c r="AB1369" s="88"/>
      <c r="AC1369" s="89"/>
    </row>
    <row r="1370" spans="1:29" ht="15.75" hidden="1" customHeight="1" x14ac:dyDescent="0.2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193"/>
      <c r="P1370" s="77"/>
      <c r="Q1370" s="78"/>
      <c r="R1370" s="100"/>
      <c r="S1370" s="80">
        <f>IF(R1370="U",T1370/1.2,T1370)</f>
        <v>0</v>
      </c>
      <c r="T1370" s="81"/>
      <c r="U1370" s="82"/>
      <c r="V1370" s="83"/>
      <c r="W1370" s="84">
        <f>V1370*S1370</f>
        <v>0</v>
      </c>
      <c r="X1370" s="85">
        <f>V1370*T1370</f>
        <v>0</v>
      </c>
      <c r="Y1370" s="59"/>
      <c r="Z1370" s="86"/>
      <c r="AA1370" s="87"/>
      <c r="AB1370" s="88"/>
      <c r="AC1370" s="89"/>
    </row>
    <row r="1371" spans="1:29" ht="15.75" hidden="1" customHeight="1" x14ac:dyDescent="0.2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193"/>
      <c r="P1371" s="77"/>
      <c r="Q1371" s="78"/>
      <c r="R1371" s="100"/>
      <c r="S1371" s="80">
        <f>IF(R1371="U",T1371/1.2,T1371)</f>
        <v>0</v>
      </c>
      <c r="T1371" s="81"/>
      <c r="U1371" s="82"/>
      <c r="V1371" s="83"/>
      <c r="W1371" s="84">
        <f>V1371*S1371</f>
        <v>0</v>
      </c>
      <c r="X1371" s="85">
        <f>V1371*T1371</f>
        <v>0</v>
      </c>
      <c r="Y1371" s="59"/>
      <c r="Z1371" s="86"/>
      <c r="AA1371" s="87"/>
      <c r="AB1371" s="88"/>
      <c r="AC1371" s="89"/>
    </row>
    <row r="1372" spans="1:29" ht="15.75" hidden="1" customHeight="1" x14ac:dyDescent="0.2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193"/>
      <c r="P1372" s="77"/>
      <c r="Q1372" s="78"/>
      <c r="R1372" s="100"/>
      <c r="S1372" s="80">
        <f>IF(R1372="U",T1372/1.2,T1372)</f>
        <v>0</v>
      </c>
      <c r="T1372" s="81"/>
      <c r="U1372" s="82"/>
      <c r="V1372" s="83"/>
      <c r="W1372" s="84">
        <f>V1372*S1372</f>
        <v>0</v>
      </c>
      <c r="X1372" s="85">
        <f>V1372*T1372</f>
        <v>0</v>
      </c>
      <c r="Y1372" s="59"/>
      <c r="Z1372" s="86"/>
      <c r="AA1372" s="87"/>
      <c r="AB1372" s="88"/>
      <c r="AC1372" s="89"/>
    </row>
    <row r="1373" spans="1:29" ht="15.75" hidden="1" customHeight="1" x14ac:dyDescent="0.2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193"/>
      <c r="P1373" s="77"/>
      <c r="Q1373" s="78"/>
      <c r="R1373" s="79"/>
      <c r="S1373" s="80">
        <f>IF(R1373="U",T1373/1.2,T1373)</f>
        <v>0</v>
      </c>
      <c r="T1373" s="81"/>
      <c r="U1373" s="82"/>
      <c r="V1373" s="83"/>
      <c r="W1373" s="84">
        <f>V1373*S1373</f>
        <v>0</v>
      </c>
      <c r="X1373" s="85">
        <f>V1373*T1373</f>
        <v>0</v>
      </c>
      <c r="Y1373" s="59"/>
      <c r="Z1373" s="86"/>
      <c r="AA1373" s="87"/>
      <c r="AB1373" s="88"/>
      <c r="AC1373" s="89"/>
    </row>
    <row r="1374" spans="1:29" ht="15.75" hidden="1" customHeight="1" x14ac:dyDescent="0.2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193"/>
      <c r="P1374" s="77"/>
      <c r="Q1374" s="78"/>
      <c r="R1374" s="79"/>
      <c r="S1374" s="80">
        <f>IF(R1374="U",T1374/1.2,T1374)</f>
        <v>0</v>
      </c>
      <c r="T1374" s="81"/>
      <c r="U1374" s="82"/>
      <c r="V1374" s="83"/>
      <c r="W1374" s="84">
        <f>V1374*S1374</f>
        <v>0</v>
      </c>
      <c r="X1374" s="85">
        <f>V1374*T1374</f>
        <v>0</v>
      </c>
      <c r="Y1374" s="59"/>
      <c r="Z1374" s="86"/>
      <c r="AA1374" s="87"/>
      <c r="AB1374" s="88"/>
      <c r="AC1374" s="89"/>
    </row>
    <row r="1375" spans="1:29" ht="15.75" hidden="1" customHeight="1" x14ac:dyDescent="0.2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193"/>
      <c r="P1375" s="77"/>
      <c r="Q1375" s="78"/>
      <c r="R1375" s="79"/>
      <c r="S1375" s="80">
        <f>IF(R1375="U",T1375/1.2,T1375)</f>
        <v>0</v>
      </c>
      <c r="T1375" s="81"/>
      <c r="U1375" s="82"/>
      <c r="V1375" s="83"/>
      <c r="W1375" s="84">
        <f>V1375*S1375</f>
        <v>0</v>
      </c>
      <c r="X1375" s="85">
        <f>V1375*T1375</f>
        <v>0</v>
      </c>
      <c r="Y1375" s="59"/>
      <c r="Z1375" s="86"/>
      <c r="AA1375" s="87"/>
      <c r="AB1375" s="88"/>
      <c r="AC1375" s="89"/>
    </row>
    <row r="1376" spans="1:29" ht="15.75" hidden="1" customHeight="1" x14ac:dyDescent="0.2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193"/>
      <c r="P1376" s="77"/>
      <c r="Q1376" s="78"/>
      <c r="R1376" s="79"/>
      <c r="S1376" s="80">
        <f>IF(R1376="U",T1376/1.2,T1376)</f>
        <v>0</v>
      </c>
      <c r="T1376" s="81"/>
      <c r="U1376" s="82"/>
      <c r="V1376" s="83"/>
      <c r="W1376" s="84">
        <f>V1376*S1376</f>
        <v>0</v>
      </c>
      <c r="X1376" s="85">
        <f>V1376*T1376</f>
        <v>0</v>
      </c>
      <c r="Y1376" s="59"/>
      <c r="Z1376" s="86"/>
      <c r="AA1376" s="87"/>
      <c r="AB1376" s="88"/>
      <c r="AC1376" s="89"/>
    </row>
    <row r="1377" spans="1:29" ht="15.75" hidden="1" customHeight="1" x14ac:dyDescent="0.2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193"/>
      <c r="P1377" s="77"/>
      <c r="Q1377" s="78"/>
      <c r="R1377" s="79"/>
      <c r="S1377" s="80">
        <f>IF(R1377="U",T1377/1.2,T1377)</f>
        <v>0</v>
      </c>
      <c r="T1377" s="81"/>
      <c r="U1377" s="82"/>
      <c r="V1377" s="83"/>
      <c r="W1377" s="84">
        <f>V1377*S1377</f>
        <v>0</v>
      </c>
      <c r="X1377" s="85">
        <f>V1377*T1377</f>
        <v>0</v>
      </c>
      <c r="Y1377" s="59"/>
      <c r="Z1377" s="86"/>
      <c r="AA1377" s="87"/>
      <c r="AB1377" s="88"/>
      <c r="AC1377" s="89"/>
    </row>
    <row r="1378" spans="1:29" ht="15.75" hidden="1" customHeight="1" x14ac:dyDescent="0.2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193"/>
      <c r="P1378" s="77"/>
      <c r="Q1378" s="78"/>
      <c r="R1378" s="79"/>
      <c r="S1378" s="80">
        <f>IF(R1378="U",T1378/1.2,T1378)</f>
        <v>0</v>
      </c>
      <c r="T1378" s="81"/>
      <c r="U1378" s="82"/>
      <c r="V1378" s="83"/>
      <c r="W1378" s="84">
        <f>V1378*S1378</f>
        <v>0</v>
      </c>
      <c r="X1378" s="85">
        <f>V1378*T1378</f>
        <v>0</v>
      </c>
      <c r="Y1378" s="59"/>
      <c r="Z1378" s="86"/>
      <c r="AA1378" s="87"/>
      <c r="AB1378" s="88"/>
      <c r="AC1378" s="89"/>
    </row>
    <row r="1379" spans="1:29" ht="15.75" hidden="1" customHeight="1" x14ac:dyDescent="0.2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193"/>
      <c r="P1379" s="77"/>
      <c r="Q1379" s="78"/>
      <c r="R1379" s="79"/>
      <c r="S1379" s="80">
        <f t="shared" ref="S1353:S1416" si="0">IF(R1379="U",T1379/1.2,T1379)</f>
        <v>0</v>
      </c>
      <c r="T1379" s="81"/>
      <c r="U1379" s="82"/>
      <c r="V1379" s="83"/>
      <c r="W1379" s="84">
        <f t="shared" ref="W1377:W1440" si="1">V1379*S1379</f>
        <v>0</v>
      </c>
      <c r="X1379" s="85">
        <f t="shared" ref="X1377:X1440" si="2">V1379*T1379</f>
        <v>0</v>
      </c>
      <c r="Y1379" s="59"/>
      <c r="Z1379" s="86"/>
      <c r="AA1379" s="87"/>
      <c r="AB1379" s="88"/>
      <c r="AC1379" s="89"/>
    </row>
    <row r="1380" spans="1:29" ht="15.75" hidden="1" customHeight="1" x14ac:dyDescent="0.2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193"/>
      <c r="P1380" s="77"/>
      <c r="Q1380" s="78"/>
      <c r="R1380" s="79"/>
      <c r="S1380" s="80">
        <f t="shared" si="0"/>
        <v>0</v>
      </c>
      <c r="T1380" s="81"/>
      <c r="U1380" s="82"/>
      <c r="V1380" s="83"/>
      <c r="W1380" s="84">
        <f t="shared" si="1"/>
        <v>0</v>
      </c>
      <c r="X1380" s="85">
        <f t="shared" si="2"/>
        <v>0</v>
      </c>
      <c r="Y1380" s="59"/>
      <c r="Z1380" s="86"/>
      <c r="AA1380" s="87"/>
      <c r="AB1380" s="88"/>
      <c r="AC1380" s="89"/>
    </row>
    <row r="1381" spans="1:29" ht="15.75" hidden="1" customHeight="1" x14ac:dyDescent="0.2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193"/>
      <c r="P1381" s="77"/>
      <c r="Q1381" s="78"/>
      <c r="R1381" s="79"/>
      <c r="S1381" s="80">
        <f t="shared" si="0"/>
        <v>0</v>
      </c>
      <c r="T1381" s="81"/>
      <c r="U1381" s="82"/>
      <c r="V1381" s="83"/>
      <c r="W1381" s="84">
        <f t="shared" si="1"/>
        <v>0</v>
      </c>
      <c r="X1381" s="85">
        <f t="shared" si="2"/>
        <v>0</v>
      </c>
      <c r="Y1381" s="59"/>
      <c r="Z1381" s="86"/>
      <c r="AA1381" s="87"/>
      <c r="AB1381" s="88"/>
      <c r="AC1381" s="89"/>
    </row>
    <row r="1382" spans="1:29" ht="15.75" hidden="1" customHeight="1" x14ac:dyDescent="0.2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193"/>
      <c r="P1382" s="77"/>
      <c r="Q1382" s="78"/>
      <c r="R1382" s="79"/>
      <c r="S1382" s="80">
        <f t="shared" si="0"/>
        <v>0</v>
      </c>
      <c r="T1382" s="81"/>
      <c r="U1382" s="82"/>
      <c r="V1382" s="83"/>
      <c r="W1382" s="84">
        <f t="shared" si="1"/>
        <v>0</v>
      </c>
      <c r="X1382" s="85">
        <f t="shared" si="2"/>
        <v>0</v>
      </c>
      <c r="Y1382" s="59"/>
      <c r="Z1382" s="86"/>
      <c r="AA1382" s="87"/>
      <c r="AB1382" s="88"/>
      <c r="AC1382" s="89"/>
    </row>
    <row r="1383" spans="1:29" ht="15.75" hidden="1" customHeight="1" x14ac:dyDescent="0.2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193"/>
      <c r="P1383" s="77"/>
      <c r="Q1383" s="78"/>
      <c r="R1383" s="79"/>
      <c r="S1383" s="80">
        <f t="shared" si="0"/>
        <v>0</v>
      </c>
      <c r="T1383" s="81"/>
      <c r="U1383" s="82"/>
      <c r="V1383" s="83"/>
      <c r="W1383" s="84">
        <f t="shared" si="1"/>
        <v>0</v>
      </c>
      <c r="X1383" s="85">
        <f t="shared" si="2"/>
        <v>0</v>
      </c>
      <c r="Y1383" s="59"/>
      <c r="Z1383" s="86"/>
      <c r="AA1383" s="87"/>
      <c r="AB1383" s="88"/>
      <c r="AC1383" s="89"/>
    </row>
    <row r="1384" spans="1:29" ht="15.75" hidden="1" customHeight="1" x14ac:dyDescent="0.2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193"/>
      <c r="P1384" s="77"/>
      <c r="Q1384" s="78"/>
      <c r="R1384" s="79"/>
      <c r="S1384" s="80">
        <f t="shared" si="0"/>
        <v>0</v>
      </c>
      <c r="T1384" s="81"/>
      <c r="U1384" s="82"/>
      <c r="V1384" s="83"/>
      <c r="W1384" s="84">
        <f t="shared" si="1"/>
        <v>0</v>
      </c>
      <c r="X1384" s="85">
        <f t="shared" si="2"/>
        <v>0</v>
      </c>
      <c r="Y1384" s="59"/>
      <c r="Z1384" s="86"/>
      <c r="AA1384" s="87"/>
      <c r="AB1384" s="88"/>
      <c r="AC1384" s="89"/>
    </row>
    <row r="1385" spans="1:29" ht="15.75" hidden="1" customHeight="1" x14ac:dyDescent="0.2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193"/>
      <c r="P1385" s="77"/>
      <c r="Q1385" s="78"/>
      <c r="R1385" s="79"/>
      <c r="S1385" s="80">
        <f t="shared" si="0"/>
        <v>0</v>
      </c>
      <c r="T1385" s="81"/>
      <c r="U1385" s="82"/>
      <c r="V1385" s="83"/>
      <c r="W1385" s="84">
        <f t="shared" si="1"/>
        <v>0</v>
      </c>
      <c r="X1385" s="85">
        <f t="shared" si="2"/>
        <v>0</v>
      </c>
      <c r="Y1385" s="59"/>
      <c r="Z1385" s="86"/>
      <c r="AA1385" s="87"/>
      <c r="AB1385" s="88"/>
      <c r="AC1385" s="89"/>
    </row>
    <row r="1386" spans="1:29" ht="15.75" hidden="1" customHeight="1" x14ac:dyDescent="0.2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193"/>
      <c r="P1386" s="77"/>
      <c r="Q1386" s="78"/>
      <c r="R1386" s="79"/>
      <c r="S1386" s="80">
        <f t="shared" si="0"/>
        <v>0</v>
      </c>
      <c r="T1386" s="81"/>
      <c r="U1386" s="82"/>
      <c r="V1386" s="83"/>
      <c r="W1386" s="84">
        <f t="shared" si="1"/>
        <v>0</v>
      </c>
      <c r="X1386" s="85">
        <f t="shared" si="2"/>
        <v>0</v>
      </c>
      <c r="Y1386" s="59"/>
      <c r="Z1386" s="86"/>
      <c r="AA1386" s="87"/>
      <c r="AB1386" s="88"/>
      <c r="AC1386" s="89"/>
    </row>
    <row r="1387" spans="1:29" ht="15.75" hidden="1" customHeight="1" x14ac:dyDescent="0.2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193"/>
      <c r="P1387" s="77"/>
      <c r="Q1387" s="78"/>
      <c r="R1387" s="79"/>
      <c r="S1387" s="80">
        <f t="shared" si="0"/>
        <v>0</v>
      </c>
      <c r="T1387" s="81"/>
      <c r="U1387" s="82"/>
      <c r="V1387" s="83"/>
      <c r="W1387" s="84">
        <f t="shared" si="1"/>
        <v>0</v>
      </c>
      <c r="X1387" s="85">
        <f t="shared" si="2"/>
        <v>0</v>
      </c>
      <c r="Y1387" s="59"/>
      <c r="Z1387" s="86"/>
      <c r="AA1387" s="87"/>
      <c r="AB1387" s="88"/>
      <c r="AC1387" s="89"/>
    </row>
    <row r="1388" spans="1:29" ht="15.75" hidden="1" customHeight="1" x14ac:dyDescent="0.2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193"/>
      <c r="P1388" s="77"/>
      <c r="Q1388" s="78"/>
      <c r="R1388" s="79"/>
      <c r="S1388" s="80">
        <f t="shared" si="0"/>
        <v>0</v>
      </c>
      <c r="T1388" s="81"/>
      <c r="U1388" s="82"/>
      <c r="V1388" s="83"/>
      <c r="W1388" s="84">
        <f t="shared" si="1"/>
        <v>0</v>
      </c>
      <c r="X1388" s="85">
        <f t="shared" si="2"/>
        <v>0</v>
      </c>
      <c r="Y1388" s="59"/>
      <c r="Z1388" s="86"/>
      <c r="AA1388" s="87"/>
      <c r="AB1388" s="88"/>
      <c r="AC1388" s="89"/>
    </row>
    <row r="1389" spans="1:29" ht="15.75" hidden="1" customHeight="1" x14ac:dyDescent="0.2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193"/>
      <c r="P1389" s="77"/>
      <c r="Q1389" s="78"/>
      <c r="R1389" s="79"/>
      <c r="S1389" s="80">
        <f t="shared" si="0"/>
        <v>0</v>
      </c>
      <c r="T1389" s="81"/>
      <c r="U1389" s="82"/>
      <c r="V1389" s="83"/>
      <c r="W1389" s="84">
        <f t="shared" si="1"/>
        <v>0</v>
      </c>
      <c r="X1389" s="85">
        <f t="shared" si="2"/>
        <v>0</v>
      </c>
      <c r="Y1389" s="59"/>
      <c r="Z1389" s="86"/>
      <c r="AA1389" s="87"/>
      <c r="AB1389" s="88"/>
      <c r="AC1389" s="89"/>
    </row>
    <row r="1390" spans="1:29" ht="15.75" hidden="1" customHeight="1" x14ac:dyDescent="0.2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193"/>
      <c r="P1390" s="77"/>
      <c r="Q1390" s="78"/>
      <c r="R1390" s="79"/>
      <c r="S1390" s="80">
        <f t="shared" si="0"/>
        <v>0</v>
      </c>
      <c r="T1390" s="81"/>
      <c r="U1390" s="82"/>
      <c r="V1390" s="83"/>
      <c r="W1390" s="84">
        <f t="shared" si="1"/>
        <v>0</v>
      </c>
      <c r="X1390" s="85">
        <f t="shared" si="2"/>
        <v>0</v>
      </c>
      <c r="Y1390" s="59"/>
      <c r="Z1390" s="86"/>
      <c r="AA1390" s="87"/>
      <c r="AB1390" s="88"/>
      <c r="AC1390" s="89"/>
    </row>
    <row r="1391" spans="1:29" ht="15.75" hidden="1" customHeight="1" x14ac:dyDescent="0.2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193"/>
      <c r="P1391" s="77"/>
      <c r="Q1391" s="78"/>
      <c r="R1391" s="79"/>
      <c r="S1391" s="80">
        <f t="shared" si="0"/>
        <v>0</v>
      </c>
      <c r="T1391" s="81"/>
      <c r="U1391" s="82"/>
      <c r="V1391" s="83"/>
      <c r="W1391" s="84">
        <f t="shared" si="1"/>
        <v>0</v>
      </c>
      <c r="X1391" s="85">
        <f t="shared" si="2"/>
        <v>0</v>
      </c>
      <c r="Y1391" s="59"/>
      <c r="Z1391" s="86"/>
      <c r="AA1391" s="87"/>
      <c r="AB1391" s="88"/>
      <c r="AC1391" s="89"/>
    </row>
    <row r="1392" spans="1:29" ht="15.75" hidden="1" customHeight="1" x14ac:dyDescent="0.2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193"/>
      <c r="P1392" s="77"/>
      <c r="Q1392" s="78"/>
      <c r="R1392" s="79"/>
      <c r="S1392" s="80">
        <f t="shared" si="0"/>
        <v>0</v>
      </c>
      <c r="T1392" s="81"/>
      <c r="U1392" s="82"/>
      <c r="V1392" s="83"/>
      <c r="W1392" s="84">
        <f t="shared" si="1"/>
        <v>0</v>
      </c>
      <c r="X1392" s="85">
        <f t="shared" si="2"/>
        <v>0</v>
      </c>
      <c r="Y1392" s="59"/>
      <c r="Z1392" s="86"/>
      <c r="AA1392" s="87"/>
      <c r="AB1392" s="88"/>
      <c r="AC1392" s="89"/>
    </row>
    <row r="1393" spans="1:29" ht="15.75" hidden="1" customHeight="1" x14ac:dyDescent="0.2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193"/>
      <c r="P1393" s="77"/>
      <c r="Q1393" s="78"/>
      <c r="R1393" s="79"/>
      <c r="S1393" s="80">
        <f t="shared" si="0"/>
        <v>0</v>
      </c>
      <c r="T1393" s="81"/>
      <c r="U1393" s="82"/>
      <c r="V1393" s="83"/>
      <c r="W1393" s="84">
        <f t="shared" si="1"/>
        <v>0</v>
      </c>
      <c r="X1393" s="85">
        <f t="shared" si="2"/>
        <v>0</v>
      </c>
      <c r="Y1393" s="59"/>
      <c r="Z1393" s="86"/>
      <c r="AA1393" s="87"/>
      <c r="AB1393" s="88"/>
      <c r="AC1393" s="89"/>
    </row>
    <row r="1394" spans="1:29" ht="15.75" hidden="1" customHeight="1" x14ac:dyDescent="0.2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193"/>
      <c r="P1394" s="77"/>
      <c r="Q1394" s="78"/>
      <c r="R1394" s="79"/>
      <c r="S1394" s="80">
        <f t="shared" si="0"/>
        <v>0</v>
      </c>
      <c r="T1394" s="81"/>
      <c r="U1394" s="82"/>
      <c r="V1394" s="83"/>
      <c r="W1394" s="84">
        <f t="shared" si="1"/>
        <v>0</v>
      </c>
      <c r="X1394" s="85">
        <f t="shared" si="2"/>
        <v>0</v>
      </c>
      <c r="Y1394" s="59"/>
      <c r="Z1394" s="86"/>
      <c r="AA1394" s="87"/>
      <c r="AB1394" s="88"/>
      <c r="AC1394" s="89"/>
    </row>
    <row r="1395" spans="1:29" ht="15.75" hidden="1" customHeight="1" x14ac:dyDescent="0.2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193"/>
      <c r="P1395" s="77"/>
      <c r="Q1395" s="78"/>
      <c r="R1395" s="79"/>
      <c r="S1395" s="80">
        <f t="shared" si="0"/>
        <v>0</v>
      </c>
      <c r="T1395" s="81"/>
      <c r="U1395" s="82"/>
      <c r="V1395" s="83"/>
      <c r="W1395" s="84">
        <f t="shared" si="1"/>
        <v>0</v>
      </c>
      <c r="X1395" s="85">
        <f t="shared" si="2"/>
        <v>0</v>
      </c>
      <c r="Y1395" s="59"/>
      <c r="Z1395" s="86"/>
      <c r="AA1395" s="87"/>
      <c r="AB1395" s="88"/>
      <c r="AC1395" s="89"/>
    </row>
    <row r="1396" spans="1:29" ht="15.75" hidden="1" customHeight="1" x14ac:dyDescent="0.2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193"/>
      <c r="P1396" s="77"/>
      <c r="Q1396" s="78"/>
      <c r="R1396" s="79"/>
      <c r="S1396" s="80">
        <f t="shared" si="0"/>
        <v>0</v>
      </c>
      <c r="T1396" s="81"/>
      <c r="U1396" s="82"/>
      <c r="V1396" s="83"/>
      <c r="W1396" s="84">
        <f t="shared" si="1"/>
        <v>0</v>
      </c>
      <c r="X1396" s="85">
        <f t="shared" si="2"/>
        <v>0</v>
      </c>
      <c r="Y1396" s="59"/>
      <c r="Z1396" s="86"/>
      <c r="AA1396" s="87"/>
      <c r="AB1396" s="88"/>
      <c r="AC1396" s="89"/>
    </row>
    <row r="1397" spans="1:29" ht="15.75" hidden="1" customHeight="1" x14ac:dyDescent="0.2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193"/>
      <c r="P1397" s="77"/>
      <c r="Q1397" s="78"/>
      <c r="R1397" s="79"/>
      <c r="S1397" s="80">
        <f t="shared" si="0"/>
        <v>0</v>
      </c>
      <c r="T1397" s="81"/>
      <c r="U1397" s="82"/>
      <c r="V1397" s="83"/>
      <c r="W1397" s="84">
        <f t="shared" si="1"/>
        <v>0</v>
      </c>
      <c r="X1397" s="85">
        <f t="shared" si="2"/>
        <v>0</v>
      </c>
      <c r="Y1397" s="59"/>
      <c r="Z1397" s="86"/>
      <c r="AA1397" s="87"/>
      <c r="AB1397" s="88"/>
      <c r="AC1397" s="89"/>
    </row>
    <row r="1398" spans="1:29" ht="15.75" hidden="1" customHeight="1" x14ac:dyDescent="0.2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193"/>
      <c r="P1398" s="77"/>
      <c r="Q1398" s="78"/>
      <c r="R1398" s="79"/>
      <c r="S1398" s="80">
        <f t="shared" si="0"/>
        <v>0</v>
      </c>
      <c r="T1398" s="81"/>
      <c r="U1398" s="82"/>
      <c r="V1398" s="83"/>
      <c r="W1398" s="84">
        <f t="shared" si="1"/>
        <v>0</v>
      </c>
      <c r="X1398" s="85">
        <f t="shared" si="2"/>
        <v>0</v>
      </c>
      <c r="Y1398" s="59"/>
      <c r="Z1398" s="86"/>
      <c r="AA1398" s="87"/>
      <c r="AB1398" s="88"/>
      <c r="AC1398" s="89"/>
    </row>
    <row r="1399" spans="1:29" ht="15.75" hidden="1" customHeight="1" x14ac:dyDescent="0.2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193"/>
      <c r="P1399" s="77"/>
      <c r="Q1399" s="78"/>
      <c r="R1399" s="79"/>
      <c r="S1399" s="80">
        <f t="shared" si="0"/>
        <v>0</v>
      </c>
      <c r="T1399" s="81"/>
      <c r="U1399" s="82"/>
      <c r="V1399" s="83"/>
      <c r="W1399" s="84">
        <f t="shared" si="1"/>
        <v>0</v>
      </c>
      <c r="X1399" s="85">
        <f t="shared" si="2"/>
        <v>0</v>
      </c>
      <c r="Y1399" s="59"/>
      <c r="Z1399" s="86"/>
      <c r="AA1399" s="87"/>
      <c r="AB1399" s="88"/>
      <c r="AC1399" s="89"/>
    </row>
    <row r="1400" spans="1:29" ht="15.75" hidden="1" customHeight="1" x14ac:dyDescent="0.2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193"/>
      <c r="P1400" s="77"/>
      <c r="Q1400" s="78"/>
      <c r="R1400" s="79"/>
      <c r="S1400" s="80">
        <f t="shared" si="0"/>
        <v>0</v>
      </c>
      <c r="T1400" s="81"/>
      <c r="U1400" s="82"/>
      <c r="V1400" s="83"/>
      <c r="W1400" s="84">
        <f t="shared" si="1"/>
        <v>0</v>
      </c>
      <c r="X1400" s="85">
        <f t="shared" si="2"/>
        <v>0</v>
      </c>
      <c r="Y1400" s="59"/>
      <c r="Z1400" s="86"/>
      <c r="AA1400" s="87"/>
      <c r="AB1400" s="88"/>
      <c r="AC1400" s="89"/>
    </row>
    <row r="1401" spans="1:29" ht="15.75" hidden="1" customHeight="1" x14ac:dyDescent="0.2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193"/>
      <c r="P1401" s="77"/>
      <c r="Q1401" s="78"/>
      <c r="R1401" s="79"/>
      <c r="S1401" s="80">
        <f t="shared" si="0"/>
        <v>0</v>
      </c>
      <c r="T1401" s="81"/>
      <c r="U1401" s="82"/>
      <c r="V1401" s="83"/>
      <c r="W1401" s="84">
        <f t="shared" si="1"/>
        <v>0</v>
      </c>
      <c r="X1401" s="85">
        <f t="shared" si="2"/>
        <v>0</v>
      </c>
      <c r="Y1401" s="59"/>
      <c r="Z1401" s="86"/>
      <c r="AA1401" s="87"/>
      <c r="AB1401" s="88"/>
      <c r="AC1401" s="89"/>
    </row>
    <row r="1402" spans="1:29" ht="15.75" hidden="1" customHeight="1" x14ac:dyDescent="0.2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193"/>
      <c r="P1402" s="77"/>
      <c r="Q1402" s="78"/>
      <c r="R1402" s="79"/>
      <c r="S1402" s="80">
        <f t="shared" si="0"/>
        <v>0</v>
      </c>
      <c r="T1402" s="81"/>
      <c r="U1402" s="82"/>
      <c r="V1402" s="83"/>
      <c r="W1402" s="84">
        <f t="shared" si="1"/>
        <v>0</v>
      </c>
      <c r="X1402" s="85">
        <f t="shared" si="2"/>
        <v>0</v>
      </c>
      <c r="Y1402" s="59"/>
      <c r="Z1402" s="86"/>
      <c r="AA1402" s="87"/>
      <c r="AB1402" s="88"/>
      <c r="AC1402" s="89"/>
    </row>
    <row r="1403" spans="1:29" ht="15.75" hidden="1" customHeight="1" x14ac:dyDescent="0.2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193"/>
      <c r="P1403" s="77"/>
      <c r="Q1403" s="78"/>
      <c r="R1403" s="79"/>
      <c r="S1403" s="80">
        <f t="shared" si="0"/>
        <v>0</v>
      </c>
      <c r="T1403" s="81"/>
      <c r="U1403" s="82"/>
      <c r="V1403" s="83"/>
      <c r="W1403" s="84">
        <f t="shared" si="1"/>
        <v>0</v>
      </c>
      <c r="X1403" s="85">
        <f t="shared" si="2"/>
        <v>0</v>
      </c>
      <c r="Y1403" s="59"/>
      <c r="Z1403" s="86"/>
      <c r="AA1403" s="87"/>
      <c r="AB1403" s="88"/>
      <c r="AC1403" s="89"/>
    </row>
    <row r="1404" spans="1:29" ht="15.75" hidden="1" customHeight="1" x14ac:dyDescent="0.2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193"/>
      <c r="P1404" s="77"/>
      <c r="Q1404" s="78"/>
      <c r="R1404" s="79"/>
      <c r="S1404" s="80">
        <f t="shared" si="0"/>
        <v>0</v>
      </c>
      <c r="T1404" s="81"/>
      <c r="U1404" s="82"/>
      <c r="V1404" s="83"/>
      <c r="W1404" s="84">
        <f t="shared" si="1"/>
        <v>0</v>
      </c>
      <c r="X1404" s="85">
        <f t="shared" si="2"/>
        <v>0</v>
      </c>
      <c r="Y1404" s="59"/>
      <c r="Z1404" s="86"/>
      <c r="AA1404" s="87"/>
      <c r="AB1404" s="88"/>
      <c r="AC1404" s="89"/>
    </row>
    <row r="1405" spans="1:29" ht="15.75" hidden="1" customHeight="1" x14ac:dyDescent="0.2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193"/>
      <c r="P1405" s="77"/>
      <c r="Q1405" s="78"/>
      <c r="R1405" s="79"/>
      <c r="S1405" s="80">
        <f t="shared" si="0"/>
        <v>0</v>
      </c>
      <c r="T1405" s="81"/>
      <c r="U1405" s="82"/>
      <c r="V1405" s="83"/>
      <c r="W1405" s="84">
        <f t="shared" si="1"/>
        <v>0</v>
      </c>
      <c r="X1405" s="85">
        <f t="shared" si="2"/>
        <v>0</v>
      </c>
      <c r="Y1405" s="59"/>
      <c r="Z1405" s="86"/>
      <c r="AA1405" s="87"/>
      <c r="AB1405" s="88"/>
      <c r="AC1405" s="89"/>
    </row>
    <row r="1406" spans="1:29" ht="15.75" hidden="1" customHeight="1" x14ac:dyDescent="0.2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193"/>
      <c r="P1406" s="77"/>
      <c r="Q1406" s="78"/>
      <c r="R1406" s="79"/>
      <c r="S1406" s="80">
        <f t="shared" si="0"/>
        <v>0</v>
      </c>
      <c r="T1406" s="81"/>
      <c r="U1406" s="82"/>
      <c r="V1406" s="83"/>
      <c r="W1406" s="84">
        <f t="shared" si="1"/>
        <v>0</v>
      </c>
      <c r="X1406" s="85">
        <f t="shared" si="2"/>
        <v>0</v>
      </c>
      <c r="Y1406" s="59"/>
      <c r="Z1406" s="86"/>
      <c r="AA1406" s="87"/>
      <c r="AB1406" s="88"/>
      <c r="AC1406" s="89"/>
    </row>
    <row r="1407" spans="1:29" ht="15.75" hidden="1" customHeight="1" x14ac:dyDescent="0.2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193"/>
      <c r="P1407" s="77"/>
      <c r="Q1407" s="78"/>
      <c r="R1407" s="79"/>
      <c r="S1407" s="80">
        <f t="shared" si="0"/>
        <v>0</v>
      </c>
      <c r="T1407" s="81"/>
      <c r="U1407" s="82"/>
      <c r="V1407" s="83"/>
      <c r="W1407" s="84">
        <f t="shared" si="1"/>
        <v>0</v>
      </c>
      <c r="X1407" s="85">
        <f t="shared" si="2"/>
        <v>0</v>
      </c>
      <c r="Y1407" s="59"/>
      <c r="Z1407" s="86"/>
      <c r="AA1407" s="87"/>
      <c r="AB1407" s="88"/>
      <c r="AC1407" s="89"/>
    </row>
    <row r="1408" spans="1:29" ht="15.75" hidden="1" customHeight="1" x14ac:dyDescent="0.2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193"/>
      <c r="P1408" s="77"/>
      <c r="Q1408" s="78"/>
      <c r="R1408" s="79"/>
      <c r="S1408" s="80">
        <f t="shared" si="0"/>
        <v>0</v>
      </c>
      <c r="T1408" s="81"/>
      <c r="U1408" s="82"/>
      <c r="V1408" s="83"/>
      <c r="W1408" s="84">
        <f t="shared" si="1"/>
        <v>0</v>
      </c>
      <c r="X1408" s="85">
        <f t="shared" si="2"/>
        <v>0</v>
      </c>
      <c r="Y1408" s="59"/>
      <c r="Z1408" s="86"/>
      <c r="AA1408" s="87"/>
      <c r="AB1408" s="88"/>
      <c r="AC1408" s="89"/>
    </row>
    <row r="1409" spans="1:29" ht="15.75" hidden="1" customHeight="1" x14ac:dyDescent="0.2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193"/>
      <c r="P1409" s="77"/>
      <c r="Q1409" s="78"/>
      <c r="R1409" s="79"/>
      <c r="S1409" s="80">
        <f t="shared" si="0"/>
        <v>0</v>
      </c>
      <c r="T1409" s="81"/>
      <c r="U1409" s="82"/>
      <c r="V1409" s="83"/>
      <c r="W1409" s="84">
        <f t="shared" si="1"/>
        <v>0</v>
      </c>
      <c r="X1409" s="85">
        <f t="shared" si="2"/>
        <v>0</v>
      </c>
      <c r="Y1409" s="59"/>
      <c r="Z1409" s="86"/>
      <c r="AA1409" s="87"/>
      <c r="AB1409" s="88"/>
      <c r="AC1409" s="89"/>
    </row>
    <row r="1410" spans="1:29" ht="15.75" hidden="1" customHeight="1" x14ac:dyDescent="0.2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193"/>
      <c r="P1410" s="77"/>
      <c r="Q1410" s="78"/>
      <c r="R1410" s="79"/>
      <c r="S1410" s="80">
        <f t="shared" si="0"/>
        <v>0</v>
      </c>
      <c r="T1410" s="81"/>
      <c r="U1410" s="82"/>
      <c r="V1410" s="83"/>
      <c r="W1410" s="84">
        <f t="shared" si="1"/>
        <v>0</v>
      </c>
      <c r="X1410" s="85">
        <f t="shared" si="2"/>
        <v>0</v>
      </c>
      <c r="Y1410" s="59"/>
      <c r="Z1410" s="86"/>
      <c r="AA1410" s="87"/>
      <c r="AB1410" s="88"/>
      <c r="AC1410" s="89"/>
    </row>
    <row r="1411" spans="1:29" ht="15.75" hidden="1" customHeight="1" x14ac:dyDescent="0.2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193"/>
      <c r="P1411" s="77"/>
      <c r="Q1411" s="78"/>
      <c r="R1411" s="79"/>
      <c r="S1411" s="80">
        <f t="shared" si="0"/>
        <v>0</v>
      </c>
      <c r="T1411" s="81"/>
      <c r="U1411" s="82"/>
      <c r="V1411" s="83"/>
      <c r="W1411" s="84">
        <f t="shared" si="1"/>
        <v>0</v>
      </c>
      <c r="X1411" s="85">
        <f t="shared" si="2"/>
        <v>0</v>
      </c>
      <c r="Y1411" s="59"/>
      <c r="Z1411" s="86"/>
      <c r="AA1411" s="87"/>
      <c r="AB1411" s="88"/>
      <c r="AC1411" s="89"/>
    </row>
    <row r="1412" spans="1:29" ht="15.75" hidden="1" customHeight="1" x14ac:dyDescent="0.2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193"/>
      <c r="P1412" s="77"/>
      <c r="Q1412" s="78"/>
      <c r="R1412" s="79"/>
      <c r="S1412" s="80">
        <f t="shared" si="0"/>
        <v>0</v>
      </c>
      <c r="T1412" s="81"/>
      <c r="U1412" s="82"/>
      <c r="V1412" s="83"/>
      <c r="W1412" s="84">
        <f t="shared" si="1"/>
        <v>0</v>
      </c>
      <c r="X1412" s="85">
        <f t="shared" si="2"/>
        <v>0</v>
      </c>
      <c r="Y1412" s="59"/>
      <c r="Z1412" s="86"/>
      <c r="AA1412" s="87"/>
      <c r="AB1412" s="88"/>
      <c r="AC1412" s="89"/>
    </row>
    <row r="1413" spans="1:29" ht="15.75" hidden="1" customHeight="1" x14ac:dyDescent="0.2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193"/>
      <c r="P1413" s="77"/>
      <c r="Q1413" s="78"/>
      <c r="R1413" s="79"/>
      <c r="S1413" s="80">
        <f t="shared" si="0"/>
        <v>0</v>
      </c>
      <c r="T1413" s="81"/>
      <c r="U1413" s="82"/>
      <c r="V1413" s="83"/>
      <c r="W1413" s="84">
        <f t="shared" si="1"/>
        <v>0</v>
      </c>
      <c r="X1413" s="85">
        <f t="shared" si="2"/>
        <v>0</v>
      </c>
      <c r="Y1413" s="59"/>
      <c r="Z1413" s="86"/>
      <c r="AA1413" s="87"/>
      <c r="AB1413" s="88"/>
      <c r="AC1413" s="89"/>
    </row>
    <row r="1414" spans="1:29" ht="15.75" hidden="1" customHeight="1" x14ac:dyDescent="0.2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193"/>
      <c r="P1414" s="77"/>
      <c r="Q1414" s="78"/>
      <c r="R1414" s="79"/>
      <c r="S1414" s="80">
        <f t="shared" si="0"/>
        <v>0</v>
      </c>
      <c r="T1414" s="81"/>
      <c r="U1414" s="82"/>
      <c r="V1414" s="83"/>
      <c r="W1414" s="84">
        <f t="shared" si="1"/>
        <v>0</v>
      </c>
      <c r="X1414" s="85">
        <f t="shared" si="2"/>
        <v>0</v>
      </c>
      <c r="Y1414" s="59"/>
      <c r="Z1414" s="86"/>
      <c r="AA1414" s="87"/>
      <c r="AB1414" s="88"/>
      <c r="AC1414" s="89"/>
    </row>
    <row r="1415" spans="1:29" ht="15.75" hidden="1" customHeight="1" x14ac:dyDescent="0.2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193"/>
      <c r="P1415" s="77"/>
      <c r="Q1415" s="78"/>
      <c r="R1415" s="79"/>
      <c r="S1415" s="80">
        <f t="shared" si="0"/>
        <v>0</v>
      </c>
      <c r="T1415" s="81"/>
      <c r="U1415" s="82"/>
      <c r="V1415" s="83"/>
      <c r="W1415" s="84">
        <f t="shared" si="1"/>
        <v>0</v>
      </c>
      <c r="X1415" s="85">
        <f t="shared" si="2"/>
        <v>0</v>
      </c>
      <c r="Y1415" s="59"/>
      <c r="Z1415" s="86"/>
      <c r="AA1415" s="87"/>
      <c r="AB1415" s="88"/>
      <c r="AC1415" s="89"/>
    </row>
    <row r="1416" spans="1:29" ht="15.75" hidden="1" customHeight="1" x14ac:dyDescent="0.2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193"/>
      <c r="P1416" s="77"/>
      <c r="Q1416" s="78"/>
      <c r="R1416" s="79"/>
      <c r="S1416" s="80">
        <f t="shared" si="0"/>
        <v>0</v>
      </c>
      <c r="T1416" s="81"/>
      <c r="U1416" s="82"/>
      <c r="V1416" s="83"/>
      <c r="W1416" s="84">
        <f t="shared" si="1"/>
        <v>0</v>
      </c>
      <c r="X1416" s="85">
        <f t="shared" si="2"/>
        <v>0</v>
      </c>
      <c r="Y1416" s="59"/>
      <c r="Z1416" s="86"/>
      <c r="AA1416" s="87"/>
      <c r="AB1416" s="88"/>
      <c r="AC1416" s="89"/>
    </row>
    <row r="1417" spans="1:29" ht="15.75" hidden="1" customHeight="1" x14ac:dyDescent="0.2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193"/>
      <c r="P1417" s="77"/>
      <c r="Q1417" s="78"/>
      <c r="R1417" s="79"/>
      <c r="S1417" s="80">
        <f t="shared" ref="S1417:S1480" si="3">IF(R1417="U",T1417/1.2,T1417)</f>
        <v>0</v>
      </c>
      <c r="T1417" s="81"/>
      <c r="U1417" s="82"/>
      <c r="V1417" s="83"/>
      <c r="W1417" s="84">
        <f t="shared" si="1"/>
        <v>0</v>
      </c>
      <c r="X1417" s="85">
        <f t="shared" si="2"/>
        <v>0</v>
      </c>
      <c r="Y1417" s="59"/>
      <c r="Z1417" s="86"/>
      <c r="AA1417" s="87"/>
      <c r="AB1417" s="88"/>
      <c r="AC1417" s="89"/>
    </row>
    <row r="1418" spans="1:29" ht="15.75" hidden="1" customHeight="1" x14ac:dyDescent="0.2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193"/>
      <c r="P1418" s="77"/>
      <c r="Q1418" s="78"/>
      <c r="R1418" s="79"/>
      <c r="S1418" s="80">
        <f t="shared" si="3"/>
        <v>0</v>
      </c>
      <c r="T1418" s="81"/>
      <c r="U1418" s="82"/>
      <c r="V1418" s="83"/>
      <c r="W1418" s="84">
        <f t="shared" si="1"/>
        <v>0</v>
      </c>
      <c r="X1418" s="85">
        <f t="shared" si="2"/>
        <v>0</v>
      </c>
      <c r="Y1418" s="59"/>
      <c r="Z1418" s="86"/>
      <c r="AA1418" s="87"/>
      <c r="AB1418" s="88"/>
      <c r="AC1418" s="89"/>
    </row>
    <row r="1419" spans="1:29" ht="15.75" hidden="1" customHeight="1" x14ac:dyDescent="0.2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193"/>
      <c r="P1419" s="77"/>
      <c r="Q1419" s="78"/>
      <c r="R1419" s="79"/>
      <c r="S1419" s="80">
        <f t="shared" si="3"/>
        <v>0</v>
      </c>
      <c r="T1419" s="81"/>
      <c r="U1419" s="82"/>
      <c r="V1419" s="83"/>
      <c r="W1419" s="84">
        <f t="shared" si="1"/>
        <v>0</v>
      </c>
      <c r="X1419" s="85">
        <f t="shared" si="2"/>
        <v>0</v>
      </c>
      <c r="Y1419" s="59"/>
      <c r="Z1419" s="86"/>
      <c r="AA1419" s="87"/>
      <c r="AB1419" s="88"/>
      <c r="AC1419" s="89"/>
    </row>
    <row r="1420" spans="1:29" ht="15.75" hidden="1" customHeight="1" x14ac:dyDescent="0.2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193"/>
      <c r="P1420" s="77"/>
      <c r="Q1420" s="78"/>
      <c r="R1420" s="79"/>
      <c r="S1420" s="80">
        <f t="shared" si="3"/>
        <v>0</v>
      </c>
      <c r="T1420" s="81"/>
      <c r="U1420" s="82"/>
      <c r="V1420" s="83"/>
      <c r="W1420" s="84">
        <f t="shared" si="1"/>
        <v>0</v>
      </c>
      <c r="X1420" s="85">
        <f t="shared" si="2"/>
        <v>0</v>
      </c>
      <c r="Y1420" s="59"/>
      <c r="Z1420" s="86"/>
      <c r="AA1420" s="87"/>
      <c r="AB1420" s="88"/>
      <c r="AC1420" s="89"/>
    </row>
    <row r="1421" spans="1:29" ht="15.75" hidden="1" customHeight="1" x14ac:dyDescent="0.2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193"/>
      <c r="P1421" s="77"/>
      <c r="Q1421" s="78"/>
      <c r="R1421" s="79"/>
      <c r="S1421" s="80">
        <f t="shared" si="3"/>
        <v>0</v>
      </c>
      <c r="T1421" s="81"/>
      <c r="U1421" s="82"/>
      <c r="V1421" s="83"/>
      <c r="W1421" s="84">
        <f t="shared" si="1"/>
        <v>0</v>
      </c>
      <c r="X1421" s="85">
        <f t="shared" si="2"/>
        <v>0</v>
      </c>
      <c r="Y1421" s="59"/>
      <c r="Z1421" s="86"/>
      <c r="AA1421" s="87"/>
      <c r="AB1421" s="88"/>
      <c r="AC1421" s="89"/>
    </row>
    <row r="1422" spans="1:29" ht="15.75" hidden="1" customHeight="1" x14ac:dyDescent="0.2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193"/>
      <c r="P1422" s="77"/>
      <c r="Q1422" s="78"/>
      <c r="R1422" s="79"/>
      <c r="S1422" s="80">
        <f t="shared" si="3"/>
        <v>0</v>
      </c>
      <c r="T1422" s="81"/>
      <c r="U1422" s="82"/>
      <c r="V1422" s="83"/>
      <c r="W1422" s="84">
        <f t="shared" si="1"/>
        <v>0</v>
      </c>
      <c r="X1422" s="85">
        <f t="shared" si="2"/>
        <v>0</v>
      </c>
      <c r="Y1422" s="59"/>
      <c r="Z1422" s="86"/>
      <c r="AA1422" s="87"/>
      <c r="AB1422" s="88"/>
      <c r="AC1422" s="89"/>
    </row>
    <row r="1423" spans="1:29" ht="15.75" hidden="1" customHeight="1" x14ac:dyDescent="0.2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193"/>
      <c r="P1423" s="77"/>
      <c r="Q1423" s="78"/>
      <c r="R1423" s="79"/>
      <c r="S1423" s="80">
        <f t="shared" si="3"/>
        <v>0</v>
      </c>
      <c r="T1423" s="81"/>
      <c r="U1423" s="82"/>
      <c r="V1423" s="83"/>
      <c r="W1423" s="84">
        <f t="shared" si="1"/>
        <v>0</v>
      </c>
      <c r="X1423" s="85">
        <f t="shared" si="2"/>
        <v>0</v>
      </c>
      <c r="Y1423" s="59"/>
      <c r="Z1423" s="86"/>
      <c r="AA1423" s="87"/>
      <c r="AB1423" s="88"/>
      <c r="AC1423" s="89"/>
    </row>
    <row r="1424" spans="1:29" ht="15.75" hidden="1" customHeight="1" x14ac:dyDescent="0.2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193"/>
      <c r="P1424" s="77"/>
      <c r="Q1424" s="78"/>
      <c r="R1424" s="79"/>
      <c r="S1424" s="80">
        <f t="shared" si="3"/>
        <v>0</v>
      </c>
      <c r="T1424" s="81"/>
      <c r="U1424" s="82"/>
      <c r="V1424" s="83"/>
      <c r="W1424" s="84">
        <f t="shared" si="1"/>
        <v>0</v>
      </c>
      <c r="X1424" s="85">
        <f t="shared" si="2"/>
        <v>0</v>
      </c>
      <c r="Y1424" s="59"/>
      <c r="Z1424" s="86"/>
      <c r="AA1424" s="87"/>
      <c r="AB1424" s="88"/>
      <c r="AC1424" s="89"/>
    </row>
    <row r="1425" spans="1:29" ht="15.75" hidden="1" customHeight="1" x14ac:dyDescent="0.2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193"/>
      <c r="P1425" s="77"/>
      <c r="Q1425" s="78"/>
      <c r="R1425" s="79"/>
      <c r="S1425" s="80">
        <f t="shared" si="3"/>
        <v>0</v>
      </c>
      <c r="T1425" s="81"/>
      <c r="U1425" s="82"/>
      <c r="V1425" s="83"/>
      <c r="W1425" s="84">
        <f t="shared" si="1"/>
        <v>0</v>
      </c>
      <c r="X1425" s="85">
        <f t="shared" si="2"/>
        <v>0</v>
      </c>
      <c r="Y1425" s="59"/>
      <c r="Z1425" s="86"/>
      <c r="AA1425" s="87"/>
      <c r="AB1425" s="88"/>
      <c r="AC1425" s="89"/>
    </row>
    <row r="1426" spans="1:29" ht="15.75" hidden="1" customHeight="1" x14ac:dyDescent="0.2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193"/>
      <c r="P1426" s="77"/>
      <c r="Q1426" s="78"/>
      <c r="R1426" s="79"/>
      <c r="S1426" s="80">
        <f t="shared" si="3"/>
        <v>0</v>
      </c>
      <c r="T1426" s="81"/>
      <c r="U1426" s="82"/>
      <c r="V1426" s="83"/>
      <c r="W1426" s="84">
        <f t="shared" si="1"/>
        <v>0</v>
      </c>
      <c r="X1426" s="85">
        <f t="shared" si="2"/>
        <v>0</v>
      </c>
      <c r="Y1426" s="59"/>
      <c r="Z1426" s="86"/>
      <c r="AA1426" s="87"/>
      <c r="AB1426" s="88"/>
      <c r="AC1426" s="89"/>
    </row>
    <row r="1427" spans="1:29" ht="15.75" hidden="1" customHeight="1" x14ac:dyDescent="0.2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193"/>
      <c r="P1427" s="77"/>
      <c r="Q1427" s="78"/>
      <c r="R1427" s="79"/>
      <c r="S1427" s="80">
        <f t="shared" si="3"/>
        <v>0</v>
      </c>
      <c r="T1427" s="81"/>
      <c r="U1427" s="82"/>
      <c r="V1427" s="83"/>
      <c r="W1427" s="84">
        <f t="shared" si="1"/>
        <v>0</v>
      </c>
      <c r="X1427" s="85">
        <f t="shared" si="2"/>
        <v>0</v>
      </c>
      <c r="Y1427" s="59"/>
      <c r="Z1427" s="86"/>
      <c r="AA1427" s="87"/>
      <c r="AB1427" s="88"/>
      <c r="AC1427" s="89"/>
    </row>
    <row r="1428" spans="1:29" ht="15.75" hidden="1" customHeight="1" x14ac:dyDescent="0.2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193"/>
      <c r="P1428" s="77"/>
      <c r="Q1428" s="78"/>
      <c r="R1428" s="79"/>
      <c r="S1428" s="80">
        <f t="shared" si="3"/>
        <v>0</v>
      </c>
      <c r="T1428" s="81"/>
      <c r="U1428" s="82"/>
      <c r="V1428" s="83"/>
      <c r="W1428" s="84">
        <f t="shared" si="1"/>
        <v>0</v>
      </c>
      <c r="X1428" s="85">
        <f t="shared" si="2"/>
        <v>0</v>
      </c>
      <c r="Y1428" s="59"/>
      <c r="Z1428" s="86"/>
      <c r="AA1428" s="87"/>
      <c r="AB1428" s="88"/>
      <c r="AC1428" s="89"/>
    </row>
    <row r="1429" spans="1:29" ht="15.75" hidden="1" customHeight="1" x14ac:dyDescent="0.2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193"/>
      <c r="P1429" s="77"/>
      <c r="Q1429" s="78"/>
      <c r="R1429" s="79"/>
      <c r="S1429" s="80">
        <f t="shared" si="3"/>
        <v>0</v>
      </c>
      <c r="T1429" s="81"/>
      <c r="U1429" s="82"/>
      <c r="V1429" s="83"/>
      <c r="W1429" s="84">
        <f t="shared" si="1"/>
        <v>0</v>
      </c>
      <c r="X1429" s="85">
        <f t="shared" si="2"/>
        <v>0</v>
      </c>
      <c r="Y1429" s="59"/>
      <c r="Z1429" s="86"/>
      <c r="AA1429" s="87"/>
      <c r="AB1429" s="88"/>
      <c r="AC1429" s="89"/>
    </row>
    <row r="1430" spans="1:29" ht="15.75" hidden="1" customHeight="1" x14ac:dyDescent="0.2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193"/>
      <c r="P1430" s="77"/>
      <c r="Q1430" s="78"/>
      <c r="R1430" s="79"/>
      <c r="S1430" s="80">
        <f t="shared" si="3"/>
        <v>0</v>
      </c>
      <c r="T1430" s="81"/>
      <c r="U1430" s="82"/>
      <c r="V1430" s="83"/>
      <c r="W1430" s="84">
        <f t="shared" si="1"/>
        <v>0</v>
      </c>
      <c r="X1430" s="85">
        <f t="shared" si="2"/>
        <v>0</v>
      </c>
      <c r="Y1430" s="59"/>
      <c r="Z1430" s="86"/>
      <c r="AA1430" s="87"/>
      <c r="AB1430" s="88"/>
      <c r="AC1430" s="89"/>
    </row>
    <row r="1431" spans="1:29" ht="15.75" hidden="1" customHeight="1" x14ac:dyDescent="0.2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193"/>
      <c r="P1431" s="77"/>
      <c r="Q1431" s="78"/>
      <c r="R1431" s="79"/>
      <c r="S1431" s="80">
        <f t="shared" si="3"/>
        <v>0</v>
      </c>
      <c r="T1431" s="81"/>
      <c r="U1431" s="82"/>
      <c r="V1431" s="83"/>
      <c r="W1431" s="84">
        <f t="shared" si="1"/>
        <v>0</v>
      </c>
      <c r="X1431" s="85">
        <f t="shared" si="2"/>
        <v>0</v>
      </c>
      <c r="Y1431" s="59"/>
      <c r="Z1431" s="86"/>
      <c r="AA1431" s="87"/>
      <c r="AB1431" s="88"/>
      <c r="AC1431" s="89"/>
    </row>
    <row r="1432" spans="1:29" ht="15.75" hidden="1" customHeight="1" x14ac:dyDescent="0.2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193"/>
      <c r="P1432" s="77"/>
      <c r="Q1432" s="78"/>
      <c r="R1432" s="79"/>
      <c r="S1432" s="80">
        <f t="shared" si="3"/>
        <v>0</v>
      </c>
      <c r="T1432" s="81"/>
      <c r="U1432" s="82"/>
      <c r="V1432" s="83"/>
      <c r="W1432" s="84">
        <f t="shared" si="1"/>
        <v>0</v>
      </c>
      <c r="X1432" s="85">
        <f t="shared" si="2"/>
        <v>0</v>
      </c>
      <c r="Y1432" s="59"/>
      <c r="Z1432" s="86"/>
      <c r="AA1432" s="87"/>
      <c r="AB1432" s="88"/>
      <c r="AC1432" s="89"/>
    </row>
    <row r="1433" spans="1:29" ht="15.75" hidden="1" customHeight="1" x14ac:dyDescent="0.2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193"/>
      <c r="P1433" s="77"/>
      <c r="Q1433" s="78"/>
      <c r="R1433" s="79"/>
      <c r="S1433" s="80">
        <f t="shared" si="3"/>
        <v>0</v>
      </c>
      <c r="T1433" s="81"/>
      <c r="U1433" s="82"/>
      <c r="V1433" s="83"/>
      <c r="W1433" s="84">
        <f t="shared" si="1"/>
        <v>0</v>
      </c>
      <c r="X1433" s="85">
        <f t="shared" si="2"/>
        <v>0</v>
      </c>
      <c r="Y1433" s="59"/>
      <c r="Z1433" s="86"/>
      <c r="AA1433" s="87"/>
      <c r="AB1433" s="88"/>
      <c r="AC1433" s="89"/>
    </row>
    <row r="1434" spans="1:29" ht="15.75" hidden="1" customHeight="1" x14ac:dyDescent="0.2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193"/>
      <c r="P1434" s="77"/>
      <c r="Q1434" s="78"/>
      <c r="R1434" s="79"/>
      <c r="S1434" s="80">
        <f t="shared" si="3"/>
        <v>0</v>
      </c>
      <c r="T1434" s="81"/>
      <c r="U1434" s="82"/>
      <c r="V1434" s="83"/>
      <c r="W1434" s="84">
        <f t="shared" si="1"/>
        <v>0</v>
      </c>
      <c r="X1434" s="85">
        <f t="shared" si="2"/>
        <v>0</v>
      </c>
      <c r="Y1434" s="59"/>
      <c r="Z1434" s="86"/>
      <c r="AA1434" s="87"/>
      <c r="AB1434" s="88"/>
      <c r="AC1434" s="89"/>
    </row>
    <row r="1435" spans="1:29" ht="15.75" hidden="1" customHeight="1" x14ac:dyDescent="0.2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193"/>
      <c r="P1435" s="77"/>
      <c r="Q1435" s="78"/>
      <c r="R1435" s="79"/>
      <c r="S1435" s="80">
        <f t="shared" si="3"/>
        <v>0</v>
      </c>
      <c r="T1435" s="81"/>
      <c r="U1435" s="82"/>
      <c r="V1435" s="83"/>
      <c r="W1435" s="84">
        <f t="shared" si="1"/>
        <v>0</v>
      </c>
      <c r="X1435" s="85">
        <f t="shared" si="2"/>
        <v>0</v>
      </c>
      <c r="Y1435" s="59"/>
      <c r="Z1435" s="86"/>
      <c r="AA1435" s="87"/>
      <c r="AB1435" s="88"/>
      <c r="AC1435" s="89"/>
    </row>
    <row r="1436" spans="1:29" ht="15.75" hidden="1" customHeight="1" x14ac:dyDescent="0.2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193"/>
      <c r="P1436" s="77"/>
      <c r="Q1436" s="78"/>
      <c r="R1436" s="79"/>
      <c r="S1436" s="80">
        <f t="shared" si="3"/>
        <v>0</v>
      </c>
      <c r="T1436" s="81"/>
      <c r="U1436" s="82"/>
      <c r="V1436" s="83"/>
      <c r="W1436" s="84">
        <f t="shared" si="1"/>
        <v>0</v>
      </c>
      <c r="X1436" s="85">
        <f t="shared" si="2"/>
        <v>0</v>
      </c>
      <c r="Y1436" s="59"/>
      <c r="Z1436" s="86"/>
      <c r="AA1436" s="87"/>
      <c r="AB1436" s="88"/>
      <c r="AC1436" s="89"/>
    </row>
    <row r="1437" spans="1:29" ht="15.75" hidden="1" customHeight="1" x14ac:dyDescent="0.2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193"/>
      <c r="P1437" s="77"/>
      <c r="Q1437" s="78"/>
      <c r="R1437" s="79"/>
      <c r="S1437" s="80">
        <f t="shared" si="3"/>
        <v>0</v>
      </c>
      <c r="T1437" s="81"/>
      <c r="U1437" s="82"/>
      <c r="V1437" s="83"/>
      <c r="W1437" s="84">
        <f t="shared" si="1"/>
        <v>0</v>
      </c>
      <c r="X1437" s="85">
        <f t="shared" si="2"/>
        <v>0</v>
      </c>
      <c r="Y1437" s="59"/>
      <c r="Z1437" s="86"/>
      <c r="AA1437" s="87"/>
      <c r="AB1437" s="88"/>
      <c r="AC1437" s="89"/>
    </row>
    <row r="1438" spans="1:29" ht="15.75" hidden="1" customHeight="1" x14ac:dyDescent="0.2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193"/>
      <c r="P1438" s="77"/>
      <c r="Q1438" s="78"/>
      <c r="R1438" s="79"/>
      <c r="S1438" s="80">
        <f t="shared" si="3"/>
        <v>0</v>
      </c>
      <c r="T1438" s="81"/>
      <c r="U1438" s="82"/>
      <c r="V1438" s="83"/>
      <c r="W1438" s="84">
        <f t="shared" si="1"/>
        <v>0</v>
      </c>
      <c r="X1438" s="85">
        <f t="shared" si="2"/>
        <v>0</v>
      </c>
      <c r="Y1438" s="59"/>
      <c r="Z1438" s="86"/>
      <c r="AA1438" s="87"/>
      <c r="AB1438" s="88"/>
      <c r="AC1438" s="89"/>
    </row>
    <row r="1439" spans="1:29" ht="15.75" hidden="1" customHeight="1" x14ac:dyDescent="0.2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193"/>
      <c r="P1439" s="77"/>
      <c r="Q1439" s="78"/>
      <c r="R1439" s="79"/>
      <c r="S1439" s="80">
        <f t="shared" si="3"/>
        <v>0</v>
      </c>
      <c r="T1439" s="81"/>
      <c r="U1439" s="82"/>
      <c r="V1439" s="83"/>
      <c r="W1439" s="84">
        <f t="shared" si="1"/>
        <v>0</v>
      </c>
      <c r="X1439" s="85">
        <f t="shared" si="2"/>
        <v>0</v>
      </c>
      <c r="Y1439" s="59"/>
      <c r="Z1439" s="86"/>
      <c r="AA1439" s="87"/>
      <c r="AB1439" s="88"/>
      <c r="AC1439" s="89"/>
    </row>
    <row r="1440" spans="1:29" ht="15.75" hidden="1" customHeight="1" x14ac:dyDescent="0.2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193"/>
      <c r="P1440" s="77"/>
      <c r="Q1440" s="78"/>
      <c r="R1440" s="79"/>
      <c r="S1440" s="80">
        <f t="shared" si="3"/>
        <v>0</v>
      </c>
      <c r="T1440" s="81"/>
      <c r="U1440" s="82"/>
      <c r="V1440" s="83"/>
      <c r="W1440" s="84">
        <f t="shared" si="1"/>
        <v>0</v>
      </c>
      <c r="X1440" s="85">
        <f t="shared" si="2"/>
        <v>0</v>
      </c>
      <c r="Y1440" s="59"/>
      <c r="Z1440" s="86"/>
      <c r="AA1440" s="87"/>
      <c r="AB1440" s="88"/>
      <c r="AC1440" s="89"/>
    </row>
    <row r="1441" spans="1:29" ht="15.75" hidden="1" customHeight="1" x14ac:dyDescent="0.2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193"/>
      <c r="P1441" s="77"/>
      <c r="Q1441" s="78"/>
      <c r="R1441" s="79"/>
      <c r="S1441" s="80">
        <f t="shared" si="3"/>
        <v>0</v>
      </c>
      <c r="T1441" s="81"/>
      <c r="U1441" s="82"/>
      <c r="V1441" s="83"/>
      <c r="W1441" s="84">
        <f t="shared" ref="W1441:W1504" si="4">V1441*S1441</f>
        <v>0</v>
      </c>
      <c r="X1441" s="85">
        <f t="shared" ref="X1441:X1504" si="5">V1441*T1441</f>
        <v>0</v>
      </c>
      <c r="Y1441" s="59"/>
      <c r="Z1441" s="86"/>
      <c r="AA1441" s="87"/>
      <c r="AB1441" s="88"/>
      <c r="AC1441" s="89"/>
    </row>
    <row r="1442" spans="1:29" ht="15.75" hidden="1" customHeight="1" x14ac:dyDescent="0.2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193"/>
      <c r="P1442" s="77"/>
      <c r="Q1442" s="78"/>
      <c r="R1442" s="79"/>
      <c r="S1442" s="80">
        <f t="shared" si="3"/>
        <v>0</v>
      </c>
      <c r="T1442" s="81"/>
      <c r="U1442" s="82"/>
      <c r="V1442" s="83"/>
      <c r="W1442" s="84">
        <f t="shared" si="4"/>
        <v>0</v>
      </c>
      <c r="X1442" s="85">
        <f t="shared" si="5"/>
        <v>0</v>
      </c>
      <c r="Y1442" s="59"/>
      <c r="Z1442" s="86"/>
      <c r="AA1442" s="87"/>
      <c r="AB1442" s="88"/>
      <c r="AC1442" s="89"/>
    </row>
    <row r="1443" spans="1:29" ht="15.75" hidden="1" customHeight="1" x14ac:dyDescent="0.2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193"/>
      <c r="P1443" s="77"/>
      <c r="Q1443" s="78"/>
      <c r="R1443" s="79"/>
      <c r="S1443" s="80">
        <f t="shared" si="3"/>
        <v>0</v>
      </c>
      <c r="T1443" s="81"/>
      <c r="U1443" s="82"/>
      <c r="V1443" s="83"/>
      <c r="W1443" s="84">
        <f t="shared" si="4"/>
        <v>0</v>
      </c>
      <c r="X1443" s="85">
        <f t="shared" si="5"/>
        <v>0</v>
      </c>
      <c r="Y1443" s="59"/>
      <c r="Z1443" s="86"/>
      <c r="AA1443" s="87"/>
      <c r="AB1443" s="88"/>
      <c r="AC1443" s="89"/>
    </row>
    <row r="1444" spans="1:29" ht="15.75" hidden="1" customHeight="1" x14ac:dyDescent="0.2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193"/>
      <c r="P1444" s="77"/>
      <c r="Q1444" s="78"/>
      <c r="R1444" s="79"/>
      <c r="S1444" s="80">
        <f t="shared" si="3"/>
        <v>0</v>
      </c>
      <c r="T1444" s="81"/>
      <c r="U1444" s="82"/>
      <c r="V1444" s="83"/>
      <c r="W1444" s="84">
        <f t="shared" si="4"/>
        <v>0</v>
      </c>
      <c r="X1444" s="85">
        <f t="shared" si="5"/>
        <v>0</v>
      </c>
      <c r="Y1444" s="59"/>
      <c r="Z1444" s="86"/>
      <c r="AA1444" s="87"/>
      <c r="AB1444" s="88"/>
      <c r="AC1444" s="89"/>
    </row>
    <row r="1445" spans="1:29" ht="15.75" hidden="1" customHeight="1" x14ac:dyDescent="0.2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193"/>
      <c r="P1445" s="77"/>
      <c r="Q1445" s="78"/>
      <c r="R1445" s="79"/>
      <c r="S1445" s="80">
        <f t="shared" si="3"/>
        <v>0</v>
      </c>
      <c r="T1445" s="81"/>
      <c r="U1445" s="82"/>
      <c r="V1445" s="83"/>
      <c r="W1445" s="84">
        <f t="shared" si="4"/>
        <v>0</v>
      </c>
      <c r="X1445" s="85">
        <f t="shared" si="5"/>
        <v>0</v>
      </c>
      <c r="Y1445" s="59"/>
      <c r="Z1445" s="86"/>
      <c r="AA1445" s="87"/>
      <c r="AB1445" s="88"/>
      <c r="AC1445" s="89"/>
    </row>
    <row r="1446" spans="1:29" ht="15.75" hidden="1" customHeight="1" x14ac:dyDescent="0.2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193"/>
      <c r="P1446" s="77"/>
      <c r="Q1446" s="78"/>
      <c r="R1446" s="79"/>
      <c r="S1446" s="80">
        <f t="shared" si="3"/>
        <v>0</v>
      </c>
      <c r="T1446" s="81"/>
      <c r="U1446" s="82"/>
      <c r="V1446" s="83"/>
      <c r="W1446" s="84">
        <f t="shared" si="4"/>
        <v>0</v>
      </c>
      <c r="X1446" s="85">
        <f t="shared" si="5"/>
        <v>0</v>
      </c>
      <c r="Y1446" s="59"/>
      <c r="Z1446" s="86"/>
      <c r="AA1446" s="87"/>
      <c r="AB1446" s="88"/>
      <c r="AC1446" s="89"/>
    </row>
    <row r="1447" spans="1:29" ht="15.75" hidden="1" customHeight="1" x14ac:dyDescent="0.2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193"/>
      <c r="P1447" s="77"/>
      <c r="Q1447" s="78"/>
      <c r="R1447" s="79"/>
      <c r="S1447" s="80">
        <f t="shared" si="3"/>
        <v>0</v>
      </c>
      <c r="T1447" s="81"/>
      <c r="U1447" s="82"/>
      <c r="V1447" s="83"/>
      <c r="W1447" s="84">
        <f t="shared" si="4"/>
        <v>0</v>
      </c>
      <c r="X1447" s="85">
        <f t="shared" si="5"/>
        <v>0</v>
      </c>
      <c r="Y1447" s="59"/>
      <c r="Z1447" s="86"/>
      <c r="AA1447" s="87"/>
      <c r="AB1447" s="88"/>
      <c r="AC1447" s="89"/>
    </row>
    <row r="1448" spans="1:29" ht="15.75" hidden="1" customHeight="1" x14ac:dyDescent="0.2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193"/>
      <c r="P1448" s="77"/>
      <c r="Q1448" s="78"/>
      <c r="R1448" s="79"/>
      <c r="S1448" s="80">
        <f t="shared" si="3"/>
        <v>0</v>
      </c>
      <c r="T1448" s="81"/>
      <c r="U1448" s="82"/>
      <c r="V1448" s="83"/>
      <c r="W1448" s="84">
        <f t="shared" si="4"/>
        <v>0</v>
      </c>
      <c r="X1448" s="85">
        <f t="shared" si="5"/>
        <v>0</v>
      </c>
      <c r="Y1448" s="59"/>
      <c r="Z1448" s="86"/>
      <c r="AA1448" s="87"/>
      <c r="AB1448" s="88"/>
      <c r="AC1448" s="89"/>
    </row>
    <row r="1449" spans="1:29" ht="15.75" hidden="1" customHeight="1" x14ac:dyDescent="0.2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193"/>
      <c r="P1449" s="77"/>
      <c r="Q1449" s="78"/>
      <c r="R1449" s="79"/>
      <c r="S1449" s="80">
        <f t="shared" si="3"/>
        <v>0</v>
      </c>
      <c r="T1449" s="81"/>
      <c r="U1449" s="82"/>
      <c r="V1449" s="83"/>
      <c r="W1449" s="84">
        <f t="shared" si="4"/>
        <v>0</v>
      </c>
      <c r="X1449" s="85">
        <f t="shared" si="5"/>
        <v>0</v>
      </c>
      <c r="Y1449" s="59"/>
      <c r="Z1449" s="86"/>
      <c r="AA1449" s="87"/>
      <c r="AB1449" s="88"/>
      <c r="AC1449" s="89"/>
    </row>
    <row r="1450" spans="1:29" ht="15.75" hidden="1" customHeight="1" x14ac:dyDescent="0.2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193"/>
      <c r="P1450" s="77"/>
      <c r="Q1450" s="78"/>
      <c r="R1450" s="79"/>
      <c r="S1450" s="80">
        <f t="shared" si="3"/>
        <v>0</v>
      </c>
      <c r="T1450" s="81"/>
      <c r="U1450" s="82"/>
      <c r="V1450" s="83"/>
      <c r="W1450" s="84">
        <f t="shared" si="4"/>
        <v>0</v>
      </c>
      <c r="X1450" s="85">
        <f t="shared" si="5"/>
        <v>0</v>
      </c>
      <c r="Y1450" s="59"/>
      <c r="Z1450" s="86"/>
      <c r="AA1450" s="87"/>
      <c r="AB1450" s="88"/>
      <c r="AC1450" s="89"/>
    </row>
    <row r="1451" spans="1:29" ht="15.75" hidden="1" customHeight="1" x14ac:dyDescent="0.2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193"/>
      <c r="P1451" s="77"/>
      <c r="Q1451" s="78"/>
      <c r="R1451" s="79"/>
      <c r="S1451" s="80">
        <f t="shared" si="3"/>
        <v>0</v>
      </c>
      <c r="T1451" s="81"/>
      <c r="U1451" s="82"/>
      <c r="V1451" s="83"/>
      <c r="W1451" s="84">
        <f t="shared" si="4"/>
        <v>0</v>
      </c>
      <c r="X1451" s="85">
        <f t="shared" si="5"/>
        <v>0</v>
      </c>
      <c r="Y1451" s="59"/>
      <c r="Z1451" s="86"/>
      <c r="AA1451" s="87"/>
      <c r="AB1451" s="88"/>
      <c r="AC1451" s="89"/>
    </row>
    <row r="1452" spans="1:29" ht="15.75" hidden="1" customHeight="1" x14ac:dyDescent="0.2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193"/>
      <c r="P1452" s="77"/>
      <c r="Q1452" s="78"/>
      <c r="R1452" s="79"/>
      <c r="S1452" s="80">
        <f t="shared" si="3"/>
        <v>0</v>
      </c>
      <c r="T1452" s="81"/>
      <c r="U1452" s="82"/>
      <c r="V1452" s="83"/>
      <c r="W1452" s="84">
        <f t="shared" si="4"/>
        <v>0</v>
      </c>
      <c r="X1452" s="85">
        <f t="shared" si="5"/>
        <v>0</v>
      </c>
      <c r="Y1452" s="59"/>
      <c r="Z1452" s="86"/>
      <c r="AA1452" s="87"/>
      <c r="AB1452" s="88"/>
      <c r="AC1452" s="89"/>
    </row>
    <row r="1453" spans="1:29" ht="15.75" hidden="1" customHeight="1" x14ac:dyDescent="0.2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193"/>
      <c r="P1453" s="77"/>
      <c r="Q1453" s="78"/>
      <c r="R1453" s="79"/>
      <c r="S1453" s="80">
        <f t="shared" si="3"/>
        <v>0</v>
      </c>
      <c r="T1453" s="81"/>
      <c r="U1453" s="82"/>
      <c r="V1453" s="83"/>
      <c r="W1453" s="84">
        <f t="shared" si="4"/>
        <v>0</v>
      </c>
      <c r="X1453" s="85">
        <f t="shared" si="5"/>
        <v>0</v>
      </c>
      <c r="Y1453" s="59"/>
      <c r="Z1453" s="86"/>
      <c r="AA1453" s="87"/>
      <c r="AB1453" s="88"/>
      <c r="AC1453" s="89"/>
    </row>
    <row r="1454" spans="1:29" ht="15.75" hidden="1" customHeight="1" x14ac:dyDescent="0.2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193"/>
      <c r="P1454" s="77"/>
      <c r="Q1454" s="78"/>
      <c r="R1454" s="79"/>
      <c r="S1454" s="80">
        <f t="shared" si="3"/>
        <v>0</v>
      </c>
      <c r="T1454" s="81"/>
      <c r="U1454" s="82"/>
      <c r="V1454" s="83"/>
      <c r="W1454" s="84">
        <f t="shared" si="4"/>
        <v>0</v>
      </c>
      <c r="X1454" s="85">
        <f t="shared" si="5"/>
        <v>0</v>
      </c>
      <c r="Y1454" s="59"/>
      <c r="Z1454" s="86"/>
      <c r="AA1454" s="87"/>
      <c r="AB1454" s="88"/>
      <c r="AC1454" s="89"/>
    </row>
    <row r="1455" spans="1:29" ht="15.75" hidden="1" customHeight="1" x14ac:dyDescent="0.2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193"/>
      <c r="P1455" s="77"/>
      <c r="Q1455" s="78"/>
      <c r="R1455" s="79"/>
      <c r="S1455" s="80">
        <f t="shared" si="3"/>
        <v>0</v>
      </c>
      <c r="T1455" s="81"/>
      <c r="U1455" s="82"/>
      <c r="V1455" s="83"/>
      <c r="W1455" s="84">
        <f t="shared" si="4"/>
        <v>0</v>
      </c>
      <c r="X1455" s="85">
        <f t="shared" si="5"/>
        <v>0</v>
      </c>
      <c r="Y1455" s="59"/>
      <c r="Z1455" s="86"/>
      <c r="AA1455" s="87"/>
      <c r="AB1455" s="88"/>
      <c r="AC1455" s="89"/>
    </row>
    <row r="1456" spans="1:29" ht="15.75" hidden="1" customHeight="1" x14ac:dyDescent="0.2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193"/>
      <c r="P1456" s="77"/>
      <c r="Q1456" s="78"/>
      <c r="R1456" s="79"/>
      <c r="S1456" s="80">
        <f t="shared" si="3"/>
        <v>0</v>
      </c>
      <c r="T1456" s="81"/>
      <c r="U1456" s="82"/>
      <c r="V1456" s="83"/>
      <c r="W1456" s="84">
        <f t="shared" si="4"/>
        <v>0</v>
      </c>
      <c r="X1456" s="85">
        <f t="shared" si="5"/>
        <v>0</v>
      </c>
      <c r="Y1456" s="59"/>
      <c r="Z1456" s="86"/>
      <c r="AA1456" s="87"/>
      <c r="AB1456" s="88"/>
      <c r="AC1456" s="89"/>
    </row>
    <row r="1457" spans="1:29" ht="15.75" hidden="1" customHeight="1" x14ac:dyDescent="0.2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193"/>
      <c r="P1457" s="77"/>
      <c r="Q1457" s="78"/>
      <c r="R1457" s="79"/>
      <c r="S1457" s="80">
        <f t="shared" si="3"/>
        <v>0</v>
      </c>
      <c r="T1457" s="81"/>
      <c r="U1457" s="82"/>
      <c r="V1457" s="83"/>
      <c r="W1457" s="84">
        <f t="shared" si="4"/>
        <v>0</v>
      </c>
      <c r="X1457" s="85">
        <f t="shared" si="5"/>
        <v>0</v>
      </c>
      <c r="Y1457" s="59"/>
      <c r="Z1457" s="86"/>
      <c r="AA1457" s="87"/>
      <c r="AB1457" s="88"/>
      <c r="AC1457" s="89"/>
    </row>
    <row r="1458" spans="1:29" ht="15.75" hidden="1" customHeight="1" x14ac:dyDescent="0.2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193"/>
      <c r="P1458" s="77"/>
      <c r="Q1458" s="78"/>
      <c r="R1458" s="79"/>
      <c r="S1458" s="80">
        <f t="shared" si="3"/>
        <v>0</v>
      </c>
      <c r="T1458" s="81"/>
      <c r="U1458" s="82"/>
      <c r="V1458" s="83"/>
      <c r="W1458" s="84">
        <f t="shared" si="4"/>
        <v>0</v>
      </c>
      <c r="X1458" s="85">
        <f t="shared" si="5"/>
        <v>0</v>
      </c>
      <c r="Y1458" s="59"/>
      <c r="Z1458" s="86"/>
      <c r="AA1458" s="87"/>
      <c r="AB1458" s="88"/>
      <c r="AC1458" s="89"/>
    </row>
    <row r="1459" spans="1:29" ht="15.75" hidden="1" customHeight="1" x14ac:dyDescent="0.2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193"/>
      <c r="P1459" s="77"/>
      <c r="Q1459" s="78"/>
      <c r="R1459" s="79"/>
      <c r="S1459" s="80">
        <f t="shared" si="3"/>
        <v>0</v>
      </c>
      <c r="T1459" s="81"/>
      <c r="U1459" s="82"/>
      <c r="V1459" s="83"/>
      <c r="W1459" s="84">
        <f t="shared" si="4"/>
        <v>0</v>
      </c>
      <c r="X1459" s="85">
        <f t="shared" si="5"/>
        <v>0</v>
      </c>
      <c r="Y1459" s="59"/>
      <c r="Z1459" s="86"/>
      <c r="AA1459" s="87"/>
      <c r="AB1459" s="88"/>
      <c r="AC1459" s="89"/>
    </row>
    <row r="1460" spans="1:29" ht="15.75" hidden="1" customHeight="1" x14ac:dyDescent="0.2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193"/>
      <c r="P1460" s="77"/>
      <c r="Q1460" s="78"/>
      <c r="R1460" s="79"/>
      <c r="S1460" s="80">
        <f t="shared" si="3"/>
        <v>0</v>
      </c>
      <c r="T1460" s="81"/>
      <c r="U1460" s="82"/>
      <c r="V1460" s="83"/>
      <c r="W1460" s="84">
        <f t="shared" si="4"/>
        <v>0</v>
      </c>
      <c r="X1460" s="85">
        <f t="shared" si="5"/>
        <v>0</v>
      </c>
      <c r="Y1460" s="59"/>
      <c r="Z1460" s="86"/>
      <c r="AA1460" s="87"/>
      <c r="AB1460" s="88"/>
      <c r="AC1460" s="89"/>
    </row>
    <row r="1461" spans="1:29" ht="15.75" hidden="1" customHeight="1" x14ac:dyDescent="0.2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193"/>
      <c r="P1461" s="77"/>
      <c r="Q1461" s="78"/>
      <c r="R1461" s="79"/>
      <c r="S1461" s="80">
        <f t="shared" si="3"/>
        <v>0</v>
      </c>
      <c r="T1461" s="81"/>
      <c r="U1461" s="82"/>
      <c r="V1461" s="83"/>
      <c r="W1461" s="84">
        <f t="shared" si="4"/>
        <v>0</v>
      </c>
      <c r="X1461" s="85">
        <f t="shared" si="5"/>
        <v>0</v>
      </c>
      <c r="Y1461" s="59"/>
      <c r="Z1461" s="86"/>
      <c r="AA1461" s="87"/>
      <c r="AB1461" s="88"/>
      <c r="AC1461" s="89"/>
    </row>
    <row r="1462" spans="1:29" ht="15.75" hidden="1" customHeight="1" x14ac:dyDescent="0.2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193"/>
      <c r="P1462" s="77"/>
      <c r="Q1462" s="78"/>
      <c r="R1462" s="79"/>
      <c r="S1462" s="80">
        <f t="shared" si="3"/>
        <v>0</v>
      </c>
      <c r="T1462" s="81"/>
      <c r="U1462" s="82"/>
      <c r="V1462" s="83"/>
      <c r="W1462" s="84">
        <f t="shared" si="4"/>
        <v>0</v>
      </c>
      <c r="X1462" s="85">
        <f t="shared" si="5"/>
        <v>0</v>
      </c>
      <c r="Y1462" s="59"/>
      <c r="Z1462" s="86"/>
      <c r="AA1462" s="87"/>
      <c r="AB1462" s="88"/>
      <c r="AC1462" s="89"/>
    </row>
    <row r="1463" spans="1:29" ht="15.75" hidden="1" customHeight="1" x14ac:dyDescent="0.2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193"/>
      <c r="P1463" s="77"/>
      <c r="Q1463" s="78"/>
      <c r="R1463" s="79"/>
      <c r="S1463" s="80">
        <f t="shared" si="3"/>
        <v>0</v>
      </c>
      <c r="T1463" s="81"/>
      <c r="U1463" s="82"/>
      <c r="V1463" s="83"/>
      <c r="W1463" s="84">
        <f t="shared" si="4"/>
        <v>0</v>
      </c>
      <c r="X1463" s="85">
        <f t="shared" si="5"/>
        <v>0</v>
      </c>
      <c r="Y1463" s="59"/>
      <c r="Z1463" s="86"/>
      <c r="AA1463" s="87"/>
      <c r="AB1463" s="88"/>
      <c r="AC1463" s="89"/>
    </row>
    <row r="1464" spans="1:29" ht="15.75" hidden="1" customHeight="1" x14ac:dyDescent="0.2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193"/>
      <c r="P1464" s="77"/>
      <c r="Q1464" s="78"/>
      <c r="R1464" s="79"/>
      <c r="S1464" s="80">
        <f t="shared" si="3"/>
        <v>0</v>
      </c>
      <c r="T1464" s="81"/>
      <c r="U1464" s="82"/>
      <c r="V1464" s="83"/>
      <c r="W1464" s="84">
        <f t="shared" si="4"/>
        <v>0</v>
      </c>
      <c r="X1464" s="85">
        <f t="shared" si="5"/>
        <v>0</v>
      </c>
      <c r="Y1464" s="59"/>
      <c r="Z1464" s="86"/>
      <c r="AA1464" s="87"/>
      <c r="AB1464" s="88"/>
      <c r="AC1464" s="89"/>
    </row>
    <row r="1465" spans="1:29" ht="15.75" hidden="1" customHeight="1" x14ac:dyDescent="0.2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193"/>
      <c r="P1465" s="77"/>
      <c r="Q1465" s="78"/>
      <c r="R1465" s="79"/>
      <c r="S1465" s="80">
        <f t="shared" si="3"/>
        <v>0</v>
      </c>
      <c r="T1465" s="81"/>
      <c r="U1465" s="82"/>
      <c r="V1465" s="83"/>
      <c r="W1465" s="84">
        <f t="shared" si="4"/>
        <v>0</v>
      </c>
      <c r="X1465" s="85">
        <f t="shared" si="5"/>
        <v>0</v>
      </c>
      <c r="Y1465" s="59"/>
      <c r="Z1465" s="86"/>
      <c r="AA1465" s="87"/>
      <c r="AB1465" s="88"/>
      <c r="AC1465" s="89"/>
    </row>
    <row r="1466" spans="1:29" ht="15.75" hidden="1" customHeight="1" x14ac:dyDescent="0.2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193"/>
      <c r="P1466" s="77"/>
      <c r="Q1466" s="78"/>
      <c r="R1466" s="79"/>
      <c r="S1466" s="80">
        <f t="shared" si="3"/>
        <v>0</v>
      </c>
      <c r="T1466" s="81"/>
      <c r="U1466" s="82"/>
      <c r="V1466" s="83"/>
      <c r="W1466" s="84">
        <f t="shared" si="4"/>
        <v>0</v>
      </c>
      <c r="X1466" s="85">
        <f t="shared" si="5"/>
        <v>0</v>
      </c>
      <c r="Y1466" s="59"/>
      <c r="Z1466" s="86"/>
      <c r="AA1466" s="87"/>
      <c r="AB1466" s="88"/>
      <c r="AC1466" s="89"/>
    </row>
    <row r="1467" spans="1:29" ht="15.75" hidden="1" customHeight="1" x14ac:dyDescent="0.2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193"/>
      <c r="P1467" s="77"/>
      <c r="Q1467" s="78"/>
      <c r="R1467" s="79"/>
      <c r="S1467" s="80">
        <f t="shared" si="3"/>
        <v>0</v>
      </c>
      <c r="T1467" s="81"/>
      <c r="U1467" s="82"/>
      <c r="V1467" s="83"/>
      <c r="W1467" s="84">
        <f t="shared" si="4"/>
        <v>0</v>
      </c>
      <c r="X1467" s="85">
        <f t="shared" si="5"/>
        <v>0</v>
      </c>
      <c r="Y1467" s="59"/>
      <c r="Z1467" s="86"/>
      <c r="AA1467" s="87"/>
      <c r="AB1467" s="88"/>
      <c r="AC1467" s="89"/>
    </row>
    <row r="1468" spans="1:29" ht="15.75" hidden="1" customHeight="1" x14ac:dyDescent="0.2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193"/>
      <c r="P1468" s="77"/>
      <c r="Q1468" s="78"/>
      <c r="R1468" s="79"/>
      <c r="S1468" s="80">
        <f t="shared" si="3"/>
        <v>0</v>
      </c>
      <c r="T1468" s="81"/>
      <c r="U1468" s="82"/>
      <c r="V1468" s="83"/>
      <c r="W1468" s="84">
        <f t="shared" si="4"/>
        <v>0</v>
      </c>
      <c r="X1468" s="85">
        <f t="shared" si="5"/>
        <v>0</v>
      </c>
      <c r="Y1468" s="59"/>
      <c r="Z1468" s="86"/>
      <c r="AA1468" s="87"/>
      <c r="AB1468" s="88"/>
      <c r="AC1468" s="89"/>
    </row>
    <row r="1469" spans="1:29" ht="15.75" hidden="1" customHeight="1" x14ac:dyDescent="0.2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193"/>
      <c r="P1469" s="77"/>
      <c r="Q1469" s="78"/>
      <c r="R1469" s="79"/>
      <c r="S1469" s="80">
        <f t="shared" si="3"/>
        <v>0</v>
      </c>
      <c r="T1469" s="81"/>
      <c r="U1469" s="82"/>
      <c r="V1469" s="83"/>
      <c r="W1469" s="84">
        <f t="shared" si="4"/>
        <v>0</v>
      </c>
      <c r="X1469" s="85">
        <f t="shared" si="5"/>
        <v>0</v>
      </c>
      <c r="Y1469" s="59"/>
      <c r="Z1469" s="86"/>
      <c r="AA1469" s="87"/>
      <c r="AB1469" s="88"/>
      <c r="AC1469" s="89"/>
    </row>
    <row r="1470" spans="1:29" ht="15.75" hidden="1" customHeight="1" x14ac:dyDescent="0.2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193"/>
      <c r="P1470" s="77"/>
      <c r="Q1470" s="78"/>
      <c r="R1470" s="79"/>
      <c r="S1470" s="80">
        <f t="shared" si="3"/>
        <v>0</v>
      </c>
      <c r="T1470" s="81"/>
      <c r="U1470" s="82"/>
      <c r="V1470" s="83"/>
      <c r="W1470" s="84">
        <f t="shared" si="4"/>
        <v>0</v>
      </c>
      <c r="X1470" s="85">
        <f t="shared" si="5"/>
        <v>0</v>
      </c>
      <c r="Y1470" s="59"/>
      <c r="Z1470" s="86"/>
      <c r="AA1470" s="87"/>
      <c r="AB1470" s="88"/>
      <c r="AC1470" s="89"/>
    </row>
    <row r="1471" spans="1:29" ht="15.75" hidden="1" customHeight="1" x14ac:dyDescent="0.2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193"/>
      <c r="P1471" s="77"/>
      <c r="Q1471" s="78"/>
      <c r="R1471" s="79"/>
      <c r="S1471" s="80">
        <f t="shared" si="3"/>
        <v>0</v>
      </c>
      <c r="T1471" s="81"/>
      <c r="U1471" s="82"/>
      <c r="V1471" s="83"/>
      <c r="W1471" s="84">
        <f t="shared" si="4"/>
        <v>0</v>
      </c>
      <c r="X1471" s="85">
        <f t="shared" si="5"/>
        <v>0</v>
      </c>
      <c r="Y1471" s="59"/>
      <c r="Z1471" s="86"/>
      <c r="AA1471" s="87"/>
      <c r="AB1471" s="88"/>
      <c r="AC1471" s="89"/>
    </row>
    <row r="1472" spans="1:29" ht="15.75" hidden="1" customHeight="1" x14ac:dyDescent="0.2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193"/>
      <c r="P1472" s="77"/>
      <c r="Q1472" s="78"/>
      <c r="R1472" s="79"/>
      <c r="S1472" s="80">
        <f t="shared" si="3"/>
        <v>0</v>
      </c>
      <c r="T1472" s="81"/>
      <c r="U1472" s="82"/>
      <c r="V1472" s="83"/>
      <c r="W1472" s="84">
        <f t="shared" si="4"/>
        <v>0</v>
      </c>
      <c r="X1472" s="85">
        <f t="shared" si="5"/>
        <v>0</v>
      </c>
      <c r="Y1472" s="59"/>
      <c r="Z1472" s="86"/>
      <c r="AA1472" s="87"/>
      <c r="AB1472" s="88"/>
      <c r="AC1472" s="89"/>
    </row>
    <row r="1473" spans="1:29" ht="15.75" hidden="1" customHeight="1" x14ac:dyDescent="0.2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193"/>
      <c r="P1473" s="77"/>
      <c r="Q1473" s="78"/>
      <c r="R1473" s="79"/>
      <c r="S1473" s="80">
        <f t="shared" si="3"/>
        <v>0</v>
      </c>
      <c r="T1473" s="81"/>
      <c r="U1473" s="82"/>
      <c r="V1473" s="83"/>
      <c r="W1473" s="84">
        <f t="shared" si="4"/>
        <v>0</v>
      </c>
      <c r="X1473" s="85">
        <f t="shared" si="5"/>
        <v>0</v>
      </c>
      <c r="Y1473" s="59"/>
      <c r="Z1473" s="86"/>
      <c r="AA1473" s="87"/>
      <c r="AB1473" s="88"/>
      <c r="AC1473" s="89"/>
    </row>
    <row r="1474" spans="1:29" ht="15.75" hidden="1" customHeight="1" x14ac:dyDescent="0.2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193"/>
      <c r="P1474" s="77"/>
      <c r="Q1474" s="78"/>
      <c r="R1474" s="79"/>
      <c r="S1474" s="80">
        <f t="shared" si="3"/>
        <v>0</v>
      </c>
      <c r="T1474" s="81"/>
      <c r="U1474" s="82"/>
      <c r="V1474" s="83"/>
      <c r="W1474" s="84">
        <f t="shared" si="4"/>
        <v>0</v>
      </c>
      <c r="X1474" s="85">
        <f t="shared" si="5"/>
        <v>0</v>
      </c>
      <c r="Y1474" s="59"/>
      <c r="Z1474" s="86"/>
      <c r="AA1474" s="87"/>
      <c r="AB1474" s="88"/>
      <c r="AC1474" s="89"/>
    </row>
    <row r="1475" spans="1:29" ht="15.75" hidden="1" customHeight="1" x14ac:dyDescent="0.2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193"/>
      <c r="P1475" s="77"/>
      <c r="Q1475" s="78"/>
      <c r="R1475" s="79"/>
      <c r="S1475" s="80">
        <f t="shared" si="3"/>
        <v>0</v>
      </c>
      <c r="T1475" s="81"/>
      <c r="U1475" s="82"/>
      <c r="V1475" s="83"/>
      <c r="W1475" s="84">
        <f t="shared" si="4"/>
        <v>0</v>
      </c>
      <c r="X1475" s="85">
        <f t="shared" si="5"/>
        <v>0</v>
      </c>
      <c r="Y1475" s="59"/>
      <c r="Z1475" s="86"/>
      <c r="AA1475" s="87"/>
      <c r="AB1475" s="88"/>
      <c r="AC1475" s="89"/>
    </row>
    <row r="1476" spans="1:29" ht="15.75" hidden="1" customHeight="1" x14ac:dyDescent="0.2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193"/>
      <c r="P1476" s="77"/>
      <c r="Q1476" s="78"/>
      <c r="R1476" s="79"/>
      <c r="S1476" s="80">
        <f t="shared" si="3"/>
        <v>0</v>
      </c>
      <c r="T1476" s="81"/>
      <c r="U1476" s="82"/>
      <c r="V1476" s="83"/>
      <c r="W1476" s="84">
        <f t="shared" si="4"/>
        <v>0</v>
      </c>
      <c r="X1476" s="85">
        <f t="shared" si="5"/>
        <v>0</v>
      </c>
      <c r="Y1476" s="59"/>
      <c r="Z1476" s="86"/>
      <c r="AA1476" s="87"/>
      <c r="AB1476" s="88"/>
      <c r="AC1476" s="89"/>
    </row>
    <row r="1477" spans="1:29" ht="15.75" hidden="1" customHeight="1" x14ac:dyDescent="0.2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193"/>
      <c r="P1477" s="77"/>
      <c r="Q1477" s="78"/>
      <c r="R1477" s="79"/>
      <c r="S1477" s="80">
        <f t="shared" si="3"/>
        <v>0</v>
      </c>
      <c r="T1477" s="81"/>
      <c r="U1477" s="82"/>
      <c r="V1477" s="83"/>
      <c r="W1477" s="84">
        <f t="shared" si="4"/>
        <v>0</v>
      </c>
      <c r="X1477" s="85">
        <f t="shared" si="5"/>
        <v>0</v>
      </c>
      <c r="Y1477" s="59"/>
      <c r="Z1477" s="86"/>
      <c r="AA1477" s="87"/>
      <c r="AB1477" s="88"/>
      <c r="AC1477" s="89"/>
    </row>
    <row r="1478" spans="1:29" ht="15.75" hidden="1" customHeight="1" x14ac:dyDescent="0.2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193"/>
      <c r="P1478" s="77"/>
      <c r="Q1478" s="78"/>
      <c r="R1478" s="79"/>
      <c r="S1478" s="80">
        <f t="shared" si="3"/>
        <v>0</v>
      </c>
      <c r="T1478" s="81"/>
      <c r="U1478" s="82"/>
      <c r="V1478" s="83"/>
      <c r="W1478" s="84">
        <f t="shared" si="4"/>
        <v>0</v>
      </c>
      <c r="X1478" s="85">
        <f t="shared" si="5"/>
        <v>0</v>
      </c>
      <c r="Y1478" s="59"/>
      <c r="Z1478" s="86"/>
      <c r="AA1478" s="87"/>
      <c r="AB1478" s="88"/>
      <c r="AC1478" s="89"/>
    </row>
    <row r="1479" spans="1:29" ht="15.75" hidden="1" customHeight="1" x14ac:dyDescent="0.2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193"/>
      <c r="P1479" s="77"/>
      <c r="Q1479" s="78"/>
      <c r="R1479" s="79"/>
      <c r="S1479" s="80">
        <f t="shared" si="3"/>
        <v>0</v>
      </c>
      <c r="T1479" s="81"/>
      <c r="U1479" s="82"/>
      <c r="V1479" s="83"/>
      <c r="W1479" s="84">
        <f t="shared" si="4"/>
        <v>0</v>
      </c>
      <c r="X1479" s="85">
        <f t="shared" si="5"/>
        <v>0</v>
      </c>
      <c r="Y1479" s="59"/>
      <c r="Z1479" s="86"/>
      <c r="AA1479" s="87"/>
      <c r="AB1479" s="88"/>
      <c r="AC1479" s="89"/>
    </row>
    <row r="1480" spans="1:29" ht="15.75" hidden="1" customHeight="1" x14ac:dyDescent="0.2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193"/>
      <c r="P1480" s="77"/>
      <c r="Q1480" s="78"/>
      <c r="R1480" s="79"/>
      <c r="S1480" s="80">
        <f t="shared" si="3"/>
        <v>0</v>
      </c>
      <c r="T1480" s="81"/>
      <c r="U1480" s="82"/>
      <c r="V1480" s="83"/>
      <c r="W1480" s="84">
        <f t="shared" si="4"/>
        <v>0</v>
      </c>
      <c r="X1480" s="85">
        <f t="shared" si="5"/>
        <v>0</v>
      </c>
      <c r="Y1480" s="59"/>
      <c r="Z1480" s="86"/>
      <c r="AA1480" s="87"/>
      <c r="AB1480" s="88"/>
      <c r="AC1480" s="89"/>
    </row>
    <row r="1481" spans="1:29" ht="15.75" hidden="1" customHeight="1" x14ac:dyDescent="0.2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193"/>
      <c r="P1481" s="77"/>
      <c r="Q1481" s="78"/>
      <c r="R1481" s="79"/>
      <c r="S1481" s="80">
        <f t="shared" ref="S1481:S1544" si="6">IF(R1481="U",T1481/1.2,T1481)</f>
        <v>0</v>
      </c>
      <c r="T1481" s="81"/>
      <c r="U1481" s="82"/>
      <c r="V1481" s="83"/>
      <c r="W1481" s="84">
        <f t="shared" si="4"/>
        <v>0</v>
      </c>
      <c r="X1481" s="85">
        <f t="shared" si="5"/>
        <v>0</v>
      </c>
      <c r="Y1481" s="59"/>
      <c r="Z1481" s="86"/>
      <c r="AA1481" s="87"/>
      <c r="AB1481" s="88"/>
      <c r="AC1481" s="89"/>
    </row>
    <row r="1482" spans="1:29" ht="15.75" hidden="1" customHeight="1" x14ac:dyDescent="0.2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193"/>
      <c r="P1482" s="77"/>
      <c r="Q1482" s="78"/>
      <c r="R1482" s="79"/>
      <c r="S1482" s="80">
        <f t="shared" si="6"/>
        <v>0</v>
      </c>
      <c r="T1482" s="81"/>
      <c r="U1482" s="82"/>
      <c r="V1482" s="83"/>
      <c r="W1482" s="84">
        <f t="shared" si="4"/>
        <v>0</v>
      </c>
      <c r="X1482" s="85">
        <f t="shared" si="5"/>
        <v>0</v>
      </c>
      <c r="Y1482" s="59"/>
      <c r="Z1482" s="86"/>
      <c r="AA1482" s="87"/>
      <c r="AB1482" s="88"/>
      <c r="AC1482" s="89"/>
    </row>
    <row r="1483" spans="1:29" ht="15.75" hidden="1" customHeight="1" x14ac:dyDescent="0.2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193"/>
      <c r="P1483" s="77"/>
      <c r="Q1483" s="78"/>
      <c r="R1483" s="79"/>
      <c r="S1483" s="80">
        <f t="shared" si="6"/>
        <v>0</v>
      </c>
      <c r="T1483" s="81"/>
      <c r="U1483" s="82"/>
      <c r="V1483" s="83"/>
      <c r="W1483" s="84">
        <f t="shared" si="4"/>
        <v>0</v>
      </c>
      <c r="X1483" s="85">
        <f t="shared" si="5"/>
        <v>0</v>
      </c>
      <c r="Y1483" s="59"/>
      <c r="Z1483" s="86"/>
      <c r="AA1483" s="87"/>
      <c r="AB1483" s="88"/>
      <c r="AC1483" s="89"/>
    </row>
    <row r="1484" spans="1:29" ht="15.75" hidden="1" customHeight="1" x14ac:dyDescent="0.2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193"/>
      <c r="P1484" s="77"/>
      <c r="Q1484" s="78"/>
      <c r="R1484" s="79"/>
      <c r="S1484" s="80">
        <f t="shared" si="6"/>
        <v>0</v>
      </c>
      <c r="T1484" s="81"/>
      <c r="U1484" s="82"/>
      <c r="V1484" s="83"/>
      <c r="W1484" s="84">
        <f t="shared" si="4"/>
        <v>0</v>
      </c>
      <c r="X1484" s="85">
        <f t="shared" si="5"/>
        <v>0</v>
      </c>
      <c r="Y1484" s="59"/>
      <c r="Z1484" s="86"/>
      <c r="AA1484" s="87"/>
      <c r="AB1484" s="88"/>
      <c r="AC1484" s="89"/>
    </row>
    <row r="1485" spans="1:29" ht="15.75" hidden="1" customHeight="1" x14ac:dyDescent="0.2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193"/>
      <c r="P1485" s="77"/>
      <c r="Q1485" s="78"/>
      <c r="R1485" s="79"/>
      <c r="S1485" s="80">
        <f t="shared" si="6"/>
        <v>0</v>
      </c>
      <c r="T1485" s="81"/>
      <c r="U1485" s="82"/>
      <c r="V1485" s="83"/>
      <c r="W1485" s="84">
        <f t="shared" si="4"/>
        <v>0</v>
      </c>
      <c r="X1485" s="85">
        <f t="shared" si="5"/>
        <v>0</v>
      </c>
      <c r="Y1485" s="59"/>
      <c r="Z1485" s="86"/>
      <c r="AA1485" s="87"/>
      <c r="AB1485" s="88"/>
      <c r="AC1485" s="89"/>
    </row>
    <row r="1486" spans="1:29" ht="15.75" hidden="1" customHeight="1" x14ac:dyDescent="0.2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193"/>
      <c r="P1486" s="77"/>
      <c r="Q1486" s="78"/>
      <c r="R1486" s="79"/>
      <c r="S1486" s="80">
        <f t="shared" si="6"/>
        <v>0</v>
      </c>
      <c r="T1486" s="81"/>
      <c r="U1486" s="82"/>
      <c r="V1486" s="83"/>
      <c r="W1486" s="84">
        <f t="shared" si="4"/>
        <v>0</v>
      </c>
      <c r="X1486" s="85">
        <f t="shared" si="5"/>
        <v>0</v>
      </c>
      <c r="Y1486" s="59"/>
      <c r="Z1486" s="86"/>
      <c r="AA1486" s="87"/>
      <c r="AB1486" s="88"/>
      <c r="AC1486" s="89"/>
    </row>
    <row r="1487" spans="1:29" ht="15.75" hidden="1" customHeight="1" x14ac:dyDescent="0.2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193"/>
      <c r="P1487" s="77"/>
      <c r="Q1487" s="78"/>
      <c r="R1487" s="79"/>
      <c r="S1487" s="80">
        <f t="shared" si="6"/>
        <v>0</v>
      </c>
      <c r="T1487" s="81"/>
      <c r="U1487" s="82"/>
      <c r="V1487" s="83"/>
      <c r="W1487" s="84">
        <f t="shared" si="4"/>
        <v>0</v>
      </c>
      <c r="X1487" s="85">
        <f t="shared" si="5"/>
        <v>0</v>
      </c>
      <c r="Y1487" s="59"/>
      <c r="Z1487" s="86"/>
      <c r="AA1487" s="87"/>
      <c r="AB1487" s="88"/>
      <c r="AC1487" s="89"/>
    </row>
    <row r="1488" spans="1:29" ht="15.75" hidden="1" customHeight="1" x14ac:dyDescent="0.2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193"/>
      <c r="P1488" s="77"/>
      <c r="Q1488" s="78"/>
      <c r="R1488" s="79"/>
      <c r="S1488" s="80">
        <f t="shared" si="6"/>
        <v>0</v>
      </c>
      <c r="T1488" s="81"/>
      <c r="U1488" s="82"/>
      <c r="V1488" s="83"/>
      <c r="W1488" s="84">
        <f t="shared" si="4"/>
        <v>0</v>
      </c>
      <c r="X1488" s="85">
        <f t="shared" si="5"/>
        <v>0</v>
      </c>
      <c r="Y1488" s="59"/>
      <c r="Z1488" s="86"/>
      <c r="AA1488" s="87"/>
      <c r="AB1488" s="88"/>
      <c r="AC1488" s="89"/>
    </row>
    <row r="1489" spans="1:29" ht="15.75" hidden="1" customHeight="1" x14ac:dyDescent="0.2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193"/>
      <c r="P1489" s="77"/>
      <c r="Q1489" s="78"/>
      <c r="R1489" s="79"/>
      <c r="S1489" s="80">
        <f t="shared" si="6"/>
        <v>0</v>
      </c>
      <c r="T1489" s="81"/>
      <c r="U1489" s="82"/>
      <c r="V1489" s="83"/>
      <c r="W1489" s="84">
        <f t="shared" si="4"/>
        <v>0</v>
      </c>
      <c r="X1489" s="85">
        <f t="shared" si="5"/>
        <v>0</v>
      </c>
      <c r="Y1489" s="59"/>
      <c r="Z1489" s="86"/>
      <c r="AA1489" s="87"/>
      <c r="AB1489" s="88"/>
      <c r="AC1489" s="89"/>
    </row>
    <row r="1490" spans="1:29" ht="15.75" hidden="1" customHeight="1" x14ac:dyDescent="0.2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193"/>
      <c r="P1490" s="77"/>
      <c r="Q1490" s="78"/>
      <c r="R1490" s="79"/>
      <c r="S1490" s="80">
        <f t="shared" si="6"/>
        <v>0</v>
      </c>
      <c r="T1490" s="81"/>
      <c r="U1490" s="82"/>
      <c r="V1490" s="83"/>
      <c r="W1490" s="84">
        <f t="shared" si="4"/>
        <v>0</v>
      </c>
      <c r="X1490" s="85">
        <f t="shared" si="5"/>
        <v>0</v>
      </c>
      <c r="Y1490" s="59"/>
      <c r="Z1490" s="86"/>
      <c r="AA1490" s="87"/>
      <c r="AB1490" s="88"/>
      <c r="AC1490" s="89"/>
    </row>
    <row r="1491" spans="1:29" ht="15.75" hidden="1" customHeight="1" x14ac:dyDescent="0.2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193"/>
      <c r="P1491" s="77"/>
      <c r="Q1491" s="78"/>
      <c r="R1491" s="79"/>
      <c r="S1491" s="80">
        <f t="shared" si="6"/>
        <v>0</v>
      </c>
      <c r="T1491" s="81"/>
      <c r="U1491" s="82"/>
      <c r="V1491" s="83"/>
      <c r="W1491" s="84">
        <f t="shared" si="4"/>
        <v>0</v>
      </c>
      <c r="X1491" s="85">
        <f t="shared" si="5"/>
        <v>0</v>
      </c>
      <c r="Y1491" s="59"/>
      <c r="Z1491" s="86"/>
      <c r="AA1491" s="87"/>
      <c r="AB1491" s="88"/>
      <c r="AC1491" s="89"/>
    </row>
    <row r="1492" spans="1:29" ht="15.75" hidden="1" customHeight="1" x14ac:dyDescent="0.2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193"/>
      <c r="P1492" s="77"/>
      <c r="Q1492" s="78"/>
      <c r="R1492" s="79"/>
      <c r="S1492" s="80">
        <f t="shared" si="6"/>
        <v>0</v>
      </c>
      <c r="T1492" s="81"/>
      <c r="U1492" s="82"/>
      <c r="V1492" s="83"/>
      <c r="W1492" s="84">
        <f t="shared" si="4"/>
        <v>0</v>
      </c>
      <c r="X1492" s="85">
        <f t="shared" si="5"/>
        <v>0</v>
      </c>
      <c r="Y1492" s="59"/>
      <c r="Z1492" s="86"/>
      <c r="AA1492" s="87"/>
      <c r="AB1492" s="88"/>
      <c r="AC1492" s="89"/>
    </row>
    <row r="1493" spans="1:29" ht="15.75" hidden="1" customHeight="1" x14ac:dyDescent="0.2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193"/>
      <c r="P1493" s="77"/>
      <c r="Q1493" s="78"/>
      <c r="R1493" s="79"/>
      <c r="S1493" s="80">
        <f t="shared" si="6"/>
        <v>0</v>
      </c>
      <c r="T1493" s="81"/>
      <c r="U1493" s="82"/>
      <c r="V1493" s="83"/>
      <c r="W1493" s="84">
        <f t="shared" si="4"/>
        <v>0</v>
      </c>
      <c r="X1493" s="85">
        <f t="shared" si="5"/>
        <v>0</v>
      </c>
      <c r="Y1493" s="59"/>
      <c r="Z1493" s="86"/>
      <c r="AA1493" s="87"/>
      <c r="AB1493" s="88"/>
      <c r="AC1493" s="89"/>
    </row>
    <row r="1494" spans="1:29" ht="15.75" hidden="1" customHeight="1" x14ac:dyDescent="0.2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193"/>
      <c r="P1494" s="77"/>
      <c r="Q1494" s="78"/>
      <c r="R1494" s="79"/>
      <c r="S1494" s="80">
        <f t="shared" si="6"/>
        <v>0</v>
      </c>
      <c r="T1494" s="81"/>
      <c r="U1494" s="82"/>
      <c r="V1494" s="83"/>
      <c r="W1494" s="84">
        <f t="shared" si="4"/>
        <v>0</v>
      </c>
      <c r="X1494" s="85">
        <f t="shared" si="5"/>
        <v>0</v>
      </c>
      <c r="Y1494" s="59"/>
      <c r="Z1494" s="86"/>
      <c r="AA1494" s="87"/>
      <c r="AB1494" s="88"/>
      <c r="AC1494" s="89"/>
    </row>
    <row r="1495" spans="1:29" ht="15.75" hidden="1" customHeight="1" x14ac:dyDescent="0.2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193"/>
      <c r="P1495" s="77"/>
      <c r="Q1495" s="78"/>
      <c r="R1495" s="79"/>
      <c r="S1495" s="80">
        <f t="shared" si="6"/>
        <v>0</v>
      </c>
      <c r="T1495" s="81"/>
      <c r="U1495" s="82"/>
      <c r="V1495" s="83"/>
      <c r="W1495" s="84">
        <f t="shared" si="4"/>
        <v>0</v>
      </c>
      <c r="X1495" s="85">
        <f t="shared" si="5"/>
        <v>0</v>
      </c>
      <c r="Y1495" s="59"/>
      <c r="Z1495" s="86"/>
      <c r="AA1495" s="87"/>
      <c r="AB1495" s="88"/>
      <c r="AC1495" s="89"/>
    </row>
    <row r="1496" spans="1:29" ht="15.75" hidden="1" customHeight="1" x14ac:dyDescent="0.2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193"/>
      <c r="P1496" s="77"/>
      <c r="Q1496" s="78"/>
      <c r="R1496" s="79"/>
      <c r="S1496" s="80">
        <f t="shared" si="6"/>
        <v>0</v>
      </c>
      <c r="T1496" s="81"/>
      <c r="U1496" s="82"/>
      <c r="V1496" s="83"/>
      <c r="W1496" s="84">
        <f t="shared" si="4"/>
        <v>0</v>
      </c>
      <c r="X1496" s="85">
        <f t="shared" si="5"/>
        <v>0</v>
      </c>
      <c r="Y1496" s="59"/>
      <c r="Z1496" s="86"/>
      <c r="AA1496" s="87"/>
      <c r="AB1496" s="88"/>
      <c r="AC1496" s="89"/>
    </row>
    <row r="1497" spans="1:29" ht="15.75" hidden="1" customHeight="1" x14ac:dyDescent="0.2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193"/>
      <c r="P1497" s="77"/>
      <c r="Q1497" s="78"/>
      <c r="R1497" s="79"/>
      <c r="S1497" s="80">
        <f t="shared" si="6"/>
        <v>0</v>
      </c>
      <c r="T1497" s="81"/>
      <c r="U1497" s="82"/>
      <c r="V1497" s="83"/>
      <c r="W1497" s="84">
        <f t="shared" si="4"/>
        <v>0</v>
      </c>
      <c r="X1497" s="85">
        <f t="shared" si="5"/>
        <v>0</v>
      </c>
      <c r="Y1497" s="59"/>
      <c r="Z1497" s="86"/>
      <c r="AA1497" s="87"/>
      <c r="AB1497" s="88"/>
      <c r="AC1497" s="89"/>
    </row>
    <row r="1498" spans="1:29" ht="15.75" hidden="1" customHeight="1" x14ac:dyDescent="0.2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193"/>
      <c r="P1498" s="77"/>
      <c r="Q1498" s="78"/>
      <c r="R1498" s="79"/>
      <c r="S1498" s="80">
        <f t="shared" si="6"/>
        <v>0</v>
      </c>
      <c r="T1498" s="81"/>
      <c r="U1498" s="82"/>
      <c r="V1498" s="83"/>
      <c r="W1498" s="84">
        <f t="shared" si="4"/>
        <v>0</v>
      </c>
      <c r="X1498" s="85">
        <f t="shared" si="5"/>
        <v>0</v>
      </c>
      <c r="Y1498" s="59"/>
      <c r="Z1498" s="86"/>
      <c r="AA1498" s="87"/>
      <c r="AB1498" s="88"/>
      <c r="AC1498" s="89"/>
    </row>
    <row r="1499" spans="1:29" ht="15.75" hidden="1" customHeight="1" x14ac:dyDescent="0.2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193"/>
      <c r="P1499" s="77"/>
      <c r="Q1499" s="78"/>
      <c r="R1499" s="79"/>
      <c r="S1499" s="80">
        <f t="shared" si="6"/>
        <v>0</v>
      </c>
      <c r="T1499" s="81"/>
      <c r="U1499" s="82"/>
      <c r="V1499" s="83"/>
      <c r="W1499" s="84">
        <f t="shared" si="4"/>
        <v>0</v>
      </c>
      <c r="X1499" s="85">
        <f t="shared" si="5"/>
        <v>0</v>
      </c>
      <c r="Y1499" s="59"/>
      <c r="Z1499" s="86"/>
      <c r="AA1499" s="87"/>
      <c r="AB1499" s="88"/>
      <c r="AC1499" s="89"/>
    </row>
    <row r="1500" spans="1:29" ht="15.75" hidden="1" customHeight="1" x14ac:dyDescent="0.2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193"/>
      <c r="P1500" s="77"/>
      <c r="Q1500" s="78"/>
      <c r="R1500" s="79"/>
      <c r="S1500" s="80">
        <f t="shared" si="6"/>
        <v>0</v>
      </c>
      <c r="T1500" s="81"/>
      <c r="U1500" s="82"/>
      <c r="V1500" s="83"/>
      <c r="W1500" s="84">
        <f t="shared" si="4"/>
        <v>0</v>
      </c>
      <c r="X1500" s="85">
        <f t="shared" si="5"/>
        <v>0</v>
      </c>
      <c r="Y1500" s="59"/>
      <c r="Z1500" s="86"/>
      <c r="AA1500" s="87"/>
      <c r="AB1500" s="88"/>
      <c r="AC1500" s="89"/>
    </row>
    <row r="1501" spans="1:29" ht="15.75" hidden="1" customHeight="1" x14ac:dyDescent="0.2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193"/>
      <c r="P1501" s="77"/>
      <c r="Q1501" s="78"/>
      <c r="R1501" s="79"/>
      <c r="S1501" s="80">
        <f t="shared" si="6"/>
        <v>0</v>
      </c>
      <c r="T1501" s="81"/>
      <c r="U1501" s="82"/>
      <c r="V1501" s="83"/>
      <c r="W1501" s="84">
        <f t="shared" si="4"/>
        <v>0</v>
      </c>
      <c r="X1501" s="85">
        <f t="shared" si="5"/>
        <v>0</v>
      </c>
      <c r="Y1501" s="59"/>
      <c r="Z1501" s="86"/>
      <c r="AA1501" s="87"/>
      <c r="AB1501" s="88"/>
      <c r="AC1501" s="89"/>
    </row>
    <row r="1502" spans="1:29" ht="15.75" hidden="1" customHeight="1" x14ac:dyDescent="0.2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193"/>
      <c r="P1502" s="77"/>
      <c r="Q1502" s="78"/>
      <c r="R1502" s="79"/>
      <c r="S1502" s="80">
        <f t="shared" si="6"/>
        <v>0</v>
      </c>
      <c r="T1502" s="81"/>
      <c r="U1502" s="82"/>
      <c r="V1502" s="83"/>
      <c r="W1502" s="84">
        <f t="shared" si="4"/>
        <v>0</v>
      </c>
      <c r="X1502" s="85">
        <f t="shared" si="5"/>
        <v>0</v>
      </c>
      <c r="Y1502" s="59"/>
      <c r="Z1502" s="86"/>
      <c r="AA1502" s="87"/>
      <c r="AB1502" s="88"/>
      <c r="AC1502" s="89"/>
    </row>
    <row r="1503" spans="1:29" ht="15.75" hidden="1" customHeight="1" x14ac:dyDescent="0.2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193"/>
      <c r="P1503" s="77"/>
      <c r="Q1503" s="78"/>
      <c r="R1503" s="79"/>
      <c r="S1503" s="80">
        <f t="shared" si="6"/>
        <v>0</v>
      </c>
      <c r="T1503" s="81"/>
      <c r="U1503" s="82"/>
      <c r="V1503" s="83"/>
      <c r="W1503" s="84">
        <f t="shared" si="4"/>
        <v>0</v>
      </c>
      <c r="X1503" s="85">
        <f t="shared" si="5"/>
        <v>0</v>
      </c>
      <c r="Y1503" s="59"/>
      <c r="Z1503" s="86"/>
      <c r="AA1503" s="87"/>
      <c r="AB1503" s="88"/>
      <c r="AC1503" s="89"/>
    </row>
    <row r="1504" spans="1:29" ht="15.75" hidden="1" customHeight="1" x14ac:dyDescent="0.2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193"/>
      <c r="P1504" s="77"/>
      <c r="Q1504" s="78"/>
      <c r="R1504" s="79"/>
      <c r="S1504" s="80">
        <f t="shared" si="6"/>
        <v>0</v>
      </c>
      <c r="T1504" s="81"/>
      <c r="U1504" s="82"/>
      <c r="V1504" s="83"/>
      <c r="W1504" s="84">
        <f t="shared" si="4"/>
        <v>0</v>
      </c>
      <c r="X1504" s="85">
        <f t="shared" si="5"/>
        <v>0</v>
      </c>
      <c r="Y1504" s="59"/>
      <c r="Z1504" s="86"/>
      <c r="AA1504" s="87"/>
      <c r="AB1504" s="88"/>
      <c r="AC1504" s="89"/>
    </row>
    <row r="1505" spans="1:29" ht="15.75" hidden="1" customHeight="1" x14ac:dyDescent="0.2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193"/>
      <c r="P1505" s="77"/>
      <c r="Q1505" s="78"/>
      <c r="R1505" s="79"/>
      <c r="S1505" s="80">
        <f t="shared" si="6"/>
        <v>0</v>
      </c>
      <c r="T1505" s="81"/>
      <c r="U1505" s="82"/>
      <c r="V1505" s="83"/>
      <c r="W1505" s="84">
        <f t="shared" ref="W1505:W1568" si="7">V1505*S1505</f>
        <v>0</v>
      </c>
      <c r="X1505" s="85">
        <f t="shared" ref="X1505:X1568" si="8">V1505*T1505</f>
        <v>0</v>
      </c>
      <c r="Y1505" s="59"/>
      <c r="Z1505" s="86"/>
      <c r="AA1505" s="87"/>
      <c r="AB1505" s="88"/>
      <c r="AC1505" s="89"/>
    </row>
    <row r="1506" spans="1:29" ht="15.75" hidden="1" customHeight="1" x14ac:dyDescent="0.2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193"/>
      <c r="P1506" s="77"/>
      <c r="Q1506" s="78"/>
      <c r="R1506" s="79"/>
      <c r="S1506" s="80">
        <f t="shared" si="6"/>
        <v>0</v>
      </c>
      <c r="T1506" s="81"/>
      <c r="U1506" s="82"/>
      <c r="V1506" s="83"/>
      <c r="W1506" s="84">
        <f t="shared" si="7"/>
        <v>0</v>
      </c>
      <c r="X1506" s="85">
        <f t="shared" si="8"/>
        <v>0</v>
      </c>
      <c r="Y1506" s="59"/>
      <c r="Z1506" s="86"/>
      <c r="AA1506" s="87"/>
      <c r="AB1506" s="88"/>
      <c r="AC1506" s="89"/>
    </row>
    <row r="1507" spans="1:29" ht="15.75" hidden="1" customHeight="1" x14ac:dyDescent="0.2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193"/>
      <c r="P1507" s="77"/>
      <c r="Q1507" s="78"/>
      <c r="R1507" s="79"/>
      <c r="S1507" s="80">
        <f t="shared" si="6"/>
        <v>0</v>
      </c>
      <c r="T1507" s="81"/>
      <c r="U1507" s="82"/>
      <c r="V1507" s="83"/>
      <c r="W1507" s="84">
        <f t="shared" si="7"/>
        <v>0</v>
      </c>
      <c r="X1507" s="85">
        <f t="shared" si="8"/>
        <v>0</v>
      </c>
      <c r="Y1507" s="59"/>
      <c r="Z1507" s="86"/>
      <c r="AA1507" s="87"/>
      <c r="AB1507" s="88"/>
      <c r="AC1507" s="89"/>
    </row>
    <row r="1508" spans="1:29" ht="15.75" hidden="1" customHeight="1" x14ac:dyDescent="0.2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193"/>
      <c r="P1508" s="77"/>
      <c r="Q1508" s="78"/>
      <c r="R1508" s="79"/>
      <c r="S1508" s="80">
        <f t="shared" si="6"/>
        <v>0</v>
      </c>
      <c r="T1508" s="81"/>
      <c r="U1508" s="82"/>
      <c r="V1508" s="83"/>
      <c r="W1508" s="84">
        <f t="shared" si="7"/>
        <v>0</v>
      </c>
      <c r="X1508" s="85">
        <f t="shared" si="8"/>
        <v>0</v>
      </c>
      <c r="Y1508" s="59"/>
      <c r="Z1508" s="86"/>
      <c r="AA1508" s="87"/>
      <c r="AB1508" s="88"/>
      <c r="AC1508" s="89"/>
    </row>
    <row r="1509" spans="1:29" ht="15.75" hidden="1" customHeight="1" x14ac:dyDescent="0.2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193"/>
      <c r="P1509" s="77"/>
      <c r="Q1509" s="78"/>
      <c r="R1509" s="79"/>
      <c r="S1509" s="80">
        <f t="shared" si="6"/>
        <v>0</v>
      </c>
      <c r="T1509" s="81"/>
      <c r="U1509" s="82"/>
      <c r="V1509" s="83"/>
      <c r="W1509" s="84">
        <f t="shared" si="7"/>
        <v>0</v>
      </c>
      <c r="X1509" s="85">
        <f t="shared" si="8"/>
        <v>0</v>
      </c>
      <c r="Y1509" s="59"/>
      <c r="Z1509" s="86"/>
      <c r="AA1509" s="87"/>
      <c r="AB1509" s="88"/>
      <c r="AC1509" s="89"/>
    </row>
    <row r="1510" spans="1:29" ht="15.75" hidden="1" customHeight="1" x14ac:dyDescent="0.2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193"/>
      <c r="P1510" s="77"/>
      <c r="Q1510" s="78"/>
      <c r="R1510" s="79"/>
      <c r="S1510" s="80">
        <f t="shared" si="6"/>
        <v>0</v>
      </c>
      <c r="T1510" s="81"/>
      <c r="U1510" s="82"/>
      <c r="V1510" s="83"/>
      <c r="W1510" s="84">
        <f t="shared" si="7"/>
        <v>0</v>
      </c>
      <c r="X1510" s="85">
        <f t="shared" si="8"/>
        <v>0</v>
      </c>
      <c r="Y1510" s="59"/>
      <c r="Z1510" s="86"/>
      <c r="AA1510" s="87"/>
      <c r="AB1510" s="88"/>
      <c r="AC1510" s="89"/>
    </row>
    <row r="1511" spans="1:29" ht="15.75" hidden="1" customHeight="1" x14ac:dyDescent="0.2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193"/>
      <c r="P1511" s="77"/>
      <c r="Q1511" s="78"/>
      <c r="R1511" s="79"/>
      <c r="S1511" s="80">
        <f t="shared" si="6"/>
        <v>0</v>
      </c>
      <c r="T1511" s="81"/>
      <c r="U1511" s="82"/>
      <c r="V1511" s="83"/>
      <c r="W1511" s="84">
        <f t="shared" si="7"/>
        <v>0</v>
      </c>
      <c r="X1511" s="85">
        <f t="shared" si="8"/>
        <v>0</v>
      </c>
      <c r="Y1511" s="59"/>
      <c r="Z1511" s="86"/>
      <c r="AA1511" s="87"/>
      <c r="AB1511" s="88"/>
      <c r="AC1511" s="89"/>
    </row>
    <row r="1512" spans="1:29" ht="15.75" hidden="1" customHeight="1" x14ac:dyDescent="0.2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193"/>
      <c r="P1512" s="77"/>
      <c r="Q1512" s="78"/>
      <c r="R1512" s="79"/>
      <c r="S1512" s="80">
        <f t="shared" si="6"/>
        <v>0</v>
      </c>
      <c r="T1512" s="81"/>
      <c r="U1512" s="82"/>
      <c r="V1512" s="83"/>
      <c r="W1512" s="84">
        <f t="shared" si="7"/>
        <v>0</v>
      </c>
      <c r="X1512" s="85">
        <f t="shared" si="8"/>
        <v>0</v>
      </c>
      <c r="Y1512" s="59"/>
      <c r="Z1512" s="86"/>
      <c r="AA1512" s="87"/>
      <c r="AB1512" s="88"/>
      <c r="AC1512" s="89"/>
    </row>
    <row r="1513" spans="1:29" ht="15.75" hidden="1" customHeight="1" x14ac:dyDescent="0.2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193"/>
      <c r="P1513" s="77"/>
      <c r="Q1513" s="78"/>
      <c r="R1513" s="79"/>
      <c r="S1513" s="80">
        <f t="shared" si="6"/>
        <v>0</v>
      </c>
      <c r="T1513" s="81"/>
      <c r="U1513" s="82"/>
      <c r="V1513" s="83"/>
      <c r="W1513" s="84">
        <f t="shared" si="7"/>
        <v>0</v>
      </c>
      <c r="X1513" s="85">
        <f t="shared" si="8"/>
        <v>0</v>
      </c>
      <c r="Y1513" s="59"/>
      <c r="Z1513" s="86"/>
      <c r="AA1513" s="87"/>
      <c r="AB1513" s="88"/>
      <c r="AC1513" s="89"/>
    </row>
    <row r="1514" spans="1:29" ht="15.75" hidden="1" customHeight="1" x14ac:dyDescent="0.2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193"/>
      <c r="P1514" s="77"/>
      <c r="Q1514" s="78"/>
      <c r="R1514" s="79"/>
      <c r="S1514" s="80">
        <f t="shared" si="6"/>
        <v>0</v>
      </c>
      <c r="T1514" s="81"/>
      <c r="U1514" s="82"/>
      <c r="V1514" s="83"/>
      <c r="W1514" s="84">
        <f t="shared" si="7"/>
        <v>0</v>
      </c>
      <c r="X1514" s="85">
        <f t="shared" si="8"/>
        <v>0</v>
      </c>
      <c r="Y1514" s="59"/>
      <c r="Z1514" s="86"/>
      <c r="AA1514" s="87"/>
      <c r="AB1514" s="88"/>
      <c r="AC1514" s="89"/>
    </row>
    <row r="1515" spans="1:29" ht="15.75" hidden="1" customHeight="1" x14ac:dyDescent="0.2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193"/>
      <c r="P1515" s="77"/>
      <c r="Q1515" s="78"/>
      <c r="R1515" s="79"/>
      <c r="S1515" s="80">
        <f t="shared" si="6"/>
        <v>0</v>
      </c>
      <c r="T1515" s="81"/>
      <c r="U1515" s="82"/>
      <c r="V1515" s="83"/>
      <c r="W1515" s="84">
        <f t="shared" si="7"/>
        <v>0</v>
      </c>
      <c r="X1515" s="85">
        <f t="shared" si="8"/>
        <v>0</v>
      </c>
      <c r="Y1515" s="59"/>
      <c r="Z1515" s="86"/>
      <c r="AA1515" s="87"/>
      <c r="AB1515" s="88"/>
      <c r="AC1515" s="89"/>
    </row>
    <row r="1516" spans="1:29" ht="15.75" hidden="1" customHeight="1" x14ac:dyDescent="0.2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193"/>
      <c r="P1516" s="77"/>
      <c r="Q1516" s="78"/>
      <c r="R1516" s="79"/>
      <c r="S1516" s="80">
        <f t="shared" si="6"/>
        <v>0</v>
      </c>
      <c r="T1516" s="81"/>
      <c r="U1516" s="82"/>
      <c r="V1516" s="83"/>
      <c r="W1516" s="84">
        <f t="shared" si="7"/>
        <v>0</v>
      </c>
      <c r="X1516" s="85">
        <f t="shared" si="8"/>
        <v>0</v>
      </c>
      <c r="Y1516" s="59"/>
      <c r="Z1516" s="86"/>
      <c r="AA1516" s="87"/>
      <c r="AB1516" s="88"/>
      <c r="AC1516" s="89"/>
    </row>
    <row r="1517" spans="1:29" ht="15.75" hidden="1" customHeight="1" x14ac:dyDescent="0.2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193"/>
      <c r="P1517" s="77"/>
      <c r="Q1517" s="78"/>
      <c r="R1517" s="79"/>
      <c r="S1517" s="80">
        <f t="shared" si="6"/>
        <v>0</v>
      </c>
      <c r="T1517" s="81"/>
      <c r="U1517" s="82"/>
      <c r="V1517" s="83"/>
      <c r="W1517" s="84">
        <f t="shared" si="7"/>
        <v>0</v>
      </c>
      <c r="X1517" s="85">
        <f t="shared" si="8"/>
        <v>0</v>
      </c>
      <c r="Y1517" s="59"/>
      <c r="Z1517" s="86"/>
      <c r="AA1517" s="87"/>
      <c r="AB1517" s="88"/>
      <c r="AC1517" s="89"/>
    </row>
    <row r="1518" spans="1:29" ht="15.75" hidden="1" customHeight="1" x14ac:dyDescent="0.2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193"/>
      <c r="P1518" s="77"/>
      <c r="Q1518" s="78"/>
      <c r="R1518" s="79"/>
      <c r="S1518" s="80">
        <f t="shared" si="6"/>
        <v>0</v>
      </c>
      <c r="T1518" s="81"/>
      <c r="U1518" s="82"/>
      <c r="V1518" s="83"/>
      <c r="W1518" s="84">
        <f t="shared" si="7"/>
        <v>0</v>
      </c>
      <c r="X1518" s="85">
        <f t="shared" si="8"/>
        <v>0</v>
      </c>
      <c r="Y1518" s="59"/>
      <c r="Z1518" s="86"/>
      <c r="AA1518" s="87"/>
      <c r="AB1518" s="88"/>
      <c r="AC1518" s="89"/>
    </row>
    <row r="1519" spans="1:29" ht="15.75" hidden="1" customHeight="1" x14ac:dyDescent="0.2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193"/>
      <c r="P1519" s="77"/>
      <c r="Q1519" s="78"/>
      <c r="R1519" s="79"/>
      <c r="S1519" s="80">
        <f t="shared" si="6"/>
        <v>0</v>
      </c>
      <c r="T1519" s="81"/>
      <c r="U1519" s="82"/>
      <c r="V1519" s="83"/>
      <c r="W1519" s="84">
        <f t="shared" si="7"/>
        <v>0</v>
      </c>
      <c r="X1519" s="85">
        <f t="shared" si="8"/>
        <v>0</v>
      </c>
      <c r="Y1519" s="59"/>
      <c r="Z1519" s="86"/>
      <c r="AA1519" s="87"/>
      <c r="AB1519" s="88"/>
      <c r="AC1519" s="89"/>
    </row>
    <row r="1520" spans="1:29" ht="15.75" hidden="1" customHeight="1" x14ac:dyDescent="0.2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193"/>
      <c r="P1520" s="77"/>
      <c r="Q1520" s="78"/>
      <c r="R1520" s="79"/>
      <c r="S1520" s="80">
        <f t="shared" si="6"/>
        <v>0</v>
      </c>
      <c r="T1520" s="81"/>
      <c r="U1520" s="82"/>
      <c r="V1520" s="83"/>
      <c r="W1520" s="84">
        <f t="shared" si="7"/>
        <v>0</v>
      </c>
      <c r="X1520" s="85">
        <f t="shared" si="8"/>
        <v>0</v>
      </c>
      <c r="Y1520" s="59"/>
      <c r="Z1520" s="86"/>
      <c r="AA1520" s="87"/>
      <c r="AB1520" s="88"/>
      <c r="AC1520" s="89"/>
    </row>
    <row r="1521" spans="1:29" ht="15.75" hidden="1" customHeight="1" x14ac:dyDescent="0.2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193"/>
      <c r="P1521" s="77"/>
      <c r="Q1521" s="78"/>
      <c r="R1521" s="79"/>
      <c r="S1521" s="80">
        <f t="shared" si="6"/>
        <v>0</v>
      </c>
      <c r="T1521" s="81"/>
      <c r="U1521" s="82"/>
      <c r="V1521" s="83"/>
      <c r="W1521" s="84">
        <f t="shared" si="7"/>
        <v>0</v>
      </c>
      <c r="X1521" s="85">
        <f t="shared" si="8"/>
        <v>0</v>
      </c>
      <c r="Y1521" s="59"/>
      <c r="Z1521" s="86"/>
      <c r="AA1521" s="87"/>
      <c r="AB1521" s="88"/>
      <c r="AC1521" s="89"/>
    </row>
    <row r="1522" spans="1:29" ht="15.75" hidden="1" customHeight="1" x14ac:dyDescent="0.2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193"/>
      <c r="P1522" s="77"/>
      <c r="Q1522" s="78"/>
      <c r="R1522" s="79"/>
      <c r="S1522" s="80">
        <f t="shared" si="6"/>
        <v>0</v>
      </c>
      <c r="T1522" s="81"/>
      <c r="U1522" s="82"/>
      <c r="V1522" s="83"/>
      <c r="W1522" s="84">
        <f t="shared" si="7"/>
        <v>0</v>
      </c>
      <c r="X1522" s="85">
        <f t="shared" si="8"/>
        <v>0</v>
      </c>
      <c r="Y1522" s="59"/>
      <c r="Z1522" s="86"/>
      <c r="AA1522" s="87"/>
      <c r="AB1522" s="88"/>
      <c r="AC1522" s="89"/>
    </row>
    <row r="1523" spans="1:29" ht="15.75" hidden="1" customHeight="1" x14ac:dyDescent="0.2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193"/>
      <c r="P1523" s="77"/>
      <c r="Q1523" s="78"/>
      <c r="R1523" s="79"/>
      <c r="S1523" s="80">
        <f t="shared" si="6"/>
        <v>0</v>
      </c>
      <c r="T1523" s="81"/>
      <c r="U1523" s="82"/>
      <c r="V1523" s="83"/>
      <c r="W1523" s="84">
        <f t="shared" si="7"/>
        <v>0</v>
      </c>
      <c r="X1523" s="85">
        <f t="shared" si="8"/>
        <v>0</v>
      </c>
      <c r="Y1523" s="59"/>
      <c r="Z1523" s="86"/>
      <c r="AA1523" s="87"/>
      <c r="AB1523" s="88"/>
      <c r="AC1523" s="89"/>
    </row>
    <row r="1524" spans="1:29" ht="15.75" hidden="1" customHeight="1" x14ac:dyDescent="0.2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193"/>
      <c r="P1524" s="77"/>
      <c r="Q1524" s="78"/>
      <c r="R1524" s="79"/>
      <c r="S1524" s="80">
        <f t="shared" si="6"/>
        <v>0</v>
      </c>
      <c r="T1524" s="81"/>
      <c r="U1524" s="82"/>
      <c r="V1524" s="83"/>
      <c r="W1524" s="84">
        <f t="shared" si="7"/>
        <v>0</v>
      </c>
      <c r="X1524" s="85">
        <f t="shared" si="8"/>
        <v>0</v>
      </c>
      <c r="Y1524" s="59"/>
      <c r="Z1524" s="86"/>
      <c r="AA1524" s="87"/>
      <c r="AB1524" s="88"/>
      <c r="AC1524" s="89"/>
    </row>
    <row r="1525" spans="1:29" ht="15.75" hidden="1" customHeight="1" x14ac:dyDescent="0.2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193"/>
      <c r="P1525" s="77"/>
      <c r="Q1525" s="78"/>
      <c r="R1525" s="79"/>
      <c r="S1525" s="80">
        <f t="shared" si="6"/>
        <v>0</v>
      </c>
      <c r="T1525" s="81"/>
      <c r="U1525" s="82"/>
      <c r="V1525" s="83"/>
      <c r="W1525" s="84">
        <f t="shared" si="7"/>
        <v>0</v>
      </c>
      <c r="X1525" s="85">
        <f t="shared" si="8"/>
        <v>0</v>
      </c>
      <c r="Y1525" s="59"/>
      <c r="Z1525" s="86"/>
      <c r="AA1525" s="87"/>
      <c r="AB1525" s="88"/>
      <c r="AC1525" s="89"/>
    </row>
    <row r="1526" spans="1:29" ht="15.75" hidden="1" customHeight="1" x14ac:dyDescent="0.2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193"/>
      <c r="P1526" s="77"/>
      <c r="Q1526" s="78"/>
      <c r="R1526" s="79"/>
      <c r="S1526" s="80">
        <f t="shared" si="6"/>
        <v>0</v>
      </c>
      <c r="T1526" s="81"/>
      <c r="U1526" s="82"/>
      <c r="V1526" s="83"/>
      <c r="W1526" s="84">
        <f t="shared" si="7"/>
        <v>0</v>
      </c>
      <c r="X1526" s="85">
        <f t="shared" si="8"/>
        <v>0</v>
      </c>
      <c r="Y1526" s="59"/>
      <c r="Z1526" s="86"/>
      <c r="AA1526" s="87"/>
      <c r="AB1526" s="88"/>
      <c r="AC1526" s="89"/>
    </row>
    <row r="1527" spans="1:29" ht="15.75" hidden="1" customHeight="1" x14ac:dyDescent="0.2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193"/>
      <c r="P1527" s="77"/>
      <c r="Q1527" s="78"/>
      <c r="R1527" s="79"/>
      <c r="S1527" s="80">
        <f t="shared" si="6"/>
        <v>0</v>
      </c>
      <c r="T1527" s="81"/>
      <c r="U1527" s="82"/>
      <c r="V1527" s="83"/>
      <c r="W1527" s="84">
        <f t="shared" si="7"/>
        <v>0</v>
      </c>
      <c r="X1527" s="85">
        <f t="shared" si="8"/>
        <v>0</v>
      </c>
      <c r="Y1527" s="59"/>
      <c r="Z1527" s="86"/>
      <c r="AA1527" s="87"/>
      <c r="AB1527" s="88"/>
      <c r="AC1527" s="89"/>
    </row>
    <row r="1528" spans="1:29" ht="15.75" hidden="1" customHeight="1" x14ac:dyDescent="0.2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193"/>
      <c r="P1528" s="77"/>
      <c r="Q1528" s="78"/>
      <c r="R1528" s="79"/>
      <c r="S1528" s="80">
        <f t="shared" si="6"/>
        <v>0</v>
      </c>
      <c r="T1528" s="81"/>
      <c r="U1528" s="82"/>
      <c r="V1528" s="83"/>
      <c r="W1528" s="84">
        <f t="shared" si="7"/>
        <v>0</v>
      </c>
      <c r="X1528" s="85">
        <f t="shared" si="8"/>
        <v>0</v>
      </c>
      <c r="Y1528" s="59"/>
      <c r="Z1528" s="86"/>
      <c r="AA1528" s="87"/>
      <c r="AB1528" s="88"/>
      <c r="AC1528" s="89"/>
    </row>
    <row r="1529" spans="1:29" ht="15.75" hidden="1" customHeight="1" x14ac:dyDescent="0.2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193"/>
      <c r="P1529" s="77"/>
      <c r="Q1529" s="78"/>
      <c r="R1529" s="79"/>
      <c r="S1529" s="80">
        <f t="shared" si="6"/>
        <v>0</v>
      </c>
      <c r="T1529" s="81"/>
      <c r="U1529" s="82"/>
      <c r="V1529" s="83"/>
      <c r="W1529" s="84">
        <f t="shared" si="7"/>
        <v>0</v>
      </c>
      <c r="X1529" s="85">
        <f t="shared" si="8"/>
        <v>0</v>
      </c>
      <c r="Y1529" s="59"/>
      <c r="Z1529" s="86"/>
      <c r="AA1529" s="87"/>
      <c r="AB1529" s="88"/>
      <c r="AC1529" s="89"/>
    </row>
    <row r="1530" spans="1:29" ht="15.75" hidden="1" customHeight="1" x14ac:dyDescent="0.2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193"/>
      <c r="P1530" s="77"/>
      <c r="Q1530" s="78"/>
      <c r="R1530" s="79"/>
      <c r="S1530" s="80">
        <f t="shared" si="6"/>
        <v>0</v>
      </c>
      <c r="T1530" s="81"/>
      <c r="U1530" s="82"/>
      <c r="V1530" s="83"/>
      <c r="W1530" s="84">
        <f t="shared" si="7"/>
        <v>0</v>
      </c>
      <c r="X1530" s="85">
        <f t="shared" si="8"/>
        <v>0</v>
      </c>
      <c r="Y1530" s="59"/>
      <c r="Z1530" s="86"/>
      <c r="AA1530" s="87"/>
      <c r="AB1530" s="88"/>
      <c r="AC1530" s="89"/>
    </row>
    <row r="1531" spans="1:29" ht="15.75" hidden="1" customHeight="1" x14ac:dyDescent="0.2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193"/>
      <c r="P1531" s="77"/>
      <c r="Q1531" s="78"/>
      <c r="R1531" s="79"/>
      <c r="S1531" s="80">
        <f t="shared" si="6"/>
        <v>0</v>
      </c>
      <c r="T1531" s="81"/>
      <c r="U1531" s="82"/>
      <c r="V1531" s="83"/>
      <c r="W1531" s="84">
        <f t="shared" si="7"/>
        <v>0</v>
      </c>
      <c r="X1531" s="85">
        <f t="shared" si="8"/>
        <v>0</v>
      </c>
      <c r="Y1531" s="59"/>
      <c r="Z1531" s="86"/>
      <c r="AA1531" s="87"/>
      <c r="AB1531" s="88"/>
      <c r="AC1531" s="89"/>
    </row>
    <row r="1532" spans="1:29" ht="15.75" hidden="1" customHeight="1" x14ac:dyDescent="0.2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193"/>
      <c r="P1532" s="77"/>
      <c r="Q1532" s="78"/>
      <c r="R1532" s="79"/>
      <c r="S1532" s="80">
        <f t="shared" si="6"/>
        <v>0</v>
      </c>
      <c r="T1532" s="81"/>
      <c r="U1532" s="82"/>
      <c r="V1532" s="83"/>
      <c r="W1532" s="84">
        <f t="shared" si="7"/>
        <v>0</v>
      </c>
      <c r="X1532" s="85">
        <f t="shared" si="8"/>
        <v>0</v>
      </c>
      <c r="Y1532" s="59"/>
      <c r="Z1532" s="86"/>
      <c r="AA1532" s="87"/>
      <c r="AB1532" s="88"/>
      <c r="AC1532" s="89"/>
    </row>
    <row r="1533" spans="1:29" ht="15.75" hidden="1" customHeight="1" x14ac:dyDescent="0.2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193"/>
      <c r="P1533" s="77"/>
      <c r="Q1533" s="78"/>
      <c r="R1533" s="79"/>
      <c r="S1533" s="80">
        <f t="shared" si="6"/>
        <v>0</v>
      </c>
      <c r="T1533" s="81"/>
      <c r="U1533" s="82"/>
      <c r="V1533" s="83"/>
      <c r="W1533" s="84">
        <f t="shared" si="7"/>
        <v>0</v>
      </c>
      <c r="X1533" s="85">
        <f t="shared" si="8"/>
        <v>0</v>
      </c>
      <c r="Y1533" s="59"/>
      <c r="Z1533" s="86"/>
      <c r="AA1533" s="87"/>
      <c r="AB1533" s="88"/>
      <c r="AC1533" s="89"/>
    </row>
    <row r="1534" spans="1:29" ht="15.75" hidden="1" customHeight="1" x14ac:dyDescent="0.2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193"/>
      <c r="P1534" s="77"/>
      <c r="Q1534" s="78"/>
      <c r="R1534" s="79"/>
      <c r="S1534" s="80">
        <f t="shared" si="6"/>
        <v>0</v>
      </c>
      <c r="T1534" s="81"/>
      <c r="U1534" s="82"/>
      <c r="V1534" s="83"/>
      <c r="W1534" s="84">
        <f t="shared" si="7"/>
        <v>0</v>
      </c>
      <c r="X1534" s="85">
        <f t="shared" si="8"/>
        <v>0</v>
      </c>
      <c r="Y1534" s="59"/>
      <c r="Z1534" s="86"/>
      <c r="AA1534" s="87"/>
      <c r="AB1534" s="88"/>
      <c r="AC1534" s="89"/>
    </row>
    <row r="1535" spans="1:29" ht="15.75" hidden="1" customHeight="1" x14ac:dyDescent="0.2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193"/>
      <c r="P1535" s="77"/>
      <c r="Q1535" s="78"/>
      <c r="R1535" s="79"/>
      <c r="S1535" s="80">
        <f t="shared" si="6"/>
        <v>0</v>
      </c>
      <c r="T1535" s="81"/>
      <c r="U1535" s="82"/>
      <c r="V1535" s="83"/>
      <c r="W1535" s="84">
        <f t="shared" si="7"/>
        <v>0</v>
      </c>
      <c r="X1535" s="85">
        <f t="shared" si="8"/>
        <v>0</v>
      </c>
      <c r="Y1535" s="59"/>
      <c r="Z1535" s="86"/>
      <c r="AA1535" s="87"/>
      <c r="AB1535" s="88"/>
      <c r="AC1535" s="89"/>
    </row>
    <row r="1536" spans="1:29" ht="15.75" hidden="1" customHeight="1" x14ac:dyDescent="0.2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193"/>
      <c r="P1536" s="77"/>
      <c r="Q1536" s="78"/>
      <c r="R1536" s="79"/>
      <c r="S1536" s="80">
        <f t="shared" si="6"/>
        <v>0</v>
      </c>
      <c r="T1536" s="81"/>
      <c r="U1536" s="82"/>
      <c r="V1536" s="83"/>
      <c r="W1536" s="84">
        <f t="shared" si="7"/>
        <v>0</v>
      </c>
      <c r="X1536" s="85">
        <f t="shared" si="8"/>
        <v>0</v>
      </c>
      <c r="Y1536" s="59"/>
      <c r="Z1536" s="86"/>
      <c r="AA1536" s="87"/>
      <c r="AB1536" s="88"/>
      <c r="AC1536" s="89"/>
    </row>
    <row r="1537" spans="1:29" ht="15.75" hidden="1" customHeight="1" x14ac:dyDescent="0.2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193"/>
      <c r="P1537" s="77"/>
      <c r="Q1537" s="78"/>
      <c r="R1537" s="79"/>
      <c r="S1537" s="80">
        <f t="shared" si="6"/>
        <v>0</v>
      </c>
      <c r="T1537" s="81"/>
      <c r="U1537" s="82"/>
      <c r="V1537" s="83"/>
      <c r="W1537" s="84">
        <f t="shared" si="7"/>
        <v>0</v>
      </c>
      <c r="X1537" s="85">
        <f t="shared" si="8"/>
        <v>0</v>
      </c>
      <c r="Y1537" s="59"/>
      <c r="Z1537" s="86"/>
      <c r="AA1537" s="87"/>
      <c r="AB1537" s="88"/>
      <c r="AC1537" s="89"/>
    </row>
    <row r="1538" spans="1:29" ht="15.75" hidden="1" customHeight="1" x14ac:dyDescent="0.2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193"/>
      <c r="P1538" s="77"/>
      <c r="Q1538" s="78"/>
      <c r="R1538" s="79"/>
      <c r="S1538" s="80">
        <f t="shared" si="6"/>
        <v>0</v>
      </c>
      <c r="T1538" s="81"/>
      <c r="U1538" s="82"/>
      <c r="V1538" s="83"/>
      <c r="W1538" s="84">
        <f t="shared" si="7"/>
        <v>0</v>
      </c>
      <c r="X1538" s="85">
        <f t="shared" si="8"/>
        <v>0</v>
      </c>
      <c r="Y1538" s="59"/>
      <c r="Z1538" s="86"/>
      <c r="AA1538" s="87"/>
      <c r="AB1538" s="88"/>
      <c r="AC1538" s="89"/>
    </row>
    <row r="1539" spans="1:29" ht="15.75" hidden="1" customHeight="1" x14ac:dyDescent="0.2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193"/>
      <c r="P1539" s="77"/>
      <c r="Q1539" s="78"/>
      <c r="R1539" s="79"/>
      <c r="S1539" s="80">
        <f t="shared" si="6"/>
        <v>0</v>
      </c>
      <c r="T1539" s="81"/>
      <c r="U1539" s="82"/>
      <c r="V1539" s="83"/>
      <c r="W1539" s="84">
        <f t="shared" si="7"/>
        <v>0</v>
      </c>
      <c r="X1539" s="85">
        <f t="shared" si="8"/>
        <v>0</v>
      </c>
      <c r="Y1539" s="59"/>
      <c r="Z1539" s="86"/>
      <c r="AA1539" s="87"/>
      <c r="AB1539" s="88"/>
      <c r="AC1539" s="89"/>
    </row>
    <row r="1540" spans="1:29" ht="15.75" hidden="1" customHeight="1" x14ac:dyDescent="0.2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193"/>
      <c r="P1540" s="77"/>
      <c r="Q1540" s="78"/>
      <c r="R1540" s="79"/>
      <c r="S1540" s="80">
        <f t="shared" si="6"/>
        <v>0</v>
      </c>
      <c r="T1540" s="81"/>
      <c r="U1540" s="82"/>
      <c r="V1540" s="83"/>
      <c r="W1540" s="84">
        <f t="shared" si="7"/>
        <v>0</v>
      </c>
      <c r="X1540" s="85">
        <f t="shared" si="8"/>
        <v>0</v>
      </c>
      <c r="Y1540" s="59"/>
      <c r="Z1540" s="86"/>
      <c r="AA1540" s="87"/>
      <c r="AB1540" s="88"/>
      <c r="AC1540" s="89"/>
    </row>
    <row r="1541" spans="1:29" ht="15.75" hidden="1" customHeight="1" x14ac:dyDescent="0.2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193"/>
      <c r="P1541" s="77"/>
      <c r="Q1541" s="78"/>
      <c r="R1541" s="79"/>
      <c r="S1541" s="80">
        <f t="shared" si="6"/>
        <v>0</v>
      </c>
      <c r="T1541" s="81"/>
      <c r="U1541" s="82"/>
      <c r="V1541" s="83"/>
      <c r="W1541" s="84">
        <f t="shared" si="7"/>
        <v>0</v>
      </c>
      <c r="X1541" s="85">
        <f t="shared" si="8"/>
        <v>0</v>
      </c>
      <c r="Y1541" s="59"/>
      <c r="Z1541" s="86"/>
      <c r="AA1541" s="87"/>
      <c r="AB1541" s="88"/>
      <c r="AC1541" s="89"/>
    </row>
    <row r="1542" spans="1:29" ht="15.75" hidden="1" customHeight="1" x14ac:dyDescent="0.2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193"/>
      <c r="P1542" s="77"/>
      <c r="Q1542" s="78"/>
      <c r="R1542" s="79"/>
      <c r="S1542" s="80">
        <f t="shared" si="6"/>
        <v>0</v>
      </c>
      <c r="T1542" s="81"/>
      <c r="U1542" s="82"/>
      <c r="V1542" s="83"/>
      <c r="W1542" s="84">
        <f t="shared" si="7"/>
        <v>0</v>
      </c>
      <c r="X1542" s="85">
        <f t="shared" si="8"/>
        <v>0</v>
      </c>
      <c r="Y1542" s="59"/>
      <c r="Z1542" s="86"/>
      <c r="AA1542" s="87"/>
      <c r="AB1542" s="88"/>
      <c r="AC1542" s="89"/>
    </row>
    <row r="1543" spans="1:29" ht="15.75" hidden="1" customHeight="1" x14ac:dyDescent="0.2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193"/>
      <c r="P1543" s="77"/>
      <c r="Q1543" s="78"/>
      <c r="R1543" s="79"/>
      <c r="S1543" s="80">
        <f t="shared" si="6"/>
        <v>0</v>
      </c>
      <c r="T1543" s="81"/>
      <c r="U1543" s="82"/>
      <c r="V1543" s="83"/>
      <c r="W1543" s="84">
        <f t="shared" si="7"/>
        <v>0</v>
      </c>
      <c r="X1543" s="85">
        <f t="shared" si="8"/>
        <v>0</v>
      </c>
      <c r="Y1543" s="59"/>
      <c r="Z1543" s="86"/>
      <c r="AA1543" s="87"/>
      <c r="AB1543" s="88"/>
      <c r="AC1543" s="89"/>
    </row>
    <row r="1544" spans="1:29" ht="15.75" hidden="1" customHeight="1" x14ac:dyDescent="0.2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193"/>
      <c r="P1544" s="77"/>
      <c r="Q1544" s="78"/>
      <c r="R1544" s="79"/>
      <c r="S1544" s="80">
        <f t="shared" si="6"/>
        <v>0</v>
      </c>
      <c r="T1544" s="81"/>
      <c r="U1544" s="82"/>
      <c r="V1544" s="83"/>
      <c r="W1544" s="84">
        <f t="shared" si="7"/>
        <v>0</v>
      </c>
      <c r="X1544" s="85">
        <f t="shared" si="8"/>
        <v>0</v>
      </c>
      <c r="Y1544" s="59"/>
      <c r="Z1544" s="86"/>
      <c r="AA1544" s="87"/>
      <c r="AB1544" s="88"/>
      <c r="AC1544" s="89"/>
    </row>
    <row r="1545" spans="1:29" ht="15.75" hidden="1" customHeight="1" x14ac:dyDescent="0.2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193"/>
      <c r="P1545" s="77"/>
      <c r="Q1545" s="78"/>
      <c r="R1545" s="79"/>
      <c r="S1545" s="80">
        <f t="shared" ref="S1545:S1608" si="9">IF(R1545="U",T1545/1.2,T1545)</f>
        <v>0</v>
      </c>
      <c r="T1545" s="81"/>
      <c r="U1545" s="82"/>
      <c r="V1545" s="83"/>
      <c r="W1545" s="84">
        <f t="shared" si="7"/>
        <v>0</v>
      </c>
      <c r="X1545" s="85">
        <f t="shared" si="8"/>
        <v>0</v>
      </c>
      <c r="Y1545" s="59"/>
      <c r="Z1545" s="86"/>
      <c r="AA1545" s="87"/>
      <c r="AB1545" s="88"/>
      <c r="AC1545" s="89"/>
    </row>
    <row r="1546" spans="1:29" ht="15.75" hidden="1" customHeight="1" x14ac:dyDescent="0.2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193"/>
      <c r="P1546" s="77"/>
      <c r="Q1546" s="78"/>
      <c r="R1546" s="79"/>
      <c r="S1546" s="80">
        <f t="shared" si="9"/>
        <v>0</v>
      </c>
      <c r="T1546" s="81"/>
      <c r="U1546" s="82"/>
      <c r="V1546" s="83"/>
      <c r="W1546" s="84">
        <f t="shared" si="7"/>
        <v>0</v>
      </c>
      <c r="X1546" s="85">
        <f t="shared" si="8"/>
        <v>0</v>
      </c>
      <c r="Y1546" s="59"/>
      <c r="Z1546" s="86"/>
      <c r="AA1546" s="87"/>
      <c r="AB1546" s="88"/>
      <c r="AC1546" s="89"/>
    </row>
    <row r="1547" spans="1:29" ht="15.75" hidden="1" customHeight="1" x14ac:dyDescent="0.2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193"/>
      <c r="P1547" s="77"/>
      <c r="Q1547" s="78"/>
      <c r="R1547" s="79"/>
      <c r="S1547" s="80">
        <f t="shared" si="9"/>
        <v>0</v>
      </c>
      <c r="T1547" s="81"/>
      <c r="U1547" s="82"/>
      <c r="V1547" s="83"/>
      <c r="W1547" s="84">
        <f t="shared" si="7"/>
        <v>0</v>
      </c>
      <c r="X1547" s="85">
        <f t="shared" si="8"/>
        <v>0</v>
      </c>
      <c r="Y1547" s="59"/>
      <c r="Z1547" s="86"/>
      <c r="AA1547" s="87"/>
      <c r="AB1547" s="88"/>
      <c r="AC1547" s="89"/>
    </row>
    <row r="1548" spans="1:29" ht="15.75" hidden="1" customHeight="1" x14ac:dyDescent="0.2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193"/>
      <c r="P1548" s="77"/>
      <c r="Q1548" s="78"/>
      <c r="R1548" s="79"/>
      <c r="S1548" s="80">
        <f t="shared" si="9"/>
        <v>0</v>
      </c>
      <c r="T1548" s="81"/>
      <c r="U1548" s="82"/>
      <c r="V1548" s="83"/>
      <c r="W1548" s="84">
        <f t="shared" si="7"/>
        <v>0</v>
      </c>
      <c r="X1548" s="85">
        <f t="shared" si="8"/>
        <v>0</v>
      </c>
      <c r="Y1548" s="59"/>
      <c r="Z1548" s="86"/>
      <c r="AA1548" s="87"/>
      <c r="AB1548" s="88"/>
      <c r="AC1548" s="89"/>
    </row>
    <row r="1549" spans="1:29" ht="15.75" hidden="1" customHeight="1" x14ac:dyDescent="0.2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193"/>
      <c r="P1549" s="77"/>
      <c r="Q1549" s="78"/>
      <c r="R1549" s="79"/>
      <c r="S1549" s="80">
        <f t="shared" si="9"/>
        <v>0</v>
      </c>
      <c r="T1549" s="81"/>
      <c r="U1549" s="82"/>
      <c r="V1549" s="83"/>
      <c r="W1549" s="84">
        <f t="shared" si="7"/>
        <v>0</v>
      </c>
      <c r="X1549" s="85">
        <f t="shared" si="8"/>
        <v>0</v>
      </c>
      <c r="Y1549" s="59"/>
      <c r="Z1549" s="86"/>
      <c r="AA1549" s="87"/>
      <c r="AB1549" s="88"/>
      <c r="AC1549" s="89"/>
    </row>
    <row r="1550" spans="1:29" ht="15.75" hidden="1" customHeight="1" x14ac:dyDescent="0.2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193"/>
      <c r="P1550" s="77"/>
      <c r="Q1550" s="78"/>
      <c r="R1550" s="79"/>
      <c r="S1550" s="80">
        <f t="shared" si="9"/>
        <v>0</v>
      </c>
      <c r="T1550" s="81"/>
      <c r="U1550" s="82"/>
      <c r="V1550" s="83"/>
      <c r="W1550" s="84">
        <f t="shared" si="7"/>
        <v>0</v>
      </c>
      <c r="X1550" s="85">
        <f t="shared" si="8"/>
        <v>0</v>
      </c>
      <c r="Y1550" s="59"/>
      <c r="Z1550" s="86"/>
      <c r="AA1550" s="87"/>
      <c r="AB1550" s="88"/>
      <c r="AC1550" s="89"/>
    </row>
    <row r="1551" spans="1:29" ht="15.75" hidden="1" customHeight="1" x14ac:dyDescent="0.2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193"/>
      <c r="P1551" s="77"/>
      <c r="Q1551" s="78"/>
      <c r="R1551" s="79"/>
      <c r="S1551" s="80">
        <f t="shared" si="9"/>
        <v>0</v>
      </c>
      <c r="T1551" s="81"/>
      <c r="U1551" s="82"/>
      <c r="V1551" s="83"/>
      <c r="W1551" s="84">
        <f t="shared" si="7"/>
        <v>0</v>
      </c>
      <c r="X1551" s="85">
        <f t="shared" si="8"/>
        <v>0</v>
      </c>
      <c r="Y1551" s="59"/>
      <c r="Z1551" s="86"/>
      <c r="AA1551" s="87"/>
      <c r="AB1551" s="88"/>
      <c r="AC1551" s="89"/>
    </row>
    <row r="1552" spans="1:29" ht="15.75" hidden="1" customHeight="1" x14ac:dyDescent="0.2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193"/>
      <c r="P1552" s="77"/>
      <c r="Q1552" s="78"/>
      <c r="R1552" s="79"/>
      <c r="S1552" s="80">
        <f t="shared" si="9"/>
        <v>0</v>
      </c>
      <c r="T1552" s="81"/>
      <c r="U1552" s="82"/>
      <c r="V1552" s="83"/>
      <c r="W1552" s="84">
        <f t="shared" si="7"/>
        <v>0</v>
      </c>
      <c r="X1552" s="85">
        <f t="shared" si="8"/>
        <v>0</v>
      </c>
      <c r="Y1552" s="59"/>
      <c r="Z1552" s="86"/>
      <c r="AA1552" s="87"/>
      <c r="AB1552" s="88"/>
      <c r="AC1552" s="89"/>
    </row>
    <row r="1553" spans="1:29" ht="15.75" hidden="1" customHeight="1" x14ac:dyDescent="0.2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193"/>
      <c r="P1553" s="77"/>
      <c r="Q1553" s="78"/>
      <c r="R1553" s="79"/>
      <c r="S1553" s="80">
        <f t="shared" si="9"/>
        <v>0</v>
      </c>
      <c r="T1553" s="81"/>
      <c r="U1553" s="82"/>
      <c r="V1553" s="83"/>
      <c r="W1553" s="84">
        <f t="shared" si="7"/>
        <v>0</v>
      </c>
      <c r="X1553" s="85">
        <f t="shared" si="8"/>
        <v>0</v>
      </c>
      <c r="Y1553" s="59"/>
      <c r="Z1553" s="86"/>
      <c r="AA1553" s="87"/>
      <c r="AB1553" s="88"/>
      <c r="AC1553" s="89"/>
    </row>
    <row r="1554" spans="1:29" ht="15.75" hidden="1" customHeight="1" x14ac:dyDescent="0.2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193"/>
      <c r="P1554" s="77"/>
      <c r="Q1554" s="78"/>
      <c r="R1554" s="79"/>
      <c r="S1554" s="80">
        <f t="shared" si="9"/>
        <v>0</v>
      </c>
      <c r="T1554" s="81"/>
      <c r="U1554" s="82"/>
      <c r="V1554" s="83"/>
      <c r="W1554" s="84">
        <f t="shared" si="7"/>
        <v>0</v>
      </c>
      <c r="X1554" s="85">
        <f t="shared" si="8"/>
        <v>0</v>
      </c>
      <c r="Y1554" s="59"/>
      <c r="Z1554" s="86"/>
      <c r="AA1554" s="87"/>
      <c r="AB1554" s="88"/>
      <c r="AC1554" s="89"/>
    </row>
    <row r="1555" spans="1:29" ht="15.75" hidden="1" customHeight="1" x14ac:dyDescent="0.2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193"/>
      <c r="P1555" s="77"/>
      <c r="Q1555" s="78"/>
      <c r="R1555" s="79"/>
      <c r="S1555" s="80">
        <f t="shared" si="9"/>
        <v>0</v>
      </c>
      <c r="T1555" s="81"/>
      <c r="U1555" s="82"/>
      <c r="V1555" s="83"/>
      <c r="W1555" s="84">
        <f t="shared" si="7"/>
        <v>0</v>
      </c>
      <c r="X1555" s="85">
        <f t="shared" si="8"/>
        <v>0</v>
      </c>
      <c r="Y1555" s="59"/>
      <c r="Z1555" s="86"/>
      <c r="AA1555" s="87"/>
      <c r="AB1555" s="88"/>
      <c r="AC1555" s="89"/>
    </row>
    <row r="1556" spans="1:29" ht="15.75" hidden="1" customHeight="1" x14ac:dyDescent="0.2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193"/>
      <c r="P1556" s="77"/>
      <c r="Q1556" s="78"/>
      <c r="R1556" s="79"/>
      <c r="S1556" s="80">
        <f t="shared" si="9"/>
        <v>0</v>
      </c>
      <c r="T1556" s="81"/>
      <c r="U1556" s="82"/>
      <c r="V1556" s="83"/>
      <c r="W1556" s="84">
        <f t="shared" si="7"/>
        <v>0</v>
      </c>
      <c r="X1556" s="85">
        <f t="shared" si="8"/>
        <v>0</v>
      </c>
      <c r="Y1556" s="59"/>
      <c r="Z1556" s="86"/>
      <c r="AA1556" s="87"/>
      <c r="AB1556" s="88"/>
      <c r="AC1556" s="89"/>
    </row>
    <row r="1557" spans="1:29" ht="15.75" hidden="1" customHeight="1" x14ac:dyDescent="0.2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193"/>
      <c r="P1557" s="77"/>
      <c r="Q1557" s="78"/>
      <c r="R1557" s="79"/>
      <c r="S1557" s="80">
        <f t="shared" si="9"/>
        <v>0</v>
      </c>
      <c r="T1557" s="81"/>
      <c r="U1557" s="82"/>
      <c r="V1557" s="83"/>
      <c r="W1557" s="84">
        <f t="shared" si="7"/>
        <v>0</v>
      </c>
      <c r="X1557" s="85">
        <f t="shared" si="8"/>
        <v>0</v>
      </c>
      <c r="Y1557" s="59"/>
      <c r="Z1557" s="86"/>
      <c r="AA1557" s="87"/>
      <c r="AB1557" s="88"/>
      <c r="AC1557" s="89"/>
    </row>
    <row r="1558" spans="1:29" ht="15.75" hidden="1" customHeight="1" x14ac:dyDescent="0.2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193"/>
      <c r="P1558" s="77"/>
      <c r="Q1558" s="78"/>
      <c r="R1558" s="79"/>
      <c r="S1558" s="80">
        <f t="shared" si="9"/>
        <v>0</v>
      </c>
      <c r="T1558" s="81"/>
      <c r="U1558" s="82"/>
      <c r="V1558" s="83"/>
      <c r="W1558" s="84">
        <f t="shared" si="7"/>
        <v>0</v>
      </c>
      <c r="X1558" s="85">
        <f t="shared" si="8"/>
        <v>0</v>
      </c>
      <c r="Y1558" s="59"/>
      <c r="Z1558" s="86"/>
      <c r="AA1558" s="87"/>
      <c r="AB1558" s="88"/>
      <c r="AC1558" s="89"/>
    </row>
    <row r="1559" spans="1:29" ht="15.75" hidden="1" customHeight="1" x14ac:dyDescent="0.2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193"/>
      <c r="P1559" s="77"/>
      <c r="Q1559" s="78"/>
      <c r="R1559" s="79"/>
      <c r="S1559" s="80">
        <f t="shared" si="9"/>
        <v>0</v>
      </c>
      <c r="T1559" s="81"/>
      <c r="U1559" s="82"/>
      <c r="V1559" s="83"/>
      <c r="W1559" s="84">
        <f t="shared" si="7"/>
        <v>0</v>
      </c>
      <c r="X1559" s="85">
        <f t="shared" si="8"/>
        <v>0</v>
      </c>
      <c r="Y1559" s="59"/>
      <c r="Z1559" s="86"/>
      <c r="AA1559" s="87"/>
      <c r="AB1559" s="88"/>
      <c r="AC1559" s="89"/>
    </row>
    <row r="1560" spans="1:29" ht="15.75" hidden="1" customHeight="1" x14ac:dyDescent="0.2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193"/>
      <c r="P1560" s="77"/>
      <c r="Q1560" s="78"/>
      <c r="R1560" s="79"/>
      <c r="S1560" s="80">
        <f t="shared" si="9"/>
        <v>0</v>
      </c>
      <c r="T1560" s="81"/>
      <c r="U1560" s="82"/>
      <c r="V1560" s="83"/>
      <c r="W1560" s="84">
        <f t="shared" si="7"/>
        <v>0</v>
      </c>
      <c r="X1560" s="85">
        <f t="shared" si="8"/>
        <v>0</v>
      </c>
      <c r="Y1560" s="59"/>
      <c r="Z1560" s="86"/>
      <c r="AA1560" s="87"/>
      <c r="AB1560" s="88"/>
      <c r="AC1560" s="89"/>
    </row>
    <row r="1561" spans="1:29" ht="15.75" hidden="1" customHeight="1" x14ac:dyDescent="0.2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193"/>
      <c r="P1561" s="77"/>
      <c r="Q1561" s="78"/>
      <c r="R1561" s="79"/>
      <c r="S1561" s="80">
        <f t="shared" si="9"/>
        <v>0</v>
      </c>
      <c r="T1561" s="81"/>
      <c r="U1561" s="82"/>
      <c r="V1561" s="83"/>
      <c r="W1561" s="84">
        <f t="shared" si="7"/>
        <v>0</v>
      </c>
      <c r="X1561" s="85">
        <f t="shared" si="8"/>
        <v>0</v>
      </c>
      <c r="Y1561" s="59"/>
      <c r="Z1561" s="86"/>
      <c r="AA1561" s="87"/>
      <c r="AB1561" s="88"/>
      <c r="AC1561" s="89"/>
    </row>
    <row r="1562" spans="1:29" ht="15.75" hidden="1" customHeight="1" x14ac:dyDescent="0.2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193"/>
      <c r="P1562" s="77"/>
      <c r="Q1562" s="78"/>
      <c r="R1562" s="79"/>
      <c r="S1562" s="80">
        <f t="shared" si="9"/>
        <v>0</v>
      </c>
      <c r="T1562" s="81"/>
      <c r="U1562" s="82"/>
      <c r="V1562" s="83"/>
      <c r="W1562" s="84">
        <f t="shared" si="7"/>
        <v>0</v>
      </c>
      <c r="X1562" s="85">
        <f t="shared" si="8"/>
        <v>0</v>
      </c>
      <c r="Y1562" s="59"/>
      <c r="Z1562" s="86"/>
      <c r="AA1562" s="87"/>
      <c r="AB1562" s="88"/>
      <c r="AC1562" s="89"/>
    </row>
    <row r="1563" spans="1:29" ht="15.75" hidden="1" customHeight="1" x14ac:dyDescent="0.2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193"/>
      <c r="P1563" s="77"/>
      <c r="Q1563" s="78"/>
      <c r="R1563" s="79"/>
      <c r="S1563" s="80">
        <f t="shared" si="9"/>
        <v>0</v>
      </c>
      <c r="T1563" s="81"/>
      <c r="U1563" s="82"/>
      <c r="V1563" s="83"/>
      <c r="W1563" s="84">
        <f t="shared" si="7"/>
        <v>0</v>
      </c>
      <c r="X1563" s="85">
        <f t="shared" si="8"/>
        <v>0</v>
      </c>
      <c r="Y1563" s="59"/>
      <c r="Z1563" s="86"/>
      <c r="AA1563" s="87"/>
      <c r="AB1563" s="88"/>
      <c r="AC1563" s="89"/>
    </row>
    <row r="1564" spans="1:29" ht="15.75" hidden="1" customHeight="1" x14ac:dyDescent="0.2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193"/>
      <c r="P1564" s="77"/>
      <c r="Q1564" s="78"/>
      <c r="R1564" s="79"/>
      <c r="S1564" s="80">
        <f t="shared" si="9"/>
        <v>0</v>
      </c>
      <c r="T1564" s="81"/>
      <c r="U1564" s="82"/>
      <c r="V1564" s="83"/>
      <c r="W1564" s="84">
        <f t="shared" si="7"/>
        <v>0</v>
      </c>
      <c r="X1564" s="85">
        <f t="shared" si="8"/>
        <v>0</v>
      </c>
      <c r="Y1564" s="59"/>
      <c r="Z1564" s="86"/>
      <c r="AA1564" s="87"/>
      <c r="AB1564" s="88"/>
      <c r="AC1564" s="89"/>
    </row>
    <row r="1565" spans="1:29" ht="15.75" hidden="1" customHeight="1" x14ac:dyDescent="0.2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193"/>
      <c r="P1565" s="77"/>
      <c r="Q1565" s="78"/>
      <c r="R1565" s="79"/>
      <c r="S1565" s="80">
        <f t="shared" si="9"/>
        <v>0</v>
      </c>
      <c r="T1565" s="81"/>
      <c r="U1565" s="82"/>
      <c r="V1565" s="83"/>
      <c r="W1565" s="84">
        <f t="shared" si="7"/>
        <v>0</v>
      </c>
      <c r="X1565" s="85">
        <f t="shared" si="8"/>
        <v>0</v>
      </c>
      <c r="Y1565" s="59"/>
      <c r="Z1565" s="86"/>
      <c r="AA1565" s="87"/>
      <c r="AB1565" s="88"/>
      <c r="AC1565" s="89"/>
    </row>
    <row r="1566" spans="1:29" ht="15.75" hidden="1" customHeight="1" x14ac:dyDescent="0.2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193"/>
      <c r="P1566" s="77"/>
      <c r="Q1566" s="78"/>
      <c r="R1566" s="79"/>
      <c r="S1566" s="80">
        <f t="shared" si="9"/>
        <v>0</v>
      </c>
      <c r="T1566" s="81"/>
      <c r="U1566" s="82"/>
      <c r="V1566" s="83"/>
      <c r="W1566" s="84">
        <f t="shared" si="7"/>
        <v>0</v>
      </c>
      <c r="X1566" s="85">
        <f t="shared" si="8"/>
        <v>0</v>
      </c>
      <c r="Y1566" s="59"/>
      <c r="Z1566" s="86"/>
      <c r="AA1566" s="87"/>
      <c r="AB1566" s="88"/>
      <c r="AC1566" s="89"/>
    </row>
    <row r="1567" spans="1:29" ht="15.75" hidden="1" customHeight="1" x14ac:dyDescent="0.2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193"/>
      <c r="P1567" s="77"/>
      <c r="Q1567" s="78"/>
      <c r="R1567" s="79"/>
      <c r="S1567" s="80">
        <f t="shared" si="9"/>
        <v>0</v>
      </c>
      <c r="T1567" s="81"/>
      <c r="U1567" s="82"/>
      <c r="V1567" s="83"/>
      <c r="W1567" s="84">
        <f t="shared" si="7"/>
        <v>0</v>
      </c>
      <c r="X1567" s="85">
        <f t="shared" si="8"/>
        <v>0</v>
      </c>
      <c r="Y1567" s="59"/>
      <c r="Z1567" s="86"/>
      <c r="AA1567" s="87"/>
      <c r="AB1567" s="88"/>
      <c r="AC1567" s="89"/>
    </row>
    <row r="1568" spans="1:29" ht="15.75" hidden="1" customHeight="1" x14ac:dyDescent="0.2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193"/>
      <c r="P1568" s="77"/>
      <c r="Q1568" s="78"/>
      <c r="R1568" s="79"/>
      <c r="S1568" s="80">
        <f t="shared" si="9"/>
        <v>0</v>
      </c>
      <c r="T1568" s="81"/>
      <c r="U1568" s="82"/>
      <c r="V1568" s="83"/>
      <c r="W1568" s="84">
        <f t="shared" si="7"/>
        <v>0</v>
      </c>
      <c r="X1568" s="85">
        <f t="shared" si="8"/>
        <v>0</v>
      </c>
      <c r="Y1568" s="59"/>
      <c r="Z1568" s="86"/>
      <c r="AA1568" s="87"/>
      <c r="AB1568" s="88"/>
      <c r="AC1568" s="89"/>
    </row>
    <row r="1569" spans="1:29" ht="15.75" hidden="1" customHeight="1" x14ac:dyDescent="0.2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193"/>
      <c r="P1569" s="77"/>
      <c r="Q1569" s="78"/>
      <c r="R1569" s="79"/>
      <c r="S1569" s="80">
        <f t="shared" si="9"/>
        <v>0</v>
      </c>
      <c r="T1569" s="81"/>
      <c r="U1569" s="82"/>
      <c r="V1569" s="83"/>
      <c r="W1569" s="84">
        <f t="shared" ref="W1569:W1632" si="10">V1569*S1569</f>
        <v>0</v>
      </c>
      <c r="X1569" s="85">
        <f t="shared" ref="X1569:X1632" si="11">V1569*T1569</f>
        <v>0</v>
      </c>
      <c r="Y1569" s="59"/>
      <c r="Z1569" s="86"/>
      <c r="AA1569" s="87"/>
      <c r="AB1569" s="88"/>
      <c r="AC1569" s="89"/>
    </row>
    <row r="1570" spans="1:29" ht="15.75" hidden="1" customHeight="1" x14ac:dyDescent="0.2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193"/>
      <c r="P1570" s="77"/>
      <c r="Q1570" s="78"/>
      <c r="R1570" s="79"/>
      <c r="S1570" s="80">
        <f t="shared" si="9"/>
        <v>0</v>
      </c>
      <c r="T1570" s="81"/>
      <c r="U1570" s="82"/>
      <c r="V1570" s="83"/>
      <c r="W1570" s="84">
        <f t="shared" si="10"/>
        <v>0</v>
      </c>
      <c r="X1570" s="85">
        <f t="shared" si="11"/>
        <v>0</v>
      </c>
      <c r="Y1570" s="59"/>
      <c r="Z1570" s="86"/>
      <c r="AA1570" s="87"/>
      <c r="AB1570" s="88"/>
      <c r="AC1570" s="89"/>
    </row>
    <row r="1571" spans="1:29" ht="15.75" hidden="1" customHeight="1" x14ac:dyDescent="0.2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193"/>
      <c r="P1571" s="77"/>
      <c r="Q1571" s="78"/>
      <c r="R1571" s="79"/>
      <c r="S1571" s="80">
        <f t="shared" si="9"/>
        <v>0</v>
      </c>
      <c r="T1571" s="81"/>
      <c r="U1571" s="82"/>
      <c r="V1571" s="83"/>
      <c r="W1571" s="84">
        <f t="shared" si="10"/>
        <v>0</v>
      </c>
      <c r="X1571" s="85">
        <f t="shared" si="11"/>
        <v>0</v>
      </c>
      <c r="Y1571" s="59"/>
      <c r="Z1571" s="86"/>
      <c r="AA1571" s="87"/>
      <c r="AB1571" s="88"/>
      <c r="AC1571" s="89"/>
    </row>
    <row r="1572" spans="1:29" ht="15.75" hidden="1" customHeight="1" x14ac:dyDescent="0.2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193"/>
      <c r="P1572" s="77"/>
      <c r="Q1572" s="78"/>
      <c r="R1572" s="79"/>
      <c r="S1572" s="80">
        <f t="shared" si="9"/>
        <v>0</v>
      </c>
      <c r="T1572" s="81"/>
      <c r="U1572" s="82"/>
      <c r="V1572" s="83"/>
      <c r="W1572" s="84">
        <f t="shared" si="10"/>
        <v>0</v>
      </c>
      <c r="X1572" s="85">
        <f t="shared" si="11"/>
        <v>0</v>
      </c>
      <c r="Y1572" s="59"/>
      <c r="Z1572" s="86"/>
      <c r="AA1572" s="87"/>
      <c r="AB1572" s="88"/>
      <c r="AC1572" s="89"/>
    </row>
    <row r="1573" spans="1:29" ht="15.75" hidden="1" customHeight="1" x14ac:dyDescent="0.2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193"/>
      <c r="P1573" s="77"/>
      <c r="Q1573" s="78"/>
      <c r="R1573" s="79"/>
      <c r="S1573" s="80">
        <f t="shared" si="9"/>
        <v>0</v>
      </c>
      <c r="T1573" s="81"/>
      <c r="U1573" s="82"/>
      <c r="V1573" s="83"/>
      <c r="W1573" s="84">
        <f t="shared" si="10"/>
        <v>0</v>
      </c>
      <c r="X1573" s="85">
        <f t="shared" si="11"/>
        <v>0</v>
      </c>
      <c r="Y1573" s="59"/>
      <c r="Z1573" s="86"/>
      <c r="AA1573" s="87"/>
      <c r="AB1573" s="88"/>
      <c r="AC1573" s="89"/>
    </row>
    <row r="1574" spans="1:29" ht="15.75" hidden="1" customHeight="1" x14ac:dyDescent="0.2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193"/>
      <c r="P1574" s="77"/>
      <c r="Q1574" s="78"/>
      <c r="R1574" s="79"/>
      <c r="S1574" s="80">
        <f t="shared" si="9"/>
        <v>0</v>
      </c>
      <c r="T1574" s="81"/>
      <c r="U1574" s="82"/>
      <c r="V1574" s="83"/>
      <c r="W1574" s="84">
        <f t="shared" si="10"/>
        <v>0</v>
      </c>
      <c r="X1574" s="85">
        <f t="shared" si="11"/>
        <v>0</v>
      </c>
      <c r="Y1574" s="59"/>
      <c r="Z1574" s="86"/>
      <c r="AA1574" s="87"/>
      <c r="AB1574" s="88"/>
      <c r="AC1574" s="89"/>
    </row>
    <row r="1575" spans="1:29" ht="15.75" hidden="1" customHeight="1" x14ac:dyDescent="0.2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193"/>
      <c r="P1575" s="77"/>
      <c r="Q1575" s="78"/>
      <c r="R1575" s="79"/>
      <c r="S1575" s="80">
        <f t="shared" si="9"/>
        <v>0</v>
      </c>
      <c r="T1575" s="81"/>
      <c r="U1575" s="82"/>
      <c r="V1575" s="83"/>
      <c r="W1575" s="84">
        <f t="shared" si="10"/>
        <v>0</v>
      </c>
      <c r="X1575" s="85">
        <f t="shared" si="11"/>
        <v>0</v>
      </c>
      <c r="Y1575" s="59"/>
      <c r="Z1575" s="86"/>
      <c r="AA1575" s="87"/>
      <c r="AB1575" s="88"/>
      <c r="AC1575" s="89"/>
    </row>
    <row r="1576" spans="1:29" ht="15.75" hidden="1" customHeight="1" x14ac:dyDescent="0.2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193"/>
      <c r="P1576" s="77"/>
      <c r="Q1576" s="78"/>
      <c r="R1576" s="79"/>
      <c r="S1576" s="80">
        <f t="shared" si="9"/>
        <v>0</v>
      </c>
      <c r="T1576" s="81"/>
      <c r="U1576" s="82"/>
      <c r="V1576" s="83"/>
      <c r="W1576" s="84">
        <f t="shared" si="10"/>
        <v>0</v>
      </c>
      <c r="X1576" s="85">
        <f t="shared" si="11"/>
        <v>0</v>
      </c>
      <c r="Y1576" s="59"/>
      <c r="Z1576" s="86"/>
      <c r="AA1576" s="87"/>
      <c r="AB1576" s="88"/>
      <c r="AC1576" s="89"/>
    </row>
    <row r="1577" spans="1:29" ht="15.75" hidden="1" customHeight="1" x14ac:dyDescent="0.2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193"/>
      <c r="P1577" s="77"/>
      <c r="Q1577" s="78"/>
      <c r="R1577" s="79"/>
      <c r="S1577" s="80">
        <f t="shared" si="9"/>
        <v>0</v>
      </c>
      <c r="T1577" s="81"/>
      <c r="U1577" s="82"/>
      <c r="V1577" s="83"/>
      <c r="W1577" s="84">
        <f t="shared" si="10"/>
        <v>0</v>
      </c>
      <c r="X1577" s="85">
        <f t="shared" si="11"/>
        <v>0</v>
      </c>
      <c r="Y1577" s="59"/>
      <c r="Z1577" s="86"/>
      <c r="AA1577" s="87"/>
      <c r="AB1577" s="88"/>
      <c r="AC1577" s="89"/>
    </row>
    <row r="1578" spans="1:29" ht="15.75" hidden="1" customHeight="1" x14ac:dyDescent="0.2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193"/>
      <c r="P1578" s="77"/>
      <c r="Q1578" s="78"/>
      <c r="R1578" s="79"/>
      <c r="S1578" s="80">
        <f t="shared" si="9"/>
        <v>0</v>
      </c>
      <c r="T1578" s="81"/>
      <c r="U1578" s="82"/>
      <c r="V1578" s="83"/>
      <c r="W1578" s="84">
        <f t="shared" si="10"/>
        <v>0</v>
      </c>
      <c r="X1578" s="85">
        <f t="shared" si="11"/>
        <v>0</v>
      </c>
      <c r="Y1578" s="59"/>
      <c r="Z1578" s="86"/>
      <c r="AA1578" s="87"/>
      <c r="AB1578" s="88"/>
      <c r="AC1578" s="89"/>
    </row>
    <row r="1579" spans="1:29" ht="15.75" hidden="1" customHeight="1" x14ac:dyDescent="0.2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193"/>
      <c r="P1579" s="77"/>
      <c r="Q1579" s="78"/>
      <c r="R1579" s="79"/>
      <c r="S1579" s="80">
        <f t="shared" si="9"/>
        <v>0</v>
      </c>
      <c r="T1579" s="81"/>
      <c r="U1579" s="82"/>
      <c r="V1579" s="83"/>
      <c r="W1579" s="84">
        <f t="shared" si="10"/>
        <v>0</v>
      </c>
      <c r="X1579" s="85">
        <f t="shared" si="11"/>
        <v>0</v>
      </c>
      <c r="Y1579" s="59"/>
      <c r="Z1579" s="86"/>
      <c r="AA1579" s="87"/>
      <c r="AB1579" s="88"/>
      <c r="AC1579" s="89"/>
    </row>
    <row r="1580" spans="1:29" ht="15.75" hidden="1" customHeight="1" x14ac:dyDescent="0.2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193"/>
      <c r="P1580" s="77"/>
      <c r="Q1580" s="78"/>
      <c r="R1580" s="79"/>
      <c r="S1580" s="80">
        <f t="shared" si="9"/>
        <v>0</v>
      </c>
      <c r="T1580" s="81"/>
      <c r="U1580" s="82"/>
      <c r="V1580" s="83"/>
      <c r="W1580" s="84">
        <f t="shared" si="10"/>
        <v>0</v>
      </c>
      <c r="X1580" s="85">
        <f t="shared" si="11"/>
        <v>0</v>
      </c>
      <c r="Y1580" s="59"/>
      <c r="Z1580" s="86"/>
      <c r="AA1580" s="87"/>
      <c r="AB1580" s="88"/>
      <c r="AC1580" s="89"/>
    </row>
    <row r="1581" spans="1:29" ht="15.75" hidden="1" customHeight="1" x14ac:dyDescent="0.2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193"/>
      <c r="P1581" s="77"/>
      <c r="Q1581" s="78"/>
      <c r="R1581" s="79"/>
      <c r="S1581" s="80">
        <f t="shared" si="9"/>
        <v>0</v>
      </c>
      <c r="T1581" s="81"/>
      <c r="U1581" s="82"/>
      <c r="V1581" s="83"/>
      <c r="W1581" s="84">
        <f t="shared" si="10"/>
        <v>0</v>
      </c>
      <c r="X1581" s="85">
        <f t="shared" si="11"/>
        <v>0</v>
      </c>
      <c r="Y1581" s="59"/>
      <c r="Z1581" s="86"/>
      <c r="AA1581" s="87"/>
      <c r="AB1581" s="88"/>
      <c r="AC1581" s="89"/>
    </row>
    <row r="1582" spans="1:29" ht="15.75" hidden="1" customHeight="1" x14ac:dyDescent="0.2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193"/>
      <c r="P1582" s="77"/>
      <c r="Q1582" s="78"/>
      <c r="R1582" s="79"/>
      <c r="S1582" s="80">
        <f t="shared" si="9"/>
        <v>0</v>
      </c>
      <c r="T1582" s="81"/>
      <c r="U1582" s="82"/>
      <c r="V1582" s="83"/>
      <c r="W1582" s="84">
        <f t="shared" si="10"/>
        <v>0</v>
      </c>
      <c r="X1582" s="85">
        <f t="shared" si="11"/>
        <v>0</v>
      </c>
      <c r="Y1582" s="59"/>
      <c r="Z1582" s="86"/>
      <c r="AA1582" s="87"/>
      <c r="AB1582" s="88"/>
      <c r="AC1582" s="89"/>
    </row>
    <row r="1583" spans="1:29" ht="15.75" hidden="1" customHeight="1" x14ac:dyDescent="0.2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193"/>
      <c r="P1583" s="77"/>
      <c r="Q1583" s="78"/>
      <c r="R1583" s="79"/>
      <c r="S1583" s="80">
        <f t="shared" si="9"/>
        <v>0</v>
      </c>
      <c r="T1583" s="81"/>
      <c r="U1583" s="82"/>
      <c r="V1583" s="83"/>
      <c r="W1583" s="84">
        <f t="shared" si="10"/>
        <v>0</v>
      </c>
      <c r="X1583" s="85">
        <f t="shared" si="11"/>
        <v>0</v>
      </c>
      <c r="Y1583" s="59"/>
      <c r="Z1583" s="86"/>
      <c r="AA1583" s="87"/>
      <c r="AB1583" s="88"/>
      <c r="AC1583" s="89"/>
    </row>
    <row r="1584" spans="1:29" ht="15.75" hidden="1" customHeight="1" x14ac:dyDescent="0.2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193"/>
      <c r="P1584" s="77"/>
      <c r="Q1584" s="78"/>
      <c r="R1584" s="79"/>
      <c r="S1584" s="80">
        <f t="shared" si="9"/>
        <v>0</v>
      </c>
      <c r="T1584" s="81"/>
      <c r="U1584" s="82"/>
      <c r="V1584" s="83"/>
      <c r="W1584" s="84">
        <f t="shared" si="10"/>
        <v>0</v>
      </c>
      <c r="X1584" s="85">
        <f t="shared" si="11"/>
        <v>0</v>
      </c>
      <c r="Y1584" s="59"/>
      <c r="Z1584" s="86"/>
      <c r="AA1584" s="87"/>
      <c r="AB1584" s="88"/>
      <c r="AC1584" s="89"/>
    </row>
    <row r="1585" spans="1:29" ht="15.75" hidden="1" customHeight="1" x14ac:dyDescent="0.2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193"/>
      <c r="P1585" s="77"/>
      <c r="Q1585" s="78"/>
      <c r="R1585" s="79"/>
      <c r="S1585" s="80">
        <f t="shared" si="9"/>
        <v>0</v>
      </c>
      <c r="T1585" s="81"/>
      <c r="U1585" s="82"/>
      <c r="V1585" s="83"/>
      <c r="W1585" s="84">
        <f t="shared" si="10"/>
        <v>0</v>
      </c>
      <c r="X1585" s="85">
        <f t="shared" si="11"/>
        <v>0</v>
      </c>
      <c r="Y1585" s="59"/>
      <c r="Z1585" s="86"/>
      <c r="AA1585" s="87"/>
      <c r="AB1585" s="88"/>
      <c r="AC1585" s="89"/>
    </row>
    <row r="1586" spans="1:29" ht="15.75" hidden="1" customHeight="1" x14ac:dyDescent="0.2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193"/>
      <c r="P1586" s="77"/>
      <c r="Q1586" s="78"/>
      <c r="R1586" s="79"/>
      <c r="S1586" s="80">
        <f t="shared" si="9"/>
        <v>0</v>
      </c>
      <c r="T1586" s="81"/>
      <c r="U1586" s="82"/>
      <c r="V1586" s="83"/>
      <c r="W1586" s="84">
        <f t="shared" si="10"/>
        <v>0</v>
      </c>
      <c r="X1586" s="85">
        <f t="shared" si="11"/>
        <v>0</v>
      </c>
      <c r="Y1586" s="59"/>
      <c r="Z1586" s="86"/>
      <c r="AA1586" s="87"/>
      <c r="AB1586" s="88"/>
      <c r="AC1586" s="89"/>
    </row>
    <row r="1587" spans="1:29" ht="15.75" hidden="1" customHeight="1" x14ac:dyDescent="0.2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193"/>
      <c r="P1587" s="77"/>
      <c r="Q1587" s="78"/>
      <c r="R1587" s="79"/>
      <c r="S1587" s="80">
        <f t="shared" si="9"/>
        <v>0</v>
      </c>
      <c r="T1587" s="81"/>
      <c r="U1587" s="82"/>
      <c r="V1587" s="83"/>
      <c r="W1587" s="84">
        <f t="shared" si="10"/>
        <v>0</v>
      </c>
      <c r="X1587" s="85">
        <f t="shared" si="11"/>
        <v>0</v>
      </c>
      <c r="Y1587" s="59"/>
      <c r="Z1587" s="86"/>
      <c r="AA1587" s="87"/>
      <c r="AB1587" s="88"/>
      <c r="AC1587" s="89"/>
    </row>
    <row r="1588" spans="1:29" ht="15.75" hidden="1" customHeight="1" x14ac:dyDescent="0.2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193"/>
      <c r="P1588" s="77"/>
      <c r="Q1588" s="78"/>
      <c r="R1588" s="79"/>
      <c r="S1588" s="80">
        <f t="shared" si="9"/>
        <v>0</v>
      </c>
      <c r="T1588" s="81"/>
      <c r="U1588" s="82"/>
      <c r="V1588" s="83"/>
      <c r="W1588" s="84">
        <f t="shared" si="10"/>
        <v>0</v>
      </c>
      <c r="X1588" s="85">
        <f t="shared" si="11"/>
        <v>0</v>
      </c>
      <c r="Y1588" s="59"/>
      <c r="Z1588" s="86"/>
      <c r="AA1588" s="87"/>
      <c r="AB1588" s="88"/>
      <c r="AC1588" s="89"/>
    </row>
    <row r="1589" spans="1:29" ht="15.75" hidden="1" customHeight="1" x14ac:dyDescent="0.2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193"/>
      <c r="P1589" s="77"/>
      <c r="Q1589" s="78"/>
      <c r="R1589" s="79"/>
      <c r="S1589" s="80">
        <f t="shared" si="9"/>
        <v>0</v>
      </c>
      <c r="T1589" s="81"/>
      <c r="U1589" s="82"/>
      <c r="V1589" s="83"/>
      <c r="W1589" s="84">
        <f t="shared" si="10"/>
        <v>0</v>
      </c>
      <c r="X1589" s="85">
        <f t="shared" si="11"/>
        <v>0</v>
      </c>
      <c r="Y1589" s="59"/>
      <c r="Z1589" s="86"/>
      <c r="AA1589" s="87"/>
      <c r="AB1589" s="88"/>
      <c r="AC1589" s="89"/>
    </row>
    <row r="1590" spans="1:29" ht="15.75" hidden="1" customHeight="1" x14ac:dyDescent="0.2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193"/>
      <c r="P1590" s="77"/>
      <c r="Q1590" s="78"/>
      <c r="R1590" s="79"/>
      <c r="S1590" s="80">
        <f t="shared" si="9"/>
        <v>0</v>
      </c>
      <c r="T1590" s="81"/>
      <c r="U1590" s="82"/>
      <c r="V1590" s="83"/>
      <c r="W1590" s="84">
        <f t="shared" si="10"/>
        <v>0</v>
      </c>
      <c r="X1590" s="85">
        <f t="shared" si="11"/>
        <v>0</v>
      </c>
      <c r="Y1590" s="59"/>
      <c r="Z1590" s="86"/>
      <c r="AA1590" s="87"/>
      <c r="AB1590" s="88"/>
      <c r="AC1590" s="89"/>
    </row>
    <row r="1591" spans="1:29" ht="15.75" hidden="1" customHeight="1" x14ac:dyDescent="0.2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193"/>
      <c r="P1591" s="77"/>
      <c r="Q1591" s="78"/>
      <c r="R1591" s="79"/>
      <c r="S1591" s="80">
        <f t="shared" si="9"/>
        <v>0</v>
      </c>
      <c r="T1591" s="81"/>
      <c r="U1591" s="82"/>
      <c r="V1591" s="83"/>
      <c r="W1591" s="84">
        <f t="shared" si="10"/>
        <v>0</v>
      </c>
      <c r="X1591" s="85">
        <f t="shared" si="11"/>
        <v>0</v>
      </c>
      <c r="Y1591" s="59"/>
      <c r="Z1591" s="86"/>
      <c r="AA1591" s="87"/>
      <c r="AB1591" s="88"/>
      <c r="AC1591" s="89"/>
    </row>
    <row r="1592" spans="1:29" ht="15.75" hidden="1" customHeight="1" x14ac:dyDescent="0.2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193"/>
      <c r="P1592" s="77"/>
      <c r="Q1592" s="78"/>
      <c r="R1592" s="79"/>
      <c r="S1592" s="80">
        <f t="shared" si="9"/>
        <v>0</v>
      </c>
      <c r="T1592" s="81"/>
      <c r="U1592" s="82"/>
      <c r="V1592" s="83"/>
      <c r="W1592" s="84">
        <f t="shared" si="10"/>
        <v>0</v>
      </c>
      <c r="X1592" s="85">
        <f t="shared" si="11"/>
        <v>0</v>
      </c>
      <c r="Y1592" s="59"/>
      <c r="Z1592" s="86"/>
      <c r="AA1592" s="87"/>
      <c r="AB1592" s="88"/>
      <c r="AC1592" s="89"/>
    </row>
    <row r="1593" spans="1:29" ht="15.75" hidden="1" customHeight="1" x14ac:dyDescent="0.2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193"/>
      <c r="P1593" s="77"/>
      <c r="Q1593" s="78"/>
      <c r="R1593" s="79"/>
      <c r="S1593" s="80">
        <f t="shared" si="9"/>
        <v>0</v>
      </c>
      <c r="T1593" s="81"/>
      <c r="U1593" s="82"/>
      <c r="V1593" s="83"/>
      <c r="W1593" s="84">
        <f t="shared" si="10"/>
        <v>0</v>
      </c>
      <c r="X1593" s="85">
        <f t="shared" si="11"/>
        <v>0</v>
      </c>
      <c r="Y1593" s="59"/>
      <c r="Z1593" s="86"/>
      <c r="AA1593" s="87"/>
      <c r="AB1593" s="88"/>
      <c r="AC1593" s="89"/>
    </row>
    <row r="1594" spans="1:29" ht="15.75" hidden="1" customHeight="1" x14ac:dyDescent="0.2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193"/>
      <c r="P1594" s="77"/>
      <c r="Q1594" s="78"/>
      <c r="R1594" s="79"/>
      <c r="S1594" s="80">
        <f t="shared" si="9"/>
        <v>0</v>
      </c>
      <c r="T1594" s="81"/>
      <c r="U1594" s="82"/>
      <c r="V1594" s="83"/>
      <c r="W1594" s="84">
        <f t="shared" si="10"/>
        <v>0</v>
      </c>
      <c r="X1594" s="85">
        <f t="shared" si="11"/>
        <v>0</v>
      </c>
      <c r="Y1594" s="59"/>
      <c r="Z1594" s="86"/>
      <c r="AA1594" s="87"/>
      <c r="AB1594" s="88"/>
      <c r="AC1594" s="89"/>
    </row>
    <row r="1595" spans="1:29" ht="15.75" hidden="1" customHeight="1" x14ac:dyDescent="0.2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193"/>
      <c r="P1595" s="77"/>
      <c r="Q1595" s="78"/>
      <c r="R1595" s="79"/>
      <c r="S1595" s="80">
        <f t="shared" si="9"/>
        <v>0</v>
      </c>
      <c r="T1595" s="81"/>
      <c r="U1595" s="82"/>
      <c r="V1595" s="83"/>
      <c r="W1595" s="84">
        <f t="shared" si="10"/>
        <v>0</v>
      </c>
      <c r="X1595" s="85">
        <f t="shared" si="11"/>
        <v>0</v>
      </c>
      <c r="Y1595" s="59"/>
      <c r="Z1595" s="86"/>
      <c r="AA1595" s="87"/>
      <c r="AB1595" s="88"/>
      <c r="AC1595" s="89"/>
    </row>
    <row r="1596" spans="1:29" ht="15.75" hidden="1" customHeight="1" x14ac:dyDescent="0.2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193"/>
      <c r="P1596" s="77"/>
      <c r="Q1596" s="78"/>
      <c r="R1596" s="79"/>
      <c r="S1596" s="80">
        <f t="shared" si="9"/>
        <v>0</v>
      </c>
      <c r="T1596" s="81"/>
      <c r="U1596" s="82"/>
      <c r="V1596" s="83"/>
      <c r="W1596" s="84">
        <f t="shared" si="10"/>
        <v>0</v>
      </c>
      <c r="X1596" s="85">
        <f t="shared" si="11"/>
        <v>0</v>
      </c>
      <c r="Y1596" s="59"/>
      <c r="Z1596" s="86"/>
      <c r="AA1596" s="87"/>
      <c r="AB1596" s="88"/>
      <c r="AC1596" s="89"/>
    </row>
    <row r="1597" spans="1:29" ht="15.75" hidden="1" customHeight="1" x14ac:dyDescent="0.2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193"/>
      <c r="P1597" s="77"/>
      <c r="Q1597" s="78"/>
      <c r="R1597" s="79"/>
      <c r="S1597" s="80">
        <f t="shared" si="9"/>
        <v>0</v>
      </c>
      <c r="T1597" s="81"/>
      <c r="U1597" s="82"/>
      <c r="V1597" s="83"/>
      <c r="W1597" s="84">
        <f t="shared" si="10"/>
        <v>0</v>
      </c>
      <c r="X1597" s="85">
        <f t="shared" si="11"/>
        <v>0</v>
      </c>
      <c r="Y1597" s="59"/>
      <c r="Z1597" s="86"/>
      <c r="AA1597" s="87"/>
      <c r="AB1597" s="88"/>
      <c r="AC1597" s="89"/>
    </row>
    <row r="1598" spans="1:29" ht="15.75" hidden="1" customHeight="1" x14ac:dyDescent="0.2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193"/>
      <c r="P1598" s="77"/>
      <c r="Q1598" s="78"/>
      <c r="R1598" s="79"/>
      <c r="S1598" s="80">
        <f t="shared" si="9"/>
        <v>0</v>
      </c>
      <c r="T1598" s="81"/>
      <c r="U1598" s="82"/>
      <c r="V1598" s="83"/>
      <c r="W1598" s="84">
        <f t="shared" si="10"/>
        <v>0</v>
      </c>
      <c r="X1598" s="85">
        <f t="shared" si="11"/>
        <v>0</v>
      </c>
      <c r="Y1598" s="59"/>
      <c r="Z1598" s="86"/>
      <c r="AA1598" s="87"/>
      <c r="AB1598" s="88"/>
      <c r="AC1598" s="89"/>
    </row>
    <row r="1599" spans="1:29" ht="15.75" hidden="1" customHeight="1" x14ac:dyDescent="0.2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193"/>
      <c r="P1599" s="77"/>
      <c r="Q1599" s="78"/>
      <c r="R1599" s="79"/>
      <c r="S1599" s="80">
        <f t="shared" si="9"/>
        <v>0</v>
      </c>
      <c r="T1599" s="81"/>
      <c r="U1599" s="82"/>
      <c r="V1599" s="83"/>
      <c r="W1599" s="84">
        <f t="shared" si="10"/>
        <v>0</v>
      </c>
      <c r="X1599" s="85">
        <f t="shared" si="11"/>
        <v>0</v>
      </c>
      <c r="Y1599" s="59"/>
      <c r="Z1599" s="86"/>
      <c r="AA1599" s="87"/>
      <c r="AB1599" s="88"/>
      <c r="AC1599" s="89"/>
    </row>
    <row r="1600" spans="1:29" ht="15.75" hidden="1" customHeight="1" x14ac:dyDescent="0.2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193"/>
      <c r="P1600" s="77"/>
      <c r="Q1600" s="78"/>
      <c r="R1600" s="79"/>
      <c r="S1600" s="80">
        <f t="shared" si="9"/>
        <v>0</v>
      </c>
      <c r="T1600" s="81"/>
      <c r="U1600" s="82"/>
      <c r="V1600" s="83"/>
      <c r="W1600" s="84">
        <f t="shared" si="10"/>
        <v>0</v>
      </c>
      <c r="X1600" s="85">
        <f t="shared" si="11"/>
        <v>0</v>
      </c>
      <c r="Y1600" s="59"/>
      <c r="Z1600" s="86"/>
      <c r="AA1600" s="87"/>
      <c r="AB1600" s="88"/>
      <c r="AC1600" s="89"/>
    </row>
    <row r="1601" spans="1:29" ht="15.75" hidden="1" customHeight="1" x14ac:dyDescent="0.2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193"/>
      <c r="P1601" s="77"/>
      <c r="Q1601" s="78"/>
      <c r="R1601" s="79"/>
      <c r="S1601" s="80">
        <f t="shared" si="9"/>
        <v>0</v>
      </c>
      <c r="T1601" s="81"/>
      <c r="U1601" s="82"/>
      <c r="V1601" s="83"/>
      <c r="W1601" s="84">
        <f t="shared" si="10"/>
        <v>0</v>
      </c>
      <c r="X1601" s="85">
        <f t="shared" si="11"/>
        <v>0</v>
      </c>
      <c r="Y1601" s="59"/>
      <c r="Z1601" s="86"/>
      <c r="AA1601" s="87"/>
      <c r="AB1601" s="88"/>
      <c r="AC1601" s="89"/>
    </row>
    <row r="1602" spans="1:29" ht="15.75" hidden="1" customHeight="1" x14ac:dyDescent="0.2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193"/>
      <c r="P1602" s="77"/>
      <c r="Q1602" s="78"/>
      <c r="R1602" s="79"/>
      <c r="S1602" s="80">
        <f t="shared" si="9"/>
        <v>0</v>
      </c>
      <c r="T1602" s="81"/>
      <c r="U1602" s="82"/>
      <c r="V1602" s="83"/>
      <c r="W1602" s="84">
        <f t="shared" si="10"/>
        <v>0</v>
      </c>
      <c r="X1602" s="85">
        <f t="shared" si="11"/>
        <v>0</v>
      </c>
      <c r="Y1602" s="59"/>
      <c r="Z1602" s="86"/>
      <c r="AA1602" s="87"/>
      <c r="AB1602" s="88"/>
      <c r="AC1602" s="89"/>
    </row>
    <row r="1603" spans="1:29" ht="15.75" hidden="1" customHeight="1" x14ac:dyDescent="0.2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193"/>
      <c r="P1603" s="77"/>
      <c r="Q1603" s="78"/>
      <c r="R1603" s="79"/>
      <c r="S1603" s="80">
        <f t="shared" si="9"/>
        <v>0</v>
      </c>
      <c r="T1603" s="81"/>
      <c r="U1603" s="82"/>
      <c r="V1603" s="83"/>
      <c r="W1603" s="84">
        <f t="shared" si="10"/>
        <v>0</v>
      </c>
      <c r="X1603" s="85">
        <f t="shared" si="11"/>
        <v>0</v>
      </c>
      <c r="Y1603" s="59"/>
      <c r="Z1603" s="86"/>
      <c r="AA1603" s="87"/>
      <c r="AB1603" s="88"/>
      <c r="AC1603" s="89"/>
    </row>
    <row r="1604" spans="1:29" ht="15.75" hidden="1" customHeight="1" x14ac:dyDescent="0.2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193"/>
      <c r="P1604" s="77"/>
      <c r="Q1604" s="78"/>
      <c r="R1604" s="79"/>
      <c r="S1604" s="80">
        <f t="shared" si="9"/>
        <v>0</v>
      </c>
      <c r="T1604" s="81"/>
      <c r="U1604" s="82"/>
      <c r="V1604" s="83"/>
      <c r="W1604" s="84">
        <f t="shared" si="10"/>
        <v>0</v>
      </c>
      <c r="X1604" s="85">
        <f t="shared" si="11"/>
        <v>0</v>
      </c>
      <c r="Y1604" s="59"/>
      <c r="Z1604" s="86"/>
      <c r="AA1604" s="87"/>
      <c r="AB1604" s="88"/>
      <c r="AC1604" s="89"/>
    </row>
    <row r="1605" spans="1:29" ht="15.75" hidden="1" customHeight="1" x14ac:dyDescent="0.2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193"/>
      <c r="P1605" s="77"/>
      <c r="Q1605" s="78"/>
      <c r="R1605" s="79"/>
      <c r="S1605" s="80">
        <f t="shared" si="9"/>
        <v>0</v>
      </c>
      <c r="T1605" s="81"/>
      <c r="U1605" s="82"/>
      <c r="V1605" s="83"/>
      <c r="W1605" s="84">
        <f t="shared" si="10"/>
        <v>0</v>
      </c>
      <c r="X1605" s="85">
        <f t="shared" si="11"/>
        <v>0</v>
      </c>
      <c r="Y1605" s="59"/>
      <c r="Z1605" s="86"/>
      <c r="AA1605" s="87"/>
      <c r="AB1605" s="88"/>
      <c r="AC1605" s="89"/>
    </row>
    <row r="1606" spans="1:29" ht="15.75" hidden="1" customHeight="1" x14ac:dyDescent="0.2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193"/>
      <c r="P1606" s="77"/>
      <c r="Q1606" s="78"/>
      <c r="R1606" s="79"/>
      <c r="S1606" s="80">
        <f t="shared" si="9"/>
        <v>0</v>
      </c>
      <c r="T1606" s="81"/>
      <c r="U1606" s="82"/>
      <c r="V1606" s="83"/>
      <c r="W1606" s="84">
        <f t="shared" si="10"/>
        <v>0</v>
      </c>
      <c r="X1606" s="85">
        <f t="shared" si="11"/>
        <v>0</v>
      </c>
      <c r="Y1606" s="59"/>
      <c r="Z1606" s="86"/>
      <c r="AA1606" s="87"/>
      <c r="AB1606" s="88"/>
      <c r="AC1606" s="89"/>
    </row>
    <row r="1607" spans="1:29" ht="15.75" hidden="1" customHeight="1" x14ac:dyDescent="0.2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193"/>
      <c r="P1607" s="77"/>
      <c r="Q1607" s="78"/>
      <c r="R1607" s="79"/>
      <c r="S1607" s="80">
        <f t="shared" si="9"/>
        <v>0</v>
      </c>
      <c r="T1607" s="81"/>
      <c r="U1607" s="82"/>
      <c r="V1607" s="83"/>
      <c r="W1607" s="84">
        <f t="shared" si="10"/>
        <v>0</v>
      </c>
      <c r="X1607" s="85">
        <f t="shared" si="11"/>
        <v>0</v>
      </c>
      <c r="Y1607" s="59"/>
      <c r="Z1607" s="86"/>
      <c r="AA1607" s="87"/>
      <c r="AB1607" s="88"/>
      <c r="AC1607" s="89"/>
    </row>
    <row r="1608" spans="1:29" ht="15.75" hidden="1" customHeight="1" x14ac:dyDescent="0.2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193"/>
      <c r="P1608" s="77"/>
      <c r="Q1608" s="78"/>
      <c r="R1608" s="79"/>
      <c r="S1608" s="80">
        <f t="shared" si="9"/>
        <v>0</v>
      </c>
      <c r="T1608" s="81"/>
      <c r="U1608" s="82"/>
      <c r="V1608" s="83"/>
      <c r="W1608" s="84">
        <f t="shared" si="10"/>
        <v>0</v>
      </c>
      <c r="X1608" s="85">
        <f t="shared" si="11"/>
        <v>0</v>
      </c>
      <c r="Y1608" s="59"/>
      <c r="Z1608" s="86"/>
      <c r="AA1608" s="87"/>
      <c r="AB1608" s="88"/>
      <c r="AC1608" s="89"/>
    </row>
    <row r="1609" spans="1:29" ht="15.75" hidden="1" customHeight="1" x14ac:dyDescent="0.2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193"/>
      <c r="P1609" s="77"/>
      <c r="Q1609" s="78"/>
      <c r="R1609" s="79"/>
      <c r="S1609" s="80">
        <f t="shared" ref="S1609:S1672" si="12">IF(R1609="U",T1609/1.2,T1609)</f>
        <v>0</v>
      </c>
      <c r="T1609" s="81"/>
      <c r="U1609" s="82"/>
      <c r="V1609" s="83"/>
      <c r="W1609" s="84">
        <f t="shared" si="10"/>
        <v>0</v>
      </c>
      <c r="X1609" s="85">
        <f t="shared" si="11"/>
        <v>0</v>
      </c>
      <c r="Y1609" s="59"/>
      <c r="Z1609" s="86"/>
      <c r="AA1609" s="87"/>
      <c r="AB1609" s="88"/>
      <c r="AC1609" s="89"/>
    </row>
    <row r="1610" spans="1:29" ht="15.75" hidden="1" customHeight="1" x14ac:dyDescent="0.2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193"/>
      <c r="P1610" s="77"/>
      <c r="Q1610" s="78"/>
      <c r="R1610" s="79"/>
      <c r="S1610" s="80">
        <f t="shared" si="12"/>
        <v>0</v>
      </c>
      <c r="T1610" s="81"/>
      <c r="U1610" s="82"/>
      <c r="V1610" s="83"/>
      <c r="W1610" s="84">
        <f t="shared" si="10"/>
        <v>0</v>
      </c>
      <c r="X1610" s="85">
        <f t="shared" si="11"/>
        <v>0</v>
      </c>
      <c r="Y1610" s="59"/>
      <c r="Z1610" s="86"/>
      <c r="AA1610" s="87"/>
      <c r="AB1610" s="88"/>
      <c r="AC1610" s="89"/>
    </row>
    <row r="1611" spans="1:29" ht="15.75" hidden="1" customHeight="1" x14ac:dyDescent="0.2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193"/>
      <c r="P1611" s="77"/>
      <c r="Q1611" s="78"/>
      <c r="R1611" s="79"/>
      <c r="S1611" s="80">
        <f t="shared" si="12"/>
        <v>0</v>
      </c>
      <c r="T1611" s="81"/>
      <c r="U1611" s="82"/>
      <c r="V1611" s="83"/>
      <c r="W1611" s="84">
        <f t="shared" si="10"/>
        <v>0</v>
      </c>
      <c r="X1611" s="85">
        <f t="shared" si="11"/>
        <v>0</v>
      </c>
      <c r="Y1611" s="59"/>
      <c r="Z1611" s="86"/>
      <c r="AA1611" s="87"/>
      <c r="AB1611" s="88"/>
      <c r="AC1611" s="89"/>
    </row>
    <row r="1612" spans="1:29" ht="15.75" hidden="1" customHeight="1" x14ac:dyDescent="0.2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193"/>
      <c r="P1612" s="77"/>
      <c r="Q1612" s="78"/>
      <c r="R1612" s="79"/>
      <c r="S1612" s="80">
        <f t="shared" si="12"/>
        <v>0</v>
      </c>
      <c r="T1612" s="81"/>
      <c r="U1612" s="82"/>
      <c r="V1612" s="83"/>
      <c r="W1612" s="84">
        <f t="shared" si="10"/>
        <v>0</v>
      </c>
      <c r="X1612" s="85">
        <f t="shared" si="11"/>
        <v>0</v>
      </c>
      <c r="Y1612" s="59"/>
      <c r="Z1612" s="86"/>
      <c r="AA1612" s="87"/>
      <c r="AB1612" s="88"/>
      <c r="AC1612" s="89"/>
    </row>
    <row r="1613" spans="1:29" ht="15.75" hidden="1" customHeight="1" x14ac:dyDescent="0.2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193"/>
      <c r="P1613" s="77"/>
      <c r="Q1613" s="78"/>
      <c r="R1613" s="79"/>
      <c r="S1613" s="80">
        <f t="shared" si="12"/>
        <v>0</v>
      </c>
      <c r="T1613" s="81"/>
      <c r="U1613" s="82"/>
      <c r="V1613" s="83"/>
      <c r="W1613" s="84">
        <f t="shared" si="10"/>
        <v>0</v>
      </c>
      <c r="X1613" s="85">
        <f t="shared" si="11"/>
        <v>0</v>
      </c>
      <c r="Y1613" s="59"/>
      <c r="Z1613" s="86"/>
      <c r="AA1613" s="87"/>
      <c r="AB1613" s="88"/>
      <c r="AC1613" s="89"/>
    </row>
    <row r="1614" spans="1:29" ht="15.75" hidden="1" customHeight="1" x14ac:dyDescent="0.2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193"/>
      <c r="P1614" s="77"/>
      <c r="Q1614" s="78"/>
      <c r="R1614" s="79"/>
      <c r="S1614" s="80">
        <f t="shared" si="12"/>
        <v>0</v>
      </c>
      <c r="T1614" s="81"/>
      <c r="U1614" s="82"/>
      <c r="V1614" s="83"/>
      <c r="W1614" s="84">
        <f t="shared" si="10"/>
        <v>0</v>
      </c>
      <c r="X1614" s="85">
        <f t="shared" si="11"/>
        <v>0</v>
      </c>
      <c r="Y1614" s="59"/>
      <c r="Z1614" s="86"/>
      <c r="AA1614" s="87"/>
      <c r="AB1614" s="88"/>
      <c r="AC1614" s="89"/>
    </row>
    <row r="1615" spans="1:29" ht="15.75" hidden="1" customHeight="1" x14ac:dyDescent="0.2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193"/>
      <c r="P1615" s="77"/>
      <c r="Q1615" s="78"/>
      <c r="R1615" s="79"/>
      <c r="S1615" s="80">
        <f t="shared" si="12"/>
        <v>0</v>
      </c>
      <c r="T1615" s="81"/>
      <c r="U1615" s="82"/>
      <c r="V1615" s="83"/>
      <c r="W1615" s="84">
        <f t="shared" si="10"/>
        <v>0</v>
      </c>
      <c r="X1615" s="85">
        <f t="shared" si="11"/>
        <v>0</v>
      </c>
      <c r="Y1615" s="59"/>
      <c r="Z1615" s="86"/>
      <c r="AA1615" s="87"/>
      <c r="AB1615" s="88"/>
      <c r="AC1615" s="89"/>
    </row>
    <row r="1616" spans="1:29" ht="15.75" hidden="1" customHeight="1" x14ac:dyDescent="0.2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193"/>
      <c r="P1616" s="77"/>
      <c r="Q1616" s="78"/>
      <c r="R1616" s="79"/>
      <c r="S1616" s="80">
        <f t="shared" si="12"/>
        <v>0</v>
      </c>
      <c r="T1616" s="81"/>
      <c r="U1616" s="82"/>
      <c r="V1616" s="83"/>
      <c r="W1616" s="84">
        <f t="shared" si="10"/>
        <v>0</v>
      </c>
      <c r="X1616" s="85">
        <f t="shared" si="11"/>
        <v>0</v>
      </c>
      <c r="Y1616" s="59"/>
      <c r="Z1616" s="86"/>
      <c r="AA1616" s="87"/>
      <c r="AB1616" s="88"/>
      <c r="AC1616" s="89"/>
    </row>
    <row r="1617" spans="1:29" ht="15.75" hidden="1" customHeight="1" x14ac:dyDescent="0.2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193"/>
      <c r="P1617" s="77"/>
      <c r="Q1617" s="78"/>
      <c r="R1617" s="79"/>
      <c r="S1617" s="80">
        <f t="shared" si="12"/>
        <v>0</v>
      </c>
      <c r="T1617" s="81"/>
      <c r="U1617" s="82"/>
      <c r="V1617" s="83"/>
      <c r="W1617" s="84">
        <f t="shared" si="10"/>
        <v>0</v>
      </c>
      <c r="X1617" s="85">
        <f t="shared" si="11"/>
        <v>0</v>
      </c>
      <c r="Y1617" s="59"/>
      <c r="Z1617" s="86"/>
      <c r="AA1617" s="87"/>
      <c r="AB1617" s="88"/>
      <c r="AC1617" s="89"/>
    </row>
    <row r="1618" spans="1:29" ht="15.75" hidden="1" customHeight="1" x14ac:dyDescent="0.2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193"/>
      <c r="P1618" s="77"/>
      <c r="Q1618" s="78"/>
      <c r="R1618" s="79"/>
      <c r="S1618" s="80">
        <f t="shared" si="12"/>
        <v>0</v>
      </c>
      <c r="T1618" s="81"/>
      <c r="U1618" s="82"/>
      <c r="V1618" s="83"/>
      <c r="W1618" s="84">
        <f t="shared" si="10"/>
        <v>0</v>
      </c>
      <c r="X1618" s="85">
        <f t="shared" si="11"/>
        <v>0</v>
      </c>
      <c r="Y1618" s="59"/>
      <c r="Z1618" s="86"/>
      <c r="AA1618" s="87"/>
      <c r="AB1618" s="88"/>
      <c r="AC1618" s="89"/>
    </row>
    <row r="1619" spans="1:29" ht="15.75" hidden="1" customHeight="1" x14ac:dyDescent="0.2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193"/>
      <c r="P1619" s="77"/>
      <c r="Q1619" s="78"/>
      <c r="R1619" s="79"/>
      <c r="S1619" s="80">
        <f t="shared" si="12"/>
        <v>0</v>
      </c>
      <c r="T1619" s="81"/>
      <c r="U1619" s="82"/>
      <c r="V1619" s="83"/>
      <c r="W1619" s="84">
        <f t="shared" si="10"/>
        <v>0</v>
      </c>
      <c r="X1619" s="85">
        <f t="shared" si="11"/>
        <v>0</v>
      </c>
      <c r="Y1619" s="59"/>
      <c r="Z1619" s="86"/>
      <c r="AA1619" s="87"/>
      <c r="AB1619" s="88"/>
      <c r="AC1619" s="89"/>
    </row>
    <row r="1620" spans="1:29" ht="15.75" hidden="1" customHeight="1" x14ac:dyDescent="0.2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193"/>
      <c r="P1620" s="77"/>
      <c r="Q1620" s="78"/>
      <c r="R1620" s="79"/>
      <c r="S1620" s="80">
        <f t="shared" si="12"/>
        <v>0</v>
      </c>
      <c r="T1620" s="81"/>
      <c r="U1620" s="82"/>
      <c r="V1620" s="83"/>
      <c r="W1620" s="84">
        <f t="shared" si="10"/>
        <v>0</v>
      </c>
      <c r="X1620" s="85">
        <f t="shared" si="11"/>
        <v>0</v>
      </c>
      <c r="Y1620" s="59"/>
      <c r="Z1620" s="86"/>
      <c r="AA1620" s="87"/>
      <c r="AB1620" s="88"/>
      <c r="AC1620" s="89"/>
    </row>
    <row r="1621" spans="1:29" ht="15.75" hidden="1" customHeight="1" x14ac:dyDescent="0.2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193"/>
      <c r="P1621" s="77"/>
      <c r="Q1621" s="78"/>
      <c r="R1621" s="79"/>
      <c r="S1621" s="80">
        <f t="shared" si="12"/>
        <v>0</v>
      </c>
      <c r="T1621" s="81"/>
      <c r="U1621" s="82"/>
      <c r="V1621" s="83"/>
      <c r="W1621" s="84">
        <f t="shared" si="10"/>
        <v>0</v>
      </c>
      <c r="X1621" s="85">
        <f t="shared" si="11"/>
        <v>0</v>
      </c>
      <c r="Y1621" s="59"/>
      <c r="Z1621" s="86"/>
      <c r="AA1621" s="87"/>
      <c r="AB1621" s="88"/>
      <c r="AC1621" s="89"/>
    </row>
    <row r="1622" spans="1:29" ht="15.75" hidden="1" customHeight="1" x14ac:dyDescent="0.2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193"/>
      <c r="P1622" s="77"/>
      <c r="Q1622" s="78"/>
      <c r="R1622" s="79"/>
      <c r="S1622" s="80">
        <f t="shared" si="12"/>
        <v>0</v>
      </c>
      <c r="T1622" s="81"/>
      <c r="U1622" s="82"/>
      <c r="V1622" s="83"/>
      <c r="W1622" s="84">
        <f t="shared" si="10"/>
        <v>0</v>
      </c>
      <c r="X1622" s="85">
        <f t="shared" si="11"/>
        <v>0</v>
      </c>
      <c r="Y1622" s="59"/>
      <c r="Z1622" s="86"/>
      <c r="AA1622" s="87"/>
      <c r="AB1622" s="88"/>
      <c r="AC1622" s="89"/>
    </row>
    <row r="1623" spans="1:29" ht="15.75" hidden="1" customHeight="1" x14ac:dyDescent="0.2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193"/>
      <c r="P1623" s="77"/>
      <c r="Q1623" s="78"/>
      <c r="R1623" s="79"/>
      <c r="S1623" s="80">
        <f t="shared" si="12"/>
        <v>0</v>
      </c>
      <c r="T1623" s="81"/>
      <c r="U1623" s="82"/>
      <c r="V1623" s="83"/>
      <c r="W1623" s="84">
        <f t="shared" si="10"/>
        <v>0</v>
      </c>
      <c r="X1623" s="85">
        <f t="shared" si="11"/>
        <v>0</v>
      </c>
      <c r="Y1623" s="59"/>
      <c r="Z1623" s="86"/>
      <c r="AA1623" s="87"/>
      <c r="AB1623" s="88"/>
      <c r="AC1623" s="89"/>
    </row>
    <row r="1624" spans="1:29" ht="15.75" hidden="1" customHeight="1" x14ac:dyDescent="0.2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193"/>
      <c r="P1624" s="77"/>
      <c r="Q1624" s="78"/>
      <c r="R1624" s="79"/>
      <c r="S1624" s="80">
        <f t="shared" si="12"/>
        <v>0</v>
      </c>
      <c r="T1624" s="81"/>
      <c r="U1624" s="82"/>
      <c r="V1624" s="83"/>
      <c r="W1624" s="84">
        <f t="shared" si="10"/>
        <v>0</v>
      </c>
      <c r="X1624" s="85">
        <f t="shared" si="11"/>
        <v>0</v>
      </c>
      <c r="Y1624" s="59"/>
      <c r="Z1624" s="86"/>
      <c r="AA1624" s="87"/>
      <c r="AB1624" s="88"/>
      <c r="AC1624" s="89"/>
    </row>
    <row r="1625" spans="1:29" ht="15.75" hidden="1" customHeight="1" x14ac:dyDescent="0.2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193"/>
      <c r="P1625" s="77"/>
      <c r="Q1625" s="78"/>
      <c r="R1625" s="79"/>
      <c r="S1625" s="80">
        <f t="shared" si="12"/>
        <v>0</v>
      </c>
      <c r="T1625" s="81"/>
      <c r="U1625" s="82"/>
      <c r="V1625" s="83"/>
      <c r="W1625" s="84">
        <f t="shared" si="10"/>
        <v>0</v>
      </c>
      <c r="X1625" s="85">
        <f t="shared" si="11"/>
        <v>0</v>
      </c>
      <c r="Y1625" s="59"/>
      <c r="Z1625" s="86"/>
      <c r="AA1625" s="87"/>
      <c r="AB1625" s="88"/>
      <c r="AC1625" s="89"/>
    </row>
    <row r="1626" spans="1:29" ht="15.75" hidden="1" customHeight="1" x14ac:dyDescent="0.2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193"/>
      <c r="P1626" s="77"/>
      <c r="Q1626" s="78"/>
      <c r="R1626" s="79"/>
      <c r="S1626" s="80">
        <f t="shared" si="12"/>
        <v>0</v>
      </c>
      <c r="T1626" s="81"/>
      <c r="U1626" s="82"/>
      <c r="V1626" s="83"/>
      <c r="W1626" s="84">
        <f t="shared" si="10"/>
        <v>0</v>
      </c>
      <c r="X1626" s="85">
        <f t="shared" si="11"/>
        <v>0</v>
      </c>
      <c r="Y1626" s="59"/>
      <c r="Z1626" s="86"/>
      <c r="AA1626" s="87"/>
      <c r="AB1626" s="88"/>
      <c r="AC1626" s="89"/>
    </row>
    <row r="1627" spans="1:29" ht="15.75" hidden="1" customHeight="1" x14ac:dyDescent="0.2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193"/>
      <c r="P1627" s="77"/>
      <c r="Q1627" s="78"/>
      <c r="R1627" s="79"/>
      <c r="S1627" s="80">
        <f t="shared" si="12"/>
        <v>0</v>
      </c>
      <c r="T1627" s="81"/>
      <c r="U1627" s="82"/>
      <c r="V1627" s="83"/>
      <c r="W1627" s="84">
        <f t="shared" si="10"/>
        <v>0</v>
      </c>
      <c r="X1627" s="85">
        <f t="shared" si="11"/>
        <v>0</v>
      </c>
      <c r="Y1627" s="59"/>
      <c r="Z1627" s="86"/>
      <c r="AA1627" s="87"/>
      <c r="AB1627" s="88"/>
      <c r="AC1627" s="89"/>
    </row>
    <row r="1628" spans="1:29" ht="15.75" hidden="1" customHeight="1" x14ac:dyDescent="0.2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193"/>
      <c r="P1628" s="77"/>
      <c r="Q1628" s="78"/>
      <c r="R1628" s="79"/>
      <c r="S1628" s="80">
        <f t="shared" si="12"/>
        <v>0</v>
      </c>
      <c r="T1628" s="81"/>
      <c r="U1628" s="82"/>
      <c r="V1628" s="83"/>
      <c r="W1628" s="84">
        <f t="shared" si="10"/>
        <v>0</v>
      </c>
      <c r="X1628" s="85">
        <f t="shared" si="11"/>
        <v>0</v>
      </c>
      <c r="Y1628" s="59"/>
      <c r="Z1628" s="86"/>
      <c r="AA1628" s="87"/>
      <c r="AB1628" s="88"/>
      <c r="AC1628" s="89"/>
    </row>
    <row r="1629" spans="1:29" ht="15.75" hidden="1" customHeight="1" x14ac:dyDescent="0.2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193"/>
      <c r="P1629" s="77"/>
      <c r="Q1629" s="78"/>
      <c r="R1629" s="79"/>
      <c r="S1629" s="80">
        <f t="shared" si="12"/>
        <v>0</v>
      </c>
      <c r="T1629" s="81"/>
      <c r="U1629" s="82"/>
      <c r="V1629" s="83"/>
      <c r="W1629" s="84">
        <f t="shared" si="10"/>
        <v>0</v>
      </c>
      <c r="X1629" s="85">
        <f t="shared" si="11"/>
        <v>0</v>
      </c>
      <c r="Y1629" s="59"/>
      <c r="Z1629" s="86"/>
      <c r="AA1629" s="87"/>
      <c r="AB1629" s="88"/>
      <c r="AC1629" s="89"/>
    </row>
    <row r="1630" spans="1:29" ht="15.75" hidden="1" customHeight="1" x14ac:dyDescent="0.2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193"/>
      <c r="P1630" s="77"/>
      <c r="Q1630" s="78"/>
      <c r="R1630" s="79"/>
      <c r="S1630" s="80">
        <f t="shared" si="12"/>
        <v>0</v>
      </c>
      <c r="T1630" s="81"/>
      <c r="U1630" s="82"/>
      <c r="V1630" s="83"/>
      <c r="W1630" s="84">
        <f t="shared" si="10"/>
        <v>0</v>
      </c>
      <c r="X1630" s="85">
        <f t="shared" si="11"/>
        <v>0</v>
      </c>
      <c r="Y1630" s="59"/>
      <c r="Z1630" s="86"/>
      <c r="AA1630" s="87"/>
      <c r="AB1630" s="88"/>
      <c r="AC1630" s="89"/>
    </row>
    <row r="1631" spans="1:29" ht="15.75" hidden="1" customHeight="1" x14ac:dyDescent="0.2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193"/>
      <c r="P1631" s="77"/>
      <c r="Q1631" s="78"/>
      <c r="R1631" s="79"/>
      <c r="S1631" s="80">
        <f t="shared" si="12"/>
        <v>0</v>
      </c>
      <c r="T1631" s="81"/>
      <c r="U1631" s="82"/>
      <c r="V1631" s="83"/>
      <c r="W1631" s="84">
        <f t="shared" si="10"/>
        <v>0</v>
      </c>
      <c r="X1631" s="85">
        <f t="shared" si="11"/>
        <v>0</v>
      </c>
      <c r="Y1631" s="59"/>
      <c r="Z1631" s="86"/>
      <c r="AA1631" s="87"/>
      <c r="AB1631" s="88"/>
      <c r="AC1631" s="89"/>
    </row>
    <row r="1632" spans="1:29" ht="15.75" hidden="1" customHeight="1" x14ac:dyDescent="0.2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193"/>
      <c r="P1632" s="77"/>
      <c r="Q1632" s="78"/>
      <c r="R1632" s="79"/>
      <c r="S1632" s="80">
        <f t="shared" si="12"/>
        <v>0</v>
      </c>
      <c r="T1632" s="81"/>
      <c r="U1632" s="82"/>
      <c r="V1632" s="83"/>
      <c r="W1632" s="84">
        <f t="shared" si="10"/>
        <v>0</v>
      </c>
      <c r="X1632" s="85">
        <f t="shared" si="11"/>
        <v>0</v>
      </c>
      <c r="Y1632" s="59"/>
      <c r="Z1632" s="86"/>
      <c r="AA1632" s="87"/>
      <c r="AB1632" s="88"/>
      <c r="AC1632" s="89"/>
    </row>
    <row r="1633" spans="1:29" ht="15.75" hidden="1" customHeight="1" x14ac:dyDescent="0.2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193"/>
      <c r="P1633" s="77"/>
      <c r="Q1633" s="78"/>
      <c r="R1633" s="79"/>
      <c r="S1633" s="80">
        <f t="shared" si="12"/>
        <v>0</v>
      </c>
      <c r="T1633" s="81"/>
      <c r="U1633" s="82"/>
      <c r="V1633" s="83"/>
      <c r="W1633" s="84">
        <f t="shared" ref="W1633:W1696" si="13">V1633*S1633</f>
        <v>0</v>
      </c>
      <c r="X1633" s="85">
        <f t="shared" ref="X1633:X1696" si="14">V1633*T1633</f>
        <v>0</v>
      </c>
      <c r="Y1633" s="59"/>
      <c r="Z1633" s="86"/>
      <c r="AA1633" s="87"/>
      <c r="AB1633" s="88"/>
      <c r="AC1633" s="89"/>
    </row>
    <row r="1634" spans="1:29" ht="15.75" hidden="1" customHeight="1" x14ac:dyDescent="0.2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193"/>
      <c r="P1634" s="77"/>
      <c r="Q1634" s="78"/>
      <c r="R1634" s="79"/>
      <c r="S1634" s="80">
        <f t="shared" si="12"/>
        <v>0</v>
      </c>
      <c r="T1634" s="81"/>
      <c r="U1634" s="82"/>
      <c r="V1634" s="83"/>
      <c r="W1634" s="84">
        <f t="shared" si="13"/>
        <v>0</v>
      </c>
      <c r="X1634" s="85">
        <f t="shared" si="14"/>
        <v>0</v>
      </c>
      <c r="Y1634" s="59"/>
      <c r="Z1634" s="86"/>
      <c r="AA1634" s="87"/>
      <c r="AB1634" s="88"/>
      <c r="AC1634" s="89"/>
    </row>
    <row r="1635" spans="1:29" ht="15.75" hidden="1" customHeight="1" x14ac:dyDescent="0.2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193"/>
      <c r="P1635" s="77"/>
      <c r="Q1635" s="78"/>
      <c r="R1635" s="79"/>
      <c r="S1635" s="80">
        <f t="shared" si="12"/>
        <v>0</v>
      </c>
      <c r="T1635" s="81"/>
      <c r="U1635" s="82"/>
      <c r="V1635" s="83"/>
      <c r="W1635" s="84">
        <f t="shared" si="13"/>
        <v>0</v>
      </c>
      <c r="X1635" s="85">
        <f t="shared" si="14"/>
        <v>0</v>
      </c>
      <c r="Y1635" s="59"/>
      <c r="Z1635" s="86"/>
      <c r="AA1635" s="87"/>
      <c r="AB1635" s="88"/>
      <c r="AC1635" s="89"/>
    </row>
    <row r="1636" spans="1:29" ht="15.75" hidden="1" customHeight="1" x14ac:dyDescent="0.2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193"/>
      <c r="P1636" s="77"/>
      <c r="Q1636" s="78"/>
      <c r="R1636" s="79"/>
      <c r="S1636" s="80">
        <f t="shared" si="12"/>
        <v>0</v>
      </c>
      <c r="T1636" s="81"/>
      <c r="U1636" s="82"/>
      <c r="V1636" s="83"/>
      <c r="W1636" s="84">
        <f t="shared" si="13"/>
        <v>0</v>
      </c>
      <c r="X1636" s="85">
        <f t="shared" si="14"/>
        <v>0</v>
      </c>
      <c r="Y1636" s="59"/>
      <c r="Z1636" s="86"/>
      <c r="AA1636" s="87"/>
      <c r="AB1636" s="88"/>
      <c r="AC1636" s="89"/>
    </row>
    <row r="1637" spans="1:29" ht="15.75" hidden="1" customHeight="1" x14ac:dyDescent="0.2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193"/>
      <c r="P1637" s="77"/>
      <c r="Q1637" s="78"/>
      <c r="R1637" s="79"/>
      <c r="S1637" s="80">
        <f t="shared" si="12"/>
        <v>0</v>
      </c>
      <c r="T1637" s="81"/>
      <c r="U1637" s="82"/>
      <c r="V1637" s="83"/>
      <c r="W1637" s="84">
        <f t="shared" si="13"/>
        <v>0</v>
      </c>
      <c r="X1637" s="85">
        <f t="shared" si="14"/>
        <v>0</v>
      </c>
      <c r="Y1637" s="59"/>
      <c r="Z1637" s="86"/>
      <c r="AA1637" s="87"/>
      <c r="AB1637" s="88"/>
      <c r="AC1637" s="89"/>
    </row>
    <row r="1638" spans="1:29" ht="15.75" hidden="1" customHeight="1" x14ac:dyDescent="0.2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193"/>
      <c r="P1638" s="77"/>
      <c r="Q1638" s="78"/>
      <c r="R1638" s="79"/>
      <c r="S1638" s="80">
        <f t="shared" si="12"/>
        <v>0</v>
      </c>
      <c r="T1638" s="81"/>
      <c r="U1638" s="82"/>
      <c r="V1638" s="83"/>
      <c r="W1638" s="84">
        <f t="shared" si="13"/>
        <v>0</v>
      </c>
      <c r="X1638" s="85">
        <f t="shared" si="14"/>
        <v>0</v>
      </c>
      <c r="Y1638" s="59"/>
      <c r="Z1638" s="86"/>
      <c r="AA1638" s="87"/>
      <c r="AB1638" s="88"/>
      <c r="AC1638" s="89"/>
    </row>
    <row r="1639" spans="1:29" ht="15.75" hidden="1" customHeight="1" x14ac:dyDescent="0.2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193"/>
      <c r="P1639" s="77"/>
      <c r="Q1639" s="78"/>
      <c r="R1639" s="79"/>
      <c r="S1639" s="80">
        <f t="shared" si="12"/>
        <v>0</v>
      </c>
      <c r="T1639" s="81"/>
      <c r="U1639" s="82"/>
      <c r="V1639" s="83"/>
      <c r="W1639" s="84">
        <f t="shared" si="13"/>
        <v>0</v>
      </c>
      <c r="X1639" s="85">
        <f t="shared" si="14"/>
        <v>0</v>
      </c>
      <c r="Y1639" s="59"/>
      <c r="Z1639" s="86"/>
      <c r="AA1639" s="87"/>
      <c r="AB1639" s="88"/>
      <c r="AC1639" s="89"/>
    </row>
    <row r="1640" spans="1:29" ht="15.75" hidden="1" customHeight="1" x14ac:dyDescent="0.2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193"/>
      <c r="P1640" s="77"/>
      <c r="Q1640" s="78"/>
      <c r="R1640" s="79"/>
      <c r="S1640" s="80">
        <f t="shared" si="12"/>
        <v>0</v>
      </c>
      <c r="T1640" s="81"/>
      <c r="U1640" s="82"/>
      <c r="V1640" s="83"/>
      <c r="W1640" s="84">
        <f t="shared" si="13"/>
        <v>0</v>
      </c>
      <c r="X1640" s="85">
        <f t="shared" si="14"/>
        <v>0</v>
      </c>
      <c r="Y1640" s="59"/>
      <c r="Z1640" s="86"/>
      <c r="AA1640" s="87"/>
      <c r="AB1640" s="88"/>
      <c r="AC1640" s="89"/>
    </row>
    <row r="1641" spans="1:29" ht="15.75" hidden="1" customHeight="1" x14ac:dyDescent="0.2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193"/>
      <c r="P1641" s="77"/>
      <c r="Q1641" s="78"/>
      <c r="R1641" s="79"/>
      <c r="S1641" s="80">
        <f t="shared" si="12"/>
        <v>0</v>
      </c>
      <c r="T1641" s="81"/>
      <c r="U1641" s="82"/>
      <c r="V1641" s="83"/>
      <c r="W1641" s="84">
        <f t="shared" si="13"/>
        <v>0</v>
      </c>
      <c r="X1641" s="85">
        <f t="shared" si="14"/>
        <v>0</v>
      </c>
      <c r="Y1641" s="59"/>
      <c r="Z1641" s="86"/>
      <c r="AA1641" s="87"/>
      <c r="AB1641" s="88"/>
      <c r="AC1641" s="89"/>
    </row>
    <row r="1642" spans="1:29" ht="15.75" hidden="1" customHeight="1" x14ac:dyDescent="0.2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193"/>
      <c r="P1642" s="77"/>
      <c r="Q1642" s="78"/>
      <c r="R1642" s="79"/>
      <c r="S1642" s="80">
        <f t="shared" si="12"/>
        <v>0</v>
      </c>
      <c r="T1642" s="81"/>
      <c r="U1642" s="82"/>
      <c r="V1642" s="83"/>
      <c r="W1642" s="84">
        <f t="shared" si="13"/>
        <v>0</v>
      </c>
      <c r="X1642" s="85">
        <f t="shared" si="14"/>
        <v>0</v>
      </c>
      <c r="Y1642" s="59"/>
      <c r="Z1642" s="86"/>
      <c r="AA1642" s="87"/>
      <c r="AB1642" s="88"/>
      <c r="AC1642" s="89"/>
    </row>
    <row r="1643" spans="1:29" ht="15.75" hidden="1" customHeight="1" x14ac:dyDescent="0.2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193"/>
      <c r="P1643" s="77"/>
      <c r="Q1643" s="78"/>
      <c r="R1643" s="79"/>
      <c r="S1643" s="80">
        <f t="shared" si="12"/>
        <v>0</v>
      </c>
      <c r="T1643" s="81"/>
      <c r="U1643" s="82"/>
      <c r="V1643" s="83"/>
      <c r="W1643" s="84">
        <f t="shared" si="13"/>
        <v>0</v>
      </c>
      <c r="X1643" s="85">
        <f t="shared" si="14"/>
        <v>0</v>
      </c>
      <c r="Y1643" s="59"/>
      <c r="Z1643" s="86"/>
      <c r="AA1643" s="87"/>
      <c r="AB1643" s="88"/>
      <c r="AC1643" s="89"/>
    </row>
    <row r="1644" spans="1:29" ht="15.75" hidden="1" customHeight="1" x14ac:dyDescent="0.2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193"/>
      <c r="P1644" s="77"/>
      <c r="Q1644" s="78"/>
      <c r="R1644" s="79"/>
      <c r="S1644" s="80">
        <f t="shared" si="12"/>
        <v>0</v>
      </c>
      <c r="T1644" s="81"/>
      <c r="U1644" s="82"/>
      <c r="V1644" s="83"/>
      <c r="W1644" s="84">
        <f t="shared" si="13"/>
        <v>0</v>
      </c>
      <c r="X1644" s="85">
        <f t="shared" si="14"/>
        <v>0</v>
      </c>
      <c r="Y1644" s="59"/>
      <c r="Z1644" s="86"/>
      <c r="AA1644" s="87"/>
      <c r="AB1644" s="88"/>
      <c r="AC1644" s="89"/>
    </row>
    <row r="1645" spans="1:29" ht="15.75" hidden="1" customHeight="1" x14ac:dyDescent="0.2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193"/>
      <c r="P1645" s="77"/>
      <c r="Q1645" s="78"/>
      <c r="R1645" s="79"/>
      <c r="S1645" s="80">
        <f t="shared" si="12"/>
        <v>0</v>
      </c>
      <c r="T1645" s="81"/>
      <c r="U1645" s="82"/>
      <c r="V1645" s="83"/>
      <c r="W1645" s="84">
        <f t="shared" si="13"/>
        <v>0</v>
      </c>
      <c r="X1645" s="85">
        <f t="shared" si="14"/>
        <v>0</v>
      </c>
      <c r="Y1645" s="59"/>
      <c r="Z1645" s="86"/>
      <c r="AA1645" s="87"/>
      <c r="AB1645" s="88"/>
      <c r="AC1645" s="89"/>
    </row>
    <row r="1646" spans="1:29" ht="15.75" hidden="1" customHeight="1" x14ac:dyDescent="0.2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193"/>
      <c r="P1646" s="77"/>
      <c r="Q1646" s="78"/>
      <c r="R1646" s="79"/>
      <c r="S1646" s="80">
        <f t="shared" si="12"/>
        <v>0</v>
      </c>
      <c r="T1646" s="81"/>
      <c r="U1646" s="82"/>
      <c r="V1646" s="83"/>
      <c r="W1646" s="84">
        <f t="shared" si="13"/>
        <v>0</v>
      </c>
      <c r="X1646" s="85">
        <f t="shared" si="14"/>
        <v>0</v>
      </c>
      <c r="Y1646" s="59"/>
      <c r="Z1646" s="86"/>
      <c r="AA1646" s="87"/>
      <c r="AB1646" s="88"/>
      <c r="AC1646" s="89"/>
    </row>
    <row r="1647" spans="1:29" ht="15.75" hidden="1" customHeight="1" x14ac:dyDescent="0.2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193"/>
      <c r="P1647" s="77"/>
      <c r="Q1647" s="78"/>
      <c r="R1647" s="79"/>
      <c r="S1647" s="80">
        <f t="shared" si="12"/>
        <v>0</v>
      </c>
      <c r="T1647" s="81"/>
      <c r="U1647" s="82"/>
      <c r="V1647" s="83"/>
      <c r="W1647" s="84">
        <f t="shared" si="13"/>
        <v>0</v>
      </c>
      <c r="X1647" s="85">
        <f t="shared" si="14"/>
        <v>0</v>
      </c>
      <c r="Y1647" s="59"/>
      <c r="Z1647" s="86"/>
      <c r="AA1647" s="87"/>
      <c r="AB1647" s="88"/>
      <c r="AC1647" s="89"/>
    </row>
    <row r="1648" spans="1:29" ht="15.75" hidden="1" customHeight="1" x14ac:dyDescent="0.2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193"/>
      <c r="P1648" s="77"/>
      <c r="Q1648" s="78"/>
      <c r="R1648" s="79"/>
      <c r="S1648" s="80">
        <f t="shared" si="12"/>
        <v>0</v>
      </c>
      <c r="T1648" s="81"/>
      <c r="U1648" s="82"/>
      <c r="V1648" s="83"/>
      <c r="W1648" s="84">
        <f t="shared" si="13"/>
        <v>0</v>
      </c>
      <c r="X1648" s="85">
        <f t="shared" si="14"/>
        <v>0</v>
      </c>
      <c r="Y1648" s="59"/>
      <c r="Z1648" s="86"/>
      <c r="AA1648" s="87"/>
      <c r="AB1648" s="88"/>
      <c r="AC1648" s="89"/>
    </row>
    <row r="1649" spans="1:29" ht="15.75" hidden="1" customHeight="1" x14ac:dyDescent="0.2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193"/>
      <c r="P1649" s="77"/>
      <c r="Q1649" s="78"/>
      <c r="R1649" s="79"/>
      <c r="S1649" s="80">
        <f t="shared" si="12"/>
        <v>0</v>
      </c>
      <c r="T1649" s="81"/>
      <c r="U1649" s="82"/>
      <c r="V1649" s="83"/>
      <c r="W1649" s="84">
        <f t="shared" si="13"/>
        <v>0</v>
      </c>
      <c r="X1649" s="85">
        <f t="shared" si="14"/>
        <v>0</v>
      </c>
      <c r="Y1649" s="59"/>
      <c r="Z1649" s="86"/>
      <c r="AA1649" s="87"/>
      <c r="AB1649" s="88"/>
      <c r="AC1649" s="89"/>
    </row>
    <row r="1650" spans="1:29" ht="15.75" hidden="1" customHeight="1" x14ac:dyDescent="0.2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193"/>
      <c r="P1650" s="77"/>
      <c r="Q1650" s="78"/>
      <c r="R1650" s="79"/>
      <c r="S1650" s="80">
        <f t="shared" si="12"/>
        <v>0</v>
      </c>
      <c r="T1650" s="81"/>
      <c r="U1650" s="82"/>
      <c r="V1650" s="83"/>
      <c r="W1650" s="84">
        <f t="shared" si="13"/>
        <v>0</v>
      </c>
      <c r="X1650" s="85">
        <f t="shared" si="14"/>
        <v>0</v>
      </c>
      <c r="Y1650" s="59"/>
      <c r="Z1650" s="86"/>
      <c r="AA1650" s="87"/>
      <c r="AB1650" s="88"/>
      <c r="AC1650" s="89"/>
    </row>
    <row r="1651" spans="1:29" ht="15.75" hidden="1" customHeight="1" x14ac:dyDescent="0.2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193"/>
      <c r="P1651" s="77"/>
      <c r="Q1651" s="78"/>
      <c r="R1651" s="79"/>
      <c r="S1651" s="80">
        <f t="shared" si="12"/>
        <v>0</v>
      </c>
      <c r="T1651" s="81"/>
      <c r="U1651" s="82"/>
      <c r="V1651" s="83"/>
      <c r="W1651" s="84">
        <f t="shared" si="13"/>
        <v>0</v>
      </c>
      <c r="X1651" s="85">
        <f t="shared" si="14"/>
        <v>0</v>
      </c>
      <c r="Y1651" s="59"/>
      <c r="Z1651" s="86"/>
      <c r="AA1651" s="87"/>
      <c r="AB1651" s="88"/>
      <c r="AC1651" s="89"/>
    </row>
    <row r="1652" spans="1:29" ht="15.75" hidden="1" customHeight="1" x14ac:dyDescent="0.2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193"/>
      <c r="P1652" s="77"/>
      <c r="Q1652" s="78"/>
      <c r="R1652" s="79"/>
      <c r="S1652" s="80">
        <f t="shared" si="12"/>
        <v>0</v>
      </c>
      <c r="T1652" s="81"/>
      <c r="U1652" s="82"/>
      <c r="V1652" s="83"/>
      <c r="W1652" s="84">
        <f t="shared" si="13"/>
        <v>0</v>
      </c>
      <c r="X1652" s="85">
        <f t="shared" si="14"/>
        <v>0</v>
      </c>
      <c r="Y1652" s="59"/>
      <c r="Z1652" s="86"/>
      <c r="AA1652" s="87"/>
      <c r="AB1652" s="88"/>
      <c r="AC1652" s="89"/>
    </row>
    <row r="1653" spans="1:29" ht="15.75" hidden="1" customHeight="1" x14ac:dyDescent="0.2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193"/>
      <c r="P1653" s="77"/>
      <c r="Q1653" s="78"/>
      <c r="R1653" s="79"/>
      <c r="S1653" s="80">
        <f t="shared" si="12"/>
        <v>0</v>
      </c>
      <c r="T1653" s="81"/>
      <c r="U1653" s="82"/>
      <c r="V1653" s="83"/>
      <c r="W1653" s="84">
        <f t="shared" si="13"/>
        <v>0</v>
      </c>
      <c r="X1653" s="85">
        <f t="shared" si="14"/>
        <v>0</v>
      </c>
      <c r="Y1653" s="59"/>
      <c r="Z1653" s="86"/>
      <c r="AA1653" s="87"/>
      <c r="AB1653" s="88"/>
      <c r="AC1653" s="89"/>
    </row>
    <row r="1654" spans="1:29" ht="15.75" hidden="1" customHeight="1" x14ac:dyDescent="0.2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193"/>
      <c r="P1654" s="77"/>
      <c r="Q1654" s="78"/>
      <c r="R1654" s="79"/>
      <c r="S1654" s="80">
        <f t="shared" si="12"/>
        <v>0</v>
      </c>
      <c r="T1654" s="81"/>
      <c r="U1654" s="82"/>
      <c r="V1654" s="83"/>
      <c r="W1654" s="84">
        <f t="shared" si="13"/>
        <v>0</v>
      </c>
      <c r="X1654" s="85">
        <f t="shared" si="14"/>
        <v>0</v>
      </c>
      <c r="Y1654" s="59"/>
      <c r="Z1654" s="86"/>
      <c r="AA1654" s="87"/>
      <c r="AB1654" s="88"/>
      <c r="AC1654" s="89"/>
    </row>
    <row r="1655" spans="1:29" ht="15.75" hidden="1" customHeight="1" x14ac:dyDescent="0.2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193"/>
      <c r="P1655" s="77"/>
      <c r="Q1655" s="78"/>
      <c r="R1655" s="79"/>
      <c r="S1655" s="80">
        <f t="shared" si="12"/>
        <v>0</v>
      </c>
      <c r="T1655" s="81"/>
      <c r="U1655" s="82"/>
      <c r="V1655" s="83"/>
      <c r="W1655" s="84">
        <f t="shared" si="13"/>
        <v>0</v>
      </c>
      <c r="X1655" s="85">
        <f t="shared" si="14"/>
        <v>0</v>
      </c>
      <c r="Y1655" s="59"/>
      <c r="Z1655" s="86"/>
      <c r="AA1655" s="87"/>
      <c r="AB1655" s="88"/>
      <c r="AC1655" s="89"/>
    </row>
    <row r="1656" spans="1:29" ht="15.75" hidden="1" customHeight="1" x14ac:dyDescent="0.2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193"/>
      <c r="P1656" s="77"/>
      <c r="Q1656" s="78"/>
      <c r="R1656" s="79"/>
      <c r="S1656" s="80">
        <f t="shared" si="12"/>
        <v>0</v>
      </c>
      <c r="T1656" s="81"/>
      <c r="U1656" s="82"/>
      <c r="V1656" s="83"/>
      <c r="W1656" s="84">
        <f t="shared" si="13"/>
        <v>0</v>
      </c>
      <c r="X1656" s="85">
        <f t="shared" si="14"/>
        <v>0</v>
      </c>
      <c r="Y1656" s="59"/>
      <c r="Z1656" s="86"/>
      <c r="AA1656" s="87"/>
      <c r="AB1656" s="88"/>
      <c r="AC1656" s="89"/>
    </row>
    <row r="1657" spans="1:29" ht="15.75" hidden="1" customHeight="1" x14ac:dyDescent="0.2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193"/>
      <c r="P1657" s="77"/>
      <c r="Q1657" s="78"/>
      <c r="R1657" s="79"/>
      <c r="S1657" s="80">
        <f t="shared" si="12"/>
        <v>0</v>
      </c>
      <c r="T1657" s="81"/>
      <c r="U1657" s="82"/>
      <c r="V1657" s="83"/>
      <c r="W1657" s="84">
        <f t="shared" si="13"/>
        <v>0</v>
      </c>
      <c r="X1657" s="85">
        <f t="shared" si="14"/>
        <v>0</v>
      </c>
      <c r="Y1657" s="59"/>
      <c r="Z1657" s="86"/>
      <c r="AA1657" s="87"/>
      <c r="AB1657" s="88"/>
      <c r="AC1657" s="89"/>
    </row>
    <row r="1658" spans="1:29" ht="15.75" hidden="1" customHeight="1" x14ac:dyDescent="0.2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193"/>
      <c r="P1658" s="77"/>
      <c r="Q1658" s="78"/>
      <c r="R1658" s="79"/>
      <c r="S1658" s="80">
        <f t="shared" si="12"/>
        <v>0</v>
      </c>
      <c r="T1658" s="81"/>
      <c r="U1658" s="82"/>
      <c r="V1658" s="83"/>
      <c r="W1658" s="84">
        <f t="shared" si="13"/>
        <v>0</v>
      </c>
      <c r="X1658" s="85">
        <f t="shared" si="14"/>
        <v>0</v>
      </c>
      <c r="Y1658" s="59"/>
      <c r="Z1658" s="86"/>
      <c r="AA1658" s="87"/>
      <c r="AB1658" s="88"/>
      <c r="AC1658" s="89"/>
    </row>
    <row r="1659" spans="1:29" ht="15.75" hidden="1" customHeight="1" x14ac:dyDescent="0.2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193"/>
      <c r="P1659" s="77"/>
      <c r="Q1659" s="78"/>
      <c r="R1659" s="79"/>
      <c r="S1659" s="80">
        <f t="shared" si="12"/>
        <v>0</v>
      </c>
      <c r="T1659" s="81"/>
      <c r="U1659" s="82"/>
      <c r="V1659" s="83"/>
      <c r="W1659" s="84">
        <f t="shared" si="13"/>
        <v>0</v>
      </c>
      <c r="X1659" s="85">
        <f t="shared" si="14"/>
        <v>0</v>
      </c>
      <c r="Y1659" s="59"/>
      <c r="Z1659" s="86"/>
      <c r="AA1659" s="87"/>
      <c r="AB1659" s="88"/>
      <c r="AC1659" s="89"/>
    </row>
    <row r="1660" spans="1:29" ht="15.75" hidden="1" customHeight="1" x14ac:dyDescent="0.2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193"/>
      <c r="P1660" s="77"/>
      <c r="Q1660" s="78"/>
      <c r="R1660" s="79"/>
      <c r="S1660" s="80">
        <f t="shared" si="12"/>
        <v>0</v>
      </c>
      <c r="T1660" s="81"/>
      <c r="U1660" s="82"/>
      <c r="V1660" s="83"/>
      <c r="W1660" s="84">
        <f t="shared" si="13"/>
        <v>0</v>
      </c>
      <c r="X1660" s="85">
        <f t="shared" si="14"/>
        <v>0</v>
      </c>
      <c r="Y1660" s="59"/>
      <c r="Z1660" s="86"/>
      <c r="AA1660" s="87"/>
      <c r="AB1660" s="88"/>
      <c r="AC1660" s="89"/>
    </row>
    <row r="1661" spans="1:29" ht="15.75" hidden="1" customHeight="1" x14ac:dyDescent="0.2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193"/>
      <c r="P1661" s="77"/>
      <c r="Q1661" s="78"/>
      <c r="R1661" s="79"/>
      <c r="S1661" s="80">
        <f t="shared" si="12"/>
        <v>0</v>
      </c>
      <c r="T1661" s="81"/>
      <c r="U1661" s="82"/>
      <c r="V1661" s="83"/>
      <c r="W1661" s="84">
        <f t="shared" si="13"/>
        <v>0</v>
      </c>
      <c r="X1661" s="85">
        <f t="shared" si="14"/>
        <v>0</v>
      </c>
      <c r="Y1661" s="59"/>
      <c r="Z1661" s="86"/>
      <c r="AA1661" s="87"/>
      <c r="AB1661" s="88"/>
      <c r="AC1661" s="89"/>
    </row>
    <row r="1662" spans="1:29" ht="15.75" hidden="1" customHeight="1" x14ac:dyDescent="0.2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193"/>
      <c r="P1662" s="77"/>
      <c r="Q1662" s="78"/>
      <c r="R1662" s="79"/>
      <c r="S1662" s="80">
        <f t="shared" si="12"/>
        <v>0</v>
      </c>
      <c r="T1662" s="81"/>
      <c r="U1662" s="82"/>
      <c r="V1662" s="83"/>
      <c r="W1662" s="84">
        <f t="shared" si="13"/>
        <v>0</v>
      </c>
      <c r="X1662" s="85">
        <f t="shared" si="14"/>
        <v>0</v>
      </c>
      <c r="Y1662" s="59"/>
      <c r="Z1662" s="86"/>
      <c r="AA1662" s="87"/>
      <c r="AB1662" s="88"/>
      <c r="AC1662" s="89"/>
    </row>
    <row r="1663" spans="1:29" ht="15.75" hidden="1" customHeight="1" x14ac:dyDescent="0.2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193"/>
      <c r="P1663" s="77"/>
      <c r="Q1663" s="78"/>
      <c r="R1663" s="79"/>
      <c r="S1663" s="80">
        <f t="shared" si="12"/>
        <v>0</v>
      </c>
      <c r="T1663" s="81"/>
      <c r="U1663" s="82"/>
      <c r="V1663" s="83"/>
      <c r="W1663" s="84">
        <f t="shared" si="13"/>
        <v>0</v>
      </c>
      <c r="X1663" s="85">
        <f t="shared" si="14"/>
        <v>0</v>
      </c>
      <c r="Y1663" s="59"/>
      <c r="Z1663" s="86"/>
      <c r="AA1663" s="87"/>
      <c r="AB1663" s="88"/>
      <c r="AC1663" s="89"/>
    </row>
    <row r="1664" spans="1:29" ht="15.75" hidden="1" customHeight="1" x14ac:dyDescent="0.2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193"/>
      <c r="P1664" s="77"/>
      <c r="Q1664" s="78"/>
      <c r="R1664" s="79"/>
      <c r="S1664" s="80">
        <f t="shared" si="12"/>
        <v>0</v>
      </c>
      <c r="T1664" s="81"/>
      <c r="U1664" s="82"/>
      <c r="V1664" s="83"/>
      <c r="W1664" s="84">
        <f t="shared" si="13"/>
        <v>0</v>
      </c>
      <c r="X1664" s="85">
        <f t="shared" si="14"/>
        <v>0</v>
      </c>
      <c r="Y1664" s="59"/>
      <c r="Z1664" s="86"/>
      <c r="AA1664" s="87"/>
      <c r="AB1664" s="88"/>
      <c r="AC1664" s="89"/>
    </row>
    <row r="1665" spans="1:29" ht="15.75" hidden="1" customHeight="1" x14ac:dyDescent="0.2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193"/>
      <c r="P1665" s="77"/>
      <c r="Q1665" s="78"/>
      <c r="R1665" s="79"/>
      <c r="S1665" s="80">
        <f t="shared" si="12"/>
        <v>0</v>
      </c>
      <c r="T1665" s="81"/>
      <c r="U1665" s="82"/>
      <c r="V1665" s="83"/>
      <c r="W1665" s="84">
        <f t="shared" si="13"/>
        <v>0</v>
      </c>
      <c r="X1665" s="85">
        <f t="shared" si="14"/>
        <v>0</v>
      </c>
      <c r="Y1665" s="59"/>
      <c r="Z1665" s="86"/>
      <c r="AA1665" s="87"/>
      <c r="AB1665" s="88"/>
      <c r="AC1665" s="89"/>
    </row>
    <row r="1666" spans="1:29" ht="15.75" hidden="1" customHeight="1" x14ac:dyDescent="0.2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193"/>
      <c r="P1666" s="77"/>
      <c r="Q1666" s="78"/>
      <c r="R1666" s="79"/>
      <c r="S1666" s="80">
        <f t="shared" si="12"/>
        <v>0</v>
      </c>
      <c r="T1666" s="81"/>
      <c r="U1666" s="82"/>
      <c r="V1666" s="83"/>
      <c r="W1666" s="84">
        <f t="shared" si="13"/>
        <v>0</v>
      </c>
      <c r="X1666" s="85">
        <f t="shared" si="14"/>
        <v>0</v>
      </c>
      <c r="Y1666" s="59"/>
      <c r="Z1666" s="86"/>
      <c r="AA1666" s="87"/>
      <c r="AB1666" s="88"/>
      <c r="AC1666" s="89"/>
    </row>
    <row r="1667" spans="1:29" ht="15.75" hidden="1" customHeight="1" x14ac:dyDescent="0.2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193"/>
      <c r="P1667" s="77"/>
      <c r="Q1667" s="78"/>
      <c r="R1667" s="79"/>
      <c r="S1667" s="80">
        <f t="shared" si="12"/>
        <v>0</v>
      </c>
      <c r="T1667" s="81"/>
      <c r="U1667" s="82"/>
      <c r="V1667" s="83"/>
      <c r="W1667" s="84">
        <f t="shared" si="13"/>
        <v>0</v>
      </c>
      <c r="X1667" s="85">
        <f t="shared" si="14"/>
        <v>0</v>
      </c>
      <c r="Y1667" s="59"/>
      <c r="Z1667" s="86"/>
      <c r="AA1667" s="87"/>
      <c r="AB1667" s="88"/>
      <c r="AC1667" s="89"/>
    </row>
    <row r="1668" spans="1:29" ht="15.75" hidden="1" customHeight="1" x14ac:dyDescent="0.2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193"/>
      <c r="P1668" s="77"/>
      <c r="Q1668" s="78"/>
      <c r="R1668" s="79"/>
      <c r="S1668" s="80">
        <f t="shared" si="12"/>
        <v>0</v>
      </c>
      <c r="T1668" s="81"/>
      <c r="U1668" s="82"/>
      <c r="V1668" s="83"/>
      <c r="W1668" s="84">
        <f t="shared" si="13"/>
        <v>0</v>
      </c>
      <c r="X1668" s="85">
        <f t="shared" si="14"/>
        <v>0</v>
      </c>
      <c r="Y1668" s="59"/>
      <c r="Z1668" s="86"/>
      <c r="AA1668" s="87"/>
      <c r="AB1668" s="88"/>
      <c r="AC1668" s="89"/>
    </row>
    <row r="1669" spans="1:29" ht="15.75" hidden="1" customHeight="1" x14ac:dyDescent="0.2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193"/>
      <c r="P1669" s="77"/>
      <c r="Q1669" s="78"/>
      <c r="R1669" s="79"/>
      <c r="S1669" s="80">
        <f t="shared" si="12"/>
        <v>0</v>
      </c>
      <c r="T1669" s="81"/>
      <c r="U1669" s="82"/>
      <c r="V1669" s="83"/>
      <c r="W1669" s="84">
        <f t="shared" si="13"/>
        <v>0</v>
      </c>
      <c r="X1669" s="85">
        <f t="shared" si="14"/>
        <v>0</v>
      </c>
      <c r="Y1669" s="59"/>
      <c r="Z1669" s="86"/>
      <c r="AA1669" s="87"/>
      <c r="AB1669" s="88"/>
      <c r="AC1669" s="89"/>
    </row>
    <row r="1670" spans="1:29" ht="15.75" hidden="1" customHeight="1" x14ac:dyDescent="0.2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193"/>
      <c r="P1670" s="77"/>
      <c r="Q1670" s="78"/>
      <c r="R1670" s="79"/>
      <c r="S1670" s="80">
        <f t="shared" si="12"/>
        <v>0</v>
      </c>
      <c r="T1670" s="81"/>
      <c r="U1670" s="82"/>
      <c r="V1670" s="83"/>
      <c r="W1670" s="84">
        <f t="shared" si="13"/>
        <v>0</v>
      </c>
      <c r="X1670" s="85">
        <f t="shared" si="14"/>
        <v>0</v>
      </c>
      <c r="Y1670" s="59"/>
      <c r="Z1670" s="86"/>
      <c r="AA1670" s="87"/>
      <c r="AB1670" s="88"/>
      <c r="AC1670" s="89"/>
    </row>
    <row r="1671" spans="1:29" ht="15.75" hidden="1" customHeight="1" x14ac:dyDescent="0.2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193"/>
      <c r="P1671" s="77"/>
      <c r="Q1671" s="78"/>
      <c r="R1671" s="79"/>
      <c r="S1671" s="80">
        <f t="shared" si="12"/>
        <v>0</v>
      </c>
      <c r="T1671" s="81"/>
      <c r="U1671" s="82"/>
      <c r="V1671" s="83"/>
      <c r="W1671" s="84">
        <f t="shared" si="13"/>
        <v>0</v>
      </c>
      <c r="X1671" s="85">
        <f t="shared" si="14"/>
        <v>0</v>
      </c>
      <c r="Y1671" s="59"/>
      <c r="Z1671" s="86"/>
      <c r="AA1671" s="87"/>
      <c r="AB1671" s="88"/>
      <c r="AC1671" s="89"/>
    </row>
    <row r="1672" spans="1:29" ht="15.75" hidden="1" customHeight="1" x14ac:dyDescent="0.2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193"/>
      <c r="P1672" s="77"/>
      <c r="Q1672" s="78"/>
      <c r="R1672" s="79"/>
      <c r="S1672" s="80">
        <f t="shared" si="12"/>
        <v>0</v>
      </c>
      <c r="T1672" s="81"/>
      <c r="U1672" s="82"/>
      <c r="V1672" s="83"/>
      <c r="W1672" s="84">
        <f t="shared" si="13"/>
        <v>0</v>
      </c>
      <c r="X1672" s="85">
        <f t="shared" si="14"/>
        <v>0</v>
      </c>
      <c r="Y1672" s="59"/>
      <c r="Z1672" s="86"/>
      <c r="AA1672" s="87"/>
      <c r="AB1672" s="88"/>
      <c r="AC1672" s="89"/>
    </row>
    <row r="1673" spans="1:29" ht="15.75" hidden="1" customHeight="1" x14ac:dyDescent="0.2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193"/>
      <c r="P1673" s="77"/>
      <c r="Q1673" s="78"/>
      <c r="R1673" s="79"/>
      <c r="S1673" s="80">
        <f t="shared" ref="S1673:S1710" si="15">IF(R1673="U",T1673/1.2,T1673)</f>
        <v>0</v>
      </c>
      <c r="T1673" s="81"/>
      <c r="U1673" s="82"/>
      <c r="V1673" s="83"/>
      <c r="W1673" s="84">
        <f t="shared" si="13"/>
        <v>0</v>
      </c>
      <c r="X1673" s="85">
        <f t="shared" si="14"/>
        <v>0</v>
      </c>
      <c r="Y1673" s="59"/>
      <c r="Z1673" s="86"/>
      <c r="AA1673" s="87"/>
      <c r="AB1673" s="88"/>
      <c r="AC1673" s="89"/>
    </row>
    <row r="1674" spans="1:29" ht="15.75" hidden="1" customHeight="1" x14ac:dyDescent="0.2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193"/>
      <c r="P1674" s="77"/>
      <c r="Q1674" s="78"/>
      <c r="R1674" s="79"/>
      <c r="S1674" s="80">
        <f t="shared" si="15"/>
        <v>0</v>
      </c>
      <c r="T1674" s="81"/>
      <c r="U1674" s="82"/>
      <c r="V1674" s="83"/>
      <c r="W1674" s="84">
        <f t="shared" si="13"/>
        <v>0</v>
      </c>
      <c r="X1674" s="85">
        <f t="shared" si="14"/>
        <v>0</v>
      </c>
      <c r="Y1674" s="59"/>
      <c r="Z1674" s="86"/>
      <c r="AA1674" s="87"/>
      <c r="AB1674" s="88"/>
      <c r="AC1674" s="89"/>
    </row>
    <row r="1675" spans="1:29" ht="15.75" hidden="1" customHeight="1" x14ac:dyDescent="0.2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193"/>
      <c r="P1675" s="77"/>
      <c r="Q1675" s="78"/>
      <c r="R1675" s="79"/>
      <c r="S1675" s="80">
        <f t="shared" si="15"/>
        <v>0</v>
      </c>
      <c r="T1675" s="81"/>
      <c r="U1675" s="82"/>
      <c r="V1675" s="83"/>
      <c r="W1675" s="84">
        <f t="shared" si="13"/>
        <v>0</v>
      </c>
      <c r="X1675" s="85">
        <f t="shared" si="14"/>
        <v>0</v>
      </c>
      <c r="Y1675" s="59"/>
      <c r="Z1675" s="86"/>
      <c r="AA1675" s="87"/>
      <c r="AB1675" s="88"/>
      <c r="AC1675" s="89"/>
    </row>
    <row r="1676" spans="1:29" ht="15.75" hidden="1" customHeight="1" x14ac:dyDescent="0.2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193"/>
      <c r="P1676" s="77"/>
      <c r="Q1676" s="78"/>
      <c r="R1676" s="79"/>
      <c r="S1676" s="80">
        <f t="shared" si="15"/>
        <v>0</v>
      </c>
      <c r="T1676" s="81"/>
      <c r="U1676" s="82"/>
      <c r="V1676" s="83"/>
      <c r="W1676" s="84">
        <f t="shared" si="13"/>
        <v>0</v>
      </c>
      <c r="X1676" s="85">
        <f t="shared" si="14"/>
        <v>0</v>
      </c>
      <c r="Y1676" s="59"/>
      <c r="Z1676" s="86"/>
      <c r="AA1676" s="87"/>
      <c r="AB1676" s="88"/>
      <c r="AC1676" s="89"/>
    </row>
    <row r="1677" spans="1:29" ht="15.75" hidden="1" customHeight="1" x14ac:dyDescent="0.2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193"/>
      <c r="P1677" s="77"/>
      <c r="Q1677" s="78"/>
      <c r="R1677" s="79"/>
      <c r="S1677" s="80">
        <f t="shared" si="15"/>
        <v>0</v>
      </c>
      <c r="T1677" s="81"/>
      <c r="U1677" s="82"/>
      <c r="V1677" s="83"/>
      <c r="W1677" s="84">
        <f t="shared" si="13"/>
        <v>0</v>
      </c>
      <c r="X1677" s="85">
        <f t="shared" si="14"/>
        <v>0</v>
      </c>
      <c r="Y1677" s="59"/>
      <c r="Z1677" s="86"/>
      <c r="AA1677" s="87"/>
      <c r="AB1677" s="88"/>
      <c r="AC1677" s="89"/>
    </row>
    <row r="1678" spans="1:29" ht="15.75" hidden="1" customHeight="1" x14ac:dyDescent="0.2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193"/>
      <c r="P1678" s="77"/>
      <c r="Q1678" s="78"/>
      <c r="R1678" s="79"/>
      <c r="S1678" s="80">
        <f t="shared" si="15"/>
        <v>0</v>
      </c>
      <c r="T1678" s="81"/>
      <c r="U1678" s="82"/>
      <c r="V1678" s="83"/>
      <c r="W1678" s="84">
        <f t="shared" si="13"/>
        <v>0</v>
      </c>
      <c r="X1678" s="85">
        <f t="shared" si="14"/>
        <v>0</v>
      </c>
      <c r="Y1678" s="59"/>
      <c r="Z1678" s="86"/>
      <c r="AA1678" s="87"/>
      <c r="AB1678" s="88"/>
      <c r="AC1678" s="89"/>
    </row>
    <row r="1679" spans="1:29" ht="15.75" hidden="1" customHeight="1" x14ac:dyDescent="0.2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193"/>
      <c r="P1679" s="77"/>
      <c r="Q1679" s="78"/>
      <c r="R1679" s="79"/>
      <c r="S1679" s="80">
        <f t="shared" si="15"/>
        <v>0</v>
      </c>
      <c r="T1679" s="81"/>
      <c r="U1679" s="82"/>
      <c r="V1679" s="83"/>
      <c r="W1679" s="84">
        <f t="shared" si="13"/>
        <v>0</v>
      </c>
      <c r="X1679" s="85">
        <f t="shared" si="14"/>
        <v>0</v>
      </c>
      <c r="Y1679" s="59"/>
      <c r="Z1679" s="86"/>
      <c r="AA1679" s="87"/>
      <c r="AB1679" s="88"/>
      <c r="AC1679" s="89"/>
    </row>
    <row r="1680" spans="1:29" ht="15.75" hidden="1" customHeight="1" x14ac:dyDescent="0.2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193"/>
      <c r="P1680" s="77"/>
      <c r="Q1680" s="78"/>
      <c r="R1680" s="79"/>
      <c r="S1680" s="80">
        <f t="shared" si="15"/>
        <v>0</v>
      </c>
      <c r="T1680" s="81"/>
      <c r="U1680" s="82"/>
      <c r="V1680" s="83"/>
      <c r="W1680" s="84">
        <f t="shared" si="13"/>
        <v>0</v>
      </c>
      <c r="X1680" s="85">
        <f t="shared" si="14"/>
        <v>0</v>
      </c>
      <c r="Y1680" s="59"/>
      <c r="Z1680" s="86"/>
      <c r="AA1680" s="87"/>
      <c r="AB1680" s="88"/>
      <c r="AC1680" s="89"/>
    </row>
    <row r="1681" spans="1:29" ht="15.75" hidden="1" customHeight="1" x14ac:dyDescent="0.2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193"/>
      <c r="P1681" s="77"/>
      <c r="Q1681" s="78"/>
      <c r="R1681" s="79"/>
      <c r="S1681" s="80">
        <f t="shared" si="15"/>
        <v>0</v>
      </c>
      <c r="T1681" s="81"/>
      <c r="U1681" s="82"/>
      <c r="V1681" s="83"/>
      <c r="W1681" s="84">
        <f t="shared" si="13"/>
        <v>0</v>
      </c>
      <c r="X1681" s="85">
        <f t="shared" si="14"/>
        <v>0</v>
      </c>
      <c r="Y1681" s="59"/>
      <c r="Z1681" s="86"/>
      <c r="AA1681" s="87"/>
      <c r="AB1681" s="88"/>
      <c r="AC1681" s="89"/>
    </row>
    <row r="1682" spans="1:29" ht="15.75" hidden="1" customHeight="1" x14ac:dyDescent="0.2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193"/>
      <c r="P1682" s="77"/>
      <c r="Q1682" s="78"/>
      <c r="R1682" s="79"/>
      <c r="S1682" s="80">
        <f t="shared" si="15"/>
        <v>0</v>
      </c>
      <c r="T1682" s="81"/>
      <c r="U1682" s="82"/>
      <c r="V1682" s="83"/>
      <c r="W1682" s="84">
        <f t="shared" si="13"/>
        <v>0</v>
      </c>
      <c r="X1682" s="85">
        <f t="shared" si="14"/>
        <v>0</v>
      </c>
      <c r="Y1682" s="59"/>
      <c r="Z1682" s="86"/>
      <c r="AA1682" s="87"/>
      <c r="AB1682" s="88"/>
      <c r="AC1682" s="89"/>
    </row>
    <row r="1683" spans="1:29" ht="15.75" hidden="1" customHeight="1" x14ac:dyDescent="0.2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193"/>
      <c r="P1683" s="77"/>
      <c r="Q1683" s="78"/>
      <c r="R1683" s="79"/>
      <c r="S1683" s="80">
        <f t="shared" si="15"/>
        <v>0</v>
      </c>
      <c r="T1683" s="81"/>
      <c r="U1683" s="82"/>
      <c r="V1683" s="83"/>
      <c r="W1683" s="84">
        <f t="shared" si="13"/>
        <v>0</v>
      </c>
      <c r="X1683" s="85">
        <f t="shared" si="14"/>
        <v>0</v>
      </c>
      <c r="Y1683" s="59"/>
      <c r="Z1683" s="86"/>
      <c r="AA1683" s="87"/>
      <c r="AB1683" s="88"/>
      <c r="AC1683" s="89"/>
    </row>
    <row r="1684" spans="1:29" ht="15.75" hidden="1" customHeight="1" x14ac:dyDescent="0.2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193"/>
      <c r="P1684" s="77"/>
      <c r="Q1684" s="78"/>
      <c r="R1684" s="79"/>
      <c r="S1684" s="80">
        <f t="shared" si="15"/>
        <v>0</v>
      </c>
      <c r="T1684" s="81"/>
      <c r="U1684" s="82"/>
      <c r="V1684" s="83"/>
      <c r="W1684" s="84">
        <f t="shared" si="13"/>
        <v>0</v>
      </c>
      <c r="X1684" s="85">
        <f t="shared" si="14"/>
        <v>0</v>
      </c>
      <c r="Y1684" s="59"/>
      <c r="Z1684" s="86"/>
      <c r="AA1684" s="87"/>
      <c r="AB1684" s="88"/>
      <c r="AC1684" s="89"/>
    </row>
    <row r="1685" spans="1:29" ht="15.75" hidden="1" customHeight="1" x14ac:dyDescent="0.2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193"/>
      <c r="P1685" s="77"/>
      <c r="Q1685" s="78"/>
      <c r="R1685" s="79"/>
      <c r="S1685" s="80">
        <f t="shared" si="15"/>
        <v>0</v>
      </c>
      <c r="T1685" s="81"/>
      <c r="U1685" s="82"/>
      <c r="V1685" s="83"/>
      <c r="W1685" s="84">
        <f t="shared" si="13"/>
        <v>0</v>
      </c>
      <c r="X1685" s="85">
        <f t="shared" si="14"/>
        <v>0</v>
      </c>
      <c r="Y1685" s="59"/>
      <c r="Z1685" s="86"/>
      <c r="AA1685" s="87"/>
      <c r="AB1685" s="88"/>
      <c r="AC1685" s="89"/>
    </row>
    <row r="1686" spans="1:29" ht="15.75" hidden="1" customHeight="1" x14ac:dyDescent="0.2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193"/>
      <c r="P1686" s="77"/>
      <c r="Q1686" s="78"/>
      <c r="R1686" s="79"/>
      <c r="S1686" s="80">
        <f t="shared" si="15"/>
        <v>0</v>
      </c>
      <c r="T1686" s="81"/>
      <c r="U1686" s="82"/>
      <c r="V1686" s="83"/>
      <c r="W1686" s="84">
        <f t="shared" si="13"/>
        <v>0</v>
      </c>
      <c r="X1686" s="85">
        <f t="shared" si="14"/>
        <v>0</v>
      </c>
      <c r="Y1686" s="59"/>
      <c r="Z1686" s="86"/>
      <c r="AA1686" s="87"/>
      <c r="AB1686" s="88"/>
      <c r="AC1686" s="89"/>
    </row>
    <row r="1687" spans="1:29" ht="15.75" hidden="1" customHeight="1" x14ac:dyDescent="0.2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193"/>
      <c r="P1687" s="77"/>
      <c r="Q1687" s="78"/>
      <c r="R1687" s="79"/>
      <c r="S1687" s="80">
        <f t="shared" si="15"/>
        <v>0</v>
      </c>
      <c r="T1687" s="81"/>
      <c r="U1687" s="82"/>
      <c r="V1687" s="83"/>
      <c r="W1687" s="84">
        <f t="shared" si="13"/>
        <v>0</v>
      </c>
      <c r="X1687" s="85">
        <f t="shared" si="14"/>
        <v>0</v>
      </c>
      <c r="Y1687" s="59"/>
      <c r="Z1687" s="86"/>
      <c r="AA1687" s="87"/>
      <c r="AB1687" s="88"/>
      <c r="AC1687" s="89"/>
    </row>
    <row r="1688" spans="1:29" ht="15.75" hidden="1" customHeight="1" x14ac:dyDescent="0.2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193"/>
      <c r="P1688" s="77"/>
      <c r="Q1688" s="78"/>
      <c r="R1688" s="79"/>
      <c r="S1688" s="80">
        <f t="shared" si="15"/>
        <v>0</v>
      </c>
      <c r="T1688" s="81"/>
      <c r="U1688" s="82"/>
      <c r="V1688" s="83"/>
      <c r="W1688" s="84">
        <f t="shared" si="13"/>
        <v>0</v>
      </c>
      <c r="X1688" s="85">
        <f t="shared" si="14"/>
        <v>0</v>
      </c>
      <c r="Y1688" s="59"/>
      <c r="Z1688" s="86"/>
      <c r="AA1688" s="87"/>
      <c r="AB1688" s="88"/>
      <c r="AC1688" s="89"/>
    </row>
    <row r="1689" spans="1:29" ht="15.75" hidden="1" customHeight="1" x14ac:dyDescent="0.2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193"/>
      <c r="P1689" s="77"/>
      <c r="Q1689" s="78"/>
      <c r="R1689" s="79"/>
      <c r="S1689" s="80">
        <f t="shared" si="15"/>
        <v>0</v>
      </c>
      <c r="T1689" s="81"/>
      <c r="U1689" s="82"/>
      <c r="V1689" s="83"/>
      <c r="W1689" s="84">
        <f t="shared" si="13"/>
        <v>0</v>
      </c>
      <c r="X1689" s="85">
        <f t="shared" si="14"/>
        <v>0</v>
      </c>
      <c r="Y1689" s="59"/>
      <c r="Z1689" s="86"/>
      <c r="AA1689" s="87"/>
      <c r="AB1689" s="88"/>
      <c r="AC1689" s="89"/>
    </row>
    <row r="1690" spans="1:29" ht="15.75" hidden="1" customHeight="1" x14ac:dyDescent="0.2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193"/>
      <c r="P1690" s="77"/>
      <c r="Q1690" s="78"/>
      <c r="R1690" s="79"/>
      <c r="S1690" s="80">
        <f t="shared" si="15"/>
        <v>0</v>
      </c>
      <c r="T1690" s="81"/>
      <c r="U1690" s="82"/>
      <c r="V1690" s="83"/>
      <c r="W1690" s="84">
        <f t="shared" si="13"/>
        <v>0</v>
      </c>
      <c r="X1690" s="85">
        <f t="shared" si="14"/>
        <v>0</v>
      </c>
      <c r="Y1690" s="59"/>
      <c r="Z1690" s="86"/>
      <c r="AA1690" s="87"/>
      <c r="AB1690" s="88"/>
      <c r="AC1690" s="89"/>
    </row>
    <row r="1691" spans="1:29" ht="15.75" hidden="1" customHeight="1" x14ac:dyDescent="0.2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193"/>
      <c r="P1691" s="77"/>
      <c r="Q1691" s="78"/>
      <c r="R1691" s="79"/>
      <c r="S1691" s="80">
        <f t="shared" si="15"/>
        <v>0</v>
      </c>
      <c r="T1691" s="81"/>
      <c r="U1691" s="82"/>
      <c r="V1691" s="83"/>
      <c r="W1691" s="84">
        <f t="shared" si="13"/>
        <v>0</v>
      </c>
      <c r="X1691" s="85">
        <f t="shared" si="14"/>
        <v>0</v>
      </c>
      <c r="Y1691" s="59"/>
      <c r="Z1691" s="86"/>
      <c r="AA1691" s="87"/>
      <c r="AB1691" s="88"/>
      <c r="AC1691" s="89"/>
    </row>
    <row r="1692" spans="1:29" ht="15.75" hidden="1" customHeight="1" x14ac:dyDescent="0.2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193"/>
      <c r="P1692" s="77"/>
      <c r="Q1692" s="78"/>
      <c r="R1692" s="79"/>
      <c r="S1692" s="80">
        <f t="shared" si="15"/>
        <v>0</v>
      </c>
      <c r="T1692" s="81"/>
      <c r="U1692" s="82"/>
      <c r="V1692" s="83"/>
      <c r="W1692" s="84">
        <f t="shared" si="13"/>
        <v>0</v>
      </c>
      <c r="X1692" s="85">
        <f t="shared" si="14"/>
        <v>0</v>
      </c>
      <c r="Y1692" s="59"/>
      <c r="Z1692" s="86"/>
      <c r="AA1692" s="87"/>
      <c r="AB1692" s="88"/>
      <c r="AC1692" s="89"/>
    </row>
    <row r="1693" spans="1:29" ht="15.75" hidden="1" customHeight="1" x14ac:dyDescent="0.2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193"/>
      <c r="P1693" s="77"/>
      <c r="Q1693" s="78"/>
      <c r="R1693" s="79"/>
      <c r="S1693" s="80">
        <f t="shared" si="15"/>
        <v>0</v>
      </c>
      <c r="T1693" s="81"/>
      <c r="U1693" s="82"/>
      <c r="V1693" s="83"/>
      <c r="W1693" s="84">
        <f t="shared" si="13"/>
        <v>0</v>
      </c>
      <c r="X1693" s="85">
        <f t="shared" si="14"/>
        <v>0</v>
      </c>
      <c r="Y1693" s="59"/>
      <c r="Z1693" s="86"/>
      <c r="AA1693" s="87"/>
      <c r="AB1693" s="88"/>
      <c r="AC1693" s="89"/>
    </row>
    <row r="1694" spans="1:29" ht="15.75" hidden="1" customHeight="1" x14ac:dyDescent="0.2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193"/>
      <c r="P1694" s="77"/>
      <c r="Q1694" s="78"/>
      <c r="R1694" s="79"/>
      <c r="S1694" s="80">
        <f t="shared" si="15"/>
        <v>0</v>
      </c>
      <c r="T1694" s="81"/>
      <c r="U1694" s="82"/>
      <c r="V1694" s="83"/>
      <c r="W1694" s="84">
        <f t="shared" si="13"/>
        <v>0</v>
      </c>
      <c r="X1694" s="85">
        <f t="shared" si="14"/>
        <v>0</v>
      </c>
      <c r="Y1694" s="59"/>
      <c r="Z1694" s="86"/>
      <c r="AA1694" s="87"/>
      <c r="AB1694" s="88"/>
      <c r="AC1694" s="89"/>
    </row>
    <row r="1695" spans="1:29" ht="15.75" hidden="1" customHeight="1" x14ac:dyDescent="0.2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193"/>
      <c r="P1695" s="77"/>
      <c r="Q1695" s="78"/>
      <c r="R1695" s="79"/>
      <c r="S1695" s="80">
        <f t="shared" si="15"/>
        <v>0</v>
      </c>
      <c r="T1695" s="81"/>
      <c r="U1695" s="82"/>
      <c r="V1695" s="83"/>
      <c r="W1695" s="84">
        <f t="shared" si="13"/>
        <v>0</v>
      </c>
      <c r="X1695" s="85">
        <f t="shared" si="14"/>
        <v>0</v>
      </c>
      <c r="Y1695" s="59"/>
      <c r="Z1695" s="86"/>
      <c r="AA1695" s="87"/>
      <c r="AB1695" s="88"/>
      <c r="AC1695" s="89"/>
    </row>
    <row r="1696" spans="1:29" ht="15.75" hidden="1" customHeight="1" x14ac:dyDescent="0.2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193"/>
      <c r="P1696" s="77"/>
      <c r="Q1696" s="78"/>
      <c r="R1696" s="79"/>
      <c r="S1696" s="80">
        <f t="shared" si="15"/>
        <v>0</v>
      </c>
      <c r="T1696" s="81"/>
      <c r="U1696" s="82"/>
      <c r="V1696" s="83"/>
      <c r="W1696" s="84">
        <f t="shared" si="13"/>
        <v>0</v>
      </c>
      <c r="X1696" s="85">
        <f t="shared" si="14"/>
        <v>0</v>
      </c>
      <c r="Y1696" s="59"/>
      <c r="Z1696" s="86"/>
      <c r="AA1696" s="87"/>
      <c r="AB1696" s="88"/>
      <c r="AC1696" s="89"/>
    </row>
    <row r="1697" spans="1:29" ht="15.75" hidden="1" customHeight="1" x14ac:dyDescent="0.2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193"/>
      <c r="P1697" s="77"/>
      <c r="Q1697" s="78"/>
      <c r="R1697" s="79"/>
      <c r="S1697" s="80">
        <f t="shared" si="15"/>
        <v>0</v>
      </c>
      <c r="T1697" s="81"/>
      <c r="U1697" s="82"/>
      <c r="V1697" s="83"/>
      <c r="W1697" s="84">
        <f t="shared" ref="W1697:W1710" si="16">V1697*S1697</f>
        <v>0</v>
      </c>
      <c r="X1697" s="85">
        <f t="shared" ref="X1697:X1710" si="17">V1697*T1697</f>
        <v>0</v>
      </c>
      <c r="Y1697" s="59"/>
      <c r="Z1697" s="86"/>
      <c r="AA1697" s="87"/>
      <c r="AB1697" s="88"/>
      <c r="AC1697" s="89"/>
    </row>
    <row r="1698" spans="1:29" ht="15.75" hidden="1" customHeight="1" x14ac:dyDescent="0.2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193"/>
      <c r="P1698" s="77"/>
      <c r="Q1698" s="78"/>
      <c r="R1698" s="79"/>
      <c r="S1698" s="80">
        <f t="shared" si="15"/>
        <v>0</v>
      </c>
      <c r="T1698" s="81"/>
      <c r="U1698" s="82"/>
      <c r="V1698" s="83"/>
      <c r="W1698" s="84">
        <f t="shared" si="16"/>
        <v>0</v>
      </c>
      <c r="X1698" s="85">
        <f t="shared" si="17"/>
        <v>0</v>
      </c>
      <c r="Y1698" s="59"/>
      <c r="Z1698" s="86"/>
      <c r="AA1698" s="87"/>
      <c r="AB1698" s="88"/>
      <c r="AC1698" s="89"/>
    </row>
    <row r="1699" spans="1:29" ht="15.75" hidden="1" customHeight="1" x14ac:dyDescent="0.2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193"/>
      <c r="P1699" s="77"/>
      <c r="Q1699" s="78"/>
      <c r="R1699" s="79"/>
      <c r="S1699" s="80">
        <f t="shared" si="15"/>
        <v>0</v>
      </c>
      <c r="T1699" s="81"/>
      <c r="U1699" s="82"/>
      <c r="V1699" s="83"/>
      <c r="W1699" s="84">
        <f t="shared" si="16"/>
        <v>0</v>
      </c>
      <c r="X1699" s="85">
        <f t="shared" si="17"/>
        <v>0</v>
      </c>
      <c r="Y1699" s="59"/>
      <c r="Z1699" s="86"/>
      <c r="AA1699" s="87"/>
      <c r="AB1699" s="88"/>
      <c r="AC1699" s="89"/>
    </row>
    <row r="1700" spans="1:29" ht="15.75" hidden="1" customHeight="1" x14ac:dyDescent="0.2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193"/>
      <c r="P1700" s="77"/>
      <c r="Q1700" s="78"/>
      <c r="R1700" s="79"/>
      <c r="S1700" s="80">
        <f t="shared" si="15"/>
        <v>0</v>
      </c>
      <c r="T1700" s="81"/>
      <c r="U1700" s="82"/>
      <c r="V1700" s="83"/>
      <c r="W1700" s="84">
        <f t="shared" si="16"/>
        <v>0</v>
      </c>
      <c r="X1700" s="85">
        <f t="shared" si="17"/>
        <v>0</v>
      </c>
      <c r="Y1700" s="59"/>
      <c r="Z1700" s="86"/>
      <c r="AA1700" s="87"/>
      <c r="AB1700" s="88"/>
      <c r="AC1700" s="89"/>
    </row>
    <row r="1701" spans="1:29" ht="15.75" hidden="1" customHeight="1" x14ac:dyDescent="0.2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193"/>
      <c r="P1701" s="77"/>
      <c r="Q1701" s="78"/>
      <c r="R1701" s="79"/>
      <c r="S1701" s="80">
        <f t="shared" si="15"/>
        <v>0</v>
      </c>
      <c r="T1701" s="81"/>
      <c r="U1701" s="82"/>
      <c r="V1701" s="83"/>
      <c r="W1701" s="84">
        <f t="shared" si="16"/>
        <v>0</v>
      </c>
      <c r="X1701" s="85">
        <f t="shared" si="17"/>
        <v>0</v>
      </c>
      <c r="Y1701" s="59"/>
      <c r="Z1701" s="86"/>
      <c r="AA1701" s="87"/>
      <c r="AB1701" s="88"/>
      <c r="AC1701" s="89"/>
    </row>
    <row r="1702" spans="1:29" ht="15.75" hidden="1" customHeight="1" x14ac:dyDescent="0.2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193"/>
      <c r="P1702" s="77"/>
      <c r="Q1702" s="78"/>
      <c r="R1702" s="79"/>
      <c r="S1702" s="80">
        <f t="shared" si="15"/>
        <v>0</v>
      </c>
      <c r="T1702" s="81"/>
      <c r="U1702" s="82"/>
      <c r="V1702" s="83"/>
      <c r="W1702" s="84">
        <f t="shared" si="16"/>
        <v>0</v>
      </c>
      <c r="X1702" s="85">
        <f t="shared" si="17"/>
        <v>0</v>
      </c>
      <c r="Y1702" s="59"/>
      <c r="Z1702" s="86"/>
      <c r="AA1702" s="87"/>
      <c r="AB1702" s="88"/>
      <c r="AC1702" s="89"/>
    </row>
    <row r="1703" spans="1:29" ht="15.75" hidden="1" customHeight="1" x14ac:dyDescent="0.2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193"/>
      <c r="P1703" s="77"/>
      <c r="Q1703" s="78"/>
      <c r="R1703" s="79"/>
      <c r="S1703" s="80">
        <f t="shared" si="15"/>
        <v>0</v>
      </c>
      <c r="T1703" s="81"/>
      <c r="U1703" s="82"/>
      <c r="V1703" s="83"/>
      <c r="W1703" s="84">
        <f t="shared" si="16"/>
        <v>0</v>
      </c>
      <c r="X1703" s="85">
        <f t="shared" si="17"/>
        <v>0</v>
      </c>
      <c r="Y1703" s="59"/>
      <c r="Z1703" s="86"/>
      <c r="AA1703" s="87"/>
      <c r="AB1703" s="88"/>
      <c r="AC1703" s="89"/>
    </row>
    <row r="1704" spans="1:29" ht="15.75" hidden="1" customHeight="1" x14ac:dyDescent="0.2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193"/>
      <c r="P1704" s="77"/>
      <c r="Q1704" s="78"/>
      <c r="R1704" s="79"/>
      <c r="S1704" s="80">
        <f t="shared" si="15"/>
        <v>0</v>
      </c>
      <c r="T1704" s="81"/>
      <c r="U1704" s="82"/>
      <c r="V1704" s="83"/>
      <c r="W1704" s="84">
        <f t="shared" si="16"/>
        <v>0</v>
      </c>
      <c r="X1704" s="85">
        <f t="shared" si="17"/>
        <v>0</v>
      </c>
      <c r="Y1704" s="59"/>
      <c r="Z1704" s="86"/>
      <c r="AA1704" s="87"/>
      <c r="AB1704" s="88"/>
      <c r="AC1704" s="89"/>
    </row>
    <row r="1705" spans="1:29" ht="15.75" hidden="1" customHeight="1" x14ac:dyDescent="0.2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193"/>
      <c r="P1705" s="77"/>
      <c r="Q1705" s="78"/>
      <c r="R1705" s="79"/>
      <c r="S1705" s="80">
        <f t="shared" si="15"/>
        <v>0</v>
      </c>
      <c r="T1705" s="81"/>
      <c r="U1705" s="82"/>
      <c r="V1705" s="83"/>
      <c r="W1705" s="84">
        <f t="shared" si="16"/>
        <v>0</v>
      </c>
      <c r="X1705" s="85">
        <f t="shared" si="17"/>
        <v>0</v>
      </c>
      <c r="Y1705" s="59"/>
      <c r="Z1705" s="86"/>
      <c r="AA1705" s="87"/>
      <c r="AB1705" s="88"/>
      <c r="AC1705" s="89"/>
    </row>
    <row r="1706" spans="1:29" ht="15.75" hidden="1" customHeight="1" x14ac:dyDescent="0.2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193"/>
      <c r="P1706" s="77"/>
      <c r="Q1706" s="78"/>
      <c r="R1706" s="79"/>
      <c r="S1706" s="80">
        <f t="shared" si="15"/>
        <v>0</v>
      </c>
      <c r="T1706" s="81"/>
      <c r="U1706" s="82"/>
      <c r="V1706" s="83"/>
      <c r="W1706" s="84">
        <f t="shared" si="16"/>
        <v>0</v>
      </c>
      <c r="X1706" s="85">
        <f t="shared" si="17"/>
        <v>0</v>
      </c>
      <c r="Y1706" s="59"/>
      <c r="Z1706" s="86"/>
      <c r="AA1706" s="87"/>
      <c r="AB1706" s="88"/>
      <c r="AC1706" s="89"/>
    </row>
    <row r="1707" spans="1:29" ht="15.75" hidden="1" customHeight="1" x14ac:dyDescent="0.2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193"/>
      <c r="P1707" s="77"/>
      <c r="Q1707" s="78"/>
      <c r="R1707" s="79"/>
      <c r="S1707" s="80">
        <f t="shared" si="15"/>
        <v>0</v>
      </c>
      <c r="T1707" s="81"/>
      <c r="U1707" s="82"/>
      <c r="V1707" s="83"/>
      <c r="W1707" s="84">
        <f t="shared" si="16"/>
        <v>0</v>
      </c>
      <c r="X1707" s="85">
        <f t="shared" si="17"/>
        <v>0</v>
      </c>
      <c r="Y1707" s="59"/>
      <c r="Z1707" s="86"/>
      <c r="AA1707" s="87"/>
      <c r="AB1707" s="88"/>
      <c r="AC1707" s="89"/>
    </row>
    <row r="1708" spans="1:29" ht="15.75" hidden="1" customHeight="1" x14ac:dyDescent="0.2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193"/>
      <c r="P1708" s="77"/>
      <c r="Q1708" s="78"/>
      <c r="R1708" s="79"/>
      <c r="S1708" s="80">
        <f t="shared" si="15"/>
        <v>0</v>
      </c>
      <c r="T1708" s="81"/>
      <c r="U1708" s="82"/>
      <c r="V1708" s="83"/>
      <c r="W1708" s="84">
        <f t="shared" si="16"/>
        <v>0</v>
      </c>
      <c r="X1708" s="85">
        <f t="shared" si="17"/>
        <v>0</v>
      </c>
      <c r="Y1708" s="59"/>
      <c r="Z1708" s="86"/>
      <c r="AA1708" s="87"/>
      <c r="AB1708" s="88"/>
      <c r="AC1708" s="89"/>
    </row>
    <row r="1709" spans="1:29" ht="15.75" hidden="1" customHeight="1" x14ac:dyDescent="0.2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193"/>
      <c r="P1709" s="77"/>
      <c r="Q1709" s="78"/>
      <c r="R1709" s="79"/>
      <c r="S1709" s="80">
        <f t="shared" si="15"/>
        <v>0</v>
      </c>
      <c r="T1709" s="81"/>
      <c r="U1709" s="82"/>
      <c r="V1709" s="83"/>
      <c r="W1709" s="84">
        <f t="shared" si="16"/>
        <v>0</v>
      </c>
      <c r="X1709" s="85">
        <f t="shared" si="17"/>
        <v>0</v>
      </c>
      <c r="Y1709" s="59"/>
      <c r="Z1709" s="86"/>
      <c r="AA1709" s="87"/>
      <c r="AB1709" s="88"/>
      <c r="AC1709" s="89"/>
    </row>
    <row r="1710" spans="1:29" ht="15.75" hidden="1" customHeight="1" x14ac:dyDescent="0.2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193"/>
      <c r="P1710" s="77"/>
      <c r="Q1710" s="78"/>
      <c r="R1710" s="79"/>
      <c r="S1710" s="80">
        <f t="shared" si="15"/>
        <v>0</v>
      </c>
      <c r="T1710" s="81"/>
      <c r="U1710" s="82"/>
      <c r="V1710" s="83"/>
      <c r="W1710" s="84">
        <f t="shared" si="16"/>
        <v>0</v>
      </c>
      <c r="X1710" s="85">
        <f t="shared" si="17"/>
        <v>0</v>
      </c>
      <c r="Y1710" s="59"/>
      <c r="Z1710" s="86"/>
      <c r="AA1710" s="87"/>
      <c r="AB1710" s="88"/>
      <c r="AC1710" s="89"/>
    </row>
    <row r="1711" spans="1:29" ht="15.75" hidden="1" customHeight="1" x14ac:dyDescent="0.2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193"/>
      <c r="P1711" s="77"/>
      <c r="Q1711" s="78"/>
      <c r="R1711" s="79"/>
      <c r="S1711" s="80">
        <f t="shared" ref="S1711:S1774" si="18">IF(R1711="U",T1711/1.2,T1711)</f>
        <v>0</v>
      </c>
      <c r="T1711" s="81"/>
      <c r="U1711" s="82"/>
      <c r="V1711" s="83"/>
      <c r="W1711" s="84">
        <f t="shared" ref="W1711:W1774" si="19">V1711*S1711</f>
        <v>0</v>
      </c>
      <c r="X1711" s="85">
        <f t="shared" ref="X1711:X1774" si="20">V1711*T1711</f>
        <v>0</v>
      </c>
      <c r="Y1711" s="59"/>
      <c r="Z1711" s="86"/>
      <c r="AA1711" s="87"/>
      <c r="AB1711" s="88"/>
      <c r="AC1711" s="89"/>
    </row>
    <row r="1712" spans="1:29" ht="15.75" hidden="1" customHeight="1" x14ac:dyDescent="0.2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193"/>
      <c r="P1712" s="77"/>
      <c r="Q1712" s="78"/>
      <c r="R1712" s="79"/>
      <c r="S1712" s="80">
        <f t="shared" si="18"/>
        <v>0</v>
      </c>
      <c r="T1712" s="81"/>
      <c r="U1712" s="82"/>
      <c r="V1712" s="83"/>
      <c r="W1712" s="84">
        <f t="shared" si="19"/>
        <v>0</v>
      </c>
      <c r="X1712" s="85">
        <f t="shared" si="20"/>
        <v>0</v>
      </c>
      <c r="Y1712" s="59"/>
      <c r="Z1712" s="86"/>
      <c r="AA1712" s="87"/>
      <c r="AB1712" s="88"/>
      <c r="AC1712" s="89"/>
    </row>
    <row r="1713" spans="1:29" ht="15.75" hidden="1" customHeight="1" x14ac:dyDescent="0.2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193"/>
      <c r="P1713" s="77"/>
      <c r="Q1713" s="78"/>
      <c r="R1713" s="79"/>
      <c r="S1713" s="80">
        <f t="shared" si="18"/>
        <v>0</v>
      </c>
      <c r="T1713" s="81"/>
      <c r="U1713" s="82"/>
      <c r="V1713" s="83"/>
      <c r="W1713" s="84">
        <f t="shared" si="19"/>
        <v>0</v>
      </c>
      <c r="X1713" s="85">
        <f t="shared" si="20"/>
        <v>0</v>
      </c>
      <c r="Y1713" s="59"/>
      <c r="Z1713" s="86"/>
      <c r="AA1713" s="87"/>
      <c r="AB1713" s="88"/>
      <c r="AC1713" s="89"/>
    </row>
    <row r="1714" spans="1:29" ht="15.75" hidden="1" customHeight="1" x14ac:dyDescent="0.2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193"/>
      <c r="P1714" s="77"/>
      <c r="Q1714" s="78"/>
      <c r="R1714" s="79"/>
      <c r="S1714" s="80">
        <f t="shared" si="18"/>
        <v>0</v>
      </c>
      <c r="T1714" s="81"/>
      <c r="U1714" s="82"/>
      <c r="V1714" s="83"/>
      <c r="W1714" s="84">
        <f t="shared" si="19"/>
        <v>0</v>
      </c>
      <c r="X1714" s="85">
        <f t="shared" si="20"/>
        <v>0</v>
      </c>
      <c r="Y1714" s="59"/>
      <c r="Z1714" s="86"/>
      <c r="AA1714" s="87"/>
      <c r="AB1714" s="88"/>
      <c r="AC1714" s="89"/>
    </row>
    <row r="1715" spans="1:29" ht="15.75" hidden="1" customHeight="1" x14ac:dyDescent="0.2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193"/>
      <c r="P1715" s="77"/>
      <c r="Q1715" s="78"/>
      <c r="R1715" s="79"/>
      <c r="S1715" s="80">
        <f t="shared" si="18"/>
        <v>0</v>
      </c>
      <c r="T1715" s="81"/>
      <c r="U1715" s="82"/>
      <c r="V1715" s="83"/>
      <c r="W1715" s="84">
        <f t="shared" si="19"/>
        <v>0</v>
      </c>
      <c r="X1715" s="85">
        <f t="shared" si="20"/>
        <v>0</v>
      </c>
      <c r="Y1715" s="59"/>
      <c r="Z1715" s="86"/>
      <c r="AA1715" s="87"/>
      <c r="AB1715" s="88"/>
      <c r="AC1715" s="89"/>
    </row>
    <row r="1716" spans="1:29" ht="15.75" hidden="1" customHeight="1" x14ac:dyDescent="0.2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193"/>
      <c r="P1716" s="77"/>
      <c r="Q1716" s="78"/>
      <c r="R1716" s="79"/>
      <c r="S1716" s="80">
        <f t="shared" si="18"/>
        <v>0</v>
      </c>
      <c r="T1716" s="81"/>
      <c r="U1716" s="82"/>
      <c r="V1716" s="83"/>
      <c r="W1716" s="84">
        <f t="shared" si="19"/>
        <v>0</v>
      </c>
      <c r="X1716" s="85">
        <f t="shared" si="20"/>
        <v>0</v>
      </c>
      <c r="Y1716" s="59"/>
      <c r="Z1716" s="86"/>
      <c r="AA1716" s="87"/>
      <c r="AB1716" s="88"/>
      <c r="AC1716" s="89"/>
    </row>
    <row r="1717" spans="1:29" ht="15.75" hidden="1" customHeight="1" x14ac:dyDescent="0.2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193"/>
      <c r="P1717" s="77"/>
      <c r="Q1717" s="78"/>
      <c r="R1717" s="79"/>
      <c r="S1717" s="80">
        <f t="shared" si="18"/>
        <v>0</v>
      </c>
      <c r="T1717" s="81"/>
      <c r="U1717" s="82"/>
      <c r="V1717" s="83"/>
      <c r="W1717" s="84">
        <f t="shared" si="19"/>
        <v>0</v>
      </c>
      <c r="X1717" s="85">
        <f t="shared" si="20"/>
        <v>0</v>
      </c>
      <c r="Y1717" s="59"/>
      <c r="Z1717" s="86"/>
      <c r="AA1717" s="87"/>
      <c r="AB1717" s="88"/>
      <c r="AC1717" s="89"/>
    </row>
    <row r="1718" spans="1:29" ht="15.75" hidden="1" customHeight="1" x14ac:dyDescent="0.2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193"/>
      <c r="P1718" s="77"/>
      <c r="Q1718" s="78"/>
      <c r="R1718" s="79"/>
      <c r="S1718" s="80">
        <f t="shared" si="18"/>
        <v>0</v>
      </c>
      <c r="T1718" s="81"/>
      <c r="U1718" s="82"/>
      <c r="V1718" s="83"/>
      <c r="W1718" s="84">
        <f t="shared" si="19"/>
        <v>0</v>
      </c>
      <c r="X1718" s="85">
        <f t="shared" si="20"/>
        <v>0</v>
      </c>
      <c r="Y1718" s="59"/>
      <c r="Z1718" s="86"/>
      <c r="AA1718" s="87"/>
      <c r="AB1718" s="88"/>
      <c r="AC1718" s="89"/>
    </row>
    <row r="1719" spans="1:29" ht="15.75" hidden="1" customHeight="1" x14ac:dyDescent="0.2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193"/>
      <c r="P1719" s="77"/>
      <c r="Q1719" s="78"/>
      <c r="R1719" s="79"/>
      <c r="S1719" s="80">
        <f t="shared" si="18"/>
        <v>0</v>
      </c>
      <c r="T1719" s="81"/>
      <c r="U1719" s="82"/>
      <c r="V1719" s="83"/>
      <c r="W1719" s="84">
        <f t="shared" si="19"/>
        <v>0</v>
      </c>
      <c r="X1719" s="85">
        <f t="shared" si="20"/>
        <v>0</v>
      </c>
      <c r="Y1719" s="59"/>
      <c r="Z1719" s="86"/>
      <c r="AA1719" s="87"/>
      <c r="AB1719" s="88"/>
      <c r="AC1719" s="89"/>
    </row>
    <row r="1720" spans="1:29" ht="15.75" hidden="1" customHeight="1" x14ac:dyDescent="0.2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193"/>
      <c r="P1720" s="77"/>
      <c r="Q1720" s="78"/>
      <c r="R1720" s="79"/>
      <c r="S1720" s="80">
        <f t="shared" si="18"/>
        <v>0</v>
      </c>
      <c r="T1720" s="81"/>
      <c r="U1720" s="82"/>
      <c r="V1720" s="83"/>
      <c r="W1720" s="84">
        <f t="shared" si="19"/>
        <v>0</v>
      </c>
      <c r="X1720" s="85">
        <f t="shared" si="20"/>
        <v>0</v>
      </c>
      <c r="Y1720" s="59"/>
      <c r="Z1720" s="86"/>
      <c r="AA1720" s="87"/>
      <c r="AB1720" s="88"/>
      <c r="AC1720" s="89"/>
    </row>
    <row r="1721" spans="1:29" ht="15.75" hidden="1" customHeight="1" x14ac:dyDescent="0.2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193"/>
      <c r="P1721" s="77"/>
      <c r="Q1721" s="78"/>
      <c r="R1721" s="79"/>
      <c r="S1721" s="80">
        <f t="shared" si="18"/>
        <v>0</v>
      </c>
      <c r="T1721" s="81"/>
      <c r="U1721" s="82"/>
      <c r="V1721" s="83"/>
      <c r="W1721" s="84">
        <f t="shared" si="19"/>
        <v>0</v>
      </c>
      <c r="X1721" s="85">
        <f t="shared" si="20"/>
        <v>0</v>
      </c>
      <c r="Y1721" s="59"/>
      <c r="Z1721" s="86"/>
      <c r="AA1721" s="87"/>
      <c r="AB1721" s="88"/>
      <c r="AC1721" s="89"/>
    </row>
    <row r="1722" spans="1:29" ht="15.75" hidden="1" customHeight="1" x14ac:dyDescent="0.2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193"/>
      <c r="P1722" s="77"/>
      <c r="Q1722" s="78"/>
      <c r="R1722" s="79"/>
      <c r="S1722" s="80">
        <f t="shared" si="18"/>
        <v>0</v>
      </c>
      <c r="T1722" s="81"/>
      <c r="U1722" s="82"/>
      <c r="V1722" s="83"/>
      <c r="W1722" s="84">
        <f t="shared" si="19"/>
        <v>0</v>
      </c>
      <c r="X1722" s="85">
        <f t="shared" si="20"/>
        <v>0</v>
      </c>
      <c r="Y1722" s="59"/>
      <c r="Z1722" s="86"/>
      <c r="AA1722" s="87"/>
      <c r="AB1722" s="88"/>
      <c r="AC1722" s="89"/>
    </row>
    <row r="1723" spans="1:29" ht="15.75" hidden="1" customHeight="1" x14ac:dyDescent="0.2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193"/>
      <c r="P1723" s="77"/>
      <c r="Q1723" s="78"/>
      <c r="R1723" s="79"/>
      <c r="S1723" s="80">
        <f t="shared" si="18"/>
        <v>0</v>
      </c>
      <c r="T1723" s="81"/>
      <c r="U1723" s="82"/>
      <c r="V1723" s="83"/>
      <c r="W1723" s="84">
        <f t="shared" si="19"/>
        <v>0</v>
      </c>
      <c r="X1723" s="85">
        <f t="shared" si="20"/>
        <v>0</v>
      </c>
      <c r="Y1723" s="59"/>
      <c r="Z1723" s="86"/>
      <c r="AA1723" s="87"/>
      <c r="AB1723" s="88"/>
      <c r="AC1723" s="89"/>
    </row>
    <row r="1724" spans="1:29" ht="15.75" hidden="1" customHeight="1" x14ac:dyDescent="0.2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193"/>
      <c r="P1724" s="77"/>
      <c r="Q1724" s="78"/>
      <c r="R1724" s="79"/>
      <c r="S1724" s="80">
        <f t="shared" si="18"/>
        <v>0</v>
      </c>
      <c r="T1724" s="81"/>
      <c r="U1724" s="82"/>
      <c r="V1724" s="83"/>
      <c r="W1724" s="84">
        <f t="shared" si="19"/>
        <v>0</v>
      </c>
      <c r="X1724" s="85">
        <f t="shared" si="20"/>
        <v>0</v>
      </c>
      <c r="Y1724" s="59"/>
      <c r="Z1724" s="86"/>
      <c r="AA1724" s="87"/>
      <c r="AB1724" s="88"/>
      <c r="AC1724" s="89"/>
    </row>
    <row r="1725" spans="1:29" ht="15.75" hidden="1" customHeight="1" x14ac:dyDescent="0.2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193"/>
      <c r="P1725" s="77"/>
      <c r="Q1725" s="78"/>
      <c r="R1725" s="79"/>
      <c r="S1725" s="80">
        <f t="shared" si="18"/>
        <v>0</v>
      </c>
      <c r="T1725" s="81"/>
      <c r="U1725" s="82"/>
      <c r="V1725" s="83"/>
      <c r="W1725" s="84">
        <f t="shared" si="19"/>
        <v>0</v>
      </c>
      <c r="X1725" s="85">
        <f t="shared" si="20"/>
        <v>0</v>
      </c>
      <c r="Y1725" s="59"/>
      <c r="Z1725" s="86"/>
      <c r="AA1725" s="87"/>
      <c r="AB1725" s="88"/>
      <c r="AC1725" s="89"/>
    </row>
    <row r="1726" spans="1:29" ht="15.75" hidden="1" customHeight="1" x14ac:dyDescent="0.2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193"/>
      <c r="P1726" s="77"/>
      <c r="Q1726" s="78"/>
      <c r="R1726" s="79"/>
      <c r="S1726" s="80">
        <f t="shared" si="18"/>
        <v>0</v>
      </c>
      <c r="T1726" s="81"/>
      <c r="U1726" s="82"/>
      <c r="V1726" s="83"/>
      <c r="W1726" s="84">
        <f t="shared" si="19"/>
        <v>0</v>
      </c>
      <c r="X1726" s="85">
        <f t="shared" si="20"/>
        <v>0</v>
      </c>
      <c r="Y1726" s="59"/>
      <c r="Z1726" s="86"/>
      <c r="AA1726" s="87"/>
      <c r="AB1726" s="88"/>
      <c r="AC1726" s="89"/>
    </row>
    <row r="1727" spans="1:29" ht="15.75" hidden="1" customHeight="1" x14ac:dyDescent="0.2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193"/>
      <c r="P1727" s="77"/>
      <c r="Q1727" s="78"/>
      <c r="R1727" s="79"/>
      <c r="S1727" s="80">
        <f t="shared" si="18"/>
        <v>0</v>
      </c>
      <c r="T1727" s="81"/>
      <c r="U1727" s="82"/>
      <c r="V1727" s="83"/>
      <c r="W1727" s="84">
        <f t="shared" si="19"/>
        <v>0</v>
      </c>
      <c r="X1727" s="85">
        <f t="shared" si="20"/>
        <v>0</v>
      </c>
      <c r="Y1727" s="59"/>
      <c r="Z1727" s="86"/>
      <c r="AA1727" s="87"/>
      <c r="AB1727" s="88"/>
      <c r="AC1727" s="89"/>
    </row>
    <row r="1728" spans="1:29" ht="15.75" hidden="1" customHeight="1" x14ac:dyDescent="0.2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193"/>
      <c r="P1728" s="77"/>
      <c r="Q1728" s="78"/>
      <c r="R1728" s="79"/>
      <c r="S1728" s="80">
        <f t="shared" si="18"/>
        <v>0</v>
      </c>
      <c r="T1728" s="81"/>
      <c r="U1728" s="82"/>
      <c r="V1728" s="83"/>
      <c r="W1728" s="84">
        <f t="shared" si="19"/>
        <v>0</v>
      </c>
      <c r="X1728" s="85">
        <f t="shared" si="20"/>
        <v>0</v>
      </c>
      <c r="Y1728" s="59"/>
      <c r="Z1728" s="86"/>
      <c r="AA1728" s="87"/>
      <c r="AB1728" s="88"/>
      <c r="AC1728" s="89"/>
    </row>
    <row r="1729" spans="1:29" ht="15.75" hidden="1" customHeight="1" x14ac:dyDescent="0.2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193"/>
      <c r="P1729" s="77"/>
      <c r="Q1729" s="78"/>
      <c r="R1729" s="79"/>
      <c r="S1729" s="80">
        <f t="shared" si="18"/>
        <v>0</v>
      </c>
      <c r="T1729" s="81"/>
      <c r="U1729" s="82"/>
      <c r="V1729" s="83"/>
      <c r="W1729" s="84">
        <f t="shared" si="19"/>
        <v>0</v>
      </c>
      <c r="X1729" s="85">
        <f t="shared" si="20"/>
        <v>0</v>
      </c>
      <c r="Y1729" s="59"/>
      <c r="Z1729" s="86"/>
      <c r="AA1729" s="87"/>
      <c r="AB1729" s="88"/>
      <c r="AC1729" s="89"/>
    </row>
    <row r="1730" spans="1:29" ht="15.75" hidden="1" customHeight="1" x14ac:dyDescent="0.2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193"/>
      <c r="P1730" s="77"/>
      <c r="Q1730" s="78"/>
      <c r="R1730" s="79"/>
      <c r="S1730" s="80">
        <f t="shared" si="18"/>
        <v>0</v>
      </c>
      <c r="T1730" s="81"/>
      <c r="U1730" s="82"/>
      <c r="V1730" s="83"/>
      <c r="W1730" s="84">
        <f t="shared" si="19"/>
        <v>0</v>
      </c>
      <c r="X1730" s="85">
        <f t="shared" si="20"/>
        <v>0</v>
      </c>
      <c r="Y1730" s="59"/>
      <c r="Z1730" s="86"/>
      <c r="AA1730" s="87"/>
      <c r="AB1730" s="88"/>
      <c r="AC1730" s="89"/>
    </row>
    <row r="1731" spans="1:29" ht="15.75" hidden="1" customHeight="1" x14ac:dyDescent="0.2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193"/>
      <c r="P1731" s="77"/>
      <c r="Q1731" s="78"/>
      <c r="R1731" s="79"/>
      <c r="S1731" s="80">
        <f t="shared" si="18"/>
        <v>0</v>
      </c>
      <c r="T1731" s="81"/>
      <c r="U1731" s="82"/>
      <c r="V1731" s="83"/>
      <c r="W1731" s="84">
        <f t="shared" si="19"/>
        <v>0</v>
      </c>
      <c r="X1731" s="85">
        <f t="shared" si="20"/>
        <v>0</v>
      </c>
      <c r="Y1731" s="59"/>
      <c r="Z1731" s="86"/>
      <c r="AA1731" s="87"/>
      <c r="AB1731" s="88"/>
      <c r="AC1731" s="89"/>
    </row>
    <row r="1732" spans="1:29" ht="15.75" hidden="1" customHeight="1" x14ac:dyDescent="0.2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193"/>
      <c r="P1732" s="77"/>
      <c r="Q1732" s="78"/>
      <c r="R1732" s="79"/>
      <c r="S1732" s="80">
        <f t="shared" si="18"/>
        <v>0</v>
      </c>
      <c r="T1732" s="81"/>
      <c r="U1732" s="82"/>
      <c r="V1732" s="83"/>
      <c r="W1732" s="84">
        <f t="shared" si="19"/>
        <v>0</v>
      </c>
      <c r="X1732" s="85">
        <f t="shared" si="20"/>
        <v>0</v>
      </c>
      <c r="Y1732" s="59"/>
      <c r="Z1732" s="86"/>
      <c r="AA1732" s="87"/>
      <c r="AB1732" s="88"/>
      <c r="AC1732" s="89"/>
    </row>
    <row r="1733" spans="1:29" ht="15.75" hidden="1" customHeight="1" x14ac:dyDescent="0.2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193"/>
      <c r="P1733" s="77"/>
      <c r="Q1733" s="78"/>
      <c r="R1733" s="79"/>
      <c r="S1733" s="80">
        <f t="shared" si="18"/>
        <v>0</v>
      </c>
      <c r="T1733" s="81"/>
      <c r="U1733" s="82"/>
      <c r="V1733" s="83"/>
      <c r="W1733" s="84">
        <f t="shared" si="19"/>
        <v>0</v>
      </c>
      <c r="X1733" s="85">
        <f t="shared" si="20"/>
        <v>0</v>
      </c>
      <c r="Y1733" s="59"/>
      <c r="Z1733" s="86"/>
      <c r="AA1733" s="87"/>
      <c r="AB1733" s="88"/>
      <c r="AC1733" s="89"/>
    </row>
    <row r="1734" spans="1:29" ht="15.75" hidden="1" customHeight="1" x14ac:dyDescent="0.2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193"/>
      <c r="P1734" s="77"/>
      <c r="Q1734" s="78"/>
      <c r="R1734" s="79"/>
      <c r="S1734" s="80">
        <f t="shared" si="18"/>
        <v>0</v>
      </c>
      <c r="T1734" s="81"/>
      <c r="U1734" s="82"/>
      <c r="V1734" s="83"/>
      <c r="W1734" s="84">
        <f t="shared" si="19"/>
        <v>0</v>
      </c>
      <c r="X1734" s="85">
        <f t="shared" si="20"/>
        <v>0</v>
      </c>
      <c r="Y1734" s="59"/>
      <c r="Z1734" s="86"/>
      <c r="AA1734" s="87"/>
      <c r="AB1734" s="88"/>
      <c r="AC1734" s="89"/>
    </row>
    <row r="1735" spans="1:29" ht="15.75" hidden="1" customHeight="1" x14ac:dyDescent="0.2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193"/>
      <c r="P1735" s="77"/>
      <c r="Q1735" s="78"/>
      <c r="R1735" s="79"/>
      <c r="S1735" s="80">
        <f t="shared" si="18"/>
        <v>0</v>
      </c>
      <c r="T1735" s="81"/>
      <c r="U1735" s="82"/>
      <c r="V1735" s="83"/>
      <c r="W1735" s="84">
        <f t="shared" si="19"/>
        <v>0</v>
      </c>
      <c r="X1735" s="85">
        <f t="shared" si="20"/>
        <v>0</v>
      </c>
      <c r="Y1735" s="59"/>
      <c r="Z1735" s="86"/>
      <c r="AA1735" s="87"/>
      <c r="AB1735" s="88"/>
      <c r="AC1735" s="89"/>
    </row>
    <row r="1736" spans="1:29" ht="15.75" hidden="1" customHeight="1" x14ac:dyDescent="0.2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193"/>
      <c r="P1736" s="77"/>
      <c r="Q1736" s="78"/>
      <c r="R1736" s="79"/>
      <c r="S1736" s="80">
        <f t="shared" si="18"/>
        <v>0</v>
      </c>
      <c r="T1736" s="81"/>
      <c r="U1736" s="82"/>
      <c r="V1736" s="83"/>
      <c r="W1736" s="84">
        <f t="shared" si="19"/>
        <v>0</v>
      </c>
      <c r="X1736" s="85">
        <f t="shared" si="20"/>
        <v>0</v>
      </c>
      <c r="Y1736" s="59"/>
      <c r="Z1736" s="86"/>
      <c r="AA1736" s="87"/>
      <c r="AB1736" s="88"/>
      <c r="AC1736" s="89"/>
    </row>
    <row r="1737" spans="1:29" ht="15.75" hidden="1" customHeight="1" x14ac:dyDescent="0.2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193"/>
      <c r="P1737" s="77"/>
      <c r="Q1737" s="78"/>
      <c r="R1737" s="79"/>
      <c r="S1737" s="80">
        <f t="shared" si="18"/>
        <v>0</v>
      </c>
      <c r="T1737" s="81"/>
      <c r="U1737" s="82"/>
      <c r="V1737" s="83"/>
      <c r="W1737" s="84">
        <f t="shared" si="19"/>
        <v>0</v>
      </c>
      <c r="X1737" s="85">
        <f t="shared" si="20"/>
        <v>0</v>
      </c>
      <c r="Y1737" s="59"/>
      <c r="Z1737" s="86"/>
      <c r="AA1737" s="87"/>
      <c r="AB1737" s="88"/>
      <c r="AC1737" s="89"/>
    </row>
    <row r="1738" spans="1:29" ht="15.75" hidden="1" customHeight="1" x14ac:dyDescent="0.2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193"/>
      <c r="P1738" s="77"/>
      <c r="Q1738" s="78"/>
      <c r="R1738" s="79"/>
      <c r="S1738" s="80">
        <f t="shared" si="18"/>
        <v>0</v>
      </c>
      <c r="T1738" s="81"/>
      <c r="U1738" s="82"/>
      <c r="V1738" s="83"/>
      <c r="W1738" s="84">
        <f t="shared" si="19"/>
        <v>0</v>
      </c>
      <c r="X1738" s="85">
        <f t="shared" si="20"/>
        <v>0</v>
      </c>
      <c r="Y1738" s="59"/>
      <c r="Z1738" s="86"/>
      <c r="AA1738" s="87"/>
      <c r="AB1738" s="88"/>
      <c r="AC1738" s="89"/>
    </row>
    <row r="1739" spans="1:29" ht="15.75" hidden="1" customHeight="1" x14ac:dyDescent="0.2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193"/>
      <c r="P1739" s="77"/>
      <c r="Q1739" s="78"/>
      <c r="R1739" s="79"/>
      <c r="S1739" s="80">
        <f t="shared" si="18"/>
        <v>0</v>
      </c>
      <c r="T1739" s="81"/>
      <c r="U1739" s="82"/>
      <c r="V1739" s="83"/>
      <c r="W1739" s="84">
        <f t="shared" si="19"/>
        <v>0</v>
      </c>
      <c r="X1739" s="85">
        <f t="shared" si="20"/>
        <v>0</v>
      </c>
      <c r="Y1739" s="59"/>
      <c r="Z1739" s="86"/>
      <c r="AA1739" s="87"/>
      <c r="AB1739" s="88"/>
      <c r="AC1739" s="89"/>
    </row>
    <row r="1740" spans="1:29" ht="15.75" hidden="1" customHeight="1" x14ac:dyDescent="0.2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193"/>
      <c r="P1740" s="77"/>
      <c r="Q1740" s="78"/>
      <c r="R1740" s="79"/>
      <c r="S1740" s="80">
        <f t="shared" si="18"/>
        <v>0</v>
      </c>
      <c r="T1740" s="81"/>
      <c r="U1740" s="82"/>
      <c r="V1740" s="83"/>
      <c r="W1740" s="84">
        <f t="shared" si="19"/>
        <v>0</v>
      </c>
      <c r="X1740" s="85">
        <f t="shared" si="20"/>
        <v>0</v>
      </c>
      <c r="Y1740" s="59"/>
      <c r="Z1740" s="86"/>
      <c r="AA1740" s="87"/>
      <c r="AB1740" s="88"/>
      <c r="AC1740" s="89"/>
    </row>
    <row r="1741" spans="1:29" ht="15.75" hidden="1" customHeight="1" x14ac:dyDescent="0.2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193"/>
      <c r="P1741" s="77"/>
      <c r="Q1741" s="78"/>
      <c r="R1741" s="79"/>
      <c r="S1741" s="80">
        <f t="shared" si="18"/>
        <v>0</v>
      </c>
      <c r="T1741" s="81"/>
      <c r="U1741" s="82"/>
      <c r="V1741" s="83"/>
      <c r="W1741" s="84">
        <f t="shared" si="19"/>
        <v>0</v>
      </c>
      <c r="X1741" s="85">
        <f t="shared" si="20"/>
        <v>0</v>
      </c>
      <c r="Y1741" s="59"/>
      <c r="Z1741" s="86"/>
      <c r="AA1741" s="87"/>
      <c r="AB1741" s="88"/>
      <c r="AC1741" s="89"/>
    </row>
    <row r="1742" spans="1:29" ht="15.75" hidden="1" customHeight="1" x14ac:dyDescent="0.2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193"/>
      <c r="P1742" s="77"/>
      <c r="Q1742" s="78"/>
      <c r="R1742" s="79"/>
      <c r="S1742" s="80">
        <f t="shared" si="18"/>
        <v>0</v>
      </c>
      <c r="T1742" s="81"/>
      <c r="U1742" s="82"/>
      <c r="V1742" s="83"/>
      <c r="W1742" s="84">
        <f t="shared" si="19"/>
        <v>0</v>
      </c>
      <c r="X1742" s="85">
        <f t="shared" si="20"/>
        <v>0</v>
      </c>
      <c r="Y1742" s="59"/>
      <c r="Z1742" s="86"/>
      <c r="AA1742" s="87"/>
      <c r="AB1742" s="88"/>
      <c r="AC1742" s="89"/>
    </row>
    <row r="1743" spans="1:29" ht="15.75" hidden="1" customHeight="1" x14ac:dyDescent="0.2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193"/>
      <c r="P1743" s="77"/>
      <c r="Q1743" s="78"/>
      <c r="R1743" s="79"/>
      <c r="S1743" s="80">
        <f t="shared" si="18"/>
        <v>0</v>
      </c>
      <c r="T1743" s="81"/>
      <c r="U1743" s="82"/>
      <c r="V1743" s="83"/>
      <c r="W1743" s="84">
        <f t="shared" si="19"/>
        <v>0</v>
      </c>
      <c r="X1743" s="85">
        <f t="shared" si="20"/>
        <v>0</v>
      </c>
      <c r="Y1743" s="59"/>
      <c r="Z1743" s="86"/>
      <c r="AA1743" s="87"/>
      <c r="AB1743" s="88"/>
      <c r="AC1743" s="89"/>
    </row>
    <row r="1744" spans="1:29" ht="15.75" hidden="1" customHeight="1" x14ac:dyDescent="0.2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193"/>
      <c r="P1744" s="77"/>
      <c r="Q1744" s="78"/>
      <c r="R1744" s="79"/>
      <c r="S1744" s="80">
        <f t="shared" si="18"/>
        <v>0</v>
      </c>
      <c r="T1744" s="81"/>
      <c r="U1744" s="82"/>
      <c r="V1744" s="83"/>
      <c r="W1744" s="84">
        <f t="shared" si="19"/>
        <v>0</v>
      </c>
      <c r="X1744" s="85">
        <f t="shared" si="20"/>
        <v>0</v>
      </c>
      <c r="Y1744" s="59"/>
      <c r="Z1744" s="86"/>
      <c r="AA1744" s="87"/>
      <c r="AB1744" s="88"/>
      <c r="AC1744" s="89"/>
    </row>
    <row r="1745" spans="1:29" ht="15.75" hidden="1" customHeight="1" x14ac:dyDescent="0.2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193"/>
      <c r="P1745" s="77"/>
      <c r="Q1745" s="78"/>
      <c r="R1745" s="79"/>
      <c r="S1745" s="80">
        <f t="shared" si="18"/>
        <v>0</v>
      </c>
      <c r="T1745" s="81"/>
      <c r="U1745" s="82"/>
      <c r="V1745" s="83"/>
      <c r="W1745" s="84">
        <f t="shared" si="19"/>
        <v>0</v>
      </c>
      <c r="X1745" s="85">
        <f t="shared" si="20"/>
        <v>0</v>
      </c>
      <c r="Y1745" s="59"/>
      <c r="Z1745" s="86"/>
      <c r="AA1745" s="87"/>
      <c r="AB1745" s="88"/>
      <c r="AC1745" s="89"/>
    </row>
    <row r="1746" spans="1:29" ht="15.75" hidden="1" customHeight="1" x14ac:dyDescent="0.2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193"/>
      <c r="P1746" s="77"/>
      <c r="Q1746" s="78"/>
      <c r="R1746" s="79"/>
      <c r="S1746" s="80">
        <f t="shared" si="18"/>
        <v>0</v>
      </c>
      <c r="T1746" s="81"/>
      <c r="U1746" s="82"/>
      <c r="V1746" s="83"/>
      <c r="W1746" s="84">
        <f t="shared" si="19"/>
        <v>0</v>
      </c>
      <c r="X1746" s="85">
        <f t="shared" si="20"/>
        <v>0</v>
      </c>
      <c r="Y1746" s="59"/>
      <c r="Z1746" s="86"/>
      <c r="AA1746" s="87"/>
      <c r="AB1746" s="88"/>
      <c r="AC1746" s="89"/>
    </row>
    <row r="1747" spans="1:29" ht="15.75" hidden="1" customHeight="1" x14ac:dyDescent="0.2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193"/>
      <c r="P1747" s="77"/>
      <c r="Q1747" s="78"/>
      <c r="R1747" s="79"/>
      <c r="S1747" s="80">
        <f t="shared" si="18"/>
        <v>0</v>
      </c>
      <c r="T1747" s="81"/>
      <c r="U1747" s="82"/>
      <c r="V1747" s="83"/>
      <c r="W1747" s="84">
        <f t="shared" si="19"/>
        <v>0</v>
      </c>
      <c r="X1747" s="85">
        <f t="shared" si="20"/>
        <v>0</v>
      </c>
      <c r="Y1747" s="59"/>
      <c r="Z1747" s="86"/>
      <c r="AA1747" s="87"/>
      <c r="AB1747" s="88"/>
      <c r="AC1747" s="89"/>
    </row>
    <row r="1748" spans="1:29" ht="15.75" hidden="1" customHeight="1" x14ac:dyDescent="0.2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193"/>
      <c r="P1748" s="77"/>
      <c r="Q1748" s="78"/>
      <c r="R1748" s="79"/>
      <c r="S1748" s="80">
        <f t="shared" si="18"/>
        <v>0</v>
      </c>
      <c r="T1748" s="81"/>
      <c r="U1748" s="82"/>
      <c r="V1748" s="83"/>
      <c r="W1748" s="84">
        <f t="shared" si="19"/>
        <v>0</v>
      </c>
      <c r="X1748" s="85">
        <f t="shared" si="20"/>
        <v>0</v>
      </c>
      <c r="Y1748" s="59"/>
      <c r="Z1748" s="86"/>
      <c r="AA1748" s="87"/>
      <c r="AB1748" s="88"/>
      <c r="AC1748" s="89"/>
    </row>
    <row r="1749" spans="1:29" ht="15.75" hidden="1" customHeight="1" x14ac:dyDescent="0.2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193"/>
      <c r="P1749" s="77"/>
      <c r="Q1749" s="78"/>
      <c r="R1749" s="79"/>
      <c r="S1749" s="80">
        <f t="shared" si="18"/>
        <v>0</v>
      </c>
      <c r="T1749" s="81"/>
      <c r="U1749" s="82"/>
      <c r="V1749" s="83"/>
      <c r="W1749" s="84">
        <f t="shared" si="19"/>
        <v>0</v>
      </c>
      <c r="X1749" s="85">
        <f t="shared" si="20"/>
        <v>0</v>
      </c>
      <c r="Y1749" s="59"/>
      <c r="Z1749" s="86"/>
      <c r="AA1749" s="87"/>
      <c r="AB1749" s="88"/>
      <c r="AC1749" s="89"/>
    </row>
    <row r="1750" spans="1:29" ht="15.75" hidden="1" customHeight="1" x14ac:dyDescent="0.2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193"/>
      <c r="P1750" s="77"/>
      <c r="Q1750" s="78"/>
      <c r="R1750" s="79"/>
      <c r="S1750" s="80">
        <f t="shared" si="18"/>
        <v>0</v>
      </c>
      <c r="T1750" s="81"/>
      <c r="U1750" s="82"/>
      <c r="V1750" s="83"/>
      <c r="W1750" s="84">
        <f t="shared" si="19"/>
        <v>0</v>
      </c>
      <c r="X1750" s="85">
        <f t="shared" si="20"/>
        <v>0</v>
      </c>
      <c r="Y1750" s="59"/>
      <c r="Z1750" s="86"/>
      <c r="AA1750" s="87"/>
      <c r="AB1750" s="88"/>
      <c r="AC1750" s="89"/>
    </row>
    <row r="1751" spans="1:29" ht="15.75" hidden="1" customHeight="1" x14ac:dyDescent="0.2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193"/>
      <c r="P1751" s="77"/>
      <c r="Q1751" s="78"/>
      <c r="R1751" s="79"/>
      <c r="S1751" s="80">
        <f t="shared" si="18"/>
        <v>0</v>
      </c>
      <c r="T1751" s="81"/>
      <c r="U1751" s="82"/>
      <c r="V1751" s="83"/>
      <c r="W1751" s="84">
        <f t="shared" si="19"/>
        <v>0</v>
      </c>
      <c r="X1751" s="85">
        <f t="shared" si="20"/>
        <v>0</v>
      </c>
      <c r="Y1751" s="59"/>
      <c r="Z1751" s="86"/>
      <c r="AA1751" s="87"/>
      <c r="AB1751" s="88"/>
      <c r="AC1751" s="89"/>
    </row>
    <row r="1752" spans="1:29" ht="15.75" hidden="1" customHeight="1" x14ac:dyDescent="0.2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193"/>
      <c r="P1752" s="77"/>
      <c r="Q1752" s="78"/>
      <c r="R1752" s="79"/>
      <c r="S1752" s="80">
        <f t="shared" si="18"/>
        <v>0</v>
      </c>
      <c r="T1752" s="81"/>
      <c r="U1752" s="82"/>
      <c r="V1752" s="83"/>
      <c r="W1752" s="84">
        <f t="shared" si="19"/>
        <v>0</v>
      </c>
      <c r="X1752" s="85">
        <f t="shared" si="20"/>
        <v>0</v>
      </c>
      <c r="Y1752" s="59"/>
      <c r="Z1752" s="86"/>
      <c r="AA1752" s="87"/>
      <c r="AB1752" s="88"/>
      <c r="AC1752" s="89"/>
    </row>
    <row r="1753" spans="1:29" ht="15.75" hidden="1" customHeight="1" x14ac:dyDescent="0.2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193"/>
      <c r="P1753" s="77"/>
      <c r="Q1753" s="78"/>
      <c r="R1753" s="79"/>
      <c r="S1753" s="80">
        <f t="shared" si="18"/>
        <v>0</v>
      </c>
      <c r="T1753" s="81"/>
      <c r="U1753" s="82"/>
      <c r="V1753" s="83"/>
      <c r="W1753" s="84">
        <f t="shared" si="19"/>
        <v>0</v>
      </c>
      <c r="X1753" s="85">
        <f t="shared" si="20"/>
        <v>0</v>
      </c>
      <c r="Y1753" s="59"/>
      <c r="Z1753" s="86"/>
      <c r="AA1753" s="87"/>
      <c r="AB1753" s="88"/>
      <c r="AC1753" s="89"/>
    </row>
    <row r="1754" spans="1:29" ht="15.75" hidden="1" customHeight="1" x14ac:dyDescent="0.2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193"/>
      <c r="P1754" s="77"/>
      <c r="Q1754" s="78"/>
      <c r="R1754" s="79"/>
      <c r="S1754" s="80">
        <f t="shared" si="18"/>
        <v>0</v>
      </c>
      <c r="T1754" s="81"/>
      <c r="U1754" s="82"/>
      <c r="V1754" s="83"/>
      <c r="W1754" s="84">
        <f t="shared" si="19"/>
        <v>0</v>
      </c>
      <c r="X1754" s="85">
        <f t="shared" si="20"/>
        <v>0</v>
      </c>
      <c r="Y1754" s="59"/>
      <c r="Z1754" s="86"/>
      <c r="AA1754" s="87"/>
      <c r="AB1754" s="88"/>
      <c r="AC1754" s="89"/>
    </row>
    <row r="1755" spans="1:29" ht="15.75" hidden="1" customHeight="1" x14ac:dyDescent="0.2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193"/>
      <c r="P1755" s="77"/>
      <c r="Q1755" s="78"/>
      <c r="R1755" s="79"/>
      <c r="S1755" s="80">
        <f t="shared" si="18"/>
        <v>0</v>
      </c>
      <c r="T1755" s="81"/>
      <c r="U1755" s="82"/>
      <c r="V1755" s="83"/>
      <c r="W1755" s="84">
        <f t="shared" si="19"/>
        <v>0</v>
      </c>
      <c r="X1755" s="85">
        <f t="shared" si="20"/>
        <v>0</v>
      </c>
      <c r="Y1755" s="59"/>
      <c r="Z1755" s="86"/>
      <c r="AA1755" s="87"/>
      <c r="AB1755" s="88"/>
      <c r="AC1755" s="89"/>
    </row>
    <row r="1756" spans="1:29" ht="15.75" hidden="1" customHeight="1" x14ac:dyDescent="0.2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193"/>
      <c r="P1756" s="77"/>
      <c r="Q1756" s="78"/>
      <c r="R1756" s="79"/>
      <c r="S1756" s="80">
        <f t="shared" si="18"/>
        <v>0</v>
      </c>
      <c r="T1756" s="81"/>
      <c r="U1756" s="82"/>
      <c r="V1756" s="83"/>
      <c r="W1756" s="84">
        <f t="shared" si="19"/>
        <v>0</v>
      </c>
      <c r="X1756" s="85">
        <f t="shared" si="20"/>
        <v>0</v>
      </c>
      <c r="Y1756" s="59"/>
      <c r="Z1756" s="86"/>
      <c r="AA1756" s="87"/>
      <c r="AB1756" s="88"/>
      <c r="AC1756" s="89"/>
    </row>
    <row r="1757" spans="1:29" ht="15.75" hidden="1" customHeight="1" x14ac:dyDescent="0.2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193"/>
      <c r="P1757" s="77"/>
      <c r="Q1757" s="78"/>
      <c r="R1757" s="79"/>
      <c r="S1757" s="80">
        <f t="shared" si="18"/>
        <v>0</v>
      </c>
      <c r="T1757" s="81"/>
      <c r="U1757" s="82"/>
      <c r="V1757" s="83"/>
      <c r="W1757" s="84">
        <f t="shared" si="19"/>
        <v>0</v>
      </c>
      <c r="X1757" s="85">
        <f t="shared" si="20"/>
        <v>0</v>
      </c>
      <c r="Y1757" s="59"/>
      <c r="Z1757" s="86"/>
      <c r="AA1757" s="87"/>
      <c r="AB1757" s="88"/>
      <c r="AC1757" s="89"/>
    </row>
    <row r="1758" spans="1:29" ht="15.75" hidden="1" customHeight="1" x14ac:dyDescent="0.2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193"/>
      <c r="P1758" s="77"/>
      <c r="Q1758" s="78"/>
      <c r="R1758" s="79"/>
      <c r="S1758" s="80">
        <f t="shared" si="18"/>
        <v>0</v>
      </c>
      <c r="T1758" s="81"/>
      <c r="U1758" s="82"/>
      <c r="V1758" s="83"/>
      <c r="W1758" s="84">
        <f t="shared" si="19"/>
        <v>0</v>
      </c>
      <c r="X1758" s="85">
        <f t="shared" si="20"/>
        <v>0</v>
      </c>
      <c r="Y1758" s="59"/>
      <c r="Z1758" s="86"/>
      <c r="AA1758" s="87"/>
      <c r="AB1758" s="88"/>
      <c r="AC1758" s="89"/>
    </row>
    <row r="1759" spans="1:29" ht="15.75" hidden="1" customHeight="1" x14ac:dyDescent="0.2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193"/>
      <c r="P1759" s="77"/>
      <c r="Q1759" s="78"/>
      <c r="R1759" s="79"/>
      <c r="S1759" s="80">
        <f t="shared" si="18"/>
        <v>0</v>
      </c>
      <c r="T1759" s="81"/>
      <c r="U1759" s="82"/>
      <c r="V1759" s="83"/>
      <c r="W1759" s="84">
        <f t="shared" si="19"/>
        <v>0</v>
      </c>
      <c r="X1759" s="85">
        <f t="shared" si="20"/>
        <v>0</v>
      </c>
      <c r="Y1759" s="59"/>
      <c r="Z1759" s="86"/>
      <c r="AA1759" s="87"/>
      <c r="AB1759" s="88"/>
      <c r="AC1759" s="89"/>
    </row>
    <row r="1760" spans="1:29" ht="15.75" hidden="1" customHeight="1" x14ac:dyDescent="0.2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193"/>
      <c r="P1760" s="77"/>
      <c r="Q1760" s="78"/>
      <c r="R1760" s="79"/>
      <c r="S1760" s="80">
        <f t="shared" si="18"/>
        <v>0</v>
      </c>
      <c r="T1760" s="81"/>
      <c r="U1760" s="82"/>
      <c r="V1760" s="83"/>
      <c r="W1760" s="84">
        <f t="shared" si="19"/>
        <v>0</v>
      </c>
      <c r="X1760" s="85">
        <f t="shared" si="20"/>
        <v>0</v>
      </c>
      <c r="Y1760" s="59"/>
      <c r="Z1760" s="86"/>
      <c r="AA1760" s="87"/>
      <c r="AB1760" s="88"/>
      <c r="AC1760" s="89"/>
    </row>
    <row r="1761" spans="1:29" ht="15.75" hidden="1" customHeight="1" x14ac:dyDescent="0.2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193"/>
      <c r="P1761" s="77"/>
      <c r="Q1761" s="78"/>
      <c r="R1761" s="79"/>
      <c r="S1761" s="80">
        <f t="shared" si="18"/>
        <v>0</v>
      </c>
      <c r="T1761" s="81"/>
      <c r="U1761" s="82"/>
      <c r="V1761" s="83"/>
      <c r="W1761" s="84">
        <f t="shared" si="19"/>
        <v>0</v>
      </c>
      <c r="X1761" s="85">
        <f t="shared" si="20"/>
        <v>0</v>
      </c>
      <c r="Y1761" s="59"/>
      <c r="Z1761" s="86"/>
      <c r="AA1761" s="87"/>
      <c r="AB1761" s="88"/>
      <c r="AC1761" s="89"/>
    </row>
    <row r="1762" spans="1:29" ht="15.75" hidden="1" customHeight="1" x14ac:dyDescent="0.2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193"/>
      <c r="P1762" s="77"/>
      <c r="Q1762" s="78"/>
      <c r="R1762" s="79"/>
      <c r="S1762" s="80">
        <f t="shared" si="18"/>
        <v>0</v>
      </c>
      <c r="T1762" s="81"/>
      <c r="U1762" s="82"/>
      <c r="V1762" s="83"/>
      <c r="W1762" s="84">
        <f t="shared" si="19"/>
        <v>0</v>
      </c>
      <c r="X1762" s="85">
        <f t="shared" si="20"/>
        <v>0</v>
      </c>
      <c r="Y1762" s="59"/>
      <c r="Z1762" s="86"/>
      <c r="AA1762" s="87"/>
      <c r="AB1762" s="88"/>
      <c r="AC1762" s="89"/>
    </row>
    <row r="1763" spans="1:29" ht="15.75" hidden="1" customHeight="1" x14ac:dyDescent="0.2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193"/>
      <c r="P1763" s="77"/>
      <c r="Q1763" s="78"/>
      <c r="R1763" s="79"/>
      <c r="S1763" s="80">
        <f t="shared" si="18"/>
        <v>0</v>
      </c>
      <c r="T1763" s="81"/>
      <c r="U1763" s="82"/>
      <c r="V1763" s="83"/>
      <c r="W1763" s="84">
        <f t="shared" si="19"/>
        <v>0</v>
      </c>
      <c r="X1763" s="85">
        <f t="shared" si="20"/>
        <v>0</v>
      </c>
      <c r="Y1763" s="59"/>
      <c r="Z1763" s="86"/>
      <c r="AA1763" s="87"/>
      <c r="AB1763" s="88"/>
      <c r="AC1763" s="89"/>
    </row>
    <row r="1764" spans="1:29" ht="15.75" hidden="1" customHeight="1" x14ac:dyDescent="0.2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193"/>
      <c r="P1764" s="77"/>
      <c r="Q1764" s="78"/>
      <c r="R1764" s="79"/>
      <c r="S1764" s="80">
        <f t="shared" si="18"/>
        <v>0</v>
      </c>
      <c r="T1764" s="81"/>
      <c r="U1764" s="82"/>
      <c r="V1764" s="83"/>
      <c r="W1764" s="84">
        <f t="shared" si="19"/>
        <v>0</v>
      </c>
      <c r="X1764" s="85">
        <f t="shared" si="20"/>
        <v>0</v>
      </c>
      <c r="Y1764" s="59"/>
      <c r="Z1764" s="86"/>
      <c r="AA1764" s="87"/>
      <c r="AB1764" s="88"/>
      <c r="AC1764" s="89"/>
    </row>
    <row r="1765" spans="1:29" ht="15.75" hidden="1" customHeight="1" x14ac:dyDescent="0.2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193"/>
      <c r="P1765" s="77"/>
      <c r="Q1765" s="78"/>
      <c r="R1765" s="79"/>
      <c r="S1765" s="80">
        <f t="shared" si="18"/>
        <v>0</v>
      </c>
      <c r="T1765" s="81"/>
      <c r="U1765" s="82"/>
      <c r="V1765" s="83"/>
      <c r="W1765" s="84">
        <f t="shared" si="19"/>
        <v>0</v>
      </c>
      <c r="X1765" s="85">
        <f t="shared" si="20"/>
        <v>0</v>
      </c>
      <c r="Y1765" s="59"/>
      <c r="Z1765" s="86"/>
      <c r="AA1765" s="87"/>
      <c r="AB1765" s="88"/>
      <c r="AC1765" s="89"/>
    </row>
    <row r="1766" spans="1:29" ht="15.75" hidden="1" customHeight="1" x14ac:dyDescent="0.2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193"/>
      <c r="P1766" s="77"/>
      <c r="Q1766" s="78"/>
      <c r="R1766" s="79"/>
      <c r="S1766" s="80">
        <f t="shared" si="18"/>
        <v>0</v>
      </c>
      <c r="T1766" s="81"/>
      <c r="U1766" s="82"/>
      <c r="V1766" s="83"/>
      <c r="W1766" s="84">
        <f t="shared" si="19"/>
        <v>0</v>
      </c>
      <c r="X1766" s="85">
        <f t="shared" si="20"/>
        <v>0</v>
      </c>
      <c r="Y1766" s="59"/>
      <c r="Z1766" s="86"/>
      <c r="AA1766" s="87"/>
      <c r="AB1766" s="88"/>
      <c r="AC1766" s="89"/>
    </row>
    <row r="1767" spans="1:29" ht="15.75" hidden="1" customHeight="1" x14ac:dyDescent="0.2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193"/>
      <c r="P1767" s="77"/>
      <c r="Q1767" s="78"/>
      <c r="R1767" s="79"/>
      <c r="S1767" s="80">
        <f t="shared" si="18"/>
        <v>0</v>
      </c>
      <c r="T1767" s="81"/>
      <c r="U1767" s="82"/>
      <c r="V1767" s="83"/>
      <c r="W1767" s="84">
        <f t="shared" si="19"/>
        <v>0</v>
      </c>
      <c r="X1767" s="85">
        <f t="shared" si="20"/>
        <v>0</v>
      </c>
      <c r="Y1767" s="59"/>
      <c r="Z1767" s="86"/>
      <c r="AA1767" s="87"/>
      <c r="AB1767" s="88"/>
      <c r="AC1767" s="89"/>
    </row>
    <row r="1768" spans="1:29" ht="15.75" hidden="1" customHeight="1" x14ac:dyDescent="0.2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193"/>
      <c r="P1768" s="77"/>
      <c r="Q1768" s="78"/>
      <c r="R1768" s="79"/>
      <c r="S1768" s="80">
        <f t="shared" si="18"/>
        <v>0</v>
      </c>
      <c r="T1768" s="81"/>
      <c r="U1768" s="82"/>
      <c r="V1768" s="83"/>
      <c r="W1768" s="84">
        <f t="shared" si="19"/>
        <v>0</v>
      </c>
      <c r="X1768" s="85">
        <f t="shared" si="20"/>
        <v>0</v>
      </c>
      <c r="Y1768" s="59"/>
      <c r="Z1768" s="86"/>
      <c r="AA1768" s="87"/>
      <c r="AB1768" s="88"/>
      <c r="AC1768" s="89"/>
    </row>
    <row r="1769" spans="1:29" ht="15.75" hidden="1" customHeight="1" x14ac:dyDescent="0.2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193"/>
      <c r="P1769" s="77"/>
      <c r="Q1769" s="78"/>
      <c r="R1769" s="79"/>
      <c r="S1769" s="80">
        <f t="shared" si="18"/>
        <v>0</v>
      </c>
      <c r="T1769" s="81"/>
      <c r="U1769" s="82"/>
      <c r="V1769" s="83"/>
      <c r="W1769" s="84">
        <f t="shared" si="19"/>
        <v>0</v>
      </c>
      <c r="X1769" s="85">
        <f t="shared" si="20"/>
        <v>0</v>
      </c>
      <c r="Y1769" s="59"/>
      <c r="Z1769" s="86"/>
      <c r="AA1769" s="87"/>
      <c r="AB1769" s="88"/>
      <c r="AC1769" s="89"/>
    </row>
    <row r="1770" spans="1:29" ht="15.75" hidden="1" customHeight="1" x14ac:dyDescent="0.2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193"/>
      <c r="P1770" s="77"/>
      <c r="Q1770" s="78"/>
      <c r="R1770" s="79"/>
      <c r="S1770" s="80">
        <f t="shared" si="18"/>
        <v>0</v>
      </c>
      <c r="T1770" s="81"/>
      <c r="U1770" s="82"/>
      <c r="V1770" s="83"/>
      <c r="W1770" s="84">
        <f t="shared" si="19"/>
        <v>0</v>
      </c>
      <c r="X1770" s="85">
        <f t="shared" si="20"/>
        <v>0</v>
      </c>
      <c r="Y1770" s="59"/>
      <c r="Z1770" s="86"/>
      <c r="AA1770" s="87"/>
      <c r="AB1770" s="88"/>
      <c r="AC1770" s="89"/>
    </row>
    <row r="1771" spans="1:29" ht="15.75" hidden="1" customHeight="1" x14ac:dyDescent="0.2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193"/>
      <c r="P1771" s="77"/>
      <c r="Q1771" s="78"/>
      <c r="R1771" s="79"/>
      <c r="S1771" s="80">
        <f t="shared" si="18"/>
        <v>0</v>
      </c>
      <c r="T1771" s="81"/>
      <c r="U1771" s="82"/>
      <c r="V1771" s="83"/>
      <c r="W1771" s="84">
        <f t="shared" si="19"/>
        <v>0</v>
      </c>
      <c r="X1771" s="85">
        <f t="shared" si="20"/>
        <v>0</v>
      </c>
      <c r="Y1771" s="59"/>
      <c r="Z1771" s="86"/>
      <c r="AA1771" s="87"/>
      <c r="AB1771" s="88"/>
      <c r="AC1771" s="89"/>
    </row>
    <row r="1772" spans="1:29" ht="15.75" hidden="1" customHeight="1" x14ac:dyDescent="0.2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193"/>
      <c r="P1772" s="77"/>
      <c r="Q1772" s="78"/>
      <c r="R1772" s="79"/>
      <c r="S1772" s="80">
        <f t="shared" si="18"/>
        <v>0</v>
      </c>
      <c r="T1772" s="81"/>
      <c r="U1772" s="82"/>
      <c r="V1772" s="83"/>
      <c r="W1772" s="84">
        <f t="shared" si="19"/>
        <v>0</v>
      </c>
      <c r="X1772" s="85">
        <f t="shared" si="20"/>
        <v>0</v>
      </c>
      <c r="Y1772" s="59"/>
      <c r="Z1772" s="86"/>
      <c r="AA1772" s="87"/>
      <c r="AB1772" s="88"/>
      <c r="AC1772" s="89"/>
    </row>
    <row r="1773" spans="1:29" ht="15.75" hidden="1" customHeight="1" x14ac:dyDescent="0.2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193"/>
      <c r="P1773" s="77"/>
      <c r="Q1773" s="78"/>
      <c r="R1773" s="79"/>
      <c r="S1773" s="80">
        <f t="shared" si="18"/>
        <v>0</v>
      </c>
      <c r="T1773" s="81"/>
      <c r="U1773" s="82"/>
      <c r="V1773" s="83"/>
      <c r="W1773" s="84">
        <f t="shared" si="19"/>
        <v>0</v>
      </c>
      <c r="X1773" s="85">
        <f t="shared" si="20"/>
        <v>0</v>
      </c>
      <c r="Y1773" s="59"/>
      <c r="Z1773" s="86"/>
      <c r="AA1773" s="87"/>
      <c r="AB1773" s="88"/>
      <c r="AC1773" s="89"/>
    </row>
    <row r="1774" spans="1:29" ht="15.75" hidden="1" customHeight="1" x14ac:dyDescent="0.2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193"/>
      <c r="P1774" s="77"/>
      <c r="Q1774" s="78"/>
      <c r="R1774" s="79"/>
      <c r="S1774" s="80">
        <f t="shared" si="18"/>
        <v>0</v>
      </c>
      <c r="T1774" s="81"/>
      <c r="U1774" s="82"/>
      <c r="V1774" s="83"/>
      <c r="W1774" s="84">
        <f t="shared" si="19"/>
        <v>0</v>
      </c>
      <c r="X1774" s="85">
        <f t="shared" si="20"/>
        <v>0</v>
      </c>
      <c r="Y1774" s="59"/>
      <c r="Z1774" s="86"/>
      <c r="AA1774" s="87"/>
      <c r="AB1774" s="88"/>
      <c r="AC1774" s="89"/>
    </row>
    <row r="1775" spans="1:29" ht="15.75" hidden="1" customHeight="1" x14ac:dyDescent="0.2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193"/>
      <c r="P1775" s="77"/>
      <c r="Q1775" s="78"/>
      <c r="R1775" s="79"/>
      <c r="S1775" s="80">
        <f t="shared" ref="S1775:S1838" si="21">IF(R1775="U",T1775/1.2,T1775)</f>
        <v>0</v>
      </c>
      <c r="T1775" s="81"/>
      <c r="U1775" s="82"/>
      <c r="V1775" s="83"/>
      <c r="W1775" s="84">
        <f t="shared" ref="W1775:W1838" si="22">V1775*S1775</f>
        <v>0</v>
      </c>
      <c r="X1775" s="85">
        <f t="shared" ref="X1775:X1838" si="23">V1775*T1775</f>
        <v>0</v>
      </c>
      <c r="Y1775" s="59"/>
      <c r="Z1775" s="86"/>
      <c r="AA1775" s="87"/>
      <c r="AB1775" s="88"/>
      <c r="AC1775" s="89"/>
    </row>
    <row r="1776" spans="1:29" ht="15.75" hidden="1" customHeight="1" x14ac:dyDescent="0.2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193"/>
      <c r="P1776" s="77"/>
      <c r="Q1776" s="78"/>
      <c r="R1776" s="79"/>
      <c r="S1776" s="80">
        <f t="shared" si="21"/>
        <v>0</v>
      </c>
      <c r="T1776" s="81"/>
      <c r="U1776" s="82"/>
      <c r="V1776" s="83"/>
      <c r="W1776" s="84">
        <f t="shared" si="22"/>
        <v>0</v>
      </c>
      <c r="X1776" s="85">
        <f t="shared" si="23"/>
        <v>0</v>
      </c>
      <c r="Y1776" s="59"/>
      <c r="Z1776" s="86"/>
      <c r="AA1776" s="87"/>
      <c r="AB1776" s="88"/>
      <c r="AC1776" s="89"/>
    </row>
    <row r="1777" spans="1:29" ht="15.75" hidden="1" customHeight="1" x14ac:dyDescent="0.2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193"/>
      <c r="P1777" s="77"/>
      <c r="Q1777" s="78"/>
      <c r="R1777" s="79"/>
      <c r="S1777" s="80">
        <f t="shared" si="21"/>
        <v>0</v>
      </c>
      <c r="T1777" s="81"/>
      <c r="U1777" s="82"/>
      <c r="V1777" s="83"/>
      <c r="W1777" s="84">
        <f t="shared" si="22"/>
        <v>0</v>
      </c>
      <c r="X1777" s="85">
        <f t="shared" si="23"/>
        <v>0</v>
      </c>
      <c r="Y1777" s="59"/>
      <c r="Z1777" s="86"/>
      <c r="AA1777" s="87"/>
      <c r="AB1777" s="88"/>
      <c r="AC1777" s="89"/>
    </row>
    <row r="1778" spans="1:29" ht="15.75" hidden="1" customHeight="1" x14ac:dyDescent="0.2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193"/>
      <c r="P1778" s="77"/>
      <c r="Q1778" s="78"/>
      <c r="R1778" s="79"/>
      <c r="S1778" s="80">
        <f t="shared" si="21"/>
        <v>0</v>
      </c>
      <c r="T1778" s="81"/>
      <c r="U1778" s="82"/>
      <c r="V1778" s="83"/>
      <c r="W1778" s="84">
        <f t="shared" si="22"/>
        <v>0</v>
      </c>
      <c r="X1778" s="85">
        <f t="shared" si="23"/>
        <v>0</v>
      </c>
      <c r="Y1778" s="59"/>
      <c r="Z1778" s="86"/>
      <c r="AA1778" s="87"/>
      <c r="AB1778" s="88"/>
      <c r="AC1778" s="89"/>
    </row>
    <row r="1779" spans="1:29" ht="15.75" hidden="1" customHeight="1" x14ac:dyDescent="0.2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193"/>
      <c r="P1779" s="77"/>
      <c r="Q1779" s="78"/>
      <c r="R1779" s="79"/>
      <c r="S1779" s="80">
        <f t="shared" si="21"/>
        <v>0</v>
      </c>
      <c r="T1779" s="81"/>
      <c r="U1779" s="82"/>
      <c r="V1779" s="83"/>
      <c r="W1779" s="84">
        <f t="shared" si="22"/>
        <v>0</v>
      </c>
      <c r="X1779" s="85">
        <f t="shared" si="23"/>
        <v>0</v>
      </c>
      <c r="Y1779" s="59"/>
      <c r="Z1779" s="86"/>
      <c r="AA1779" s="87"/>
      <c r="AB1779" s="88"/>
      <c r="AC1779" s="89"/>
    </row>
    <row r="1780" spans="1:29" ht="15.75" hidden="1" customHeight="1" x14ac:dyDescent="0.2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193"/>
      <c r="P1780" s="77"/>
      <c r="Q1780" s="78"/>
      <c r="R1780" s="79"/>
      <c r="S1780" s="80">
        <f t="shared" si="21"/>
        <v>0</v>
      </c>
      <c r="T1780" s="81"/>
      <c r="U1780" s="82"/>
      <c r="V1780" s="83"/>
      <c r="W1780" s="84">
        <f t="shared" si="22"/>
        <v>0</v>
      </c>
      <c r="X1780" s="85">
        <f t="shared" si="23"/>
        <v>0</v>
      </c>
      <c r="Y1780" s="59"/>
      <c r="Z1780" s="86"/>
      <c r="AA1780" s="87"/>
      <c r="AB1780" s="88"/>
      <c r="AC1780" s="89"/>
    </row>
    <row r="1781" spans="1:29" ht="15.75" hidden="1" customHeight="1" x14ac:dyDescent="0.2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193"/>
      <c r="P1781" s="77"/>
      <c r="Q1781" s="78"/>
      <c r="R1781" s="79"/>
      <c r="S1781" s="80">
        <f t="shared" si="21"/>
        <v>0</v>
      </c>
      <c r="T1781" s="81"/>
      <c r="U1781" s="82"/>
      <c r="V1781" s="83"/>
      <c r="W1781" s="84">
        <f t="shared" si="22"/>
        <v>0</v>
      </c>
      <c r="X1781" s="85">
        <f t="shared" si="23"/>
        <v>0</v>
      </c>
      <c r="Y1781" s="59"/>
      <c r="Z1781" s="86"/>
      <c r="AA1781" s="87"/>
      <c r="AB1781" s="88"/>
      <c r="AC1781" s="89"/>
    </row>
    <row r="1782" spans="1:29" ht="15.75" hidden="1" customHeight="1" x14ac:dyDescent="0.2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193"/>
      <c r="P1782" s="77"/>
      <c r="Q1782" s="78"/>
      <c r="R1782" s="79"/>
      <c r="S1782" s="80">
        <f t="shared" si="21"/>
        <v>0</v>
      </c>
      <c r="T1782" s="81"/>
      <c r="U1782" s="82"/>
      <c r="V1782" s="83"/>
      <c r="W1782" s="84">
        <f t="shared" si="22"/>
        <v>0</v>
      </c>
      <c r="X1782" s="85">
        <f t="shared" si="23"/>
        <v>0</v>
      </c>
      <c r="Y1782" s="59"/>
      <c r="Z1782" s="86"/>
      <c r="AA1782" s="87"/>
      <c r="AB1782" s="88"/>
      <c r="AC1782" s="89"/>
    </row>
    <row r="1783" spans="1:29" ht="15.75" hidden="1" customHeight="1" x14ac:dyDescent="0.2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193"/>
      <c r="P1783" s="77"/>
      <c r="Q1783" s="78"/>
      <c r="R1783" s="79"/>
      <c r="S1783" s="80">
        <f t="shared" si="21"/>
        <v>0</v>
      </c>
      <c r="T1783" s="81"/>
      <c r="U1783" s="82"/>
      <c r="V1783" s="83"/>
      <c r="W1783" s="84">
        <f t="shared" si="22"/>
        <v>0</v>
      </c>
      <c r="X1783" s="85">
        <f t="shared" si="23"/>
        <v>0</v>
      </c>
      <c r="Y1783" s="59"/>
      <c r="Z1783" s="86"/>
      <c r="AA1783" s="87"/>
      <c r="AB1783" s="88"/>
      <c r="AC1783" s="89"/>
    </row>
    <row r="1784" spans="1:29" ht="15.75" hidden="1" customHeight="1" x14ac:dyDescent="0.2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193"/>
      <c r="P1784" s="77"/>
      <c r="Q1784" s="78"/>
      <c r="R1784" s="79"/>
      <c r="S1784" s="80">
        <f t="shared" si="21"/>
        <v>0</v>
      </c>
      <c r="T1784" s="81"/>
      <c r="U1784" s="82"/>
      <c r="V1784" s="83"/>
      <c r="W1784" s="84">
        <f t="shared" si="22"/>
        <v>0</v>
      </c>
      <c r="X1784" s="85">
        <f t="shared" si="23"/>
        <v>0</v>
      </c>
      <c r="Y1784" s="59"/>
      <c r="Z1784" s="86"/>
      <c r="AA1784" s="87"/>
      <c r="AB1784" s="88"/>
      <c r="AC1784" s="89"/>
    </row>
    <row r="1785" spans="1:29" ht="15.75" hidden="1" customHeight="1" x14ac:dyDescent="0.2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193"/>
      <c r="P1785" s="77"/>
      <c r="Q1785" s="78"/>
      <c r="R1785" s="79"/>
      <c r="S1785" s="80">
        <f t="shared" si="21"/>
        <v>0</v>
      </c>
      <c r="T1785" s="81"/>
      <c r="U1785" s="82"/>
      <c r="V1785" s="83"/>
      <c r="W1785" s="84">
        <f t="shared" si="22"/>
        <v>0</v>
      </c>
      <c r="X1785" s="85">
        <f t="shared" si="23"/>
        <v>0</v>
      </c>
      <c r="Y1785" s="59"/>
      <c r="Z1785" s="86"/>
      <c r="AA1785" s="87"/>
      <c r="AB1785" s="88"/>
      <c r="AC1785" s="89"/>
    </row>
    <row r="1786" spans="1:29" ht="15.75" hidden="1" customHeight="1" x14ac:dyDescent="0.2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193"/>
      <c r="P1786" s="77"/>
      <c r="Q1786" s="78"/>
      <c r="R1786" s="79"/>
      <c r="S1786" s="80">
        <f t="shared" si="21"/>
        <v>0</v>
      </c>
      <c r="T1786" s="81"/>
      <c r="U1786" s="82"/>
      <c r="V1786" s="83"/>
      <c r="W1786" s="84">
        <f t="shared" si="22"/>
        <v>0</v>
      </c>
      <c r="X1786" s="85">
        <f t="shared" si="23"/>
        <v>0</v>
      </c>
      <c r="Y1786" s="59"/>
      <c r="Z1786" s="86"/>
      <c r="AA1786" s="87"/>
      <c r="AB1786" s="88"/>
      <c r="AC1786" s="89"/>
    </row>
    <row r="1787" spans="1:29" ht="15.75" hidden="1" customHeight="1" x14ac:dyDescent="0.2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193"/>
      <c r="P1787" s="77"/>
      <c r="Q1787" s="78"/>
      <c r="R1787" s="79"/>
      <c r="S1787" s="80">
        <f t="shared" si="21"/>
        <v>0</v>
      </c>
      <c r="T1787" s="81"/>
      <c r="U1787" s="82"/>
      <c r="V1787" s="83"/>
      <c r="W1787" s="84">
        <f t="shared" si="22"/>
        <v>0</v>
      </c>
      <c r="X1787" s="85">
        <f t="shared" si="23"/>
        <v>0</v>
      </c>
      <c r="Y1787" s="59"/>
      <c r="Z1787" s="86"/>
      <c r="AA1787" s="87"/>
      <c r="AB1787" s="88"/>
      <c r="AC1787" s="89"/>
    </row>
    <row r="1788" spans="1:29" ht="15.75" hidden="1" customHeight="1" x14ac:dyDescent="0.2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193"/>
      <c r="P1788" s="77"/>
      <c r="Q1788" s="78"/>
      <c r="R1788" s="79"/>
      <c r="S1788" s="80">
        <f t="shared" si="21"/>
        <v>0</v>
      </c>
      <c r="T1788" s="81"/>
      <c r="U1788" s="82"/>
      <c r="V1788" s="83"/>
      <c r="W1788" s="84">
        <f t="shared" si="22"/>
        <v>0</v>
      </c>
      <c r="X1788" s="85">
        <f t="shared" si="23"/>
        <v>0</v>
      </c>
      <c r="Y1788" s="59"/>
      <c r="Z1788" s="86"/>
      <c r="AA1788" s="87"/>
      <c r="AB1788" s="88"/>
      <c r="AC1788" s="89"/>
    </row>
    <row r="1789" spans="1:29" ht="15.75" hidden="1" customHeight="1" x14ac:dyDescent="0.2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193"/>
      <c r="P1789" s="77"/>
      <c r="Q1789" s="78"/>
      <c r="R1789" s="79"/>
      <c r="S1789" s="80">
        <f t="shared" si="21"/>
        <v>0</v>
      </c>
      <c r="T1789" s="81"/>
      <c r="U1789" s="82"/>
      <c r="V1789" s="83"/>
      <c r="W1789" s="84">
        <f t="shared" si="22"/>
        <v>0</v>
      </c>
      <c r="X1789" s="85">
        <f t="shared" si="23"/>
        <v>0</v>
      </c>
      <c r="Y1789" s="59"/>
      <c r="Z1789" s="86"/>
      <c r="AA1789" s="87"/>
      <c r="AB1789" s="88"/>
      <c r="AC1789" s="89"/>
    </row>
    <row r="1790" spans="1:29" ht="15.75" hidden="1" customHeight="1" x14ac:dyDescent="0.2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193"/>
      <c r="P1790" s="77"/>
      <c r="Q1790" s="78"/>
      <c r="R1790" s="79"/>
      <c r="S1790" s="80">
        <f t="shared" si="21"/>
        <v>0</v>
      </c>
      <c r="T1790" s="81"/>
      <c r="U1790" s="82"/>
      <c r="V1790" s="83"/>
      <c r="W1790" s="84">
        <f t="shared" si="22"/>
        <v>0</v>
      </c>
      <c r="X1790" s="85">
        <f t="shared" si="23"/>
        <v>0</v>
      </c>
      <c r="Y1790" s="59"/>
      <c r="Z1790" s="86"/>
      <c r="AA1790" s="87"/>
      <c r="AB1790" s="88"/>
      <c r="AC1790" s="89"/>
    </row>
    <row r="1791" spans="1:29" ht="15.75" hidden="1" customHeight="1" x14ac:dyDescent="0.2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193"/>
      <c r="P1791" s="77"/>
      <c r="Q1791" s="78"/>
      <c r="R1791" s="79"/>
      <c r="S1791" s="80">
        <f t="shared" si="21"/>
        <v>0</v>
      </c>
      <c r="T1791" s="81"/>
      <c r="U1791" s="82"/>
      <c r="V1791" s="83"/>
      <c r="W1791" s="84">
        <f t="shared" si="22"/>
        <v>0</v>
      </c>
      <c r="X1791" s="85">
        <f t="shared" si="23"/>
        <v>0</v>
      </c>
      <c r="Y1791" s="59"/>
      <c r="Z1791" s="86"/>
      <c r="AA1791" s="87"/>
      <c r="AB1791" s="88"/>
      <c r="AC1791" s="89"/>
    </row>
    <row r="1792" spans="1:29" ht="15.75" hidden="1" customHeight="1" x14ac:dyDescent="0.2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193"/>
      <c r="P1792" s="77"/>
      <c r="Q1792" s="78"/>
      <c r="R1792" s="79"/>
      <c r="S1792" s="80">
        <f t="shared" si="21"/>
        <v>0</v>
      </c>
      <c r="T1792" s="81"/>
      <c r="U1792" s="82"/>
      <c r="V1792" s="83"/>
      <c r="W1792" s="84">
        <f t="shared" si="22"/>
        <v>0</v>
      </c>
      <c r="X1792" s="85">
        <f t="shared" si="23"/>
        <v>0</v>
      </c>
      <c r="Y1792" s="59"/>
      <c r="Z1792" s="86"/>
      <c r="AA1792" s="87"/>
      <c r="AB1792" s="88"/>
      <c r="AC1792" s="89"/>
    </row>
    <row r="1793" spans="1:29" ht="15.75" hidden="1" customHeight="1" x14ac:dyDescent="0.2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193"/>
      <c r="P1793" s="77"/>
      <c r="Q1793" s="78"/>
      <c r="R1793" s="79"/>
      <c r="S1793" s="80">
        <f t="shared" si="21"/>
        <v>0</v>
      </c>
      <c r="T1793" s="81"/>
      <c r="U1793" s="82"/>
      <c r="V1793" s="83"/>
      <c r="W1793" s="84">
        <f t="shared" si="22"/>
        <v>0</v>
      </c>
      <c r="X1793" s="85">
        <f t="shared" si="23"/>
        <v>0</v>
      </c>
      <c r="Y1793" s="59"/>
      <c r="Z1793" s="86"/>
      <c r="AA1793" s="87"/>
      <c r="AB1793" s="88"/>
      <c r="AC1793" s="89"/>
    </row>
    <row r="1794" spans="1:29" ht="15.75" hidden="1" customHeight="1" x14ac:dyDescent="0.2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193"/>
      <c r="P1794" s="77"/>
      <c r="Q1794" s="78"/>
      <c r="R1794" s="79"/>
      <c r="S1794" s="80">
        <f t="shared" si="21"/>
        <v>0</v>
      </c>
      <c r="T1794" s="81"/>
      <c r="U1794" s="82"/>
      <c r="V1794" s="83"/>
      <c r="W1794" s="84">
        <f t="shared" si="22"/>
        <v>0</v>
      </c>
      <c r="X1794" s="85">
        <f t="shared" si="23"/>
        <v>0</v>
      </c>
      <c r="Y1794" s="59"/>
      <c r="Z1794" s="86"/>
      <c r="AA1794" s="87"/>
      <c r="AB1794" s="88"/>
      <c r="AC1794" s="89"/>
    </row>
    <row r="1795" spans="1:29" ht="15.75" hidden="1" customHeight="1" x14ac:dyDescent="0.2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193"/>
      <c r="P1795" s="77"/>
      <c r="Q1795" s="78"/>
      <c r="R1795" s="79"/>
      <c r="S1795" s="80">
        <f t="shared" si="21"/>
        <v>0</v>
      </c>
      <c r="T1795" s="81"/>
      <c r="U1795" s="82"/>
      <c r="V1795" s="83"/>
      <c r="W1795" s="84">
        <f t="shared" si="22"/>
        <v>0</v>
      </c>
      <c r="X1795" s="85">
        <f t="shared" si="23"/>
        <v>0</v>
      </c>
      <c r="Y1795" s="59"/>
      <c r="Z1795" s="86"/>
      <c r="AA1795" s="87"/>
      <c r="AB1795" s="88"/>
      <c r="AC1795" s="89"/>
    </row>
    <row r="1796" spans="1:29" ht="15.75" hidden="1" customHeight="1" x14ac:dyDescent="0.2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193"/>
      <c r="P1796" s="77"/>
      <c r="Q1796" s="78"/>
      <c r="R1796" s="79"/>
      <c r="S1796" s="80">
        <f t="shared" si="21"/>
        <v>0</v>
      </c>
      <c r="T1796" s="81"/>
      <c r="U1796" s="82"/>
      <c r="V1796" s="83"/>
      <c r="W1796" s="84">
        <f t="shared" si="22"/>
        <v>0</v>
      </c>
      <c r="X1796" s="85">
        <f t="shared" si="23"/>
        <v>0</v>
      </c>
      <c r="Y1796" s="59"/>
      <c r="Z1796" s="86"/>
      <c r="AA1796" s="87"/>
      <c r="AB1796" s="88"/>
      <c r="AC1796" s="89"/>
    </row>
    <row r="1797" spans="1:29" ht="15.75" hidden="1" customHeight="1" x14ac:dyDescent="0.2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193"/>
      <c r="P1797" s="77"/>
      <c r="Q1797" s="78"/>
      <c r="R1797" s="79"/>
      <c r="S1797" s="80">
        <f t="shared" si="21"/>
        <v>0</v>
      </c>
      <c r="T1797" s="81"/>
      <c r="U1797" s="82"/>
      <c r="V1797" s="83"/>
      <c r="W1797" s="84">
        <f t="shared" si="22"/>
        <v>0</v>
      </c>
      <c r="X1797" s="85">
        <f t="shared" si="23"/>
        <v>0</v>
      </c>
      <c r="Y1797" s="59"/>
      <c r="Z1797" s="86"/>
      <c r="AA1797" s="87"/>
      <c r="AB1797" s="88"/>
      <c r="AC1797" s="89"/>
    </row>
    <row r="1798" spans="1:29" ht="15.75" hidden="1" customHeight="1" x14ac:dyDescent="0.2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193"/>
      <c r="P1798" s="77"/>
      <c r="Q1798" s="78"/>
      <c r="R1798" s="79"/>
      <c r="S1798" s="80">
        <f t="shared" si="21"/>
        <v>0</v>
      </c>
      <c r="T1798" s="81"/>
      <c r="U1798" s="82"/>
      <c r="V1798" s="83"/>
      <c r="W1798" s="84">
        <f t="shared" si="22"/>
        <v>0</v>
      </c>
      <c r="X1798" s="85">
        <f t="shared" si="23"/>
        <v>0</v>
      </c>
      <c r="Y1798" s="59"/>
      <c r="Z1798" s="86"/>
      <c r="AA1798" s="87"/>
      <c r="AB1798" s="88"/>
      <c r="AC1798" s="89"/>
    </row>
    <row r="1799" spans="1:29" ht="15.75" hidden="1" customHeight="1" x14ac:dyDescent="0.2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193"/>
      <c r="P1799" s="77"/>
      <c r="Q1799" s="78"/>
      <c r="R1799" s="79"/>
      <c r="S1799" s="80">
        <f t="shared" si="21"/>
        <v>0</v>
      </c>
      <c r="T1799" s="81"/>
      <c r="U1799" s="82"/>
      <c r="V1799" s="83"/>
      <c r="W1799" s="84">
        <f t="shared" si="22"/>
        <v>0</v>
      </c>
      <c r="X1799" s="85">
        <f t="shared" si="23"/>
        <v>0</v>
      </c>
      <c r="Y1799" s="59"/>
      <c r="Z1799" s="86"/>
      <c r="AA1799" s="87"/>
      <c r="AB1799" s="88"/>
      <c r="AC1799" s="89"/>
    </row>
    <row r="1800" spans="1:29" ht="15.75" hidden="1" customHeight="1" x14ac:dyDescent="0.2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193"/>
      <c r="P1800" s="77"/>
      <c r="Q1800" s="78"/>
      <c r="R1800" s="79"/>
      <c r="S1800" s="80">
        <f t="shared" si="21"/>
        <v>0</v>
      </c>
      <c r="T1800" s="81"/>
      <c r="U1800" s="82"/>
      <c r="V1800" s="83"/>
      <c r="W1800" s="84">
        <f t="shared" si="22"/>
        <v>0</v>
      </c>
      <c r="X1800" s="85">
        <f t="shared" si="23"/>
        <v>0</v>
      </c>
      <c r="Y1800" s="59"/>
      <c r="Z1800" s="86"/>
      <c r="AA1800" s="87"/>
      <c r="AB1800" s="88"/>
      <c r="AC1800" s="89"/>
    </row>
    <row r="1801" spans="1:29" ht="15.75" hidden="1" customHeight="1" x14ac:dyDescent="0.2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193"/>
      <c r="P1801" s="77"/>
      <c r="Q1801" s="78"/>
      <c r="R1801" s="79"/>
      <c r="S1801" s="80">
        <f t="shared" si="21"/>
        <v>0</v>
      </c>
      <c r="T1801" s="81"/>
      <c r="U1801" s="82"/>
      <c r="V1801" s="83"/>
      <c r="W1801" s="84">
        <f t="shared" si="22"/>
        <v>0</v>
      </c>
      <c r="X1801" s="85">
        <f t="shared" si="23"/>
        <v>0</v>
      </c>
      <c r="Y1801" s="59"/>
      <c r="Z1801" s="86"/>
      <c r="AA1801" s="87"/>
      <c r="AB1801" s="88"/>
      <c r="AC1801" s="89"/>
    </row>
    <row r="1802" spans="1:29" ht="15.75" hidden="1" customHeight="1" x14ac:dyDescent="0.2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193"/>
      <c r="P1802" s="77"/>
      <c r="Q1802" s="78"/>
      <c r="R1802" s="79"/>
      <c r="S1802" s="80">
        <f t="shared" si="21"/>
        <v>0</v>
      </c>
      <c r="T1802" s="81"/>
      <c r="U1802" s="82"/>
      <c r="V1802" s="83"/>
      <c r="W1802" s="84">
        <f t="shared" si="22"/>
        <v>0</v>
      </c>
      <c r="X1802" s="85">
        <f t="shared" si="23"/>
        <v>0</v>
      </c>
      <c r="Y1802" s="59"/>
      <c r="Z1802" s="86"/>
      <c r="AA1802" s="87"/>
      <c r="AB1802" s="88"/>
      <c r="AC1802" s="89"/>
    </row>
    <row r="1803" spans="1:29" ht="15.75" hidden="1" customHeight="1" x14ac:dyDescent="0.2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193"/>
      <c r="P1803" s="77"/>
      <c r="Q1803" s="78"/>
      <c r="R1803" s="79"/>
      <c r="S1803" s="80">
        <f t="shared" si="21"/>
        <v>0</v>
      </c>
      <c r="T1803" s="81"/>
      <c r="U1803" s="82"/>
      <c r="V1803" s="83"/>
      <c r="W1803" s="84">
        <f t="shared" si="22"/>
        <v>0</v>
      </c>
      <c r="X1803" s="85">
        <f t="shared" si="23"/>
        <v>0</v>
      </c>
      <c r="Y1803" s="59"/>
      <c r="Z1803" s="86"/>
      <c r="AA1803" s="87"/>
      <c r="AB1803" s="88"/>
      <c r="AC1803" s="89"/>
    </row>
    <row r="1804" spans="1:29" ht="15.75" hidden="1" customHeight="1" x14ac:dyDescent="0.2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193"/>
      <c r="P1804" s="77"/>
      <c r="Q1804" s="78"/>
      <c r="R1804" s="79"/>
      <c r="S1804" s="80">
        <f t="shared" si="21"/>
        <v>0</v>
      </c>
      <c r="T1804" s="81"/>
      <c r="U1804" s="82"/>
      <c r="V1804" s="83"/>
      <c r="W1804" s="84">
        <f t="shared" si="22"/>
        <v>0</v>
      </c>
      <c r="X1804" s="85">
        <f t="shared" si="23"/>
        <v>0</v>
      </c>
      <c r="Y1804" s="59"/>
      <c r="Z1804" s="86"/>
      <c r="AA1804" s="87"/>
      <c r="AB1804" s="88"/>
      <c r="AC1804" s="89"/>
    </row>
    <row r="1805" spans="1:29" ht="15.75" hidden="1" customHeight="1" x14ac:dyDescent="0.2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193"/>
      <c r="P1805" s="77"/>
      <c r="Q1805" s="78"/>
      <c r="R1805" s="79"/>
      <c r="S1805" s="80">
        <f t="shared" si="21"/>
        <v>0</v>
      </c>
      <c r="T1805" s="81"/>
      <c r="U1805" s="82"/>
      <c r="V1805" s="83"/>
      <c r="W1805" s="84">
        <f t="shared" si="22"/>
        <v>0</v>
      </c>
      <c r="X1805" s="85">
        <f t="shared" si="23"/>
        <v>0</v>
      </c>
      <c r="Y1805" s="59"/>
      <c r="Z1805" s="86"/>
      <c r="AA1805" s="87"/>
      <c r="AB1805" s="88"/>
      <c r="AC1805" s="89"/>
    </row>
    <row r="1806" spans="1:29" ht="15.75" hidden="1" customHeight="1" x14ac:dyDescent="0.2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193"/>
      <c r="P1806" s="77"/>
      <c r="Q1806" s="78"/>
      <c r="R1806" s="79"/>
      <c r="S1806" s="80">
        <f t="shared" si="21"/>
        <v>0</v>
      </c>
      <c r="T1806" s="81"/>
      <c r="U1806" s="82"/>
      <c r="V1806" s="83"/>
      <c r="W1806" s="84">
        <f t="shared" si="22"/>
        <v>0</v>
      </c>
      <c r="X1806" s="85">
        <f t="shared" si="23"/>
        <v>0</v>
      </c>
      <c r="Y1806" s="59"/>
      <c r="Z1806" s="86"/>
      <c r="AA1806" s="87"/>
      <c r="AB1806" s="88"/>
      <c r="AC1806" s="89"/>
    </row>
    <row r="1807" spans="1:29" ht="15.75" hidden="1" customHeight="1" x14ac:dyDescent="0.2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193"/>
      <c r="P1807" s="77"/>
      <c r="Q1807" s="78"/>
      <c r="R1807" s="79"/>
      <c r="S1807" s="80">
        <f t="shared" si="21"/>
        <v>0</v>
      </c>
      <c r="T1807" s="81"/>
      <c r="U1807" s="82"/>
      <c r="V1807" s="83"/>
      <c r="W1807" s="84">
        <f t="shared" si="22"/>
        <v>0</v>
      </c>
      <c r="X1807" s="85">
        <f t="shared" si="23"/>
        <v>0</v>
      </c>
      <c r="Y1807" s="59"/>
      <c r="Z1807" s="86"/>
      <c r="AA1807" s="87"/>
      <c r="AB1807" s="88"/>
      <c r="AC1807" s="89"/>
    </row>
    <row r="1808" spans="1:29" ht="15.75" hidden="1" customHeight="1" x14ac:dyDescent="0.2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193"/>
      <c r="P1808" s="77"/>
      <c r="Q1808" s="78"/>
      <c r="R1808" s="79"/>
      <c r="S1808" s="80">
        <f t="shared" si="21"/>
        <v>0</v>
      </c>
      <c r="T1808" s="81"/>
      <c r="U1808" s="82"/>
      <c r="V1808" s="83"/>
      <c r="W1808" s="84">
        <f t="shared" si="22"/>
        <v>0</v>
      </c>
      <c r="X1808" s="85">
        <f t="shared" si="23"/>
        <v>0</v>
      </c>
      <c r="Y1808" s="59"/>
      <c r="Z1808" s="86"/>
      <c r="AA1808" s="87"/>
      <c r="AB1808" s="88"/>
      <c r="AC1808" s="89"/>
    </row>
    <row r="1809" spans="1:29" ht="15.75" hidden="1" customHeight="1" x14ac:dyDescent="0.2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193"/>
      <c r="P1809" s="77"/>
      <c r="Q1809" s="78"/>
      <c r="R1809" s="79"/>
      <c r="S1809" s="80">
        <f t="shared" si="21"/>
        <v>0</v>
      </c>
      <c r="T1809" s="81"/>
      <c r="U1809" s="82"/>
      <c r="V1809" s="83"/>
      <c r="W1809" s="84">
        <f t="shared" si="22"/>
        <v>0</v>
      </c>
      <c r="X1809" s="85">
        <f t="shared" si="23"/>
        <v>0</v>
      </c>
      <c r="Y1809" s="59"/>
      <c r="Z1809" s="86"/>
      <c r="AA1809" s="87"/>
      <c r="AB1809" s="88"/>
      <c r="AC1809" s="89"/>
    </row>
    <row r="1810" spans="1:29" ht="15.75" hidden="1" customHeight="1" x14ac:dyDescent="0.2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193"/>
      <c r="P1810" s="77"/>
      <c r="Q1810" s="78"/>
      <c r="R1810" s="79"/>
      <c r="S1810" s="80">
        <f t="shared" si="21"/>
        <v>0</v>
      </c>
      <c r="T1810" s="81"/>
      <c r="U1810" s="82"/>
      <c r="V1810" s="83"/>
      <c r="W1810" s="84">
        <f t="shared" si="22"/>
        <v>0</v>
      </c>
      <c r="X1810" s="85">
        <f t="shared" si="23"/>
        <v>0</v>
      </c>
      <c r="Y1810" s="59"/>
      <c r="Z1810" s="86"/>
      <c r="AA1810" s="87"/>
      <c r="AB1810" s="88"/>
      <c r="AC1810" s="89"/>
    </row>
    <row r="1811" spans="1:29" ht="15.75" hidden="1" customHeight="1" x14ac:dyDescent="0.2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193"/>
      <c r="P1811" s="77"/>
      <c r="Q1811" s="78"/>
      <c r="R1811" s="79"/>
      <c r="S1811" s="80">
        <f t="shared" si="21"/>
        <v>0</v>
      </c>
      <c r="T1811" s="81"/>
      <c r="U1811" s="82"/>
      <c r="V1811" s="83"/>
      <c r="W1811" s="84">
        <f t="shared" si="22"/>
        <v>0</v>
      </c>
      <c r="X1811" s="85">
        <f t="shared" si="23"/>
        <v>0</v>
      </c>
      <c r="Y1811" s="59"/>
      <c r="Z1811" s="86"/>
      <c r="AA1811" s="87"/>
      <c r="AB1811" s="88"/>
      <c r="AC1811" s="89"/>
    </row>
    <row r="1812" spans="1:29" ht="15.75" hidden="1" customHeight="1" x14ac:dyDescent="0.2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193"/>
      <c r="P1812" s="77"/>
      <c r="Q1812" s="78"/>
      <c r="R1812" s="79"/>
      <c r="S1812" s="80">
        <f t="shared" si="21"/>
        <v>0</v>
      </c>
      <c r="T1812" s="81"/>
      <c r="U1812" s="82"/>
      <c r="V1812" s="83"/>
      <c r="W1812" s="84">
        <f t="shared" si="22"/>
        <v>0</v>
      </c>
      <c r="X1812" s="85">
        <f t="shared" si="23"/>
        <v>0</v>
      </c>
      <c r="Y1812" s="59"/>
      <c r="Z1812" s="86"/>
      <c r="AA1812" s="87"/>
      <c r="AB1812" s="88"/>
      <c r="AC1812" s="89"/>
    </row>
    <row r="1813" spans="1:29" ht="15.75" hidden="1" customHeight="1" x14ac:dyDescent="0.2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193"/>
      <c r="P1813" s="77"/>
      <c r="Q1813" s="78"/>
      <c r="R1813" s="79"/>
      <c r="S1813" s="80">
        <f t="shared" si="21"/>
        <v>0</v>
      </c>
      <c r="T1813" s="81"/>
      <c r="U1813" s="82"/>
      <c r="V1813" s="83"/>
      <c r="W1813" s="84">
        <f t="shared" si="22"/>
        <v>0</v>
      </c>
      <c r="X1813" s="85">
        <f t="shared" si="23"/>
        <v>0</v>
      </c>
      <c r="Y1813" s="59"/>
      <c r="Z1813" s="86"/>
      <c r="AA1813" s="87"/>
      <c r="AB1813" s="88"/>
      <c r="AC1813" s="89"/>
    </row>
    <row r="1814" spans="1:29" ht="15.75" hidden="1" customHeight="1" x14ac:dyDescent="0.2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193"/>
      <c r="P1814" s="77"/>
      <c r="Q1814" s="78"/>
      <c r="R1814" s="79"/>
      <c r="S1814" s="80">
        <f t="shared" si="21"/>
        <v>0</v>
      </c>
      <c r="T1814" s="81"/>
      <c r="U1814" s="82"/>
      <c r="V1814" s="83"/>
      <c r="W1814" s="84">
        <f t="shared" si="22"/>
        <v>0</v>
      </c>
      <c r="X1814" s="85">
        <f t="shared" si="23"/>
        <v>0</v>
      </c>
      <c r="Y1814" s="59"/>
      <c r="Z1814" s="86"/>
      <c r="AA1814" s="87"/>
      <c r="AB1814" s="88"/>
      <c r="AC1814" s="89"/>
    </row>
    <row r="1815" spans="1:29" ht="15.75" hidden="1" customHeight="1" x14ac:dyDescent="0.2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193"/>
      <c r="P1815" s="77"/>
      <c r="Q1815" s="78"/>
      <c r="R1815" s="79"/>
      <c r="S1815" s="80">
        <f t="shared" si="21"/>
        <v>0</v>
      </c>
      <c r="T1815" s="81"/>
      <c r="U1815" s="82"/>
      <c r="V1815" s="83"/>
      <c r="W1815" s="84">
        <f t="shared" si="22"/>
        <v>0</v>
      </c>
      <c r="X1815" s="85">
        <f t="shared" si="23"/>
        <v>0</v>
      </c>
      <c r="Y1815" s="59"/>
      <c r="Z1815" s="86"/>
      <c r="AA1815" s="87"/>
      <c r="AB1815" s="88"/>
      <c r="AC1815" s="89"/>
    </row>
    <row r="1816" spans="1:29" ht="15.75" hidden="1" customHeight="1" x14ac:dyDescent="0.2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193"/>
      <c r="P1816" s="77"/>
      <c r="Q1816" s="78"/>
      <c r="R1816" s="79"/>
      <c r="S1816" s="80">
        <f t="shared" si="21"/>
        <v>0</v>
      </c>
      <c r="T1816" s="81"/>
      <c r="U1816" s="82"/>
      <c r="V1816" s="83"/>
      <c r="W1816" s="84">
        <f t="shared" si="22"/>
        <v>0</v>
      </c>
      <c r="X1816" s="85">
        <f t="shared" si="23"/>
        <v>0</v>
      </c>
      <c r="Y1816" s="59"/>
      <c r="Z1816" s="86"/>
      <c r="AA1816" s="87"/>
      <c r="AB1816" s="88"/>
      <c r="AC1816" s="89"/>
    </row>
    <row r="1817" spans="1:29" ht="15.75" hidden="1" customHeight="1" x14ac:dyDescent="0.2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193"/>
      <c r="P1817" s="77"/>
      <c r="Q1817" s="78"/>
      <c r="R1817" s="79"/>
      <c r="S1817" s="80">
        <f t="shared" si="21"/>
        <v>0</v>
      </c>
      <c r="T1817" s="81"/>
      <c r="U1817" s="82"/>
      <c r="V1817" s="83"/>
      <c r="W1817" s="84">
        <f t="shared" si="22"/>
        <v>0</v>
      </c>
      <c r="X1817" s="85">
        <f t="shared" si="23"/>
        <v>0</v>
      </c>
      <c r="Y1817" s="59"/>
      <c r="Z1817" s="86"/>
      <c r="AA1817" s="87"/>
      <c r="AB1817" s="88"/>
      <c r="AC1817" s="89"/>
    </row>
    <row r="1818" spans="1:29" ht="15.75" hidden="1" customHeight="1" x14ac:dyDescent="0.2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193"/>
      <c r="P1818" s="77"/>
      <c r="Q1818" s="78"/>
      <c r="R1818" s="79"/>
      <c r="S1818" s="80">
        <f t="shared" si="21"/>
        <v>0</v>
      </c>
      <c r="T1818" s="81"/>
      <c r="U1818" s="82"/>
      <c r="V1818" s="83"/>
      <c r="W1818" s="84">
        <f t="shared" si="22"/>
        <v>0</v>
      </c>
      <c r="X1818" s="85">
        <f t="shared" si="23"/>
        <v>0</v>
      </c>
      <c r="Y1818" s="59"/>
      <c r="Z1818" s="86"/>
      <c r="AA1818" s="87"/>
      <c r="AB1818" s="88"/>
      <c r="AC1818" s="89"/>
    </row>
    <row r="1819" spans="1:29" ht="15.75" hidden="1" customHeight="1" x14ac:dyDescent="0.2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193"/>
      <c r="P1819" s="77"/>
      <c r="Q1819" s="78"/>
      <c r="R1819" s="79"/>
      <c r="S1819" s="80">
        <f t="shared" si="21"/>
        <v>0</v>
      </c>
      <c r="T1819" s="81"/>
      <c r="U1819" s="82"/>
      <c r="V1819" s="83"/>
      <c r="W1819" s="84">
        <f t="shared" si="22"/>
        <v>0</v>
      </c>
      <c r="X1819" s="85">
        <f t="shared" si="23"/>
        <v>0</v>
      </c>
      <c r="Y1819" s="59"/>
      <c r="Z1819" s="86"/>
      <c r="AA1819" s="87"/>
      <c r="AB1819" s="88"/>
      <c r="AC1819" s="89"/>
    </row>
    <row r="1820" spans="1:29" ht="15.75" hidden="1" customHeight="1" x14ac:dyDescent="0.2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193"/>
      <c r="P1820" s="77"/>
      <c r="Q1820" s="78"/>
      <c r="R1820" s="79"/>
      <c r="S1820" s="80">
        <f t="shared" si="21"/>
        <v>0</v>
      </c>
      <c r="T1820" s="81"/>
      <c r="U1820" s="82"/>
      <c r="V1820" s="83"/>
      <c r="W1820" s="84">
        <f t="shared" si="22"/>
        <v>0</v>
      </c>
      <c r="X1820" s="85">
        <f t="shared" si="23"/>
        <v>0</v>
      </c>
      <c r="Y1820" s="59"/>
      <c r="Z1820" s="86"/>
      <c r="AA1820" s="87"/>
      <c r="AB1820" s="88"/>
      <c r="AC1820" s="89"/>
    </row>
    <row r="1821" spans="1:29" ht="15.75" hidden="1" customHeight="1" x14ac:dyDescent="0.2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193"/>
      <c r="P1821" s="77"/>
      <c r="Q1821" s="78"/>
      <c r="R1821" s="79"/>
      <c r="S1821" s="80">
        <f t="shared" si="21"/>
        <v>0</v>
      </c>
      <c r="T1821" s="81"/>
      <c r="U1821" s="82"/>
      <c r="V1821" s="83"/>
      <c r="W1821" s="84">
        <f t="shared" si="22"/>
        <v>0</v>
      </c>
      <c r="X1821" s="85">
        <f t="shared" si="23"/>
        <v>0</v>
      </c>
      <c r="Y1821" s="59"/>
      <c r="Z1821" s="86"/>
      <c r="AA1821" s="87"/>
      <c r="AB1821" s="88"/>
      <c r="AC1821" s="89"/>
    </row>
    <row r="1822" spans="1:29" ht="15.75" hidden="1" customHeight="1" x14ac:dyDescent="0.2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193"/>
      <c r="P1822" s="77"/>
      <c r="Q1822" s="78"/>
      <c r="R1822" s="79"/>
      <c r="S1822" s="80">
        <f t="shared" si="21"/>
        <v>0</v>
      </c>
      <c r="T1822" s="81"/>
      <c r="U1822" s="82"/>
      <c r="V1822" s="83"/>
      <c r="W1822" s="84">
        <f t="shared" si="22"/>
        <v>0</v>
      </c>
      <c r="X1822" s="85">
        <f t="shared" si="23"/>
        <v>0</v>
      </c>
      <c r="Y1822" s="59"/>
      <c r="Z1822" s="86"/>
      <c r="AA1822" s="87"/>
      <c r="AB1822" s="88"/>
      <c r="AC1822" s="89"/>
    </row>
    <row r="1823" spans="1:29" ht="15.75" hidden="1" customHeight="1" x14ac:dyDescent="0.2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193"/>
      <c r="P1823" s="77"/>
      <c r="Q1823" s="78"/>
      <c r="R1823" s="79"/>
      <c r="S1823" s="80">
        <f t="shared" si="21"/>
        <v>0</v>
      </c>
      <c r="T1823" s="81"/>
      <c r="U1823" s="82"/>
      <c r="V1823" s="83"/>
      <c r="W1823" s="84">
        <f t="shared" si="22"/>
        <v>0</v>
      </c>
      <c r="X1823" s="85">
        <f t="shared" si="23"/>
        <v>0</v>
      </c>
      <c r="Y1823" s="59"/>
      <c r="Z1823" s="86"/>
      <c r="AA1823" s="87"/>
      <c r="AB1823" s="88"/>
      <c r="AC1823" s="89"/>
    </row>
    <row r="1824" spans="1:29" ht="15.75" hidden="1" customHeight="1" x14ac:dyDescent="0.2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193"/>
      <c r="P1824" s="77"/>
      <c r="Q1824" s="78"/>
      <c r="R1824" s="79"/>
      <c r="S1824" s="80">
        <f t="shared" si="21"/>
        <v>0</v>
      </c>
      <c r="T1824" s="81"/>
      <c r="U1824" s="82"/>
      <c r="V1824" s="83"/>
      <c r="W1824" s="84">
        <f t="shared" si="22"/>
        <v>0</v>
      </c>
      <c r="X1824" s="85">
        <f t="shared" si="23"/>
        <v>0</v>
      </c>
      <c r="Y1824" s="59"/>
      <c r="Z1824" s="86"/>
      <c r="AA1824" s="87"/>
      <c r="AB1824" s="88"/>
      <c r="AC1824" s="89"/>
    </row>
    <row r="1825" spans="1:29" ht="15.75" hidden="1" customHeight="1" x14ac:dyDescent="0.2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193"/>
      <c r="P1825" s="77"/>
      <c r="Q1825" s="78"/>
      <c r="R1825" s="79"/>
      <c r="S1825" s="80">
        <f t="shared" si="21"/>
        <v>0</v>
      </c>
      <c r="T1825" s="81"/>
      <c r="U1825" s="82"/>
      <c r="V1825" s="83"/>
      <c r="W1825" s="84">
        <f t="shared" si="22"/>
        <v>0</v>
      </c>
      <c r="X1825" s="85">
        <f t="shared" si="23"/>
        <v>0</v>
      </c>
      <c r="Y1825" s="59"/>
      <c r="Z1825" s="86"/>
      <c r="AA1825" s="87"/>
      <c r="AB1825" s="88"/>
      <c r="AC1825" s="89"/>
    </row>
    <row r="1826" spans="1:29" ht="15.75" hidden="1" customHeight="1" x14ac:dyDescent="0.2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193"/>
      <c r="P1826" s="77"/>
      <c r="Q1826" s="78"/>
      <c r="R1826" s="79"/>
      <c r="S1826" s="80">
        <f t="shared" si="21"/>
        <v>0</v>
      </c>
      <c r="T1826" s="81"/>
      <c r="U1826" s="82"/>
      <c r="V1826" s="83"/>
      <c r="W1826" s="84">
        <f t="shared" si="22"/>
        <v>0</v>
      </c>
      <c r="X1826" s="85">
        <f t="shared" si="23"/>
        <v>0</v>
      </c>
      <c r="Y1826" s="59"/>
      <c r="Z1826" s="86"/>
      <c r="AA1826" s="87"/>
      <c r="AB1826" s="88"/>
      <c r="AC1826" s="89"/>
    </row>
    <row r="1827" spans="1:29" ht="15.75" hidden="1" customHeight="1" x14ac:dyDescent="0.2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193"/>
      <c r="P1827" s="77"/>
      <c r="Q1827" s="78"/>
      <c r="R1827" s="79"/>
      <c r="S1827" s="80">
        <f t="shared" si="21"/>
        <v>0</v>
      </c>
      <c r="T1827" s="81"/>
      <c r="U1827" s="82"/>
      <c r="V1827" s="83"/>
      <c r="W1827" s="84">
        <f t="shared" si="22"/>
        <v>0</v>
      </c>
      <c r="X1827" s="85">
        <f t="shared" si="23"/>
        <v>0</v>
      </c>
      <c r="Y1827" s="59"/>
      <c r="Z1827" s="86"/>
      <c r="AA1827" s="87"/>
      <c r="AB1827" s="88"/>
      <c r="AC1827" s="89"/>
    </row>
    <row r="1828" spans="1:29" ht="15.75" hidden="1" customHeight="1" x14ac:dyDescent="0.2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193"/>
      <c r="P1828" s="77"/>
      <c r="Q1828" s="78"/>
      <c r="R1828" s="79"/>
      <c r="S1828" s="80">
        <f t="shared" si="21"/>
        <v>0</v>
      </c>
      <c r="T1828" s="81"/>
      <c r="U1828" s="82"/>
      <c r="V1828" s="83"/>
      <c r="W1828" s="84">
        <f t="shared" si="22"/>
        <v>0</v>
      </c>
      <c r="X1828" s="85">
        <f t="shared" si="23"/>
        <v>0</v>
      </c>
      <c r="Y1828" s="59"/>
      <c r="Z1828" s="86"/>
      <c r="AA1828" s="87"/>
      <c r="AB1828" s="88"/>
      <c r="AC1828" s="89"/>
    </row>
    <row r="1829" spans="1:29" ht="15.75" hidden="1" customHeight="1" x14ac:dyDescent="0.2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193"/>
      <c r="P1829" s="77"/>
      <c r="Q1829" s="78"/>
      <c r="R1829" s="79"/>
      <c r="S1829" s="80">
        <f t="shared" si="21"/>
        <v>0</v>
      </c>
      <c r="T1829" s="81"/>
      <c r="U1829" s="82"/>
      <c r="V1829" s="83"/>
      <c r="W1829" s="84">
        <f t="shared" si="22"/>
        <v>0</v>
      </c>
      <c r="X1829" s="85">
        <f t="shared" si="23"/>
        <v>0</v>
      </c>
      <c r="Y1829" s="59"/>
      <c r="Z1829" s="86"/>
      <c r="AA1829" s="87"/>
      <c r="AB1829" s="88"/>
      <c r="AC1829" s="89"/>
    </row>
    <row r="1830" spans="1:29" ht="15.75" hidden="1" customHeight="1" x14ac:dyDescent="0.2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193"/>
      <c r="P1830" s="77"/>
      <c r="Q1830" s="78"/>
      <c r="R1830" s="79"/>
      <c r="S1830" s="80">
        <f t="shared" si="21"/>
        <v>0</v>
      </c>
      <c r="T1830" s="81"/>
      <c r="U1830" s="82"/>
      <c r="V1830" s="83"/>
      <c r="W1830" s="84">
        <f t="shared" si="22"/>
        <v>0</v>
      </c>
      <c r="X1830" s="85">
        <f t="shared" si="23"/>
        <v>0</v>
      </c>
      <c r="Y1830" s="59"/>
      <c r="Z1830" s="86"/>
      <c r="AA1830" s="87"/>
      <c r="AB1830" s="88"/>
      <c r="AC1830" s="89"/>
    </row>
    <row r="1831" spans="1:29" ht="15.75" hidden="1" customHeight="1" x14ac:dyDescent="0.2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193"/>
      <c r="P1831" s="77"/>
      <c r="Q1831" s="78"/>
      <c r="R1831" s="79"/>
      <c r="S1831" s="80">
        <f t="shared" si="21"/>
        <v>0</v>
      </c>
      <c r="T1831" s="81"/>
      <c r="U1831" s="82"/>
      <c r="V1831" s="83"/>
      <c r="W1831" s="84">
        <f t="shared" si="22"/>
        <v>0</v>
      </c>
      <c r="X1831" s="85">
        <f t="shared" si="23"/>
        <v>0</v>
      </c>
      <c r="Y1831" s="59"/>
      <c r="Z1831" s="86"/>
      <c r="AA1831" s="87"/>
      <c r="AB1831" s="88"/>
      <c r="AC1831" s="89"/>
    </row>
    <row r="1832" spans="1:29" ht="15.75" hidden="1" customHeight="1" x14ac:dyDescent="0.2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193"/>
      <c r="P1832" s="77"/>
      <c r="Q1832" s="78"/>
      <c r="R1832" s="79"/>
      <c r="S1832" s="80">
        <f t="shared" si="21"/>
        <v>0</v>
      </c>
      <c r="T1832" s="81"/>
      <c r="U1832" s="82"/>
      <c r="V1832" s="83"/>
      <c r="W1832" s="84">
        <f t="shared" si="22"/>
        <v>0</v>
      </c>
      <c r="X1832" s="85">
        <f t="shared" si="23"/>
        <v>0</v>
      </c>
      <c r="Y1832" s="59"/>
      <c r="Z1832" s="86"/>
      <c r="AA1832" s="87"/>
      <c r="AB1832" s="88"/>
      <c r="AC1832" s="89"/>
    </row>
    <row r="1833" spans="1:29" ht="15.75" hidden="1" customHeight="1" x14ac:dyDescent="0.2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193"/>
      <c r="P1833" s="77"/>
      <c r="Q1833" s="78"/>
      <c r="R1833" s="79"/>
      <c r="S1833" s="80">
        <f t="shared" si="21"/>
        <v>0</v>
      </c>
      <c r="T1833" s="81"/>
      <c r="U1833" s="82"/>
      <c r="V1833" s="83"/>
      <c r="W1833" s="84">
        <f t="shared" si="22"/>
        <v>0</v>
      </c>
      <c r="X1833" s="85">
        <f t="shared" si="23"/>
        <v>0</v>
      </c>
      <c r="Y1833" s="59"/>
      <c r="Z1833" s="86"/>
      <c r="AA1833" s="87"/>
      <c r="AB1833" s="88"/>
      <c r="AC1833" s="89"/>
    </row>
    <row r="1834" spans="1:29" ht="15.75" hidden="1" customHeight="1" x14ac:dyDescent="0.2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193"/>
      <c r="P1834" s="77"/>
      <c r="Q1834" s="78"/>
      <c r="R1834" s="79"/>
      <c r="S1834" s="80">
        <f t="shared" si="21"/>
        <v>0</v>
      </c>
      <c r="T1834" s="81"/>
      <c r="U1834" s="82"/>
      <c r="V1834" s="83"/>
      <c r="W1834" s="84">
        <f t="shared" si="22"/>
        <v>0</v>
      </c>
      <c r="X1834" s="85">
        <f t="shared" si="23"/>
        <v>0</v>
      </c>
      <c r="Y1834" s="59"/>
      <c r="Z1834" s="86"/>
      <c r="AA1834" s="87"/>
      <c r="AB1834" s="88"/>
      <c r="AC1834" s="89"/>
    </row>
    <row r="1835" spans="1:29" ht="15.75" hidden="1" customHeight="1" x14ac:dyDescent="0.2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193"/>
      <c r="P1835" s="77"/>
      <c r="Q1835" s="78"/>
      <c r="R1835" s="79"/>
      <c r="S1835" s="80">
        <f t="shared" si="21"/>
        <v>0</v>
      </c>
      <c r="T1835" s="81"/>
      <c r="U1835" s="82"/>
      <c r="V1835" s="83"/>
      <c r="W1835" s="84">
        <f t="shared" si="22"/>
        <v>0</v>
      </c>
      <c r="X1835" s="85">
        <f t="shared" si="23"/>
        <v>0</v>
      </c>
      <c r="Y1835" s="59"/>
      <c r="Z1835" s="86"/>
      <c r="AA1835" s="87"/>
      <c r="AB1835" s="88"/>
      <c r="AC1835" s="89"/>
    </row>
    <row r="1836" spans="1:29" ht="15.75" hidden="1" customHeight="1" x14ac:dyDescent="0.2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193"/>
      <c r="P1836" s="77"/>
      <c r="Q1836" s="78"/>
      <c r="R1836" s="79"/>
      <c r="S1836" s="80">
        <f t="shared" si="21"/>
        <v>0</v>
      </c>
      <c r="T1836" s="81"/>
      <c r="U1836" s="82"/>
      <c r="V1836" s="83"/>
      <c r="W1836" s="84">
        <f t="shared" si="22"/>
        <v>0</v>
      </c>
      <c r="X1836" s="85">
        <f t="shared" si="23"/>
        <v>0</v>
      </c>
      <c r="Y1836" s="59"/>
      <c r="Z1836" s="86"/>
      <c r="AA1836" s="87"/>
      <c r="AB1836" s="88"/>
      <c r="AC1836" s="89"/>
    </row>
    <row r="1837" spans="1:29" ht="15.75" hidden="1" customHeight="1" x14ac:dyDescent="0.2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193"/>
      <c r="P1837" s="77"/>
      <c r="Q1837" s="78"/>
      <c r="R1837" s="79"/>
      <c r="S1837" s="80">
        <f t="shared" si="21"/>
        <v>0</v>
      </c>
      <c r="T1837" s="81"/>
      <c r="U1837" s="82"/>
      <c r="V1837" s="83"/>
      <c r="W1837" s="84">
        <f t="shared" si="22"/>
        <v>0</v>
      </c>
      <c r="X1837" s="85">
        <f t="shared" si="23"/>
        <v>0</v>
      </c>
      <c r="Y1837" s="59"/>
      <c r="Z1837" s="86"/>
      <c r="AA1837" s="87"/>
      <c r="AB1837" s="88"/>
      <c r="AC1837" s="89"/>
    </row>
    <row r="1838" spans="1:29" ht="15.75" hidden="1" customHeight="1" x14ac:dyDescent="0.2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193"/>
      <c r="P1838" s="77"/>
      <c r="Q1838" s="78"/>
      <c r="R1838" s="79"/>
      <c r="S1838" s="80">
        <f t="shared" si="21"/>
        <v>0</v>
      </c>
      <c r="T1838" s="81"/>
      <c r="U1838" s="82"/>
      <c r="V1838" s="83"/>
      <c r="W1838" s="84">
        <f t="shared" si="22"/>
        <v>0</v>
      </c>
      <c r="X1838" s="85">
        <f t="shared" si="23"/>
        <v>0</v>
      </c>
      <c r="Y1838" s="59"/>
      <c r="Z1838" s="86"/>
      <c r="AA1838" s="87"/>
      <c r="AB1838" s="88"/>
      <c r="AC1838" s="89"/>
    </row>
    <row r="1839" spans="1:29" ht="15.75" hidden="1" customHeight="1" x14ac:dyDescent="0.2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193"/>
      <c r="P1839" s="77"/>
      <c r="Q1839" s="78"/>
      <c r="R1839" s="79"/>
      <c r="S1839" s="80">
        <f t="shared" ref="S1839:S1902" si="24">IF(R1839="U",T1839/1.2,T1839)</f>
        <v>0</v>
      </c>
      <c r="T1839" s="81"/>
      <c r="U1839" s="82"/>
      <c r="V1839" s="83"/>
      <c r="W1839" s="84">
        <f t="shared" ref="W1839:W1902" si="25">V1839*S1839</f>
        <v>0</v>
      </c>
      <c r="X1839" s="85">
        <f t="shared" ref="X1839:X1902" si="26">V1839*T1839</f>
        <v>0</v>
      </c>
      <c r="Y1839" s="59"/>
      <c r="Z1839" s="86"/>
      <c r="AA1839" s="87"/>
      <c r="AB1839" s="88"/>
      <c r="AC1839" s="89"/>
    </row>
    <row r="1840" spans="1:29" ht="15.75" hidden="1" customHeight="1" x14ac:dyDescent="0.2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193"/>
      <c r="P1840" s="77"/>
      <c r="Q1840" s="78"/>
      <c r="R1840" s="79"/>
      <c r="S1840" s="80">
        <f t="shared" si="24"/>
        <v>0</v>
      </c>
      <c r="T1840" s="81"/>
      <c r="U1840" s="82"/>
      <c r="V1840" s="83"/>
      <c r="W1840" s="84">
        <f t="shared" si="25"/>
        <v>0</v>
      </c>
      <c r="X1840" s="85">
        <f t="shared" si="26"/>
        <v>0</v>
      </c>
      <c r="Y1840" s="59"/>
      <c r="Z1840" s="86"/>
      <c r="AA1840" s="87"/>
      <c r="AB1840" s="88"/>
      <c r="AC1840" s="89"/>
    </row>
    <row r="1841" spans="1:29" ht="15.75" hidden="1" customHeight="1" x14ac:dyDescent="0.2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193"/>
      <c r="P1841" s="77"/>
      <c r="Q1841" s="78"/>
      <c r="R1841" s="79"/>
      <c r="S1841" s="80">
        <f t="shared" si="24"/>
        <v>0</v>
      </c>
      <c r="T1841" s="81"/>
      <c r="U1841" s="82"/>
      <c r="V1841" s="83"/>
      <c r="W1841" s="84">
        <f t="shared" si="25"/>
        <v>0</v>
      </c>
      <c r="X1841" s="85">
        <f t="shared" si="26"/>
        <v>0</v>
      </c>
      <c r="Y1841" s="59"/>
      <c r="Z1841" s="86"/>
      <c r="AA1841" s="87"/>
      <c r="AB1841" s="88"/>
      <c r="AC1841" s="89"/>
    </row>
    <row r="1842" spans="1:29" ht="15.75" hidden="1" customHeight="1" x14ac:dyDescent="0.2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193"/>
      <c r="P1842" s="77"/>
      <c r="Q1842" s="78"/>
      <c r="R1842" s="79"/>
      <c r="S1842" s="80">
        <f t="shared" si="24"/>
        <v>0</v>
      </c>
      <c r="T1842" s="81"/>
      <c r="U1842" s="82"/>
      <c r="V1842" s="83"/>
      <c r="W1842" s="84">
        <f t="shared" si="25"/>
        <v>0</v>
      </c>
      <c r="X1842" s="85">
        <f t="shared" si="26"/>
        <v>0</v>
      </c>
      <c r="Y1842" s="59"/>
      <c r="Z1842" s="86"/>
      <c r="AA1842" s="87"/>
      <c r="AB1842" s="88"/>
      <c r="AC1842" s="89"/>
    </row>
    <row r="1843" spans="1:29" ht="15.75" hidden="1" customHeight="1" x14ac:dyDescent="0.2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193"/>
      <c r="P1843" s="77"/>
      <c r="Q1843" s="78"/>
      <c r="R1843" s="79"/>
      <c r="S1843" s="80">
        <f t="shared" si="24"/>
        <v>0</v>
      </c>
      <c r="T1843" s="81"/>
      <c r="U1843" s="82"/>
      <c r="V1843" s="83"/>
      <c r="W1843" s="84">
        <f t="shared" si="25"/>
        <v>0</v>
      </c>
      <c r="X1843" s="85">
        <f t="shared" si="26"/>
        <v>0</v>
      </c>
      <c r="Y1843" s="59"/>
      <c r="Z1843" s="86"/>
      <c r="AA1843" s="87"/>
      <c r="AB1843" s="88"/>
      <c r="AC1843" s="89"/>
    </row>
    <row r="1844" spans="1:29" ht="15.75" hidden="1" customHeight="1" x14ac:dyDescent="0.2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193"/>
      <c r="P1844" s="77"/>
      <c r="Q1844" s="78"/>
      <c r="R1844" s="79"/>
      <c r="S1844" s="80">
        <f t="shared" si="24"/>
        <v>0</v>
      </c>
      <c r="T1844" s="81"/>
      <c r="U1844" s="82"/>
      <c r="V1844" s="83"/>
      <c r="W1844" s="84">
        <f t="shared" si="25"/>
        <v>0</v>
      </c>
      <c r="X1844" s="85">
        <f t="shared" si="26"/>
        <v>0</v>
      </c>
      <c r="Y1844" s="59"/>
      <c r="Z1844" s="86"/>
      <c r="AA1844" s="87"/>
      <c r="AB1844" s="88"/>
      <c r="AC1844" s="89"/>
    </row>
    <row r="1845" spans="1:29" ht="15.75" hidden="1" customHeight="1" x14ac:dyDescent="0.2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193"/>
      <c r="P1845" s="77"/>
      <c r="Q1845" s="78"/>
      <c r="R1845" s="79"/>
      <c r="S1845" s="80">
        <f t="shared" si="24"/>
        <v>0</v>
      </c>
      <c r="T1845" s="81"/>
      <c r="U1845" s="82"/>
      <c r="V1845" s="83"/>
      <c r="W1845" s="84">
        <f t="shared" si="25"/>
        <v>0</v>
      </c>
      <c r="X1845" s="85">
        <f t="shared" si="26"/>
        <v>0</v>
      </c>
      <c r="Y1845" s="59"/>
      <c r="Z1845" s="86"/>
      <c r="AA1845" s="87"/>
      <c r="AB1845" s="88"/>
      <c r="AC1845" s="89"/>
    </row>
    <row r="1846" spans="1:29" ht="15.75" hidden="1" customHeight="1" x14ac:dyDescent="0.2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193"/>
      <c r="P1846" s="77"/>
      <c r="Q1846" s="78"/>
      <c r="R1846" s="79"/>
      <c r="S1846" s="80">
        <f t="shared" si="24"/>
        <v>0</v>
      </c>
      <c r="T1846" s="81"/>
      <c r="U1846" s="82"/>
      <c r="V1846" s="83"/>
      <c r="W1846" s="84">
        <f t="shared" si="25"/>
        <v>0</v>
      </c>
      <c r="X1846" s="85">
        <f t="shared" si="26"/>
        <v>0</v>
      </c>
      <c r="Y1846" s="59"/>
      <c r="Z1846" s="86"/>
      <c r="AA1846" s="87"/>
      <c r="AB1846" s="88"/>
      <c r="AC1846" s="89"/>
    </row>
    <row r="1847" spans="1:29" ht="15.75" hidden="1" customHeight="1" x14ac:dyDescent="0.2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193"/>
      <c r="P1847" s="77"/>
      <c r="Q1847" s="78"/>
      <c r="R1847" s="79"/>
      <c r="S1847" s="80">
        <f t="shared" si="24"/>
        <v>0</v>
      </c>
      <c r="T1847" s="81"/>
      <c r="U1847" s="82"/>
      <c r="V1847" s="83"/>
      <c r="W1847" s="84">
        <f t="shared" si="25"/>
        <v>0</v>
      </c>
      <c r="X1847" s="85">
        <f t="shared" si="26"/>
        <v>0</v>
      </c>
      <c r="Y1847" s="59"/>
      <c r="Z1847" s="86"/>
      <c r="AA1847" s="87"/>
      <c r="AB1847" s="88"/>
      <c r="AC1847" s="89"/>
    </row>
    <row r="1848" spans="1:29" ht="15.75" hidden="1" customHeight="1" x14ac:dyDescent="0.2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193"/>
      <c r="P1848" s="77"/>
      <c r="Q1848" s="78"/>
      <c r="R1848" s="79"/>
      <c r="S1848" s="80">
        <f t="shared" si="24"/>
        <v>0</v>
      </c>
      <c r="T1848" s="81"/>
      <c r="U1848" s="82"/>
      <c r="V1848" s="83"/>
      <c r="W1848" s="84">
        <f t="shared" si="25"/>
        <v>0</v>
      </c>
      <c r="X1848" s="85">
        <f t="shared" si="26"/>
        <v>0</v>
      </c>
      <c r="Y1848" s="59"/>
      <c r="Z1848" s="86"/>
      <c r="AA1848" s="87"/>
      <c r="AB1848" s="88"/>
      <c r="AC1848" s="89"/>
    </row>
    <row r="1849" spans="1:29" ht="15.75" hidden="1" customHeight="1" x14ac:dyDescent="0.2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193"/>
      <c r="P1849" s="77"/>
      <c r="Q1849" s="78"/>
      <c r="R1849" s="79"/>
      <c r="S1849" s="80">
        <f t="shared" si="24"/>
        <v>0</v>
      </c>
      <c r="T1849" s="81"/>
      <c r="U1849" s="82"/>
      <c r="V1849" s="83"/>
      <c r="W1849" s="84">
        <f t="shared" si="25"/>
        <v>0</v>
      </c>
      <c r="X1849" s="85">
        <f t="shared" si="26"/>
        <v>0</v>
      </c>
      <c r="Y1849" s="59"/>
      <c r="Z1849" s="86"/>
      <c r="AA1849" s="87"/>
      <c r="AB1849" s="88"/>
      <c r="AC1849" s="89"/>
    </row>
    <row r="1850" spans="1:29" ht="15.75" hidden="1" customHeight="1" x14ac:dyDescent="0.2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193"/>
      <c r="P1850" s="77"/>
      <c r="Q1850" s="78"/>
      <c r="R1850" s="79"/>
      <c r="S1850" s="80">
        <f t="shared" si="24"/>
        <v>0</v>
      </c>
      <c r="T1850" s="81"/>
      <c r="U1850" s="82"/>
      <c r="V1850" s="83"/>
      <c r="W1850" s="84">
        <f t="shared" si="25"/>
        <v>0</v>
      </c>
      <c r="X1850" s="85">
        <f t="shared" si="26"/>
        <v>0</v>
      </c>
      <c r="Y1850" s="59"/>
      <c r="Z1850" s="86"/>
      <c r="AA1850" s="87"/>
      <c r="AB1850" s="88"/>
      <c r="AC1850" s="89"/>
    </row>
    <row r="1851" spans="1:29" ht="15.75" hidden="1" customHeight="1" x14ac:dyDescent="0.2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193"/>
      <c r="P1851" s="77"/>
      <c r="Q1851" s="78"/>
      <c r="R1851" s="79"/>
      <c r="S1851" s="80">
        <f t="shared" si="24"/>
        <v>0</v>
      </c>
      <c r="T1851" s="81"/>
      <c r="U1851" s="82"/>
      <c r="V1851" s="83"/>
      <c r="W1851" s="84">
        <f t="shared" si="25"/>
        <v>0</v>
      </c>
      <c r="X1851" s="85">
        <f t="shared" si="26"/>
        <v>0</v>
      </c>
      <c r="Y1851" s="59"/>
      <c r="Z1851" s="86"/>
      <c r="AA1851" s="87"/>
      <c r="AB1851" s="88"/>
      <c r="AC1851" s="89"/>
    </row>
    <row r="1852" spans="1:29" ht="15.75" hidden="1" customHeight="1" x14ac:dyDescent="0.2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193"/>
      <c r="P1852" s="77"/>
      <c r="Q1852" s="78"/>
      <c r="R1852" s="79"/>
      <c r="S1852" s="80">
        <f t="shared" si="24"/>
        <v>0</v>
      </c>
      <c r="T1852" s="81"/>
      <c r="U1852" s="82"/>
      <c r="V1852" s="83"/>
      <c r="W1852" s="84">
        <f t="shared" si="25"/>
        <v>0</v>
      </c>
      <c r="X1852" s="85">
        <f t="shared" si="26"/>
        <v>0</v>
      </c>
      <c r="Y1852" s="59"/>
      <c r="Z1852" s="86"/>
      <c r="AA1852" s="87"/>
      <c r="AB1852" s="88"/>
      <c r="AC1852" s="89"/>
    </row>
    <row r="1853" spans="1:29" ht="15.75" hidden="1" customHeight="1" x14ac:dyDescent="0.2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193"/>
      <c r="P1853" s="77"/>
      <c r="Q1853" s="78"/>
      <c r="R1853" s="79"/>
      <c r="S1853" s="80">
        <f t="shared" si="24"/>
        <v>0</v>
      </c>
      <c r="T1853" s="81"/>
      <c r="U1853" s="82"/>
      <c r="V1853" s="83"/>
      <c r="W1853" s="84">
        <f t="shared" si="25"/>
        <v>0</v>
      </c>
      <c r="X1853" s="85">
        <f t="shared" si="26"/>
        <v>0</v>
      </c>
      <c r="Y1853" s="59"/>
      <c r="Z1853" s="86"/>
      <c r="AA1853" s="87"/>
      <c r="AB1853" s="88"/>
      <c r="AC1853" s="89"/>
    </row>
    <row r="1854" spans="1:29" ht="15.75" hidden="1" customHeight="1" x14ac:dyDescent="0.2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193"/>
      <c r="P1854" s="77"/>
      <c r="Q1854" s="78"/>
      <c r="R1854" s="79"/>
      <c r="S1854" s="80">
        <f t="shared" si="24"/>
        <v>0</v>
      </c>
      <c r="T1854" s="81"/>
      <c r="U1854" s="82"/>
      <c r="V1854" s="83"/>
      <c r="W1854" s="84">
        <f t="shared" si="25"/>
        <v>0</v>
      </c>
      <c r="X1854" s="85">
        <f t="shared" si="26"/>
        <v>0</v>
      </c>
      <c r="Y1854" s="59"/>
      <c r="Z1854" s="86"/>
      <c r="AA1854" s="87"/>
      <c r="AB1854" s="88"/>
      <c r="AC1854" s="89"/>
    </row>
    <row r="1855" spans="1:29" ht="15.75" hidden="1" customHeight="1" x14ac:dyDescent="0.2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193"/>
      <c r="P1855" s="77"/>
      <c r="Q1855" s="78"/>
      <c r="R1855" s="79"/>
      <c r="S1855" s="80">
        <f t="shared" si="24"/>
        <v>0</v>
      </c>
      <c r="T1855" s="81"/>
      <c r="U1855" s="82"/>
      <c r="V1855" s="83"/>
      <c r="W1855" s="84">
        <f t="shared" si="25"/>
        <v>0</v>
      </c>
      <c r="X1855" s="85">
        <f t="shared" si="26"/>
        <v>0</v>
      </c>
      <c r="Y1855" s="59"/>
      <c r="Z1855" s="86"/>
      <c r="AA1855" s="87"/>
      <c r="AB1855" s="88"/>
      <c r="AC1855" s="89"/>
    </row>
    <row r="1856" spans="1:29" ht="15.75" hidden="1" customHeight="1" x14ac:dyDescent="0.2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193"/>
      <c r="P1856" s="77"/>
      <c r="Q1856" s="78"/>
      <c r="R1856" s="79"/>
      <c r="S1856" s="80">
        <f t="shared" si="24"/>
        <v>0</v>
      </c>
      <c r="T1856" s="81"/>
      <c r="U1856" s="82"/>
      <c r="V1856" s="83"/>
      <c r="W1856" s="84">
        <f t="shared" si="25"/>
        <v>0</v>
      </c>
      <c r="X1856" s="85">
        <f t="shared" si="26"/>
        <v>0</v>
      </c>
      <c r="Y1856" s="59"/>
      <c r="Z1856" s="86"/>
      <c r="AA1856" s="87"/>
      <c r="AB1856" s="88"/>
      <c r="AC1856" s="89"/>
    </row>
    <row r="1857" spans="1:29" ht="15.75" hidden="1" customHeight="1" x14ac:dyDescent="0.2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193"/>
      <c r="P1857" s="77"/>
      <c r="Q1857" s="78"/>
      <c r="R1857" s="79"/>
      <c r="S1857" s="80">
        <f t="shared" si="24"/>
        <v>0</v>
      </c>
      <c r="T1857" s="81"/>
      <c r="U1857" s="82"/>
      <c r="V1857" s="83"/>
      <c r="W1857" s="84">
        <f t="shared" si="25"/>
        <v>0</v>
      </c>
      <c r="X1857" s="85">
        <f t="shared" si="26"/>
        <v>0</v>
      </c>
      <c r="Y1857" s="59"/>
      <c r="Z1857" s="86"/>
      <c r="AA1857" s="87"/>
      <c r="AB1857" s="88"/>
      <c r="AC1857" s="89"/>
    </row>
    <row r="1858" spans="1:29" ht="15.75" hidden="1" customHeight="1" x14ac:dyDescent="0.2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193"/>
      <c r="P1858" s="77"/>
      <c r="Q1858" s="78"/>
      <c r="R1858" s="79"/>
      <c r="S1858" s="80">
        <f t="shared" si="24"/>
        <v>0</v>
      </c>
      <c r="T1858" s="81"/>
      <c r="U1858" s="82"/>
      <c r="V1858" s="83"/>
      <c r="W1858" s="84">
        <f t="shared" si="25"/>
        <v>0</v>
      </c>
      <c r="X1858" s="85">
        <f t="shared" si="26"/>
        <v>0</v>
      </c>
      <c r="Y1858" s="59"/>
      <c r="Z1858" s="86"/>
      <c r="AA1858" s="87"/>
      <c r="AB1858" s="88"/>
      <c r="AC1858" s="89"/>
    </row>
    <row r="1859" spans="1:29" ht="15.75" hidden="1" customHeight="1" x14ac:dyDescent="0.2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193"/>
      <c r="P1859" s="77"/>
      <c r="Q1859" s="78"/>
      <c r="R1859" s="79"/>
      <c r="S1859" s="80">
        <f t="shared" si="24"/>
        <v>0</v>
      </c>
      <c r="T1859" s="81"/>
      <c r="U1859" s="82"/>
      <c r="V1859" s="83"/>
      <c r="W1859" s="84">
        <f t="shared" si="25"/>
        <v>0</v>
      </c>
      <c r="X1859" s="85">
        <f t="shared" si="26"/>
        <v>0</v>
      </c>
      <c r="Y1859" s="59"/>
      <c r="Z1859" s="86"/>
      <c r="AA1859" s="87"/>
      <c r="AB1859" s="88"/>
      <c r="AC1859" s="89"/>
    </row>
    <row r="1860" spans="1:29" ht="15.75" hidden="1" customHeight="1" x14ac:dyDescent="0.2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193"/>
      <c r="P1860" s="77"/>
      <c r="Q1860" s="78"/>
      <c r="R1860" s="79"/>
      <c r="S1860" s="80">
        <f t="shared" si="24"/>
        <v>0</v>
      </c>
      <c r="T1860" s="81"/>
      <c r="U1860" s="82"/>
      <c r="V1860" s="83"/>
      <c r="W1860" s="84">
        <f t="shared" si="25"/>
        <v>0</v>
      </c>
      <c r="X1860" s="85">
        <f t="shared" si="26"/>
        <v>0</v>
      </c>
      <c r="Y1860" s="59"/>
      <c r="Z1860" s="86"/>
      <c r="AA1860" s="87"/>
      <c r="AB1860" s="88"/>
      <c r="AC1860" s="89"/>
    </row>
    <row r="1861" spans="1:29" ht="15.75" hidden="1" customHeight="1" x14ac:dyDescent="0.2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193"/>
      <c r="P1861" s="77"/>
      <c r="Q1861" s="78"/>
      <c r="R1861" s="79"/>
      <c r="S1861" s="80">
        <f t="shared" si="24"/>
        <v>0</v>
      </c>
      <c r="T1861" s="81"/>
      <c r="U1861" s="82"/>
      <c r="V1861" s="83"/>
      <c r="W1861" s="84">
        <f t="shared" si="25"/>
        <v>0</v>
      </c>
      <c r="X1861" s="85">
        <f t="shared" si="26"/>
        <v>0</v>
      </c>
      <c r="Y1861" s="59"/>
      <c r="Z1861" s="86"/>
      <c r="AA1861" s="87"/>
      <c r="AB1861" s="88"/>
      <c r="AC1861" s="89"/>
    </row>
    <row r="1862" spans="1:29" ht="15.75" hidden="1" customHeight="1" x14ac:dyDescent="0.2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193"/>
      <c r="P1862" s="77"/>
      <c r="Q1862" s="78"/>
      <c r="R1862" s="79"/>
      <c r="S1862" s="80">
        <f t="shared" si="24"/>
        <v>0</v>
      </c>
      <c r="T1862" s="81"/>
      <c r="U1862" s="82"/>
      <c r="V1862" s="83"/>
      <c r="W1862" s="84">
        <f t="shared" si="25"/>
        <v>0</v>
      </c>
      <c r="X1862" s="85">
        <f t="shared" si="26"/>
        <v>0</v>
      </c>
      <c r="Y1862" s="59"/>
      <c r="Z1862" s="86"/>
      <c r="AA1862" s="87"/>
      <c r="AB1862" s="88"/>
      <c r="AC1862" s="89"/>
    </row>
    <row r="1863" spans="1:29" ht="15.75" hidden="1" customHeight="1" x14ac:dyDescent="0.2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193"/>
      <c r="P1863" s="77"/>
      <c r="Q1863" s="78"/>
      <c r="R1863" s="79"/>
      <c r="S1863" s="80">
        <f t="shared" si="24"/>
        <v>0</v>
      </c>
      <c r="T1863" s="81"/>
      <c r="U1863" s="82"/>
      <c r="V1863" s="83"/>
      <c r="W1863" s="84">
        <f t="shared" si="25"/>
        <v>0</v>
      </c>
      <c r="X1863" s="85">
        <f t="shared" si="26"/>
        <v>0</v>
      </c>
      <c r="Y1863" s="59"/>
      <c r="Z1863" s="86"/>
      <c r="AA1863" s="87"/>
      <c r="AB1863" s="88"/>
      <c r="AC1863" s="89"/>
    </row>
    <row r="1864" spans="1:29" ht="15.75" hidden="1" customHeight="1" x14ac:dyDescent="0.2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193"/>
      <c r="P1864" s="77"/>
      <c r="Q1864" s="78"/>
      <c r="R1864" s="79"/>
      <c r="S1864" s="80">
        <f t="shared" si="24"/>
        <v>0</v>
      </c>
      <c r="T1864" s="81"/>
      <c r="U1864" s="82"/>
      <c r="V1864" s="83"/>
      <c r="W1864" s="84">
        <f t="shared" si="25"/>
        <v>0</v>
      </c>
      <c r="X1864" s="85">
        <f t="shared" si="26"/>
        <v>0</v>
      </c>
      <c r="Y1864" s="59"/>
      <c r="Z1864" s="86"/>
      <c r="AA1864" s="87"/>
      <c r="AB1864" s="88"/>
      <c r="AC1864" s="89"/>
    </row>
    <row r="1865" spans="1:29" ht="15.75" hidden="1" customHeight="1" x14ac:dyDescent="0.2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193"/>
      <c r="P1865" s="77"/>
      <c r="Q1865" s="78"/>
      <c r="R1865" s="79"/>
      <c r="S1865" s="80">
        <f t="shared" si="24"/>
        <v>0</v>
      </c>
      <c r="T1865" s="81"/>
      <c r="U1865" s="82"/>
      <c r="V1865" s="83"/>
      <c r="W1865" s="84">
        <f t="shared" si="25"/>
        <v>0</v>
      </c>
      <c r="X1865" s="85">
        <f t="shared" si="26"/>
        <v>0</v>
      </c>
      <c r="Y1865" s="59"/>
      <c r="Z1865" s="86"/>
      <c r="AA1865" s="87"/>
      <c r="AB1865" s="88"/>
      <c r="AC1865" s="89"/>
    </row>
    <row r="1866" spans="1:29" ht="15.75" hidden="1" customHeight="1" x14ac:dyDescent="0.2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193"/>
      <c r="P1866" s="77"/>
      <c r="Q1866" s="78"/>
      <c r="R1866" s="79"/>
      <c r="S1866" s="80">
        <f t="shared" si="24"/>
        <v>0</v>
      </c>
      <c r="T1866" s="81"/>
      <c r="U1866" s="82"/>
      <c r="V1866" s="83"/>
      <c r="W1866" s="84">
        <f t="shared" si="25"/>
        <v>0</v>
      </c>
      <c r="X1866" s="85">
        <f t="shared" si="26"/>
        <v>0</v>
      </c>
      <c r="Y1866" s="59"/>
      <c r="Z1866" s="86"/>
      <c r="AA1866" s="87"/>
      <c r="AB1866" s="88"/>
      <c r="AC1866" s="89"/>
    </row>
    <row r="1867" spans="1:29" ht="15.75" hidden="1" customHeight="1" x14ac:dyDescent="0.2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193"/>
      <c r="P1867" s="77"/>
      <c r="Q1867" s="78"/>
      <c r="R1867" s="79"/>
      <c r="S1867" s="80">
        <f t="shared" si="24"/>
        <v>0</v>
      </c>
      <c r="T1867" s="81"/>
      <c r="U1867" s="82"/>
      <c r="V1867" s="83"/>
      <c r="W1867" s="84">
        <f t="shared" si="25"/>
        <v>0</v>
      </c>
      <c r="X1867" s="85">
        <f t="shared" si="26"/>
        <v>0</v>
      </c>
      <c r="Y1867" s="59"/>
      <c r="Z1867" s="86"/>
      <c r="AA1867" s="87"/>
      <c r="AB1867" s="88"/>
      <c r="AC1867" s="89"/>
    </row>
    <row r="1868" spans="1:29" ht="15.75" hidden="1" customHeight="1" x14ac:dyDescent="0.2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193"/>
      <c r="P1868" s="77"/>
      <c r="Q1868" s="78"/>
      <c r="R1868" s="79"/>
      <c r="S1868" s="80">
        <f t="shared" si="24"/>
        <v>0</v>
      </c>
      <c r="T1868" s="81"/>
      <c r="U1868" s="82"/>
      <c r="V1868" s="83"/>
      <c r="W1868" s="84">
        <f t="shared" si="25"/>
        <v>0</v>
      </c>
      <c r="X1868" s="85">
        <f t="shared" si="26"/>
        <v>0</v>
      </c>
      <c r="Y1868" s="59"/>
      <c r="Z1868" s="86"/>
      <c r="AA1868" s="87"/>
      <c r="AB1868" s="88"/>
      <c r="AC1868" s="89"/>
    </row>
    <row r="1869" spans="1:29" ht="15.75" hidden="1" customHeight="1" x14ac:dyDescent="0.2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193"/>
      <c r="P1869" s="77"/>
      <c r="Q1869" s="78"/>
      <c r="R1869" s="79"/>
      <c r="S1869" s="80">
        <f t="shared" si="24"/>
        <v>0</v>
      </c>
      <c r="T1869" s="81"/>
      <c r="U1869" s="82"/>
      <c r="V1869" s="83"/>
      <c r="W1869" s="84">
        <f t="shared" si="25"/>
        <v>0</v>
      </c>
      <c r="X1869" s="85">
        <f t="shared" si="26"/>
        <v>0</v>
      </c>
      <c r="Y1869" s="59"/>
      <c r="Z1869" s="86"/>
      <c r="AA1869" s="87"/>
      <c r="AB1869" s="88"/>
      <c r="AC1869" s="89"/>
    </row>
    <row r="1870" spans="1:29" ht="15.75" hidden="1" customHeight="1" x14ac:dyDescent="0.2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193"/>
      <c r="P1870" s="77"/>
      <c r="Q1870" s="78"/>
      <c r="R1870" s="79"/>
      <c r="S1870" s="80">
        <f t="shared" si="24"/>
        <v>0</v>
      </c>
      <c r="T1870" s="81"/>
      <c r="U1870" s="82"/>
      <c r="V1870" s="83"/>
      <c r="W1870" s="84">
        <f t="shared" si="25"/>
        <v>0</v>
      </c>
      <c r="X1870" s="85">
        <f t="shared" si="26"/>
        <v>0</v>
      </c>
      <c r="Y1870" s="59"/>
      <c r="Z1870" s="86"/>
      <c r="AA1870" s="87"/>
      <c r="AB1870" s="88"/>
      <c r="AC1870" s="89"/>
    </row>
    <row r="1871" spans="1:29" ht="15.75" hidden="1" customHeight="1" x14ac:dyDescent="0.2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193"/>
      <c r="P1871" s="77"/>
      <c r="Q1871" s="78"/>
      <c r="R1871" s="79"/>
      <c r="S1871" s="80">
        <f t="shared" si="24"/>
        <v>0</v>
      </c>
      <c r="T1871" s="81"/>
      <c r="U1871" s="82"/>
      <c r="V1871" s="83"/>
      <c r="W1871" s="84">
        <f t="shared" si="25"/>
        <v>0</v>
      </c>
      <c r="X1871" s="85">
        <f t="shared" si="26"/>
        <v>0</v>
      </c>
      <c r="Y1871" s="59"/>
      <c r="Z1871" s="86"/>
      <c r="AA1871" s="87"/>
      <c r="AB1871" s="88"/>
      <c r="AC1871" s="89"/>
    </row>
    <row r="1872" spans="1:29" ht="15.75" hidden="1" customHeight="1" x14ac:dyDescent="0.2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193"/>
      <c r="P1872" s="77"/>
      <c r="Q1872" s="78"/>
      <c r="R1872" s="79"/>
      <c r="S1872" s="80">
        <f t="shared" si="24"/>
        <v>0</v>
      </c>
      <c r="T1872" s="81"/>
      <c r="U1872" s="82"/>
      <c r="V1872" s="83"/>
      <c r="W1872" s="84">
        <f t="shared" si="25"/>
        <v>0</v>
      </c>
      <c r="X1872" s="85">
        <f t="shared" si="26"/>
        <v>0</v>
      </c>
      <c r="Y1872" s="59"/>
      <c r="Z1872" s="86"/>
      <c r="AA1872" s="87"/>
      <c r="AB1872" s="88"/>
      <c r="AC1872" s="89"/>
    </row>
    <row r="1873" spans="1:29" ht="15.75" hidden="1" customHeight="1" x14ac:dyDescent="0.2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193"/>
      <c r="P1873" s="77"/>
      <c r="Q1873" s="78"/>
      <c r="R1873" s="79"/>
      <c r="S1873" s="80">
        <f t="shared" si="24"/>
        <v>0</v>
      </c>
      <c r="T1873" s="81"/>
      <c r="U1873" s="82"/>
      <c r="V1873" s="83"/>
      <c r="W1873" s="84">
        <f t="shared" si="25"/>
        <v>0</v>
      </c>
      <c r="X1873" s="85">
        <f t="shared" si="26"/>
        <v>0</v>
      </c>
      <c r="Y1873" s="59"/>
      <c r="Z1873" s="86"/>
      <c r="AA1873" s="87"/>
      <c r="AB1873" s="88"/>
      <c r="AC1873" s="89"/>
    </row>
    <row r="1874" spans="1:29" ht="15.75" hidden="1" customHeight="1" x14ac:dyDescent="0.2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193"/>
      <c r="P1874" s="77"/>
      <c r="Q1874" s="78"/>
      <c r="R1874" s="79"/>
      <c r="S1874" s="80">
        <f t="shared" si="24"/>
        <v>0</v>
      </c>
      <c r="T1874" s="81"/>
      <c r="U1874" s="82"/>
      <c r="V1874" s="83"/>
      <c r="W1874" s="84">
        <f t="shared" si="25"/>
        <v>0</v>
      </c>
      <c r="X1874" s="85">
        <f t="shared" si="26"/>
        <v>0</v>
      </c>
      <c r="Y1874" s="59"/>
      <c r="Z1874" s="86"/>
      <c r="AA1874" s="87"/>
      <c r="AB1874" s="88"/>
      <c r="AC1874" s="89"/>
    </row>
    <row r="1875" spans="1:29" ht="15.75" hidden="1" customHeight="1" x14ac:dyDescent="0.2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193"/>
      <c r="P1875" s="77"/>
      <c r="Q1875" s="78"/>
      <c r="R1875" s="79"/>
      <c r="S1875" s="80">
        <f t="shared" si="24"/>
        <v>0</v>
      </c>
      <c r="T1875" s="81"/>
      <c r="U1875" s="82"/>
      <c r="V1875" s="83"/>
      <c r="W1875" s="84">
        <f t="shared" si="25"/>
        <v>0</v>
      </c>
      <c r="X1875" s="85">
        <f t="shared" si="26"/>
        <v>0</v>
      </c>
      <c r="Y1875" s="59"/>
      <c r="Z1875" s="86"/>
      <c r="AA1875" s="87"/>
      <c r="AB1875" s="88"/>
      <c r="AC1875" s="89"/>
    </row>
    <row r="1876" spans="1:29" ht="15.75" hidden="1" customHeight="1" x14ac:dyDescent="0.2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193"/>
      <c r="P1876" s="77"/>
      <c r="Q1876" s="78"/>
      <c r="R1876" s="79"/>
      <c r="S1876" s="80">
        <f t="shared" si="24"/>
        <v>0</v>
      </c>
      <c r="T1876" s="81"/>
      <c r="U1876" s="82"/>
      <c r="V1876" s="83"/>
      <c r="W1876" s="84">
        <f t="shared" si="25"/>
        <v>0</v>
      </c>
      <c r="X1876" s="85">
        <f t="shared" si="26"/>
        <v>0</v>
      </c>
      <c r="Y1876" s="59"/>
      <c r="Z1876" s="86"/>
      <c r="AA1876" s="87"/>
      <c r="AB1876" s="88"/>
      <c r="AC1876" s="89"/>
    </row>
    <row r="1877" spans="1:29" ht="15.75" hidden="1" customHeight="1" x14ac:dyDescent="0.2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193"/>
      <c r="P1877" s="77"/>
      <c r="Q1877" s="78"/>
      <c r="R1877" s="79"/>
      <c r="S1877" s="80">
        <f t="shared" si="24"/>
        <v>0</v>
      </c>
      <c r="T1877" s="81"/>
      <c r="U1877" s="82"/>
      <c r="V1877" s="83"/>
      <c r="W1877" s="84">
        <f t="shared" si="25"/>
        <v>0</v>
      </c>
      <c r="X1877" s="85">
        <f t="shared" si="26"/>
        <v>0</v>
      </c>
      <c r="Y1877" s="59"/>
      <c r="Z1877" s="86"/>
      <c r="AA1877" s="87"/>
      <c r="AB1877" s="88"/>
      <c r="AC1877" s="89"/>
    </row>
    <row r="1878" spans="1:29" ht="15.75" hidden="1" customHeight="1" x14ac:dyDescent="0.2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193"/>
      <c r="P1878" s="77"/>
      <c r="Q1878" s="78"/>
      <c r="R1878" s="79"/>
      <c r="S1878" s="80">
        <f t="shared" si="24"/>
        <v>0</v>
      </c>
      <c r="T1878" s="81"/>
      <c r="U1878" s="82"/>
      <c r="V1878" s="83"/>
      <c r="W1878" s="84">
        <f t="shared" si="25"/>
        <v>0</v>
      </c>
      <c r="X1878" s="85">
        <f t="shared" si="26"/>
        <v>0</v>
      </c>
      <c r="Y1878" s="59"/>
      <c r="Z1878" s="86"/>
      <c r="AA1878" s="87"/>
      <c r="AB1878" s="88"/>
      <c r="AC1878" s="89"/>
    </row>
    <row r="1879" spans="1:29" ht="15.75" hidden="1" customHeight="1" x14ac:dyDescent="0.2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193"/>
      <c r="P1879" s="77"/>
      <c r="Q1879" s="78"/>
      <c r="R1879" s="79"/>
      <c r="S1879" s="80">
        <f t="shared" si="24"/>
        <v>0</v>
      </c>
      <c r="T1879" s="81"/>
      <c r="U1879" s="82"/>
      <c r="V1879" s="83"/>
      <c r="W1879" s="84">
        <f t="shared" si="25"/>
        <v>0</v>
      </c>
      <c r="X1879" s="85">
        <f t="shared" si="26"/>
        <v>0</v>
      </c>
      <c r="Y1879" s="59"/>
      <c r="Z1879" s="86"/>
      <c r="AA1879" s="87"/>
      <c r="AB1879" s="88"/>
      <c r="AC1879" s="89"/>
    </row>
    <row r="1880" spans="1:29" ht="15.75" hidden="1" customHeight="1" x14ac:dyDescent="0.2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193"/>
      <c r="P1880" s="77"/>
      <c r="Q1880" s="78"/>
      <c r="R1880" s="79"/>
      <c r="S1880" s="80">
        <f t="shared" si="24"/>
        <v>0</v>
      </c>
      <c r="T1880" s="81"/>
      <c r="U1880" s="82"/>
      <c r="V1880" s="83"/>
      <c r="W1880" s="84">
        <f t="shared" si="25"/>
        <v>0</v>
      </c>
      <c r="X1880" s="85">
        <f t="shared" si="26"/>
        <v>0</v>
      </c>
      <c r="Y1880" s="59"/>
      <c r="Z1880" s="86"/>
      <c r="AA1880" s="87"/>
      <c r="AB1880" s="88"/>
      <c r="AC1880" s="89"/>
    </row>
    <row r="1881" spans="1:29" ht="15.75" hidden="1" customHeight="1" x14ac:dyDescent="0.2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193"/>
      <c r="P1881" s="77"/>
      <c r="Q1881" s="78"/>
      <c r="R1881" s="79"/>
      <c r="S1881" s="80">
        <f t="shared" si="24"/>
        <v>0</v>
      </c>
      <c r="T1881" s="81"/>
      <c r="U1881" s="82"/>
      <c r="V1881" s="83"/>
      <c r="W1881" s="84">
        <f t="shared" si="25"/>
        <v>0</v>
      </c>
      <c r="X1881" s="85">
        <f t="shared" si="26"/>
        <v>0</v>
      </c>
      <c r="Y1881" s="59"/>
      <c r="Z1881" s="86"/>
      <c r="AA1881" s="87"/>
      <c r="AB1881" s="88"/>
      <c r="AC1881" s="89"/>
    </row>
    <row r="1882" spans="1:29" ht="15.75" hidden="1" customHeight="1" x14ac:dyDescent="0.2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193"/>
      <c r="P1882" s="77"/>
      <c r="Q1882" s="78"/>
      <c r="R1882" s="79"/>
      <c r="S1882" s="80">
        <f t="shared" si="24"/>
        <v>0</v>
      </c>
      <c r="T1882" s="81"/>
      <c r="U1882" s="82"/>
      <c r="V1882" s="83"/>
      <c r="W1882" s="84">
        <f t="shared" si="25"/>
        <v>0</v>
      </c>
      <c r="X1882" s="85">
        <f t="shared" si="26"/>
        <v>0</v>
      </c>
      <c r="Y1882" s="59"/>
      <c r="Z1882" s="86"/>
      <c r="AA1882" s="87"/>
      <c r="AB1882" s="88"/>
      <c r="AC1882" s="89"/>
    </row>
    <row r="1883" spans="1:29" ht="15.75" hidden="1" customHeight="1" x14ac:dyDescent="0.2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193"/>
      <c r="P1883" s="77"/>
      <c r="Q1883" s="78"/>
      <c r="R1883" s="79"/>
      <c r="S1883" s="80">
        <f t="shared" si="24"/>
        <v>0</v>
      </c>
      <c r="T1883" s="81"/>
      <c r="U1883" s="82"/>
      <c r="V1883" s="83"/>
      <c r="W1883" s="84">
        <f t="shared" si="25"/>
        <v>0</v>
      </c>
      <c r="X1883" s="85">
        <f t="shared" si="26"/>
        <v>0</v>
      </c>
      <c r="Y1883" s="59"/>
      <c r="Z1883" s="86"/>
      <c r="AA1883" s="87"/>
      <c r="AB1883" s="88"/>
      <c r="AC1883" s="89"/>
    </row>
    <row r="1884" spans="1:29" ht="15.75" hidden="1" customHeight="1" x14ac:dyDescent="0.2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193"/>
      <c r="P1884" s="77"/>
      <c r="Q1884" s="78"/>
      <c r="R1884" s="79"/>
      <c r="S1884" s="80">
        <f t="shared" si="24"/>
        <v>0</v>
      </c>
      <c r="T1884" s="81"/>
      <c r="U1884" s="82"/>
      <c r="V1884" s="83"/>
      <c r="W1884" s="84">
        <f t="shared" si="25"/>
        <v>0</v>
      </c>
      <c r="X1884" s="85">
        <f t="shared" si="26"/>
        <v>0</v>
      </c>
      <c r="Y1884" s="59"/>
      <c r="Z1884" s="86"/>
      <c r="AA1884" s="87"/>
      <c r="AB1884" s="88"/>
      <c r="AC1884" s="89"/>
    </row>
    <row r="1885" spans="1:29" ht="15.75" hidden="1" customHeight="1" x14ac:dyDescent="0.2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193"/>
      <c r="P1885" s="77"/>
      <c r="Q1885" s="78"/>
      <c r="R1885" s="79"/>
      <c r="S1885" s="80">
        <f t="shared" si="24"/>
        <v>0</v>
      </c>
      <c r="T1885" s="81"/>
      <c r="U1885" s="82"/>
      <c r="V1885" s="83"/>
      <c r="W1885" s="84">
        <f t="shared" si="25"/>
        <v>0</v>
      </c>
      <c r="X1885" s="85">
        <f t="shared" si="26"/>
        <v>0</v>
      </c>
      <c r="Y1885" s="59"/>
      <c r="Z1885" s="86"/>
      <c r="AA1885" s="87"/>
      <c r="AB1885" s="88"/>
      <c r="AC1885" s="89"/>
    </row>
    <row r="1886" spans="1:29" ht="15.75" hidden="1" customHeight="1" x14ac:dyDescent="0.2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193"/>
      <c r="P1886" s="77"/>
      <c r="Q1886" s="78"/>
      <c r="R1886" s="79"/>
      <c r="S1886" s="80">
        <f t="shared" si="24"/>
        <v>0</v>
      </c>
      <c r="T1886" s="81"/>
      <c r="U1886" s="82"/>
      <c r="V1886" s="83"/>
      <c r="W1886" s="84">
        <f t="shared" si="25"/>
        <v>0</v>
      </c>
      <c r="X1886" s="85">
        <f t="shared" si="26"/>
        <v>0</v>
      </c>
      <c r="Y1886" s="59"/>
      <c r="Z1886" s="86"/>
      <c r="AA1886" s="87"/>
      <c r="AB1886" s="88"/>
      <c r="AC1886" s="89"/>
    </row>
    <row r="1887" spans="1:29" ht="15.75" hidden="1" customHeight="1" x14ac:dyDescent="0.2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193"/>
      <c r="P1887" s="77"/>
      <c r="Q1887" s="78"/>
      <c r="R1887" s="79"/>
      <c r="S1887" s="80">
        <f t="shared" si="24"/>
        <v>0</v>
      </c>
      <c r="T1887" s="81"/>
      <c r="U1887" s="82"/>
      <c r="V1887" s="83"/>
      <c r="W1887" s="84">
        <f t="shared" si="25"/>
        <v>0</v>
      </c>
      <c r="X1887" s="85">
        <f t="shared" si="26"/>
        <v>0</v>
      </c>
      <c r="Y1887" s="59"/>
      <c r="Z1887" s="86"/>
      <c r="AA1887" s="87"/>
      <c r="AB1887" s="88"/>
      <c r="AC1887" s="89"/>
    </row>
    <row r="1888" spans="1:29" ht="15.75" hidden="1" customHeight="1" x14ac:dyDescent="0.2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193"/>
      <c r="P1888" s="77"/>
      <c r="Q1888" s="78"/>
      <c r="R1888" s="79"/>
      <c r="S1888" s="80">
        <f t="shared" si="24"/>
        <v>0</v>
      </c>
      <c r="T1888" s="81"/>
      <c r="U1888" s="82"/>
      <c r="V1888" s="83"/>
      <c r="W1888" s="84">
        <f t="shared" si="25"/>
        <v>0</v>
      </c>
      <c r="X1888" s="85">
        <f t="shared" si="26"/>
        <v>0</v>
      </c>
      <c r="Y1888" s="59"/>
      <c r="Z1888" s="86"/>
      <c r="AA1888" s="87"/>
      <c r="AB1888" s="88"/>
      <c r="AC1888" s="89"/>
    </row>
    <row r="1889" spans="1:29" ht="15.75" hidden="1" customHeight="1" x14ac:dyDescent="0.2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193"/>
      <c r="P1889" s="77"/>
      <c r="Q1889" s="78"/>
      <c r="R1889" s="79"/>
      <c r="S1889" s="80">
        <f t="shared" si="24"/>
        <v>0</v>
      </c>
      <c r="T1889" s="81"/>
      <c r="U1889" s="82"/>
      <c r="V1889" s="83"/>
      <c r="W1889" s="84">
        <f t="shared" si="25"/>
        <v>0</v>
      </c>
      <c r="X1889" s="85">
        <f t="shared" si="26"/>
        <v>0</v>
      </c>
      <c r="Y1889" s="59"/>
      <c r="Z1889" s="86"/>
      <c r="AA1889" s="87"/>
      <c r="AB1889" s="88"/>
      <c r="AC1889" s="89"/>
    </row>
    <row r="1890" spans="1:29" ht="15.75" hidden="1" customHeight="1" x14ac:dyDescent="0.2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193"/>
      <c r="P1890" s="77"/>
      <c r="Q1890" s="78"/>
      <c r="R1890" s="79"/>
      <c r="S1890" s="80">
        <f t="shared" si="24"/>
        <v>0</v>
      </c>
      <c r="T1890" s="81"/>
      <c r="U1890" s="82"/>
      <c r="V1890" s="83"/>
      <c r="W1890" s="84">
        <f t="shared" si="25"/>
        <v>0</v>
      </c>
      <c r="X1890" s="85">
        <f t="shared" si="26"/>
        <v>0</v>
      </c>
      <c r="Y1890" s="59"/>
      <c r="Z1890" s="86"/>
      <c r="AA1890" s="87"/>
      <c r="AB1890" s="88"/>
      <c r="AC1890" s="89"/>
    </row>
    <row r="1891" spans="1:29" ht="15.75" hidden="1" customHeight="1" x14ac:dyDescent="0.2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193"/>
      <c r="P1891" s="77"/>
      <c r="Q1891" s="78"/>
      <c r="R1891" s="79"/>
      <c r="S1891" s="80">
        <f t="shared" si="24"/>
        <v>0</v>
      </c>
      <c r="T1891" s="81"/>
      <c r="U1891" s="82"/>
      <c r="V1891" s="83"/>
      <c r="W1891" s="84">
        <f t="shared" si="25"/>
        <v>0</v>
      </c>
      <c r="X1891" s="85">
        <f t="shared" si="26"/>
        <v>0</v>
      </c>
      <c r="Y1891" s="59"/>
      <c r="Z1891" s="86"/>
      <c r="AA1891" s="87"/>
      <c r="AB1891" s="88"/>
      <c r="AC1891" s="89"/>
    </row>
    <row r="1892" spans="1:29" ht="15.75" hidden="1" customHeight="1" x14ac:dyDescent="0.2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193"/>
      <c r="P1892" s="77"/>
      <c r="Q1892" s="78"/>
      <c r="R1892" s="79"/>
      <c r="S1892" s="80">
        <f t="shared" si="24"/>
        <v>0</v>
      </c>
      <c r="T1892" s="81"/>
      <c r="U1892" s="82"/>
      <c r="V1892" s="83"/>
      <c r="W1892" s="84">
        <f t="shared" si="25"/>
        <v>0</v>
      </c>
      <c r="X1892" s="85">
        <f t="shared" si="26"/>
        <v>0</v>
      </c>
      <c r="Y1892" s="59"/>
      <c r="Z1892" s="86"/>
      <c r="AA1892" s="87"/>
      <c r="AB1892" s="88"/>
      <c r="AC1892" s="89"/>
    </row>
    <row r="1893" spans="1:29" ht="15.75" hidden="1" customHeight="1" x14ac:dyDescent="0.2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193"/>
      <c r="P1893" s="77"/>
      <c r="Q1893" s="78"/>
      <c r="R1893" s="79"/>
      <c r="S1893" s="80">
        <f t="shared" si="24"/>
        <v>0</v>
      </c>
      <c r="T1893" s="81"/>
      <c r="U1893" s="82"/>
      <c r="V1893" s="83"/>
      <c r="W1893" s="84">
        <f t="shared" si="25"/>
        <v>0</v>
      </c>
      <c r="X1893" s="85">
        <f t="shared" si="26"/>
        <v>0</v>
      </c>
      <c r="Y1893" s="59"/>
      <c r="Z1893" s="86"/>
      <c r="AA1893" s="87"/>
      <c r="AB1893" s="88"/>
      <c r="AC1893" s="89"/>
    </row>
    <row r="1894" spans="1:29" ht="15.75" hidden="1" customHeight="1" x14ac:dyDescent="0.2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193"/>
      <c r="P1894" s="77"/>
      <c r="Q1894" s="78"/>
      <c r="R1894" s="79"/>
      <c r="S1894" s="80">
        <f t="shared" si="24"/>
        <v>0</v>
      </c>
      <c r="T1894" s="81"/>
      <c r="U1894" s="82"/>
      <c r="V1894" s="83"/>
      <c r="W1894" s="84">
        <f t="shared" si="25"/>
        <v>0</v>
      </c>
      <c r="X1894" s="85">
        <f t="shared" si="26"/>
        <v>0</v>
      </c>
      <c r="Y1894" s="59"/>
      <c r="Z1894" s="86"/>
      <c r="AA1894" s="87"/>
      <c r="AB1894" s="88"/>
      <c r="AC1894" s="89"/>
    </row>
    <row r="1895" spans="1:29" ht="15.75" hidden="1" customHeight="1" x14ac:dyDescent="0.2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193"/>
      <c r="P1895" s="77"/>
      <c r="Q1895" s="78"/>
      <c r="R1895" s="79"/>
      <c r="S1895" s="80">
        <f t="shared" si="24"/>
        <v>0</v>
      </c>
      <c r="T1895" s="81"/>
      <c r="U1895" s="82"/>
      <c r="V1895" s="83"/>
      <c r="W1895" s="84">
        <f t="shared" si="25"/>
        <v>0</v>
      </c>
      <c r="X1895" s="85">
        <f t="shared" si="26"/>
        <v>0</v>
      </c>
      <c r="Y1895" s="59"/>
      <c r="Z1895" s="86"/>
      <c r="AA1895" s="87"/>
      <c r="AB1895" s="88"/>
      <c r="AC1895" s="89"/>
    </row>
    <row r="1896" spans="1:29" ht="15.75" hidden="1" customHeight="1" x14ac:dyDescent="0.2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193"/>
      <c r="P1896" s="77"/>
      <c r="Q1896" s="78"/>
      <c r="R1896" s="79"/>
      <c r="S1896" s="80">
        <f t="shared" si="24"/>
        <v>0</v>
      </c>
      <c r="T1896" s="81"/>
      <c r="U1896" s="82"/>
      <c r="V1896" s="83"/>
      <c r="W1896" s="84">
        <f t="shared" si="25"/>
        <v>0</v>
      </c>
      <c r="X1896" s="85">
        <f t="shared" si="26"/>
        <v>0</v>
      </c>
      <c r="Y1896" s="59"/>
      <c r="Z1896" s="86"/>
      <c r="AA1896" s="87"/>
      <c r="AB1896" s="88"/>
      <c r="AC1896" s="89"/>
    </row>
    <row r="1897" spans="1:29" ht="15.75" hidden="1" customHeight="1" x14ac:dyDescent="0.2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193"/>
      <c r="P1897" s="77"/>
      <c r="Q1897" s="78"/>
      <c r="R1897" s="79"/>
      <c r="S1897" s="80">
        <f t="shared" si="24"/>
        <v>0</v>
      </c>
      <c r="T1897" s="81"/>
      <c r="U1897" s="82"/>
      <c r="V1897" s="83"/>
      <c r="W1897" s="84">
        <f t="shared" si="25"/>
        <v>0</v>
      </c>
      <c r="X1897" s="85">
        <f t="shared" si="26"/>
        <v>0</v>
      </c>
      <c r="Y1897" s="59"/>
      <c r="Z1897" s="86"/>
      <c r="AA1897" s="87"/>
      <c r="AB1897" s="88"/>
      <c r="AC1897" s="89"/>
    </row>
    <row r="1898" spans="1:29" ht="15.75" hidden="1" customHeight="1" x14ac:dyDescent="0.2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193"/>
      <c r="P1898" s="77"/>
      <c r="Q1898" s="78"/>
      <c r="R1898" s="79"/>
      <c r="S1898" s="80">
        <f t="shared" si="24"/>
        <v>0</v>
      </c>
      <c r="T1898" s="81"/>
      <c r="U1898" s="82"/>
      <c r="V1898" s="83"/>
      <c r="W1898" s="84">
        <f t="shared" si="25"/>
        <v>0</v>
      </c>
      <c r="X1898" s="85">
        <f t="shared" si="26"/>
        <v>0</v>
      </c>
      <c r="Y1898" s="59"/>
      <c r="Z1898" s="86"/>
      <c r="AA1898" s="87"/>
      <c r="AB1898" s="88"/>
      <c r="AC1898" s="89"/>
    </row>
    <row r="1899" spans="1:29" ht="15.75" hidden="1" customHeight="1" x14ac:dyDescent="0.2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193"/>
      <c r="P1899" s="77"/>
      <c r="Q1899" s="78"/>
      <c r="R1899" s="79"/>
      <c r="S1899" s="80">
        <f t="shared" si="24"/>
        <v>0</v>
      </c>
      <c r="T1899" s="81"/>
      <c r="U1899" s="82"/>
      <c r="V1899" s="83"/>
      <c r="W1899" s="84">
        <f t="shared" si="25"/>
        <v>0</v>
      </c>
      <c r="X1899" s="85">
        <f t="shared" si="26"/>
        <v>0</v>
      </c>
      <c r="Y1899" s="59"/>
      <c r="Z1899" s="86"/>
      <c r="AA1899" s="87"/>
      <c r="AB1899" s="88"/>
      <c r="AC1899" s="89"/>
    </row>
    <row r="1900" spans="1:29" ht="15.75" hidden="1" customHeight="1" x14ac:dyDescent="0.2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193"/>
      <c r="P1900" s="77"/>
      <c r="Q1900" s="78"/>
      <c r="R1900" s="79"/>
      <c r="S1900" s="80">
        <f t="shared" si="24"/>
        <v>0</v>
      </c>
      <c r="T1900" s="81"/>
      <c r="U1900" s="82"/>
      <c r="V1900" s="83"/>
      <c r="W1900" s="84">
        <f t="shared" si="25"/>
        <v>0</v>
      </c>
      <c r="X1900" s="85">
        <f t="shared" si="26"/>
        <v>0</v>
      </c>
      <c r="Y1900" s="59"/>
      <c r="Z1900" s="86"/>
      <c r="AA1900" s="87"/>
      <c r="AB1900" s="88"/>
      <c r="AC1900" s="89"/>
    </row>
    <row r="1901" spans="1:29" ht="15.75" hidden="1" customHeight="1" x14ac:dyDescent="0.2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193"/>
      <c r="P1901" s="77"/>
      <c r="Q1901" s="78"/>
      <c r="R1901" s="79"/>
      <c r="S1901" s="80">
        <f t="shared" si="24"/>
        <v>0</v>
      </c>
      <c r="T1901" s="81"/>
      <c r="U1901" s="82"/>
      <c r="V1901" s="83"/>
      <c r="W1901" s="84">
        <f t="shared" si="25"/>
        <v>0</v>
      </c>
      <c r="X1901" s="85">
        <f t="shared" si="26"/>
        <v>0</v>
      </c>
      <c r="Y1901" s="59"/>
      <c r="Z1901" s="86"/>
      <c r="AA1901" s="87"/>
      <c r="AB1901" s="88"/>
      <c r="AC1901" s="89"/>
    </row>
    <row r="1902" spans="1:29" ht="15.75" hidden="1" customHeight="1" x14ac:dyDescent="0.2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193"/>
      <c r="P1902" s="77"/>
      <c r="Q1902" s="78"/>
      <c r="R1902" s="79"/>
      <c r="S1902" s="80">
        <f t="shared" si="24"/>
        <v>0</v>
      </c>
      <c r="T1902" s="81"/>
      <c r="U1902" s="82"/>
      <c r="V1902" s="83"/>
      <c r="W1902" s="84">
        <f t="shared" si="25"/>
        <v>0</v>
      </c>
      <c r="X1902" s="85">
        <f t="shared" si="26"/>
        <v>0</v>
      </c>
      <c r="Y1902" s="59"/>
      <c r="Z1902" s="86"/>
      <c r="AA1902" s="87"/>
      <c r="AB1902" s="88"/>
      <c r="AC1902" s="89"/>
    </row>
    <row r="1903" spans="1:29" ht="15.75" hidden="1" customHeight="1" x14ac:dyDescent="0.2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193"/>
      <c r="P1903" s="77"/>
      <c r="Q1903" s="78"/>
      <c r="R1903" s="79"/>
      <c r="S1903" s="80">
        <f t="shared" ref="S1903:S1966" si="27">IF(R1903="U",T1903/1.2,T1903)</f>
        <v>0</v>
      </c>
      <c r="T1903" s="81"/>
      <c r="U1903" s="82"/>
      <c r="V1903" s="83"/>
      <c r="W1903" s="84">
        <f t="shared" ref="W1903:W1966" si="28">V1903*S1903</f>
        <v>0</v>
      </c>
      <c r="X1903" s="85">
        <f t="shared" ref="X1903:X1966" si="29">V1903*T1903</f>
        <v>0</v>
      </c>
      <c r="Y1903" s="59"/>
      <c r="Z1903" s="86"/>
      <c r="AA1903" s="87"/>
      <c r="AB1903" s="88"/>
      <c r="AC1903" s="89"/>
    </row>
    <row r="1904" spans="1:29" ht="15.75" hidden="1" customHeight="1" x14ac:dyDescent="0.2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193"/>
      <c r="P1904" s="77"/>
      <c r="Q1904" s="78"/>
      <c r="R1904" s="79"/>
      <c r="S1904" s="80">
        <f t="shared" si="27"/>
        <v>0</v>
      </c>
      <c r="T1904" s="81"/>
      <c r="U1904" s="82"/>
      <c r="V1904" s="83"/>
      <c r="W1904" s="84">
        <f t="shared" si="28"/>
        <v>0</v>
      </c>
      <c r="X1904" s="85">
        <f t="shared" si="29"/>
        <v>0</v>
      </c>
      <c r="Y1904" s="59"/>
      <c r="Z1904" s="86"/>
      <c r="AA1904" s="87"/>
      <c r="AB1904" s="88"/>
      <c r="AC1904" s="89"/>
    </row>
    <row r="1905" spans="1:29" ht="15.75" hidden="1" customHeight="1" x14ac:dyDescent="0.2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193"/>
      <c r="P1905" s="77"/>
      <c r="Q1905" s="78"/>
      <c r="R1905" s="79"/>
      <c r="S1905" s="80">
        <f t="shared" si="27"/>
        <v>0</v>
      </c>
      <c r="T1905" s="81"/>
      <c r="U1905" s="82"/>
      <c r="V1905" s="83"/>
      <c r="W1905" s="84">
        <f t="shared" si="28"/>
        <v>0</v>
      </c>
      <c r="X1905" s="85">
        <f t="shared" si="29"/>
        <v>0</v>
      </c>
      <c r="Y1905" s="59"/>
      <c r="Z1905" s="86"/>
      <c r="AA1905" s="87"/>
      <c r="AB1905" s="88"/>
      <c r="AC1905" s="89"/>
    </row>
    <row r="1906" spans="1:29" ht="15.75" hidden="1" customHeight="1" x14ac:dyDescent="0.2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193"/>
      <c r="P1906" s="77"/>
      <c r="Q1906" s="78"/>
      <c r="R1906" s="79"/>
      <c r="S1906" s="80">
        <f t="shared" si="27"/>
        <v>0</v>
      </c>
      <c r="T1906" s="81"/>
      <c r="U1906" s="82"/>
      <c r="V1906" s="83"/>
      <c r="W1906" s="84">
        <f t="shared" si="28"/>
        <v>0</v>
      </c>
      <c r="X1906" s="85">
        <f t="shared" si="29"/>
        <v>0</v>
      </c>
      <c r="Y1906" s="59"/>
      <c r="Z1906" s="86"/>
      <c r="AA1906" s="87"/>
      <c r="AB1906" s="88"/>
      <c r="AC1906" s="89"/>
    </row>
    <row r="1907" spans="1:29" ht="15.75" hidden="1" customHeight="1" x14ac:dyDescent="0.2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193"/>
      <c r="P1907" s="77"/>
      <c r="Q1907" s="78"/>
      <c r="R1907" s="79"/>
      <c r="S1907" s="80">
        <f t="shared" si="27"/>
        <v>0</v>
      </c>
      <c r="T1907" s="81"/>
      <c r="U1907" s="82"/>
      <c r="V1907" s="83"/>
      <c r="W1907" s="84">
        <f t="shared" si="28"/>
        <v>0</v>
      </c>
      <c r="X1907" s="85">
        <f t="shared" si="29"/>
        <v>0</v>
      </c>
      <c r="Y1907" s="59"/>
      <c r="Z1907" s="86"/>
      <c r="AA1907" s="87"/>
      <c r="AB1907" s="88"/>
      <c r="AC1907" s="89"/>
    </row>
    <row r="1908" spans="1:29" ht="15.75" hidden="1" customHeight="1" x14ac:dyDescent="0.2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193"/>
      <c r="P1908" s="77"/>
      <c r="Q1908" s="78"/>
      <c r="R1908" s="79"/>
      <c r="S1908" s="80">
        <f t="shared" si="27"/>
        <v>0</v>
      </c>
      <c r="T1908" s="81"/>
      <c r="U1908" s="82"/>
      <c r="V1908" s="83"/>
      <c r="W1908" s="84">
        <f t="shared" si="28"/>
        <v>0</v>
      </c>
      <c r="X1908" s="85">
        <f t="shared" si="29"/>
        <v>0</v>
      </c>
      <c r="Y1908" s="59"/>
      <c r="Z1908" s="86"/>
      <c r="AA1908" s="87"/>
      <c r="AB1908" s="88"/>
      <c r="AC1908" s="89"/>
    </row>
    <row r="1909" spans="1:29" ht="15.75" hidden="1" customHeight="1" x14ac:dyDescent="0.2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193"/>
      <c r="P1909" s="77"/>
      <c r="Q1909" s="78"/>
      <c r="R1909" s="79"/>
      <c r="S1909" s="80">
        <f t="shared" si="27"/>
        <v>0</v>
      </c>
      <c r="T1909" s="81"/>
      <c r="U1909" s="82"/>
      <c r="V1909" s="83"/>
      <c r="W1909" s="84">
        <f t="shared" si="28"/>
        <v>0</v>
      </c>
      <c r="X1909" s="85">
        <f t="shared" si="29"/>
        <v>0</v>
      </c>
      <c r="Y1909" s="59"/>
      <c r="Z1909" s="86"/>
      <c r="AA1909" s="87"/>
      <c r="AB1909" s="88"/>
      <c r="AC1909" s="89"/>
    </row>
    <row r="1910" spans="1:29" ht="15.75" hidden="1" customHeight="1" x14ac:dyDescent="0.2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193"/>
      <c r="P1910" s="77"/>
      <c r="Q1910" s="78"/>
      <c r="R1910" s="79"/>
      <c r="S1910" s="80">
        <f t="shared" si="27"/>
        <v>0</v>
      </c>
      <c r="T1910" s="81"/>
      <c r="U1910" s="82"/>
      <c r="V1910" s="83"/>
      <c r="W1910" s="84">
        <f t="shared" si="28"/>
        <v>0</v>
      </c>
      <c r="X1910" s="85">
        <f t="shared" si="29"/>
        <v>0</v>
      </c>
      <c r="Y1910" s="59"/>
      <c r="Z1910" s="86"/>
      <c r="AA1910" s="87"/>
      <c r="AB1910" s="88"/>
      <c r="AC1910" s="89"/>
    </row>
    <row r="1911" spans="1:29" ht="15.75" hidden="1" customHeight="1" x14ac:dyDescent="0.2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193"/>
      <c r="P1911" s="77"/>
      <c r="Q1911" s="78"/>
      <c r="R1911" s="79"/>
      <c r="S1911" s="80">
        <f t="shared" si="27"/>
        <v>0</v>
      </c>
      <c r="T1911" s="81"/>
      <c r="U1911" s="82"/>
      <c r="V1911" s="83"/>
      <c r="W1911" s="84">
        <f t="shared" si="28"/>
        <v>0</v>
      </c>
      <c r="X1911" s="85">
        <f t="shared" si="29"/>
        <v>0</v>
      </c>
      <c r="Y1911" s="59"/>
      <c r="Z1911" s="86"/>
      <c r="AA1911" s="87"/>
      <c r="AB1911" s="88"/>
      <c r="AC1911" s="89"/>
    </row>
    <row r="1912" spans="1:29" ht="15.75" hidden="1" customHeight="1" x14ac:dyDescent="0.2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193"/>
      <c r="P1912" s="77"/>
      <c r="Q1912" s="78"/>
      <c r="R1912" s="79"/>
      <c r="S1912" s="80">
        <f t="shared" si="27"/>
        <v>0</v>
      </c>
      <c r="T1912" s="81"/>
      <c r="U1912" s="82"/>
      <c r="V1912" s="83"/>
      <c r="W1912" s="84">
        <f t="shared" si="28"/>
        <v>0</v>
      </c>
      <c r="X1912" s="85">
        <f t="shared" si="29"/>
        <v>0</v>
      </c>
      <c r="Y1912" s="59"/>
      <c r="Z1912" s="86"/>
      <c r="AA1912" s="87"/>
      <c r="AB1912" s="88"/>
      <c r="AC1912" s="89"/>
    </row>
    <row r="1913" spans="1:29" ht="15.75" hidden="1" customHeight="1" x14ac:dyDescent="0.2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193"/>
      <c r="P1913" s="77"/>
      <c r="Q1913" s="78"/>
      <c r="R1913" s="79"/>
      <c r="S1913" s="80">
        <f t="shared" si="27"/>
        <v>0</v>
      </c>
      <c r="T1913" s="81"/>
      <c r="U1913" s="82"/>
      <c r="V1913" s="83"/>
      <c r="W1913" s="84">
        <f t="shared" si="28"/>
        <v>0</v>
      </c>
      <c r="X1913" s="85">
        <f t="shared" si="29"/>
        <v>0</v>
      </c>
      <c r="Y1913" s="59"/>
      <c r="Z1913" s="86"/>
      <c r="AA1913" s="87"/>
      <c r="AB1913" s="88"/>
      <c r="AC1913" s="89"/>
    </row>
    <row r="1914" spans="1:29" ht="15.75" hidden="1" customHeight="1" x14ac:dyDescent="0.2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193"/>
      <c r="P1914" s="77"/>
      <c r="Q1914" s="78"/>
      <c r="R1914" s="79"/>
      <c r="S1914" s="80">
        <f t="shared" si="27"/>
        <v>0</v>
      </c>
      <c r="T1914" s="81"/>
      <c r="U1914" s="82"/>
      <c r="V1914" s="83"/>
      <c r="W1914" s="84">
        <f t="shared" si="28"/>
        <v>0</v>
      </c>
      <c r="X1914" s="85">
        <f t="shared" si="29"/>
        <v>0</v>
      </c>
      <c r="Y1914" s="59"/>
      <c r="Z1914" s="86"/>
      <c r="AA1914" s="87"/>
      <c r="AB1914" s="88"/>
      <c r="AC1914" s="89"/>
    </row>
    <row r="1915" spans="1:29" ht="15.75" hidden="1" customHeight="1" x14ac:dyDescent="0.2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193"/>
      <c r="P1915" s="77"/>
      <c r="Q1915" s="78"/>
      <c r="R1915" s="79"/>
      <c r="S1915" s="80">
        <f t="shared" si="27"/>
        <v>0</v>
      </c>
      <c r="T1915" s="81"/>
      <c r="U1915" s="82"/>
      <c r="V1915" s="83"/>
      <c r="W1915" s="84">
        <f t="shared" si="28"/>
        <v>0</v>
      </c>
      <c r="X1915" s="85">
        <f t="shared" si="29"/>
        <v>0</v>
      </c>
      <c r="Y1915" s="59"/>
      <c r="Z1915" s="86"/>
      <c r="AA1915" s="87"/>
      <c r="AB1915" s="88"/>
      <c r="AC1915" s="89"/>
    </row>
    <row r="1916" spans="1:29" ht="15.75" hidden="1" customHeight="1" x14ac:dyDescent="0.2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193"/>
      <c r="P1916" s="77"/>
      <c r="Q1916" s="78"/>
      <c r="R1916" s="79"/>
      <c r="S1916" s="80">
        <f t="shared" si="27"/>
        <v>0</v>
      </c>
      <c r="T1916" s="81"/>
      <c r="U1916" s="82"/>
      <c r="V1916" s="83"/>
      <c r="W1916" s="84">
        <f t="shared" si="28"/>
        <v>0</v>
      </c>
      <c r="X1916" s="85">
        <f t="shared" si="29"/>
        <v>0</v>
      </c>
      <c r="Y1916" s="59"/>
      <c r="Z1916" s="86"/>
      <c r="AA1916" s="87"/>
      <c r="AB1916" s="88"/>
      <c r="AC1916" s="89"/>
    </row>
    <row r="1917" spans="1:29" ht="15.75" hidden="1" customHeight="1" x14ac:dyDescent="0.2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193"/>
      <c r="P1917" s="77"/>
      <c r="Q1917" s="78"/>
      <c r="R1917" s="79"/>
      <c r="S1917" s="80">
        <f t="shared" si="27"/>
        <v>0</v>
      </c>
      <c r="T1917" s="81"/>
      <c r="U1917" s="82"/>
      <c r="V1917" s="83"/>
      <c r="W1917" s="84">
        <f t="shared" si="28"/>
        <v>0</v>
      </c>
      <c r="X1917" s="85">
        <f t="shared" si="29"/>
        <v>0</v>
      </c>
      <c r="Y1917" s="59"/>
      <c r="Z1917" s="86"/>
      <c r="AA1917" s="87"/>
      <c r="AB1917" s="88"/>
      <c r="AC1917" s="89"/>
    </row>
    <row r="1918" spans="1:29" ht="15.75" hidden="1" customHeight="1" x14ac:dyDescent="0.2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193"/>
      <c r="P1918" s="77"/>
      <c r="Q1918" s="78"/>
      <c r="R1918" s="79"/>
      <c r="S1918" s="80">
        <f t="shared" si="27"/>
        <v>0</v>
      </c>
      <c r="T1918" s="81"/>
      <c r="U1918" s="82"/>
      <c r="V1918" s="83"/>
      <c r="W1918" s="84">
        <f t="shared" si="28"/>
        <v>0</v>
      </c>
      <c r="X1918" s="85">
        <f t="shared" si="29"/>
        <v>0</v>
      </c>
      <c r="Y1918" s="59"/>
      <c r="Z1918" s="86"/>
      <c r="AA1918" s="87"/>
      <c r="AB1918" s="88"/>
      <c r="AC1918" s="89"/>
    </row>
    <row r="1919" spans="1:29" ht="15.75" hidden="1" customHeight="1" x14ac:dyDescent="0.2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193"/>
      <c r="P1919" s="77"/>
      <c r="Q1919" s="78"/>
      <c r="R1919" s="79"/>
      <c r="S1919" s="80">
        <f t="shared" si="27"/>
        <v>0</v>
      </c>
      <c r="T1919" s="81"/>
      <c r="U1919" s="82"/>
      <c r="V1919" s="83"/>
      <c r="W1919" s="84">
        <f t="shared" si="28"/>
        <v>0</v>
      </c>
      <c r="X1919" s="85">
        <f t="shared" si="29"/>
        <v>0</v>
      </c>
      <c r="Y1919" s="59"/>
      <c r="Z1919" s="86"/>
      <c r="AA1919" s="87"/>
      <c r="AB1919" s="88"/>
      <c r="AC1919" s="89"/>
    </row>
    <row r="1920" spans="1:29" ht="15.75" hidden="1" customHeight="1" x14ac:dyDescent="0.2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193"/>
      <c r="P1920" s="77"/>
      <c r="Q1920" s="78"/>
      <c r="R1920" s="79"/>
      <c r="S1920" s="80">
        <f t="shared" si="27"/>
        <v>0</v>
      </c>
      <c r="T1920" s="81"/>
      <c r="U1920" s="82"/>
      <c r="V1920" s="83"/>
      <c r="W1920" s="84">
        <f t="shared" si="28"/>
        <v>0</v>
      </c>
      <c r="X1920" s="85">
        <f t="shared" si="29"/>
        <v>0</v>
      </c>
      <c r="Y1920" s="59"/>
      <c r="Z1920" s="86"/>
      <c r="AA1920" s="87"/>
      <c r="AB1920" s="88"/>
      <c r="AC1920" s="89"/>
    </row>
    <row r="1921" spans="1:29" ht="15.75" hidden="1" customHeight="1" x14ac:dyDescent="0.2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193"/>
      <c r="P1921" s="77"/>
      <c r="Q1921" s="78"/>
      <c r="R1921" s="79"/>
      <c r="S1921" s="80">
        <f t="shared" si="27"/>
        <v>0</v>
      </c>
      <c r="T1921" s="81"/>
      <c r="U1921" s="82"/>
      <c r="V1921" s="83"/>
      <c r="W1921" s="84">
        <f t="shared" si="28"/>
        <v>0</v>
      </c>
      <c r="X1921" s="85">
        <f t="shared" si="29"/>
        <v>0</v>
      </c>
      <c r="Y1921" s="59"/>
      <c r="Z1921" s="86"/>
      <c r="AA1921" s="87"/>
      <c r="AB1921" s="88"/>
      <c r="AC1921" s="89"/>
    </row>
    <row r="1922" spans="1:29" ht="15.75" hidden="1" customHeight="1" x14ac:dyDescent="0.2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193"/>
      <c r="P1922" s="77"/>
      <c r="Q1922" s="78"/>
      <c r="R1922" s="79"/>
      <c r="S1922" s="80">
        <f t="shared" si="27"/>
        <v>0</v>
      </c>
      <c r="T1922" s="81"/>
      <c r="U1922" s="82"/>
      <c r="V1922" s="83"/>
      <c r="W1922" s="84">
        <f t="shared" si="28"/>
        <v>0</v>
      </c>
      <c r="X1922" s="85">
        <f t="shared" si="29"/>
        <v>0</v>
      </c>
      <c r="Y1922" s="59"/>
      <c r="Z1922" s="86"/>
      <c r="AA1922" s="87"/>
      <c r="AB1922" s="88"/>
      <c r="AC1922" s="89"/>
    </row>
    <row r="1923" spans="1:29" ht="15.75" hidden="1" customHeight="1" x14ac:dyDescent="0.2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193"/>
      <c r="P1923" s="77"/>
      <c r="Q1923" s="78"/>
      <c r="R1923" s="79"/>
      <c r="S1923" s="80">
        <f t="shared" si="27"/>
        <v>0</v>
      </c>
      <c r="T1923" s="81"/>
      <c r="U1923" s="82"/>
      <c r="V1923" s="83"/>
      <c r="W1923" s="84">
        <f t="shared" si="28"/>
        <v>0</v>
      </c>
      <c r="X1923" s="85">
        <f t="shared" si="29"/>
        <v>0</v>
      </c>
      <c r="Y1923" s="59"/>
      <c r="Z1923" s="86"/>
      <c r="AA1923" s="87"/>
      <c r="AB1923" s="88"/>
      <c r="AC1923" s="89"/>
    </row>
    <row r="1924" spans="1:29" ht="15.75" hidden="1" customHeight="1" x14ac:dyDescent="0.2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193"/>
      <c r="P1924" s="77"/>
      <c r="Q1924" s="78"/>
      <c r="R1924" s="79"/>
      <c r="S1924" s="80">
        <f t="shared" si="27"/>
        <v>0</v>
      </c>
      <c r="T1924" s="81"/>
      <c r="U1924" s="82"/>
      <c r="V1924" s="83"/>
      <c r="W1924" s="84">
        <f t="shared" si="28"/>
        <v>0</v>
      </c>
      <c r="X1924" s="85">
        <f t="shared" si="29"/>
        <v>0</v>
      </c>
      <c r="Y1924" s="59"/>
      <c r="Z1924" s="86"/>
      <c r="AA1924" s="87"/>
      <c r="AB1924" s="88"/>
      <c r="AC1924" s="89"/>
    </row>
    <row r="1925" spans="1:29" ht="15.75" hidden="1" customHeight="1" x14ac:dyDescent="0.2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193"/>
      <c r="P1925" s="77"/>
      <c r="Q1925" s="78"/>
      <c r="R1925" s="79"/>
      <c r="S1925" s="80">
        <f t="shared" si="27"/>
        <v>0</v>
      </c>
      <c r="T1925" s="81"/>
      <c r="U1925" s="82"/>
      <c r="V1925" s="83"/>
      <c r="W1925" s="84">
        <f t="shared" si="28"/>
        <v>0</v>
      </c>
      <c r="X1925" s="85">
        <f t="shared" si="29"/>
        <v>0</v>
      </c>
      <c r="Y1925" s="59"/>
      <c r="Z1925" s="86"/>
      <c r="AA1925" s="87"/>
      <c r="AB1925" s="88"/>
      <c r="AC1925" s="89"/>
    </row>
    <row r="1926" spans="1:29" ht="15.75" hidden="1" customHeight="1" x14ac:dyDescent="0.2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193"/>
      <c r="P1926" s="77"/>
      <c r="Q1926" s="78"/>
      <c r="R1926" s="79"/>
      <c r="S1926" s="80">
        <f t="shared" si="27"/>
        <v>0</v>
      </c>
      <c r="T1926" s="81"/>
      <c r="U1926" s="82"/>
      <c r="V1926" s="83"/>
      <c r="W1926" s="84">
        <f t="shared" si="28"/>
        <v>0</v>
      </c>
      <c r="X1926" s="85">
        <f t="shared" si="29"/>
        <v>0</v>
      </c>
      <c r="Y1926" s="59"/>
      <c r="Z1926" s="86"/>
      <c r="AA1926" s="87"/>
      <c r="AB1926" s="88"/>
      <c r="AC1926" s="89"/>
    </row>
    <row r="1927" spans="1:29" ht="15.75" hidden="1" customHeight="1" x14ac:dyDescent="0.2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193"/>
      <c r="P1927" s="77"/>
      <c r="Q1927" s="78"/>
      <c r="R1927" s="79"/>
      <c r="S1927" s="80">
        <f t="shared" si="27"/>
        <v>0</v>
      </c>
      <c r="T1927" s="81"/>
      <c r="U1927" s="82"/>
      <c r="V1927" s="83"/>
      <c r="W1927" s="84">
        <f t="shared" si="28"/>
        <v>0</v>
      </c>
      <c r="X1927" s="85">
        <f t="shared" si="29"/>
        <v>0</v>
      </c>
      <c r="Y1927" s="59"/>
      <c r="Z1927" s="86"/>
      <c r="AA1927" s="87"/>
      <c r="AB1927" s="88"/>
      <c r="AC1927" s="89"/>
    </row>
    <row r="1928" spans="1:29" ht="15.75" hidden="1" customHeight="1" x14ac:dyDescent="0.2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193"/>
      <c r="P1928" s="77"/>
      <c r="Q1928" s="78"/>
      <c r="R1928" s="79"/>
      <c r="S1928" s="80">
        <f t="shared" si="27"/>
        <v>0</v>
      </c>
      <c r="T1928" s="81"/>
      <c r="U1928" s="82"/>
      <c r="V1928" s="83"/>
      <c r="W1928" s="84">
        <f t="shared" si="28"/>
        <v>0</v>
      </c>
      <c r="X1928" s="85">
        <f t="shared" si="29"/>
        <v>0</v>
      </c>
      <c r="Y1928" s="59"/>
      <c r="Z1928" s="86"/>
      <c r="AA1928" s="87"/>
      <c r="AB1928" s="88"/>
      <c r="AC1928" s="89"/>
    </row>
    <row r="1929" spans="1:29" ht="15.75" hidden="1" customHeight="1" x14ac:dyDescent="0.2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193"/>
      <c r="P1929" s="77"/>
      <c r="Q1929" s="78"/>
      <c r="R1929" s="79"/>
      <c r="S1929" s="80">
        <f t="shared" si="27"/>
        <v>0</v>
      </c>
      <c r="T1929" s="81"/>
      <c r="U1929" s="82"/>
      <c r="V1929" s="83"/>
      <c r="W1929" s="84">
        <f t="shared" si="28"/>
        <v>0</v>
      </c>
      <c r="X1929" s="85">
        <f t="shared" si="29"/>
        <v>0</v>
      </c>
      <c r="Y1929" s="59"/>
      <c r="Z1929" s="86"/>
      <c r="AA1929" s="87"/>
      <c r="AB1929" s="88"/>
      <c r="AC1929" s="89"/>
    </row>
    <row r="1930" spans="1:29" ht="15.75" hidden="1" customHeight="1" x14ac:dyDescent="0.2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193"/>
      <c r="P1930" s="77"/>
      <c r="Q1930" s="78"/>
      <c r="R1930" s="79"/>
      <c r="S1930" s="80">
        <f t="shared" si="27"/>
        <v>0</v>
      </c>
      <c r="T1930" s="81"/>
      <c r="U1930" s="82"/>
      <c r="V1930" s="83"/>
      <c r="W1930" s="84">
        <f t="shared" si="28"/>
        <v>0</v>
      </c>
      <c r="X1930" s="85">
        <f t="shared" si="29"/>
        <v>0</v>
      </c>
      <c r="Y1930" s="59"/>
      <c r="Z1930" s="86"/>
      <c r="AA1930" s="87"/>
      <c r="AB1930" s="88"/>
      <c r="AC1930" s="89"/>
    </row>
    <row r="1931" spans="1:29" ht="15.75" hidden="1" customHeight="1" x14ac:dyDescent="0.2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193"/>
      <c r="P1931" s="77"/>
      <c r="Q1931" s="78"/>
      <c r="R1931" s="79"/>
      <c r="S1931" s="80">
        <f t="shared" si="27"/>
        <v>0</v>
      </c>
      <c r="T1931" s="81"/>
      <c r="U1931" s="82"/>
      <c r="V1931" s="83"/>
      <c r="W1931" s="84">
        <f t="shared" si="28"/>
        <v>0</v>
      </c>
      <c r="X1931" s="85">
        <f t="shared" si="29"/>
        <v>0</v>
      </c>
      <c r="Y1931" s="59"/>
      <c r="Z1931" s="86"/>
      <c r="AA1931" s="87"/>
      <c r="AB1931" s="88"/>
      <c r="AC1931" s="89"/>
    </row>
    <row r="1932" spans="1:29" ht="15.75" hidden="1" customHeight="1" x14ac:dyDescent="0.2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193"/>
      <c r="P1932" s="77"/>
      <c r="Q1932" s="78"/>
      <c r="R1932" s="79"/>
      <c r="S1932" s="80">
        <f t="shared" si="27"/>
        <v>0</v>
      </c>
      <c r="T1932" s="81"/>
      <c r="U1932" s="82"/>
      <c r="V1932" s="83"/>
      <c r="W1932" s="84">
        <f t="shared" si="28"/>
        <v>0</v>
      </c>
      <c r="X1932" s="85">
        <f t="shared" si="29"/>
        <v>0</v>
      </c>
      <c r="Y1932" s="59"/>
      <c r="Z1932" s="86"/>
      <c r="AA1932" s="87"/>
      <c r="AB1932" s="88"/>
      <c r="AC1932" s="89"/>
    </row>
    <row r="1933" spans="1:29" ht="15.75" hidden="1" customHeight="1" x14ac:dyDescent="0.2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193"/>
      <c r="P1933" s="77"/>
      <c r="Q1933" s="78"/>
      <c r="R1933" s="79"/>
      <c r="S1933" s="80">
        <f t="shared" si="27"/>
        <v>0</v>
      </c>
      <c r="T1933" s="81"/>
      <c r="U1933" s="82"/>
      <c r="V1933" s="83"/>
      <c r="W1933" s="84">
        <f t="shared" si="28"/>
        <v>0</v>
      </c>
      <c r="X1933" s="85">
        <f t="shared" si="29"/>
        <v>0</v>
      </c>
      <c r="Y1933" s="59"/>
      <c r="Z1933" s="86"/>
      <c r="AA1933" s="87"/>
      <c r="AB1933" s="88"/>
      <c r="AC1933" s="89"/>
    </row>
    <row r="1934" spans="1:29" ht="15.75" hidden="1" customHeight="1" x14ac:dyDescent="0.2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193"/>
      <c r="P1934" s="77"/>
      <c r="Q1934" s="78"/>
      <c r="R1934" s="79"/>
      <c r="S1934" s="80">
        <f t="shared" si="27"/>
        <v>0</v>
      </c>
      <c r="T1934" s="81"/>
      <c r="U1934" s="82"/>
      <c r="V1934" s="83"/>
      <c r="W1934" s="84">
        <f t="shared" si="28"/>
        <v>0</v>
      </c>
      <c r="X1934" s="85">
        <f t="shared" si="29"/>
        <v>0</v>
      </c>
      <c r="Y1934" s="59"/>
      <c r="Z1934" s="86"/>
      <c r="AA1934" s="87"/>
      <c r="AB1934" s="88"/>
      <c r="AC1934" s="89"/>
    </row>
    <row r="1935" spans="1:29" ht="15.75" hidden="1" customHeight="1" x14ac:dyDescent="0.2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193"/>
      <c r="P1935" s="77"/>
      <c r="Q1935" s="78"/>
      <c r="R1935" s="79"/>
      <c r="S1935" s="80">
        <f t="shared" si="27"/>
        <v>0</v>
      </c>
      <c r="T1935" s="81"/>
      <c r="U1935" s="82"/>
      <c r="V1935" s="83"/>
      <c r="W1935" s="84">
        <f t="shared" si="28"/>
        <v>0</v>
      </c>
      <c r="X1935" s="85">
        <f t="shared" si="29"/>
        <v>0</v>
      </c>
      <c r="Y1935" s="59"/>
      <c r="Z1935" s="86"/>
      <c r="AA1935" s="87"/>
      <c r="AB1935" s="88"/>
      <c r="AC1935" s="89"/>
    </row>
    <row r="1936" spans="1:29" ht="15.75" hidden="1" customHeight="1" x14ac:dyDescent="0.2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193"/>
      <c r="P1936" s="77"/>
      <c r="Q1936" s="78"/>
      <c r="R1936" s="79"/>
      <c r="S1936" s="80">
        <f t="shared" si="27"/>
        <v>0</v>
      </c>
      <c r="T1936" s="81"/>
      <c r="U1936" s="82"/>
      <c r="V1936" s="83"/>
      <c r="W1936" s="84">
        <f t="shared" si="28"/>
        <v>0</v>
      </c>
      <c r="X1936" s="85">
        <f t="shared" si="29"/>
        <v>0</v>
      </c>
      <c r="Y1936" s="59"/>
      <c r="Z1936" s="86"/>
      <c r="AA1936" s="87"/>
      <c r="AB1936" s="88"/>
      <c r="AC1936" s="89"/>
    </row>
    <row r="1937" spans="1:29" ht="15.75" hidden="1" customHeight="1" x14ac:dyDescent="0.2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193"/>
      <c r="P1937" s="77"/>
      <c r="Q1937" s="78"/>
      <c r="R1937" s="79"/>
      <c r="S1937" s="80">
        <f t="shared" si="27"/>
        <v>0</v>
      </c>
      <c r="T1937" s="81"/>
      <c r="U1937" s="82"/>
      <c r="V1937" s="83"/>
      <c r="W1937" s="84">
        <f t="shared" si="28"/>
        <v>0</v>
      </c>
      <c r="X1937" s="85">
        <f t="shared" si="29"/>
        <v>0</v>
      </c>
      <c r="Y1937" s="59"/>
      <c r="Z1937" s="86"/>
      <c r="AA1937" s="87"/>
      <c r="AB1937" s="88"/>
      <c r="AC1937" s="89"/>
    </row>
    <row r="1938" spans="1:29" ht="15.75" hidden="1" customHeight="1" x14ac:dyDescent="0.2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193"/>
      <c r="P1938" s="77"/>
      <c r="Q1938" s="78"/>
      <c r="R1938" s="79"/>
      <c r="S1938" s="80">
        <f t="shared" si="27"/>
        <v>0</v>
      </c>
      <c r="T1938" s="81"/>
      <c r="U1938" s="82"/>
      <c r="V1938" s="83"/>
      <c r="W1938" s="84">
        <f t="shared" si="28"/>
        <v>0</v>
      </c>
      <c r="X1938" s="85">
        <f t="shared" si="29"/>
        <v>0</v>
      </c>
      <c r="Y1938" s="59"/>
      <c r="Z1938" s="86"/>
      <c r="AA1938" s="87"/>
      <c r="AB1938" s="88"/>
      <c r="AC1938" s="89"/>
    </row>
    <row r="1939" spans="1:29" ht="15.75" hidden="1" customHeight="1" x14ac:dyDescent="0.2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193"/>
      <c r="P1939" s="77"/>
      <c r="Q1939" s="78"/>
      <c r="R1939" s="79"/>
      <c r="S1939" s="80">
        <f t="shared" si="27"/>
        <v>0</v>
      </c>
      <c r="T1939" s="81"/>
      <c r="U1939" s="82"/>
      <c r="V1939" s="83"/>
      <c r="W1939" s="84">
        <f t="shared" si="28"/>
        <v>0</v>
      </c>
      <c r="X1939" s="85">
        <f t="shared" si="29"/>
        <v>0</v>
      </c>
      <c r="Y1939" s="59"/>
      <c r="Z1939" s="86"/>
      <c r="AA1939" s="87"/>
      <c r="AB1939" s="88"/>
      <c r="AC1939" s="89"/>
    </row>
    <row r="1940" spans="1:29" ht="15.75" hidden="1" customHeight="1" x14ac:dyDescent="0.2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193"/>
      <c r="P1940" s="77"/>
      <c r="Q1940" s="78"/>
      <c r="R1940" s="79"/>
      <c r="S1940" s="80">
        <f t="shared" si="27"/>
        <v>0</v>
      </c>
      <c r="T1940" s="81"/>
      <c r="U1940" s="82"/>
      <c r="V1940" s="83"/>
      <c r="W1940" s="84">
        <f t="shared" si="28"/>
        <v>0</v>
      </c>
      <c r="X1940" s="85">
        <f t="shared" si="29"/>
        <v>0</v>
      </c>
      <c r="Y1940" s="59"/>
      <c r="Z1940" s="86"/>
      <c r="AA1940" s="87"/>
      <c r="AB1940" s="88"/>
      <c r="AC1940" s="89"/>
    </row>
    <row r="1941" spans="1:29" ht="15.75" hidden="1" customHeight="1" x14ac:dyDescent="0.2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193"/>
      <c r="P1941" s="77"/>
      <c r="Q1941" s="78"/>
      <c r="R1941" s="79"/>
      <c r="S1941" s="80">
        <f t="shared" si="27"/>
        <v>0</v>
      </c>
      <c r="T1941" s="81"/>
      <c r="U1941" s="82"/>
      <c r="V1941" s="83"/>
      <c r="W1941" s="84">
        <f t="shared" si="28"/>
        <v>0</v>
      </c>
      <c r="X1941" s="85">
        <f t="shared" si="29"/>
        <v>0</v>
      </c>
      <c r="Y1941" s="59"/>
      <c r="Z1941" s="86"/>
      <c r="AA1941" s="87"/>
      <c r="AB1941" s="88"/>
      <c r="AC1941" s="89"/>
    </row>
    <row r="1942" spans="1:29" ht="15.75" hidden="1" customHeight="1" x14ac:dyDescent="0.2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193"/>
      <c r="P1942" s="77"/>
      <c r="Q1942" s="78"/>
      <c r="R1942" s="79"/>
      <c r="S1942" s="80">
        <f t="shared" si="27"/>
        <v>0</v>
      </c>
      <c r="T1942" s="81"/>
      <c r="U1942" s="82"/>
      <c r="V1942" s="83"/>
      <c r="W1942" s="84">
        <f t="shared" si="28"/>
        <v>0</v>
      </c>
      <c r="X1942" s="85">
        <f t="shared" si="29"/>
        <v>0</v>
      </c>
      <c r="Y1942" s="59"/>
      <c r="Z1942" s="86"/>
      <c r="AA1942" s="87"/>
      <c r="AB1942" s="88"/>
      <c r="AC1942" s="89"/>
    </row>
    <row r="1943" spans="1:29" ht="15.75" hidden="1" customHeight="1" x14ac:dyDescent="0.2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193"/>
      <c r="P1943" s="77"/>
      <c r="Q1943" s="78"/>
      <c r="R1943" s="79"/>
      <c r="S1943" s="80">
        <f t="shared" si="27"/>
        <v>0</v>
      </c>
      <c r="T1943" s="81"/>
      <c r="U1943" s="82"/>
      <c r="V1943" s="83"/>
      <c r="W1943" s="84">
        <f t="shared" si="28"/>
        <v>0</v>
      </c>
      <c r="X1943" s="85">
        <f t="shared" si="29"/>
        <v>0</v>
      </c>
      <c r="Y1943" s="59"/>
      <c r="Z1943" s="86"/>
      <c r="AA1943" s="87"/>
      <c r="AB1943" s="88"/>
      <c r="AC1943" s="89"/>
    </row>
    <row r="1944" spans="1:29" ht="15.75" hidden="1" customHeight="1" x14ac:dyDescent="0.2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193"/>
      <c r="P1944" s="77"/>
      <c r="Q1944" s="78"/>
      <c r="R1944" s="79"/>
      <c r="S1944" s="80">
        <f t="shared" si="27"/>
        <v>0</v>
      </c>
      <c r="T1944" s="81"/>
      <c r="U1944" s="82"/>
      <c r="V1944" s="83"/>
      <c r="W1944" s="84">
        <f t="shared" si="28"/>
        <v>0</v>
      </c>
      <c r="X1944" s="85">
        <f t="shared" si="29"/>
        <v>0</v>
      </c>
      <c r="Y1944" s="59"/>
      <c r="Z1944" s="86"/>
      <c r="AA1944" s="87"/>
      <c r="AB1944" s="88"/>
      <c r="AC1944" s="89"/>
    </row>
    <row r="1945" spans="1:29" ht="15.75" hidden="1" customHeight="1" x14ac:dyDescent="0.2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193"/>
      <c r="P1945" s="77"/>
      <c r="Q1945" s="78"/>
      <c r="R1945" s="79"/>
      <c r="S1945" s="80">
        <f t="shared" si="27"/>
        <v>0</v>
      </c>
      <c r="T1945" s="81"/>
      <c r="U1945" s="82"/>
      <c r="V1945" s="83"/>
      <c r="W1945" s="84">
        <f t="shared" si="28"/>
        <v>0</v>
      </c>
      <c r="X1945" s="85">
        <f t="shared" si="29"/>
        <v>0</v>
      </c>
      <c r="Y1945" s="59"/>
      <c r="Z1945" s="86"/>
      <c r="AA1945" s="87"/>
      <c r="AB1945" s="88"/>
      <c r="AC1945" s="89"/>
    </row>
    <row r="1946" spans="1:29" ht="15.75" hidden="1" customHeight="1" x14ac:dyDescent="0.2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193"/>
      <c r="P1946" s="77"/>
      <c r="Q1946" s="78"/>
      <c r="R1946" s="79"/>
      <c r="S1946" s="80">
        <f t="shared" si="27"/>
        <v>0</v>
      </c>
      <c r="T1946" s="81"/>
      <c r="U1946" s="82"/>
      <c r="V1946" s="83"/>
      <c r="W1946" s="84">
        <f t="shared" si="28"/>
        <v>0</v>
      </c>
      <c r="X1946" s="85">
        <f t="shared" si="29"/>
        <v>0</v>
      </c>
      <c r="Y1946" s="59"/>
      <c r="Z1946" s="86"/>
      <c r="AA1946" s="87"/>
      <c r="AB1946" s="88"/>
      <c r="AC1946" s="89"/>
    </row>
    <row r="1947" spans="1:29" ht="15.75" hidden="1" customHeight="1" x14ac:dyDescent="0.2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193"/>
      <c r="P1947" s="77"/>
      <c r="Q1947" s="78"/>
      <c r="R1947" s="79"/>
      <c r="S1947" s="80">
        <f t="shared" si="27"/>
        <v>0</v>
      </c>
      <c r="T1947" s="81"/>
      <c r="U1947" s="82"/>
      <c r="V1947" s="83"/>
      <c r="W1947" s="84">
        <f t="shared" si="28"/>
        <v>0</v>
      </c>
      <c r="X1947" s="85">
        <f t="shared" si="29"/>
        <v>0</v>
      </c>
      <c r="Y1947" s="59"/>
      <c r="Z1947" s="86"/>
      <c r="AA1947" s="87"/>
      <c r="AB1947" s="88"/>
      <c r="AC1947" s="89"/>
    </row>
    <row r="1948" spans="1:29" ht="15.75" hidden="1" customHeight="1" x14ac:dyDescent="0.2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193"/>
      <c r="P1948" s="77"/>
      <c r="Q1948" s="78"/>
      <c r="R1948" s="79"/>
      <c r="S1948" s="80">
        <f t="shared" si="27"/>
        <v>0</v>
      </c>
      <c r="T1948" s="81"/>
      <c r="U1948" s="82"/>
      <c r="V1948" s="83"/>
      <c r="W1948" s="84">
        <f t="shared" si="28"/>
        <v>0</v>
      </c>
      <c r="X1948" s="85">
        <f t="shared" si="29"/>
        <v>0</v>
      </c>
      <c r="Y1948" s="59"/>
      <c r="Z1948" s="86"/>
      <c r="AA1948" s="87"/>
      <c r="AB1948" s="88"/>
      <c r="AC1948" s="89"/>
    </row>
    <row r="1949" spans="1:29" ht="15.75" hidden="1" customHeight="1" x14ac:dyDescent="0.2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193"/>
      <c r="P1949" s="77"/>
      <c r="Q1949" s="78"/>
      <c r="R1949" s="79"/>
      <c r="S1949" s="80">
        <f t="shared" si="27"/>
        <v>0</v>
      </c>
      <c r="T1949" s="81"/>
      <c r="U1949" s="82"/>
      <c r="V1949" s="83"/>
      <c r="W1949" s="84">
        <f t="shared" si="28"/>
        <v>0</v>
      </c>
      <c r="X1949" s="85">
        <f t="shared" si="29"/>
        <v>0</v>
      </c>
      <c r="Y1949" s="59"/>
      <c r="Z1949" s="86"/>
      <c r="AA1949" s="87"/>
      <c r="AB1949" s="88"/>
      <c r="AC1949" s="89"/>
    </row>
    <row r="1950" spans="1:29" ht="15.75" hidden="1" customHeight="1" x14ac:dyDescent="0.2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193"/>
      <c r="P1950" s="77"/>
      <c r="Q1950" s="78"/>
      <c r="R1950" s="79"/>
      <c r="S1950" s="80">
        <f t="shared" si="27"/>
        <v>0</v>
      </c>
      <c r="T1950" s="81"/>
      <c r="U1950" s="82"/>
      <c r="V1950" s="83"/>
      <c r="W1950" s="84">
        <f t="shared" si="28"/>
        <v>0</v>
      </c>
      <c r="X1950" s="85">
        <f t="shared" si="29"/>
        <v>0</v>
      </c>
      <c r="Y1950" s="59"/>
      <c r="Z1950" s="86"/>
      <c r="AA1950" s="87"/>
      <c r="AB1950" s="88"/>
      <c r="AC1950" s="89"/>
    </row>
    <row r="1951" spans="1:29" ht="15.75" hidden="1" customHeight="1" x14ac:dyDescent="0.2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193"/>
      <c r="P1951" s="77"/>
      <c r="Q1951" s="78"/>
      <c r="R1951" s="79"/>
      <c r="S1951" s="80">
        <f t="shared" si="27"/>
        <v>0</v>
      </c>
      <c r="T1951" s="81"/>
      <c r="U1951" s="82"/>
      <c r="V1951" s="83"/>
      <c r="W1951" s="84">
        <f t="shared" si="28"/>
        <v>0</v>
      </c>
      <c r="X1951" s="85">
        <f t="shared" si="29"/>
        <v>0</v>
      </c>
      <c r="Y1951" s="59"/>
      <c r="Z1951" s="86"/>
      <c r="AA1951" s="87"/>
      <c r="AB1951" s="88"/>
      <c r="AC1951" s="89"/>
    </row>
    <row r="1952" spans="1:29" ht="15.75" hidden="1" customHeight="1" x14ac:dyDescent="0.2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193"/>
      <c r="P1952" s="77"/>
      <c r="Q1952" s="78"/>
      <c r="R1952" s="79"/>
      <c r="S1952" s="80">
        <f t="shared" si="27"/>
        <v>0</v>
      </c>
      <c r="T1952" s="81"/>
      <c r="U1952" s="82"/>
      <c r="V1952" s="83"/>
      <c r="W1952" s="84">
        <f t="shared" si="28"/>
        <v>0</v>
      </c>
      <c r="X1952" s="85">
        <f t="shared" si="29"/>
        <v>0</v>
      </c>
      <c r="Y1952" s="59"/>
      <c r="Z1952" s="86"/>
      <c r="AA1952" s="87"/>
      <c r="AB1952" s="88"/>
      <c r="AC1952" s="89"/>
    </row>
    <row r="1953" spans="1:29" ht="15.75" hidden="1" customHeight="1" x14ac:dyDescent="0.2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193"/>
      <c r="P1953" s="77"/>
      <c r="Q1953" s="78"/>
      <c r="R1953" s="79"/>
      <c r="S1953" s="80">
        <f t="shared" si="27"/>
        <v>0</v>
      </c>
      <c r="T1953" s="81"/>
      <c r="U1953" s="82"/>
      <c r="V1953" s="83"/>
      <c r="W1953" s="84">
        <f t="shared" si="28"/>
        <v>0</v>
      </c>
      <c r="X1953" s="85">
        <f t="shared" si="29"/>
        <v>0</v>
      </c>
      <c r="Y1953" s="59"/>
      <c r="Z1953" s="86"/>
      <c r="AA1953" s="87"/>
      <c r="AB1953" s="88"/>
      <c r="AC1953" s="89"/>
    </row>
    <row r="1954" spans="1:29" ht="15.75" hidden="1" customHeight="1" x14ac:dyDescent="0.2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193"/>
      <c r="P1954" s="77"/>
      <c r="Q1954" s="78"/>
      <c r="R1954" s="79"/>
      <c r="S1954" s="80">
        <f t="shared" si="27"/>
        <v>0</v>
      </c>
      <c r="T1954" s="81"/>
      <c r="U1954" s="82"/>
      <c r="V1954" s="83"/>
      <c r="W1954" s="84">
        <f t="shared" si="28"/>
        <v>0</v>
      </c>
      <c r="X1954" s="85">
        <f t="shared" si="29"/>
        <v>0</v>
      </c>
      <c r="Y1954" s="59"/>
      <c r="Z1954" s="86"/>
      <c r="AA1954" s="87"/>
      <c r="AB1954" s="88"/>
      <c r="AC1954" s="89"/>
    </row>
    <row r="1955" spans="1:29" ht="15.75" hidden="1" customHeight="1" x14ac:dyDescent="0.2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193"/>
      <c r="P1955" s="77"/>
      <c r="Q1955" s="78"/>
      <c r="R1955" s="79"/>
      <c r="S1955" s="80">
        <f t="shared" si="27"/>
        <v>0</v>
      </c>
      <c r="T1955" s="81"/>
      <c r="U1955" s="82"/>
      <c r="V1955" s="83"/>
      <c r="W1955" s="84">
        <f t="shared" si="28"/>
        <v>0</v>
      </c>
      <c r="X1955" s="85">
        <f t="shared" si="29"/>
        <v>0</v>
      </c>
      <c r="Y1955" s="59"/>
      <c r="Z1955" s="86"/>
      <c r="AA1955" s="87"/>
      <c r="AB1955" s="88"/>
      <c r="AC1955" s="89"/>
    </row>
    <row r="1956" spans="1:29" ht="15.75" hidden="1" customHeight="1" x14ac:dyDescent="0.2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193"/>
      <c r="P1956" s="77"/>
      <c r="Q1956" s="78"/>
      <c r="R1956" s="79"/>
      <c r="S1956" s="80">
        <f t="shared" si="27"/>
        <v>0</v>
      </c>
      <c r="T1956" s="81"/>
      <c r="U1956" s="82"/>
      <c r="V1956" s="83"/>
      <c r="W1956" s="84">
        <f t="shared" si="28"/>
        <v>0</v>
      </c>
      <c r="X1956" s="85">
        <f t="shared" si="29"/>
        <v>0</v>
      </c>
      <c r="Y1956" s="59"/>
      <c r="Z1956" s="86"/>
      <c r="AA1956" s="87"/>
      <c r="AB1956" s="88"/>
      <c r="AC1956" s="89"/>
    </row>
    <row r="1957" spans="1:29" ht="15.75" hidden="1" customHeight="1" x14ac:dyDescent="0.2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193"/>
      <c r="P1957" s="77"/>
      <c r="Q1957" s="78"/>
      <c r="R1957" s="79"/>
      <c r="S1957" s="80">
        <f t="shared" si="27"/>
        <v>0</v>
      </c>
      <c r="T1957" s="81"/>
      <c r="U1957" s="82"/>
      <c r="V1957" s="83"/>
      <c r="W1957" s="84">
        <f t="shared" si="28"/>
        <v>0</v>
      </c>
      <c r="X1957" s="85">
        <f t="shared" si="29"/>
        <v>0</v>
      </c>
      <c r="Y1957" s="59"/>
      <c r="Z1957" s="86"/>
      <c r="AA1957" s="87"/>
      <c r="AB1957" s="88"/>
      <c r="AC1957" s="89"/>
    </row>
    <row r="1958" spans="1:29" ht="15.75" hidden="1" customHeight="1" x14ac:dyDescent="0.2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193"/>
      <c r="P1958" s="77"/>
      <c r="Q1958" s="78"/>
      <c r="R1958" s="79"/>
      <c r="S1958" s="80">
        <f t="shared" si="27"/>
        <v>0</v>
      </c>
      <c r="T1958" s="81"/>
      <c r="U1958" s="82"/>
      <c r="V1958" s="83"/>
      <c r="W1958" s="84">
        <f t="shared" si="28"/>
        <v>0</v>
      </c>
      <c r="X1958" s="85">
        <f t="shared" si="29"/>
        <v>0</v>
      </c>
      <c r="Y1958" s="59"/>
      <c r="Z1958" s="86"/>
      <c r="AA1958" s="87"/>
      <c r="AB1958" s="88"/>
      <c r="AC1958" s="89"/>
    </row>
    <row r="1959" spans="1:29" ht="15.75" hidden="1" customHeight="1" x14ac:dyDescent="0.2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193"/>
      <c r="P1959" s="77"/>
      <c r="Q1959" s="78"/>
      <c r="R1959" s="79"/>
      <c r="S1959" s="80">
        <f t="shared" si="27"/>
        <v>0</v>
      </c>
      <c r="T1959" s="81"/>
      <c r="U1959" s="82"/>
      <c r="V1959" s="83"/>
      <c r="W1959" s="84">
        <f t="shared" si="28"/>
        <v>0</v>
      </c>
      <c r="X1959" s="85">
        <f t="shared" si="29"/>
        <v>0</v>
      </c>
      <c r="Y1959" s="59"/>
      <c r="Z1959" s="86"/>
      <c r="AA1959" s="87"/>
      <c r="AB1959" s="88"/>
      <c r="AC1959" s="89"/>
    </row>
    <row r="1960" spans="1:29" ht="15.75" hidden="1" customHeight="1" x14ac:dyDescent="0.2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193"/>
      <c r="P1960" s="77"/>
      <c r="Q1960" s="78"/>
      <c r="R1960" s="79"/>
      <c r="S1960" s="80">
        <f t="shared" si="27"/>
        <v>0</v>
      </c>
      <c r="T1960" s="81"/>
      <c r="U1960" s="82"/>
      <c r="V1960" s="83"/>
      <c r="W1960" s="84">
        <f t="shared" si="28"/>
        <v>0</v>
      </c>
      <c r="X1960" s="85">
        <f t="shared" si="29"/>
        <v>0</v>
      </c>
      <c r="Y1960" s="59"/>
      <c r="Z1960" s="86"/>
      <c r="AA1960" s="87"/>
      <c r="AB1960" s="88"/>
      <c r="AC1960" s="89"/>
    </row>
    <row r="1961" spans="1:29" ht="15.75" hidden="1" customHeight="1" x14ac:dyDescent="0.2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193"/>
      <c r="P1961" s="77"/>
      <c r="Q1961" s="78"/>
      <c r="R1961" s="79"/>
      <c r="S1961" s="80">
        <f t="shared" si="27"/>
        <v>0</v>
      </c>
      <c r="T1961" s="81"/>
      <c r="U1961" s="82"/>
      <c r="V1961" s="83"/>
      <c r="W1961" s="84">
        <f t="shared" si="28"/>
        <v>0</v>
      </c>
      <c r="X1961" s="85">
        <f t="shared" si="29"/>
        <v>0</v>
      </c>
      <c r="Y1961" s="59"/>
      <c r="Z1961" s="86"/>
      <c r="AA1961" s="87"/>
      <c r="AB1961" s="88"/>
      <c r="AC1961" s="89"/>
    </row>
    <row r="1962" spans="1:29" ht="15.75" hidden="1" customHeight="1" x14ac:dyDescent="0.2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193"/>
      <c r="P1962" s="77"/>
      <c r="Q1962" s="78"/>
      <c r="R1962" s="79"/>
      <c r="S1962" s="80">
        <f t="shared" si="27"/>
        <v>0</v>
      </c>
      <c r="T1962" s="81"/>
      <c r="U1962" s="82"/>
      <c r="V1962" s="83"/>
      <c r="W1962" s="84">
        <f t="shared" si="28"/>
        <v>0</v>
      </c>
      <c r="X1962" s="85">
        <f t="shared" si="29"/>
        <v>0</v>
      </c>
      <c r="Y1962" s="59"/>
      <c r="Z1962" s="86"/>
      <c r="AA1962" s="87"/>
      <c r="AB1962" s="88"/>
      <c r="AC1962" s="89"/>
    </row>
    <row r="1963" spans="1:29" ht="15.75" hidden="1" customHeight="1" x14ac:dyDescent="0.2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193"/>
      <c r="P1963" s="77"/>
      <c r="Q1963" s="78"/>
      <c r="R1963" s="79"/>
      <c r="S1963" s="80">
        <f t="shared" si="27"/>
        <v>0</v>
      </c>
      <c r="T1963" s="81"/>
      <c r="U1963" s="82"/>
      <c r="V1963" s="83"/>
      <c r="W1963" s="84">
        <f t="shared" si="28"/>
        <v>0</v>
      </c>
      <c r="X1963" s="85">
        <f t="shared" si="29"/>
        <v>0</v>
      </c>
      <c r="Y1963" s="59"/>
      <c r="Z1963" s="86"/>
      <c r="AA1963" s="87"/>
      <c r="AB1963" s="88"/>
      <c r="AC1963" s="89"/>
    </row>
    <row r="1964" spans="1:29" ht="15.75" hidden="1" customHeight="1" x14ac:dyDescent="0.2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193"/>
      <c r="P1964" s="77"/>
      <c r="Q1964" s="78"/>
      <c r="R1964" s="79"/>
      <c r="S1964" s="80">
        <f t="shared" si="27"/>
        <v>0</v>
      </c>
      <c r="T1964" s="81"/>
      <c r="U1964" s="82"/>
      <c r="V1964" s="83"/>
      <c r="W1964" s="84">
        <f t="shared" si="28"/>
        <v>0</v>
      </c>
      <c r="X1964" s="85">
        <f t="shared" si="29"/>
        <v>0</v>
      </c>
      <c r="Y1964" s="59"/>
      <c r="Z1964" s="86"/>
      <c r="AA1964" s="87"/>
      <c r="AB1964" s="88"/>
      <c r="AC1964" s="89"/>
    </row>
    <row r="1965" spans="1:29" ht="15.75" hidden="1" customHeight="1" x14ac:dyDescent="0.2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193"/>
      <c r="P1965" s="77"/>
      <c r="Q1965" s="78"/>
      <c r="R1965" s="79"/>
      <c r="S1965" s="80">
        <f t="shared" si="27"/>
        <v>0</v>
      </c>
      <c r="T1965" s="81"/>
      <c r="U1965" s="82"/>
      <c r="V1965" s="83"/>
      <c r="W1965" s="84">
        <f t="shared" si="28"/>
        <v>0</v>
      </c>
      <c r="X1965" s="85">
        <f t="shared" si="29"/>
        <v>0</v>
      </c>
      <c r="Y1965" s="59"/>
      <c r="Z1965" s="86"/>
      <c r="AA1965" s="87"/>
      <c r="AB1965" s="88"/>
      <c r="AC1965" s="89"/>
    </row>
    <row r="1966" spans="1:29" ht="15.75" hidden="1" customHeight="1" x14ac:dyDescent="0.2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193"/>
      <c r="P1966" s="77"/>
      <c r="Q1966" s="78"/>
      <c r="R1966" s="79"/>
      <c r="S1966" s="80">
        <f t="shared" si="27"/>
        <v>0</v>
      </c>
      <c r="T1966" s="81"/>
      <c r="U1966" s="82"/>
      <c r="V1966" s="83"/>
      <c r="W1966" s="84">
        <f t="shared" si="28"/>
        <v>0</v>
      </c>
      <c r="X1966" s="85">
        <f t="shared" si="29"/>
        <v>0</v>
      </c>
      <c r="Y1966" s="59"/>
      <c r="Z1966" s="86"/>
      <c r="AA1966" s="87"/>
      <c r="AB1966" s="88"/>
      <c r="AC1966" s="89"/>
    </row>
    <row r="1967" spans="1:29" ht="15.75" hidden="1" customHeight="1" x14ac:dyDescent="0.2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193"/>
      <c r="P1967" s="77"/>
      <c r="Q1967" s="78"/>
      <c r="R1967" s="79"/>
      <c r="S1967" s="80">
        <f t="shared" ref="S1967:S2030" si="30">IF(R1967="U",T1967/1.2,T1967)</f>
        <v>0</v>
      </c>
      <c r="T1967" s="81"/>
      <c r="U1967" s="82"/>
      <c r="V1967" s="83"/>
      <c r="W1967" s="84">
        <f t="shared" ref="W1967:W2030" si="31">V1967*S1967</f>
        <v>0</v>
      </c>
      <c r="X1967" s="85">
        <f t="shared" ref="X1967:X2030" si="32">V1967*T1967</f>
        <v>0</v>
      </c>
      <c r="Y1967" s="59"/>
      <c r="Z1967" s="86"/>
      <c r="AA1967" s="87"/>
      <c r="AB1967" s="88"/>
      <c r="AC1967" s="89"/>
    </row>
    <row r="1968" spans="1:29" ht="15.75" hidden="1" customHeight="1" x14ac:dyDescent="0.2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193"/>
      <c r="P1968" s="77"/>
      <c r="Q1968" s="78"/>
      <c r="R1968" s="79"/>
      <c r="S1968" s="80">
        <f t="shared" si="30"/>
        <v>0</v>
      </c>
      <c r="T1968" s="81"/>
      <c r="U1968" s="82"/>
      <c r="V1968" s="83"/>
      <c r="W1968" s="84">
        <f t="shared" si="31"/>
        <v>0</v>
      </c>
      <c r="X1968" s="85">
        <f t="shared" si="32"/>
        <v>0</v>
      </c>
      <c r="Y1968" s="59"/>
      <c r="Z1968" s="86"/>
      <c r="AA1968" s="87"/>
      <c r="AB1968" s="88"/>
      <c r="AC1968" s="89"/>
    </row>
    <row r="1969" spans="1:29" ht="15.75" hidden="1" customHeight="1" x14ac:dyDescent="0.2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193"/>
      <c r="P1969" s="77"/>
      <c r="Q1969" s="78"/>
      <c r="R1969" s="79"/>
      <c r="S1969" s="80">
        <f t="shared" si="30"/>
        <v>0</v>
      </c>
      <c r="T1969" s="81"/>
      <c r="U1969" s="82"/>
      <c r="V1969" s="83"/>
      <c r="W1969" s="84">
        <f t="shared" si="31"/>
        <v>0</v>
      </c>
      <c r="X1969" s="85">
        <f t="shared" si="32"/>
        <v>0</v>
      </c>
      <c r="Y1969" s="59"/>
      <c r="Z1969" s="86"/>
      <c r="AA1969" s="87"/>
      <c r="AB1969" s="88"/>
      <c r="AC1969" s="89"/>
    </row>
    <row r="1970" spans="1:29" ht="15.75" hidden="1" customHeight="1" x14ac:dyDescent="0.2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193"/>
      <c r="P1970" s="77"/>
      <c r="Q1970" s="78"/>
      <c r="R1970" s="79"/>
      <c r="S1970" s="80">
        <f t="shared" si="30"/>
        <v>0</v>
      </c>
      <c r="T1970" s="81"/>
      <c r="U1970" s="82"/>
      <c r="V1970" s="83"/>
      <c r="W1970" s="84">
        <f t="shared" si="31"/>
        <v>0</v>
      </c>
      <c r="X1970" s="85">
        <f t="shared" si="32"/>
        <v>0</v>
      </c>
      <c r="Y1970" s="59"/>
      <c r="Z1970" s="86"/>
      <c r="AA1970" s="87"/>
      <c r="AB1970" s="88"/>
      <c r="AC1970" s="89"/>
    </row>
    <row r="1971" spans="1:29" ht="15.75" hidden="1" customHeight="1" x14ac:dyDescent="0.2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193"/>
      <c r="P1971" s="77"/>
      <c r="Q1971" s="78"/>
      <c r="R1971" s="79"/>
      <c r="S1971" s="80">
        <f t="shared" si="30"/>
        <v>0</v>
      </c>
      <c r="T1971" s="81"/>
      <c r="U1971" s="82"/>
      <c r="V1971" s="83"/>
      <c r="W1971" s="84">
        <f t="shared" si="31"/>
        <v>0</v>
      </c>
      <c r="X1971" s="85">
        <f t="shared" si="32"/>
        <v>0</v>
      </c>
      <c r="Y1971" s="59"/>
      <c r="Z1971" s="86"/>
      <c r="AA1971" s="87"/>
      <c r="AB1971" s="88"/>
      <c r="AC1971" s="89"/>
    </row>
    <row r="1972" spans="1:29" ht="15.75" hidden="1" customHeight="1" x14ac:dyDescent="0.2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193"/>
      <c r="P1972" s="77"/>
      <c r="Q1972" s="78"/>
      <c r="R1972" s="79"/>
      <c r="S1972" s="80">
        <f t="shared" si="30"/>
        <v>0</v>
      </c>
      <c r="T1972" s="81"/>
      <c r="U1972" s="82"/>
      <c r="V1972" s="83"/>
      <c r="W1972" s="84">
        <f t="shared" si="31"/>
        <v>0</v>
      </c>
      <c r="X1972" s="85">
        <f t="shared" si="32"/>
        <v>0</v>
      </c>
      <c r="Y1972" s="59"/>
      <c r="Z1972" s="86"/>
      <c r="AA1972" s="87"/>
      <c r="AB1972" s="88"/>
      <c r="AC1972" s="89"/>
    </row>
    <row r="1973" spans="1:29" ht="15.75" hidden="1" customHeight="1" x14ac:dyDescent="0.2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193"/>
      <c r="P1973" s="77"/>
      <c r="Q1973" s="78"/>
      <c r="R1973" s="79"/>
      <c r="S1973" s="80">
        <f t="shared" si="30"/>
        <v>0</v>
      </c>
      <c r="T1973" s="81"/>
      <c r="U1973" s="82"/>
      <c r="V1973" s="83"/>
      <c r="W1973" s="84">
        <f t="shared" si="31"/>
        <v>0</v>
      </c>
      <c r="X1973" s="85">
        <f t="shared" si="32"/>
        <v>0</v>
      </c>
      <c r="Y1973" s="59"/>
      <c r="Z1973" s="86"/>
      <c r="AA1973" s="87"/>
      <c r="AB1973" s="88"/>
      <c r="AC1973" s="89"/>
    </row>
    <row r="1974" spans="1:29" ht="15.75" hidden="1" customHeight="1" x14ac:dyDescent="0.2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193"/>
      <c r="P1974" s="77"/>
      <c r="Q1974" s="78"/>
      <c r="R1974" s="79"/>
      <c r="S1974" s="80">
        <f t="shared" si="30"/>
        <v>0</v>
      </c>
      <c r="T1974" s="81"/>
      <c r="U1974" s="82"/>
      <c r="V1974" s="83"/>
      <c r="W1974" s="84">
        <f t="shared" si="31"/>
        <v>0</v>
      </c>
      <c r="X1974" s="85">
        <f t="shared" si="32"/>
        <v>0</v>
      </c>
      <c r="Y1974" s="59"/>
      <c r="Z1974" s="86"/>
      <c r="AA1974" s="87"/>
      <c r="AB1974" s="88"/>
      <c r="AC1974" s="89"/>
    </row>
    <row r="1975" spans="1:29" ht="15.75" hidden="1" customHeight="1" x14ac:dyDescent="0.2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193"/>
      <c r="P1975" s="77"/>
      <c r="Q1975" s="78"/>
      <c r="R1975" s="79"/>
      <c r="S1975" s="80">
        <f t="shared" si="30"/>
        <v>0</v>
      </c>
      <c r="T1975" s="81"/>
      <c r="U1975" s="82"/>
      <c r="V1975" s="83"/>
      <c r="W1975" s="84">
        <f t="shared" si="31"/>
        <v>0</v>
      </c>
      <c r="X1975" s="85">
        <f t="shared" si="32"/>
        <v>0</v>
      </c>
      <c r="Y1975" s="59"/>
      <c r="Z1975" s="86"/>
      <c r="AA1975" s="87"/>
      <c r="AB1975" s="88"/>
      <c r="AC1975" s="89"/>
    </row>
    <row r="1976" spans="1:29" ht="15.75" hidden="1" customHeight="1" x14ac:dyDescent="0.2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193"/>
      <c r="P1976" s="77"/>
      <c r="Q1976" s="78"/>
      <c r="R1976" s="79"/>
      <c r="S1976" s="80">
        <f t="shared" si="30"/>
        <v>0</v>
      </c>
      <c r="T1976" s="81"/>
      <c r="U1976" s="82"/>
      <c r="V1976" s="83"/>
      <c r="W1976" s="84">
        <f t="shared" si="31"/>
        <v>0</v>
      </c>
      <c r="X1976" s="85">
        <f t="shared" si="32"/>
        <v>0</v>
      </c>
      <c r="Y1976" s="59"/>
      <c r="Z1976" s="86"/>
      <c r="AA1976" s="87"/>
      <c r="AB1976" s="88"/>
      <c r="AC1976" s="89"/>
    </row>
    <row r="1977" spans="1:29" ht="15.75" hidden="1" customHeight="1" x14ac:dyDescent="0.2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193"/>
      <c r="P1977" s="77"/>
      <c r="Q1977" s="78"/>
      <c r="R1977" s="79"/>
      <c r="S1977" s="80">
        <f t="shared" si="30"/>
        <v>0</v>
      </c>
      <c r="T1977" s="81"/>
      <c r="U1977" s="82"/>
      <c r="V1977" s="83"/>
      <c r="W1977" s="84">
        <f t="shared" si="31"/>
        <v>0</v>
      </c>
      <c r="X1977" s="85">
        <f t="shared" si="32"/>
        <v>0</v>
      </c>
      <c r="Y1977" s="59"/>
      <c r="Z1977" s="86"/>
      <c r="AA1977" s="87"/>
      <c r="AB1977" s="88"/>
      <c r="AC1977" s="89"/>
    </row>
    <row r="1978" spans="1:29" ht="15.75" hidden="1" customHeight="1" x14ac:dyDescent="0.2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193"/>
      <c r="P1978" s="77"/>
      <c r="Q1978" s="78"/>
      <c r="R1978" s="79"/>
      <c r="S1978" s="80">
        <f t="shared" si="30"/>
        <v>0</v>
      </c>
      <c r="T1978" s="81"/>
      <c r="U1978" s="82"/>
      <c r="V1978" s="83"/>
      <c r="W1978" s="84">
        <f t="shared" si="31"/>
        <v>0</v>
      </c>
      <c r="X1978" s="85">
        <f t="shared" si="32"/>
        <v>0</v>
      </c>
      <c r="Y1978" s="59"/>
      <c r="Z1978" s="86"/>
      <c r="AA1978" s="87"/>
      <c r="AB1978" s="88"/>
      <c r="AC1978" s="89"/>
    </row>
    <row r="1979" spans="1:29" ht="15.75" hidden="1" customHeight="1" x14ac:dyDescent="0.2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193"/>
      <c r="P1979" s="77"/>
      <c r="Q1979" s="78"/>
      <c r="R1979" s="79"/>
      <c r="S1979" s="80">
        <f t="shared" si="30"/>
        <v>0</v>
      </c>
      <c r="T1979" s="81"/>
      <c r="U1979" s="82"/>
      <c r="V1979" s="83"/>
      <c r="W1979" s="84">
        <f t="shared" si="31"/>
        <v>0</v>
      </c>
      <c r="X1979" s="85">
        <f t="shared" si="32"/>
        <v>0</v>
      </c>
      <c r="Y1979" s="59"/>
      <c r="Z1979" s="86"/>
      <c r="AA1979" s="87"/>
      <c r="AB1979" s="88"/>
      <c r="AC1979" s="89"/>
    </row>
    <row r="1980" spans="1:29" ht="15.75" hidden="1" customHeight="1" x14ac:dyDescent="0.2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193"/>
      <c r="P1980" s="77"/>
      <c r="Q1980" s="78"/>
      <c r="R1980" s="79"/>
      <c r="S1980" s="80">
        <f t="shared" si="30"/>
        <v>0</v>
      </c>
      <c r="T1980" s="81"/>
      <c r="U1980" s="82"/>
      <c r="V1980" s="83"/>
      <c r="W1980" s="84">
        <f t="shared" si="31"/>
        <v>0</v>
      </c>
      <c r="X1980" s="85">
        <f t="shared" si="32"/>
        <v>0</v>
      </c>
      <c r="Y1980" s="59"/>
      <c r="Z1980" s="86"/>
      <c r="AA1980" s="87"/>
      <c r="AB1980" s="88"/>
      <c r="AC1980" s="89"/>
    </row>
    <row r="1981" spans="1:29" ht="15.75" hidden="1" customHeight="1" x14ac:dyDescent="0.2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193"/>
      <c r="P1981" s="77"/>
      <c r="Q1981" s="78"/>
      <c r="R1981" s="79"/>
      <c r="S1981" s="80">
        <f t="shared" si="30"/>
        <v>0</v>
      </c>
      <c r="T1981" s="81"/>
      <c r="U1981" s="82"/>
      <c r="V1981" s="83"/>
      <c r="W1981" s="84">
        <f t="shared" si="31"/>
        <v>0</v>
      </c>
      <c r="X1981" s="85">
        <f t="shared" si="32"/>
        <v>0</v>
      </c>
      <c r="Y1981" s="59"/>
      <c r="Z1981" s="86"/>
      <c r="AA1981" s="87"/>
      <c r="AB1981" s="88"/>
      <c r="AC1981" s="89"/>
    </row>
    <row r="1982" spans="1:29" ht="15.75" hidden="1" customHeight="1" x14ac:dyDescent="0.2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193"/>
      <c r="P1982" s="77"/>
      <c r="Q1982" s="78"/>
      <c r="R1982" s="79"/>
      <c r="S1982" s="80">
        <f t="shared" si="30"/>
        <v>0</v>
      </c>
      <c r="T1982" s="81"/>
      <c r="U1982" s="82"/>
      <c r="V1982" s="83"/>
      <c r="W1982" s="84">
        <f t="shared" si="31"/>
        <v>0</v>
      </c>
      <c r="X1982" s="85">
        <f t="shared" si="32"/>
        <v>0</v>
      </c>
      <c r="Y1982" s="59"/>
      <c r="Z1982" s="86"/>
      <c r="AA1982" s="87"/>
      <c r="AB1982" s="88"/>
      <c r="AC1982" s="89"/>
    </row>
    <row r="1983" spans="1:29" ht="15.75" hidden="1" customHeight="1" x14ac:dyDescent="0.2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193"/>
      <c r="P1983" s="77"/>
      <c r="Q1983" s="78"/>
      <c r="R1983" s="79"/>
      <c r="S1983" s="80">
        <f t="shared" si="30"/>
        <v>0</v>
      </c>
      <c r="T1983" s="81"/>
      <c r="U1983" s="82"/>
      <c r="V1983" s="83"/>
      <c r="W1983" s="84">
        <f t="shared" si="31"/>
        <v>0</v>
      </c>
      <c r="X1983" s="85">
        <f t="shared" si="32"/>
        <v>0</v>
      </c>
      <c r="Y1983" s="59"/>
      <c r="Z1983" s="86"/>
      <c r="AA1983" s="87"/>
      <c r="AB1983" s="88"/>
      <c r="AC1983" s="89"/>
    </row>
    <row r="1984" spans="1:29" ht="15.75" hidden="1" customHeight="1" x14ac:dyDescent="0.2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193"/>
      <c r="P1984" s="77"/>
      <c r="Q1984" s="78"/>
      <c r="R1984" s="79"/>
      <c r="S1984" s="80">
        <f t="shared" si="30"/>
        <v>0</v>
      </c>
      <c r="T1984" s="81"/>
      <c r="U1984" s="82"/>
      <c r="V1984" s="83"/>
      <c r="W1984" s="84">
        <f t="shared" si="31"/>
        <v>0</v>
      </c>
      <c r="X1984" s="85">
        <f t="shared" si="32"/>
        <v>0</v>
      </c>
      <c r="Y1984" s="59"/>
      <c r="Z1984" s="86"/>
      <c r="AA1984" s="87"/>
      <c r="AB1984" s="88"/>
      <c r="AC1984" s="89"/>
    </row>
    <row r="1985" spans="1:29" ht="15.75" hidden="1" customHeight="1" x14ac:dyDescent="0.2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193"/>
      <c r="P1985" s="77"/>
      <c r="Q1985" s="78"/>
      <c r="R1985" s="79"/>
      <c r="S1985" s="80">
        <f t="shared" si="30"/>
        <v>0</v>
      </c>
      <c r="T1985" s="81"/>
      <c r="U1985" s="82"/>
      <c r="V1985" s="83"/>
      <c r="W1985" s="84">
        <f t="shared" si="31"/>
        <v>0</v>
      </c>
      <c r="X1985" s="85">
        <f t="shared" si="32"/>
        <v>0</v>
      </c>
      <c r="Y1985" s="59"/>
      <c r="Z1985" s="86"/>
      <c r="AA1985" s="87"/>
      <c r="AB1985" s="88"/>
      <c r="AC1985" s="89"/>
    </row>
    <row r="1986" spans="1:29" ht="15.75" hidden="1" customHeight="1" x14ac:dyDescent="0.2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193"/>
      <c r="P1986" s="77"/>
      <c r="Q1986" s="78"/>
      <c r="R1986" s="79"/>
      <c r="S1986" s="80">
        <f t="shared" si="30"/>
        <v>0</v>
      </c>
      <c r="T1986" s="81"/>
      <c r="U1986" s="82"/>
      <c r="V1986" s="83"/>
      <c r="W1986" s="84">
        <f t="shared" si="31"/>
        <v>0</v>
      </c>
      <c r="X1986" s="85">
        <f t="shared" si="32"/>
        <v>0</v>
      </c>
      <c r="Y1986" s="59"/>
      <c r="Z1986" s="86"/>
      <c r="AA1986" s="87"/>
      <c r="AB1986" s="88"/>
      <c r="AC1986" s="89"/>
    </row>
    <row r="1987" spans="1:29" ht="15.75" hidden="1" customHeight="1" x14ac:dyDescent="0.2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193"/>
      <c r="P1987" s="77"/>
      <c r="Q1987" s="78"/>
      <c r="R1987" s="79"/>
      <c r="S1987" s="80">
        <f t="shared" si="30"/>
        <v>0</v>
      </c>
      <c r="T1987" s="81"/>
      <c r="U1987" s="82"/>
      <c r="V1987" s="83"/>
      <c r="W1987" s="84">
        <f t="shared" si="31"/>
        <v>0</v>
      </c>
      <c r="X1987" s="85">
        <f t="shared" si="32"/>
        <v>0</v>
      </c>
      <c r="Y1987" s="59"/>
      <c r="Z1987" s="86"/>
      <c r="AA1987" s="87"/>
      <c r="AB1987" s="88"/>
      <c r="AC1987" s="89"/>
    </row>
    <row r="1988" spans="1:29" ht="15.75" hidden="1" customHeight="1" x14ac:dyDescent="0.2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193"/>
      <c r="P1988" s="77"/>
      <c r="Q1988" s="78"/>
      <c r="R1988" s="79"/>
      <c r="S1988" s="80">
        <f t="shared" si="30"/>
        <v>0</v>
      </c>
      <c r="T1988" s="81"/>
      <c r="U1988" s="82"/>
      <c r="V1988" s="83"/>
      <c r="W1988" s="84">
        <f t="shared" si="31"/>
        <v>0</v>
      </c>
      <c r="X1988" s="85">
        <f t="shared" si="32"/>
        <v>0</v>
      </c>
      <c r="Y1988" s="59"/>
      <c r="Z1988" s="86"/>
      <c r="AA1988" s="87"/>
      <c r="AB1988" s="88"/>
      <c r="AC1988" s="89"/>
    </row>
    <row r="1989" spans="1:29" ht="15.75" hidden="1" customHeight="1" x14ac:dyDescent="0.2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193"/>
      <c r="P1989" s="77"/>
      <c r="Q1989" s="78"/>
      <c r="R1989" s="79"/>
      <c r="S1989" s="80">
        <f t="shared" si="30"/>
        <v>0</v>
      </c>
      <c r="T1989" s="81"/>
      <c r="U1989" s="82"/>
      <c r="V1989" s="83"/>
      <c r="W1989" s="84">
        <f t="shared" si="31"/>
        <v>0</v>
      </c>
      <c r="X1989" s="85">
        <f t="shared" si="32"/>
        <v>0</v>
      </c>
      <c r="Y1989" s="59"/>
      <c r="Z1989" s="86"/>
      <c r="AA1989" s="87"/>
      <c r="AB1989" s="88"/>
      <c r="AC1989" s="89"/>
    </row>
    <row r="1990" spans="1:29" ht="15.75" hidden="1" customHeight="1" x14ac:dyDescent="0.2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193"/>
      <c r="P1990" s="77"/>
      <c r="Q1990" s="78"/>
      <c r="R1990" s="79"/>
      <c r="S1990" s="80">
        <f t="shared" si="30"/>
        <v>0</v>
      </c>
      <c r="T1990" s="81"/>
      <c r="U1990" s="82"/>
      <c r="V1990" s="83"/>
      <c r="W1990" s="84">
        <f t="shared" si="31"/>
        <v>0</v>
      </c>
      <c r="X1990" s="85">
        <f t="shared" si="32"/>
        <v>0</v>
      </c>
      <c r="Y1990" s="59"/>
      <c r="Z1990" s="86"/>
      <c r="AA1990" s="87"/>
      <c r="AB1990" s="88"/>
      <c r="AC1990" s="89"/>
    </row>
    <row r="1991" spans="1:29" ht="15.75" hidden="1" customHeight="1" x14ac:dyDescent="0.2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193"/>
      <c r="P1991" s="77"/>
      <c r="Q1991" s="78"/>
      <c r="R1991" s="79"/>
      <c r="S1991" s="80">
        <f t="shared" si="30"/>
        <v>0</v>
      </c>
      <c r="T1991" s="81"/>
      <c r="U1991" s="82"/>
      <c r="V1991" s="83"/>
      <c r="W1991" s="84">
        <f t="shared" si="31"/>
        <v>0</v>
      </c>
      <c r="X1991" s="85">
        <f t="shared" si="32"/>
        <v>0</v>
      </c>
      <c r="Y1991" s="59"/>
      <c r="Z1991" s="86"/>
      <c r="AA1991" s="87"/>
      <c r="AB1991" s="88"/>
      <c r="AC1991" s="89"/>
    </row>
    <row r="1992" spans="1:29" ht="15.75" hidden="1" customHeight="1" x14ac:dyDescent="0.2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193"/>
      <c r="P1992" s="77"/>
      <c r="Q1992" s="78"/>
      <c r="R1992" s="79"/>
      <c r="S1992" s="80">
        <f t="shared" si="30"/>
        <v>0</v>
      </c>
      <c r="T1992" s="81"/>
      <c r="U1992" s="82"/>
      <c r="V1992" s="83"/>
      <c r="W1992" s="84">
        <f t="shared" si="31"/>
        <v>0</v>
      </c>
      <c r="X1992" s="85">
        <f t="shared" si="32"/>
        <v>0</v>
      </c>
      <c r="Y1992" s="59"/>
      <c r="Z1992" s="86"/>
      <c r="AA1992" s="87"/>
      <c r="AB1992" s="88"/>
      <c r="AC1992" s="89"/>
    </row>
    <row r="1993" spans="1:29" ht="15.75" hidden="1" customHeight="1" x14ac:dyDescent="0.2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193"/>
      <c r="P1993" s="77"/>
      <c r="Q1993" s="78"/>
      <c r="R1993" s="79"/>
      <c r="S1993" s="80">
        <f t="shared" si="30"/>
        <v>0</v>
      </c>
      <c r="T1993" s="81"/>
      <c r="U1993" s="82"/>
      <c r="V1993" s="83"/>
      <c r="W1993" s="84">
        <f t="shared" si="31"/>
        <v>0</v>
      </c>
      <c r="X1993" s="85">
        <f t="shared" si="32"/>
        <v>0</v>
      </c>
      <c r="Y1993" s="59"/>
      <c r="Z1993" s="86"/>
      <c r="AA1993" s="87"/>
      <c r="AB1993" s="88"/>
      <c r="AC1993" s="89"/>
    </row>
    <row r="1994" spans="1:29" ht="15.75" hidden="1" customHeight="1" x14ac:dyDescent="0.2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193"/>
      <c r="P1994" s="77"/>
      <c r="Q1994" s="78"/>
      <c r="R1994" s="79"/>
      <c r="S1994" s="80">
        <f t="shared" si="30"/>
        <v>0</v>
      </c>
      <c r="T1994" s="81"/>
      <c r="U1994" s="82"/>
      <c r="V1994" s="83"/>
      <c r="W1994" s="84">
        <f t="shared" si="31"/>
        <v>0</v>
      </c>
      <c r="X1994" s="85">
        <f t="shared" si="32"/>
        <v>0</v>
      </c>
      <c r="Y1994" s="59"/>
      <c r="Z1994" s="86"/>
      <c r="AA1994" s="87"/>
      <c r="AB1994" s="88"/>
      <c r="AC1994" s="89"/>
    </row>
    <row r="1995" spans="1:29" ht="15.75" hidden="1" customHeight="1" x14ac:dyDescent="0.2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193"/>
      <c r="P1995" s="77"/>
      <c r="Q1995" s="78"/>
      <c r="R1995" s="79"/>
      <c r="S1995" s="80">
        <f t="shared" si="30"/>
        <v>0</v>
      </c>
      <c r="T1995" s="81"/>
      <c r="U1995" s="82"/>
      <c r="V1995" s="83"/>
      <c r="W1995" s="84">
        <f t="shared" si="31"/>
        <v>0</v>
      </c>
      <c r="X1995" s="85">
        <f t="shared" si="32"/>
        <v>0</v>
      </c>
      <c r="Y1995" s="59"/>
      <c r="Z1995" s="86"/>
      <c r="AA1995" s="87"/>
      <c r="AB1995" s="88"/>
      <c r="AC1995" s="89"/>
    </row>
    <row r="1996" spans="1:29" ht="15.75" hidden="1" customHeight="1" x14ac:dyDescent="0.2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193"/>
      <c r="P1996" s="77"/>
      <c r="Q1996" s="78"/>
      <c r="R1996" s="79"/>
      <c r="S1996" s="80">
        <f t="shared" si="30"/>
        <v>0</v>
      </c>
      <c r="T1996" s="81"/>
      <c r="U1996" s="82"/>
      <c r="V1996" s="83"/>
      <c r="W1996" s="84">
        <f t="shared" si="31"/>
        <v>0</v>
      </c>
      <c r="X1996" s="85">
        <f t="shared" si="32"/>
        <v>0</v>
      </c>
      <c r="Y1996" s="59"/>
      <c r="Z1996" s="86"/>
      <c r="AA1996" s="87"/>
      <c r="AB1996" s="88"/>
      <c r="AC1996" s="89"/>
    </row>
    <row r="1997" spans="1:29" ht="15.75" hidden="1" customHeight="1" x14ac:dyDescent="0.2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193"/>
      <c r="P1997" s="77"/>
      <c r="Q1997" s="78"/>
      <c r="R1997" s="79"/>
      <c r="S1997" s="80">
        <f t="shared" si="30"/>
        <v>0</v>
      </c>
      <c r="T1997" s="81"/>
      <c r="U1997" s="82"/>
      <c r="V1997" s="83"/>
      <c r="W1997" s="84">
        <f t="shared" si="31"/>
        <v>0</v>
      </c>
      <c r="X1997" s="85">
        <f t="shared" si="32"/>
        <v>0</v>
      </c>
      <c r="Y1997" s="59"/>
      <c r="Z1997" s="86"/>
      <c r="AA1997" s="87"/>
      <c r="AB1997" s="88"/>
      <c r="AC1997" s="89"/>
    </row>
    <row r="1998" spans="1:29" ht="15.75" hidden="1" customHeight="1" x14ac:dyDescent="0.2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193"/>
      <c r="P1998" s="77"/>
      <c r="Q1998" s="78"/>
      <c r="R1998" s="79"/>
      <c r="S1998" s="80">
        <f t="shared" si="30"/>
        <v>0</v>
      </c>
      <c r="T1998" s="81"/>
      <c r="U1998" s="82"/>
      <c r="V1998" s="83"/>
      <c r="W1998" s="84">
        <f t="shared" si="31"/>
        <v>0</v>
      </c>
      <c r="X1998" s="85">
        <f t="shared" si="32"/>
        <v>0</v>
      </c>
      <c r="Y1998" s="59"/>
      <c r="Z1998" s="86"/>
      <c r="AA1998" s="87"/>
      <c r="AB1998" s="88"/>
      <c r="AC1998" s="89"/>
    </row>
    <row r="1999" spans="1:29" ht="15.75" hidden="1" customHeight="1" x14ac:dyDescent="0.2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193"/>
      <c r="P1999" s="77"/>
      <c r="Q1999" s="78"/>
      <c r="R1999" s="79"/>
      <c r="S1999" s="80">
        <f t="shared" si="30"/>
        <v>0</v>
      </c>
      <c r="T1999" s="81"/>
      <c r="U1999" s="82"/>
      <c r="V1999" s="83"/>
      <c r="W1999" s="84">
        <f t="shared" si="31"/>
        <v>0</v>
      </c>
      <c r="X1999" s="85">
        <f t="shared" si="32"/>
        <v>0</v>
      </c>
      <c r="Y1999" s="59"/>
      <c r="Z1999" s="86"/>
      <c r="AA1999" s="87"/>
      <c r="AB1999" s="88"/>
      <c r="AC1999" s="89"/>
    </row>
    <row r="2000" spans="1:29" ht="15.75" hidden="1" customHeight="1" x14ac:dyDescent="0.2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193"/>
      <c r="P2000" s="77"/>
      <c r="Q2000" s="78"/>
      <c r="R2000" s="79"/>
      <c r="S2000" s="80">
        <f t="shared" si="30"/>
        <v>0</v>
      </c>
      <c r="T2000" s="81"/>
      <c r="U2000" s="82"/>
      <c r="V2000" s="83"/>
      <c r="W2000" s="84">
        <f t="shared" si="31"/>
        <v>0</v>
      </c>
      <c r="X2000" s="85">
        <f t="shared" si="32"/>
        <v>0</v>
      </c>
      <c r="Y2000" s="59"/>
      <c r="Z2000" s="86"/>
      <c r="AA2000" s="87"/>
      <c r="AB2000" s="88"/>
      <c r="AC2000" s="89"/>
    </row>
    <row r="2001" spans="1:29" ht="15.75" hidden="1" customHeight="1" x14ac:dyDescent="0.2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193"/>
      <c r="P2001" s="77"/>
      <c r="Q2001" s="78"/>
      <c r="R2001" s="79"/>
      <c r="S2001" s="80">
        <f t="shared" si="30"/>
        <v>0</v>
      </c>
      <c r="T2001" s="81"/>
      <c r="U2001" s="82"/>
      <c r="V2001" s="83"/>
      <c r="W2001" s="84">
        <f t="shared" si="31"/>
        <v>0</v>
      </c>
      <c r="X2001" s="85">
        <f t="shared" si="32"/>
        <v>0</v>
      </c>
      <c r="Y2001" s="59"/>
      <c r="Z2001" s="86"/>
      <c r="AA2001" s="87"/>
      <c r="AB2001" s="88"/>
      <c r="AC2001" s="89"/>
    </row>
    <row r="2002" spans="1:29" ht="15.75" hidden="1" customHeight="1" x14ac:dyDescent="0.2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193"/>
      <c r="P2002" s="77"/>
      <c r="Q2002" s="78"/>
      <c r="R2002" s="79"/>
      <c r="S2002" s="80">
        <f t="shared" si="30"/>
        <v>0</v>
      </c>
      <c r="T2002" s="81"/>
      <c r="U2002" s="82"/>
      <c r="V2002" s="83"/>
      <c r="W2002" s="84">
        <f t="shared" si="31"/>
        <v>0</v>
      </c>
      <c r="X2002" s="85">
        <f t="shared" si="32"/>
        <v>0</v>
      </c>
      <c r="Y2002" s="59"/>
      <c r="Z2002" s="86"/>
      <c r="AA2002" s="87"/>
      <c r="AB2002" s="88"/>
      <c r="AC2002" s="89"/>
    </row>
    <row r="2003" spans="1:29" ht="15.75" hidden="1" customHeight="1" x14ac:dyDescent="0.2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193"/>
      <c r="P2003" s="77"/>
      <c r="Q2003" s="78"/>
      <c r="R2003" s="79"/>
      <c r="S2003" s="80">
        <f t="shared" si="30"/>
        <v>0</v>
      </c>
      <c r="T2003" s="81"/>
      <c r="U2003" s="82"/>
      <c r="V2003" s="83"/>
      <c r="W2003" s="84">
        <f t="shared" si="31"/>
        <v>0</v>
      </c>
      <c r="X2003" s="85">
        <f t="shared" si="32"/>
        <v>0</v>
      </c>
      <c r="Y2003" s="59"/>
      <c r="Z2003" s="86"/>
      <c r="AA2003" s="87"/>
      <c r="AB2003" s="88"/>
      <c r="AC2003" s="89"/>
    </row>
    <row r="2004" spans="1:29" ht="15.75" hidden="1" customHeight="1" x14ac:dyDescent="0.2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193"/>
      <c r="P2004" s="77"/>
      <c r="Q2004" s="78"/>
      <c r="R2004" s="79"/>
      <c r="S2004" s="80">
        <f t="shared" si="30"/>
        <v>0</v>
      </c>
      <c r="T2004" s="81"/>
      <c r="U2004" s="82"/>
      <c r="V2004" s="83"/>
      <c r="W2004" s="84">
        <f t="shared" si="31"/>
        <v>0</v>
      </c>
      <c r="X2004" s="85">
        <f t="shared" si="32"/>
        <v>0</v>
      </c>
      <c r="Y2004" s="59"/>
      <c r="Z2004" s="86"/>
      <c r="AA2004" s="87"/>
      <c r="AB2004" s="88"/>
      <c r="AC2004" s="89"/>
    </row>
    <row r="2005" spans="1:29" ht="15.75" hidden="1" customHeight="1" x14ac:dyDescent="0.2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193"/>
      <c r="P2005" s="77"/>
      <c r="Q2005" s="78"/>
      <c r="R2005" s="79"/>
      <c r="S2005" s="80">
        <f t="shared" si="30"/>
        <v>0</v>
      </c>
      <c r="T2005" s="81"/>
      <c r="U2005" s="82"/>
      <c r="V2005" s="83"/>
      <c r="W2005" s="84">
        <f t="shared" si="31"/>
        <v>0</v>
      </c>
      <c r="X2005" s="85">
        <f t="shared" si="32"/>
        <v>0</v>
      </c>
      <c r="Y2005" s="59"/>
      <c r="Z2005" s="86"/>
      <c r="AA2005" s="87"/>
      <c r="AB2005" s="88"/>
      <c r="AC2005" s="89"/>
    </row>
    <row r="2006" spans="1:29" ht="15.75" hidden="1" customHeight="1" x14ac:dyDescent="0.2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193"/>
      <c r="P2006" s="77"/>
      <c r="Q2006" s="78"/>
      <c r="R2006" s="79"/>
      <c r="S2006" s="80">
        <f t="shared" si="30"/>
        <v>0</v>
      </c>
      <c r="T2006" s="81"/>
      <c r="U2006" s="82"/>
      <c r="V2006" s="83"/>
      <c r="W2006" s="84">
        <f t="shared" si="31"/>
        <v>0</v>
      </c>
      <c r="X2006" s="85">
        <f t="shared" si="32"/>
        <v>0</v>
      </c>
      <c r="Y2006" s="59"/>
      <c r="Z2006" s="86"/>
      <c r="AA2006" s="87"/>
      <c r="AB2006" s="88"/>
      <c r="AC2006" s="89"/>
    </row>
    <row r="2007" spans="1:29" ht="15.75" hidden="1" customHeight="1" x14ac:dyDescent="0.2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193"/>
      <c r="P2007" s="77"/>
      <c r="Q2007" s="78"/>
      <c r="R2007" s="79"/>
      <c r="S2007" s="80">
        <f t="shared" si="30"/>
        <v>0</v>
      </c>
      <c r="T2007" s="81"/>
      <c r="U2007" s="82"/>
      <c r="V2007" s="83"/>
      <c r="W2007" s="84">
        <f t="shared" si="31"/>
        <v>0</v>
      </c>
      <c r="X2007" s="85">
        <f t="shared" si="32"/>
        <v>0</v>
      </c>
      <c r="Y2007" s="59"/>
      <c r="Z2007" s="86"/>
      <c r="AA2007" s="87"/>
      <c r="AB2007" s="88"/>
      <c r="AC2007" s="89"/>
    </row>
    <row r="2008" spans="1:29" ht="15.75" hidden="1" customHeight="1" x14ac:dyDescent="0.2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193"/>
      <c r="P2008" s="77"/>
      <c r="Q2008" s="78"/>
      <c r="R2008" s="79"/>
      <c r="S2008" s="80">
        <f t="shared" si="30"/>
        <v>0</v>
      </c>
      <c r="T2008" s="81"/>
      <c r="U2008" s="82"/>
      <c r="V2008" s="83"/>
      <c r="W2008" s="84">
        <f t="shared" si="31"/>
        <v>0</v>
      </c>
      <c r="X2008" s="85">
        <f t="shared" si="32"/>
        <v>0</v>
      </c>
      <c r="Y2008" s="59"/>
      <c r="Z2008" s="86"/>
      <c r="AA2008" s="87"/>
      <c r="AB2008" s="88"/>
      <c r="AC2008" s="89"/>
    </row>
    <row r="2009" spans="1:29" ht="15.75" hidden="1" customHeight="1" x14ac:dyDescent="0.2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193"/>
      <c r="P2009" s="77"/>
      <c r="Q2009" s="78"/>
      <c r="R2009" s="79"/>
      <c r="S2009" s="80">
        <f t="shared" si="30"/>
        <v>0</v>
      </c>
      <c r="T2009" s="81"/>
      <c r="U2009" s="82"/>
      <c r="V2009" s="83"/>
      <c r="W2009" s="84">
        <f t="shared" si="31"/>
        <v>0</v>
      </c>
      <c r="X2009" s="85">
        <f t="shared" si="32"/>
        <v>0</v>
      </c>
      <c r="Y2009" s="59"/>
      <c r="Z2009" s="86"/>
      <c r="AA2009" s="87"/>
      <c r="AB2009" s="88"/>
      <c r="AC2009" s="89"/>
    </row>
    <row r="2010" spans="1:29" ht="15.75" hidden="1" customHeight="1" x14ac:dyDescent="0.2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193"/>
      <c r="P2010" s="77"/>
      <c r="Q2010" s="78"/>
      <c r="R2010" s="79"/>
      <c r="S2010" s="80">
        <f t="shared" si="30"/>
        <v>0</v>
      </c>
      <c r="T2010" s="81"/>
      <c r="U2010" s="82"/>
      <c r="V2010" s="83"/>
      <c r="W2010" s="84">
        <f t="shared" si="31"/>
        <v>0</v>
      </c>
      <c r="X2010" s="85">
        <f t="shared" si="32"/>
        <v>0</v>
      </c>
      <c r="Y2010" s="59"/>
      <c r="Z2010" s="86"/>
      <c r="AA2010" s="87"/>
      <c r="AB2010" s="88"/>
      <c r="AC2010" s="89"/>
    </row>
    <row r="2011" spans="1:29" ht="15.75" hidden="1" customHeight="1" x14ac:dyDescent="0.2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193"/>
      <c r="P2011" s="77"/>
      <c r="Q2011" s="78"/>
      <c r="R2011" s="79"/>
      <c r="S2011" s="80">
        <f t="shared" si="30"/>
        <v>0</v>
      </c>
      <c r="T2011" s="81"/>
      <c r="U2011" s="82"/>
      <c r="V2011" s="83"/>
      <c r="W2011" s="84">
        <f t="shared" si="31"/>
        <v>0</v>
      </c>
      <c r="X2011" s="85">
        <f t="shared" si="32"/>
        <v>0</v>
      </c>
      <c r="Y2011" s="59"/>
      <c r="Z2011" s="86"/>
      <c r="AA2011" s="87"/>
      <c r="AB2011" s="88"/>
      <c r="AC2011" s="89"/>
    </row>
    <row r="2012" spans="1:29" ht="15.75" hidden="1" customHeight="1" x14ac:dyDescent="0.2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193"/>
      <c r="P2012" s="77"/>
      <c r="Q2012" s="78"/>
      <c r="R2012" s="79"/>
      <c r="S2012" s="80">
        <f t="shared" si="30"/>
        <v>0</v>
      </c>
      <c r="T2012" s="81"/>
      <c r="U2012" s="82"/>
      <c r="V2012" s="83"/>
      <c r="W2012" s="84">
        <f t="shared" si="31"/>
        <v>0</v>
      </c>
      <c r="X2012" s="85">
        <f t="shared" si="32"/>
        <v>0</v>
      </c>
      <c r="Y2012" s="59"/>
      <c r="Z2012" s="86"/>
      <c r="AA2012" s="87"/>
      <c r="AB2012" s="88"/>
      <c r="AC2012" s="89"/>
    </row>
    <row r="2013" spans="1:29" ht="15.75" hidden="1" customHeight="1" x14ac:dyDescent="0.2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193"/>
      <c r="P2013" s="77"/>
      <c r="Q2013" s="78"/>
      <c r="R2013" s="79"/>
      <c r="S2013" s="80">
        <f t="shared" si="30"/>
        <v>0</v>
      </c>
      <c r="T2013" s="81"/>
      <c r="U2013" s="82"/>
      <c r="V2013" s="83"/>
      <c r="W2013" s="84">
        <f t="shared" si="31"/>
        <v>0</v>
      </c>
      <c r="X2013" s="85">
        <f t="shared" si="32"/>
        <v>0</v>
      </c>
      <c r="Y2013" s="59"/>
      <c r="Z2013" s="86"/>
      <c r="AA2013" s="87"/>
      <c r="AB2013" s="88"/>
      <c r="AC2013" s="89"/>
    </row>
    <row r="2014" spans="1:29" ht="15.75" hidden="1" customHeight="1" x14ac:dyDescent="0.2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193"/>
      <c r="P2014" s="77"/>
      <c r="Q2014" s="78"/>
      <c r="R2014" s="79"/>
      <c r="S2014" s="80">
        <f t="shared" si="30"/>
        <v>0</v>
      </c>
      <c r="T2014" s="81"/>
      <c r="U2014" s="82"/>
      <c r="V2014" s="83"/>
      <c r="W2014" s="84">
        <f t="shared" si="31"/>
        <v>0</v>
      </c>
      <c r="X2014" s="85">
        <f t="shared" si="32"/>
        <v>0</v>
      </c>
      <c r="Y2014" s="59"/>
      <c r="Z2014" s="86"/>
      <c r="AA2014" s="87"/>
      <c r="AB2014" s="88"/>
      <c r="AC2014" s="89"/>
    </row>
    <row r="2015" spans="1:29" ht="15.75" hidden="1" customHeight="1" x14ac:dyDescent="0.2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193"/>
      <c r="P2015" s="77"/>
      <c r="Q2015" s="78"/>
      <c r="R2015" s="79"/>
      <c r="S2015" s="80">
        <f t="shared" si="30"/>
        <v>0</v>
      </c>
      <c r="T2015" s="81"/>
      <c r="U2015" s="82"/>
      <c r="V2015" s="83"/>
      <c r="W2015" s="84">
        <f t="shared" si="31"/>
        <v>0</v>
      </c>
      <c r="X2015" s="85">
        <f t="shared" si="32"/>
        <v>0</v>
      </c>
      <c r="Y2015" s="59"/>
      <c r="Z2015" s="86"/>
      <c r="AA2015" s="87"/>
      <c r="AB2015" s="88"/>
      <c r="AC2015" s="89"/>
    </row>
    <row r="2016" spans="1:29" ht="15.75" hidden="1" customHeight="1" x14ac:dyDescent="0.2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193"/>
      <c r="P2016" s="77"/>
      <c r="Q2016" s="78"/>
      <c r="R2016" s="79"/>
      <c r="S2016" s="80">
        <f t="shared" si="30"/>
        <v>0</v>
      </c>
      <c r="T2016" s="81"/>
      <c r="U2016" s="82"/>
      <c r="V2016" s="83"/>
      <c r="W2016" s="84">
        <f t="shared" si="31"/>
        <v>0</v>
      </c>
      <c r="X2016" s="85">
        <f t="shared" si="32"/>
        <v>0</v>
      </c>
      <c r="Y2016" s="59"/>
      <c r="Z2016" s="86"/>
      <c r="AA2016" s="87"/>
      <c r="AB2016" s="88"/>
      <c r="AC2016" s="89"/>
    </row>
    <row r="2017" spans="1:29" ht="15.75" hidden="1" customHeight="1" x14ac:dyDescent="0.2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193"/>
      <c r="P2017" s="77"/>
      <c r="Q2017" s="78"/>
      <c r="R2017" s="79"/>
      <c r="S2017" s="80">
        <f t="shared" si="30"/>
        <v>0</v>
      </c>
      <c r="T2017" s="81"/>
      <c r="U2017" s="82"/>
      <c r="V2017" s="83"/>
      <c r="W2017" s="84">
        <f t="shared" si="31"/>
        <v>0</v>
      </c>
      <c r="X2017" s="85">
        <f t="shared" si="32"/>
        <v>0</v>
      </c>
      <c r="Y2017" s="59"/>
      <c r="Z2017" s="86"/>
      <c r="AA2017" s="87"/>
      <c r="AB2017" s="88"/>
      <c r="AC2017" s="89"/>
    </row>
    <row r="2018" spans="1:29" ht="15.75" hidden="1" customHeight="1" x14ac:dyDescent="0.2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193"/>
      <c r="P2018" s="77"/>
      <c r="Q2018" s="78"/>
      <c r="R2018" s="79"/>
      <c r="S2018" s="80">
        <f t="shared" si="30"/>
        <v>0</v>
      </c>
      <c r="T2018" s="81"/>
      <c r="U2018" s="82"/>
      <c r="V2018" s="83"/>
      <c r="W2018" s="84">
        <f t="shared" si="31"/>
        <v>0</v>
      </c>
      <c r="X2018" s="85">
        <f t="shared" si="32"/>
        <v>0</v>
      </c>
      <c r="Y2018" s="59"/>
      <c r="Z2018" s="86"/>
      <c r="AA2018" s="87"/>
      <c r="AB2018" s="88"/>
      <c r="AC2018" s="89"/>
    </row>
    <row r="2019" spans="1:29" ht="15.75" hidden="1" customHeight="1" x14ac:dyDescent="0.2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193"/>
      <c r="P2019" s="77"/>
      <c r="Q2019" s="78"/>
      <c r="R2019" s="79"/>
      <c r="S2019" s="80">
        <f t="shared" si="30"/>
        <v>0</v>
      </c>
      <c r="T2019" s="81"/>
      <c r="U2019" s="82"/>
      <c r="V2019" s="83"/>
      <c r="W2019" s="84">
        <f t="shared" si="31"/>
        <v>0</v>
      </c>
      <c r="X2019" s="85">
        <f t="shared" si="32"/>
        <v>0</v>
      </c>
      <c r="Y2019" s="59"/>
      <c r="Z2019" s="86"/>
      <c r="AA2019" s="87"/>
      <c r="AB2019" s="88"/>
      <c r="AC2019" s="89"/>
    </row>
    <row r="2020" spans="1:29" ht="15.75" hidden="1" customHeight="1" x14ac:dyDescent="0.2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193"/>
      <c r="P2020" s="77"/>
      <c r="Q2020" s="78"/>
      <c r="R2020" s="79"/>
      <c r="S2020" s="80">
        <f t="shared" si="30"/>
        <v>0</v>
      </c>
      <c r="T2020" s="81"/>
      <c r="U2020" s="82"/>
      <c r="V2020" s="83"/>
      <c r="W2020" s="84">
        <f t="shared" si="31"/>
        <v>0</v>
      </c>
      <c r="X2020" s="85">
        <f t="shared" si="32"/>
        <v>0</v>
      </c>
      <c r="Y2020" s="59"/>
      <c r="Z2020" s="86"/>
      <c r="AA2020" s="87"/>
      <c r="AB2020" s="88"/>
      <c r="AC2020" s="89"/>
    </row>
    <row r="2021" spans="1:29" ht="15.75" hidden="1" customHeight="1" x14ac:dyDescent="0.2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193"/>
      <c r="P2021" s="77"/>
      <c r="Q2021" s="78"/>
      <c r="R2021" s="79"/>
      <c r="S2021" s="80">
        <f t="shared" si="30"/>
        <v>0</v>
      </c>
      <c r="T2021" s="81"/>
      <c r="U2021" s="82"/>
      <c r="V2021" s="83"/>
      <c r="W2021" s="84">
        <f t="shared" si="31"/>
        <v>0</v>
      </c>
      <c r="X2021" s="85">
        <f t="shared" si="32"/>
        <v>0</v>
      </c>
      <c r="Y2021" s="59"/>
      <c r="Z2021" s="86"/>
      <c r="AA2021" s="87"/>
      <c r="AB2021" s="88"/>
      <c r="AC2021" s="89"/>
    </row>
    <row r="2022" spans="1:29" ht="15.75" hidden="1" customHeight="1" x14ac:dyDescent="0.2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193"/>
      <c r="P2022" s="77"/>
      <c r="Q2022" s="78"/>
      <c r="R2022" s="79"/>
      <c r="S2022" s="80">
        <f t="shared" si="30"/>
        <v>0</v>
      </c>
      <c r="T2022" s="81"/>
      <c r="U2022" s="82"/>
      <c r="V2022" s="83"/>
      <c r="W2022" s="84">
        <f t="shared" si="31"/>
        <v>0</v>
      </c>
      <c r="X2022" s="85">
        <f t="shared" si="32"/>
        <v>0</v>
      </c>
      <c r="Y2022" s="59"/>
      <c r="Z2022" s="86"/>
      <c r="AA2022" s="87"/>
      <c r="AB2022" s="88"/>
      <c r="AC2022" s="89"/>
    </row>
    <row r="2023" spans="1:29" ht="15.75" hidden="1" customHeight="1" x14ac:dyDescent="0.2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193"/>
      <c r="P2023" s="77"/>
      <c r="Q2023" s="78"/>
      <c r="R2023" s="79"/>
      <c r="S2023" s="80">
        <f t="shared" si="30"/>
        <v>0</v>
      </c>
      <c r="T2023" s="81"/>
      <c r="U2023" s="82"/>
      <c r="V2023" s="83"/>
      <c r="W2023" s="84">
        <f t="shared" si="31"/>
        <v>0</v>
      </c>
      <c r="X2023" s="85">
        <f t="shared" si="32"/>
        <v>0</v>
      </c>
      <c r="Y2023" s="59"/>
      <c r="Z2023" s="86"/>
      <c r="AA2023" s="87"/>
      <c r="AB2023" s="88"/>
      <c r="AC2023" s="89"/>
    </row>
    <row r="2024" spans="1:29" ht="15.75" hidden="1" customHeight="1" x14ac:dyDescent="0.2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193"/>
      <c r="P2024" s="77"/>
      <c r="Q2024" s="78"/>
      <c r="R2024" s="79"/>
      <c r="S2024" s="80">
        <f t="shared" si="30"/>
        <v>0</v>
      </c>
      <c r="T2024" s="81"/>
      <c r="U2024" s="82"/>
      <c r="V2024" s="83"/>
      <c r="W2024" s="84">
        <f t="shared" si="31"/>
        <v>0</v>
      </c>
      <c r="X2024" s="85">
        <f t="shared" si="32"/>
        <v>0</v>
      </c>
      <c r="Y2024" s="59"/>
      <c r="Z2024" s="86"/>
      <c r="AA2024" s="87"/>
      <c r="AB2024" s="88"/>
      <c r="AC2024" s="89"/>
    </row>
    <row r="2025" spans="1:29" ht="15.75" hidden="1" customHeight="1" x14ac:dyDescent="0.2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193"/>
      <c r="P2025" s="77"/>
      <c r="Q2025" s="78"/>
      <c r="R2025" s="79"/>
      <c r="S2025" s="80">
        <f t="shared" si="30"/>
        <v>0</v>
      </c>
      <c r="T2025" s="81"/>
      <c r="U2025" s="82"/>
      <c r="V2025" s="83"/>
      <c r="W2025" s="84">
        <f t="shared" si="31"/>
        <v>0</v>
      </c>
      <c r="X2025" s="85">
        <f t="shared" si="32"/>
        <v>0</v>
      </c>
      <c r="Y2025" s="59"/>
      <c r="Z2025" s="86"/>
      <c r="AA2025" s="87"/>
      <c r="AB2025" s="88"/>
      <c r="AC2025" s="89"/>
    </row>
    <row r="2026" spans="1:29" ht="15.75" hidden="1" customHeight="1" x14ac:dyDescent="0.2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193"/>
      <c r="P2026" s="77"/>
      <c r="Q2026" s="78"/>
      <c r="R2026" s="79"/>
      <c r="S2026" s="80">
        <f t="shared" si="30"/>
        <v>0</v>
      </c>
      <c r="T2026" s="81"/>
      <c r="U2026" s="82"/>
      <c r="V2026" s="83"/>
      <c r="W2026" s="84">
        <f t="shared" si="31"/>
        <v>0</v>
      </c>
      <c r="X2026" s="85">
        <f t="shared" si="32"/>
        <v>0</v>
      </c>
      <c r="Y2026" s="59"/>
      <c r="Z2026" s="86"/>
      <c r="AA2026" s="87"/>
      <c r="AB2026" s="88"/>
      <c r="AC2026" s="89"/>
    </row>
    <row r="2027" spans="1:29" ht="15.75" hidden="1" customHeight="1" x14ac:dyDescent="0.2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193"/>
      <c r="P2027" s="77"/>
      <c r="Q2027" s="78"/>
      <c r="R2027" s="79"/>
      <c r="S2027" s="80">
        <f t="shared" si="30"/>
        <v>0</v>
      </c>
      <c r="T2027" s="81"/>
      <c r="U2027" s="82"/>
      <c r="V2027" s="83"/>
      <c r="W2027" s="84">
        <f t="shared" si="31"/>
        <v>0</v>
      </c>
      <c r="X2027" s="85">
        <f t="shared" si="32"/>
        <v>0</v>
      </c>
      <c r="Y2027" s="59"/>
      <c r="Z2027" s="86"/>
      <c r="AA2027" s="87"/>
      <c r="AB2027" s="88"/>
      <c r="AC2027" s="89"/>
    </row>
    <row r="2028" spans="1:29" ht="15.75" hidden="1" customHeight="1" x14ac:dyDescent="0.2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193"/>
      <c r="P2028" s="77"/>
      <c r="Q2028" s="78"/>
      <c r="R2028" s="79"/>
      <c r="S2028" s="80">
        <f t="shared" si="30"/>
        <v>0</v>
      </c>
      <c r="T2028" s="81"/>
      <c r="U2028" s="82"/>
      <c r="V2028" s="83"/>
      <c r="W2028" s="84">
        <f t="shared" si="31"/>
        <v>0</v>
      </c>
      <c r="X2028" s="85">
        <f t="shared" si="32"/>
        <v>0</v>
      </c>
      <c r="Y2028" s="59"/>
      <c r="Z2028" s="86"/>
      <c r="AA2028" s="87"/>
      <c r="AB2028" s="88"/>
      <c r="AC2028" s="89"/>
    </row>
    <row r="2029" spans="1:29" ht="15.75" hidden="1" customHeight="1" x14ac:dyDescent="0.2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193"/>
      <c r="P2029" s="77"/>
      <c r="Q2029" s="78"/>
      <c r="R2029" s="79"/>
      <c r="S2029" s="80">
        <f t="shared" si="30"/>
        <v>0</v>
      </c>
      <c r="T2029" s="81"/>
      <c r="U2029" s="82"/>
      <c r="V2029" s="83"/>
      <c r="W2029" s="84">
        <f t="shared" si="31"/>
        <v>0</v>
      </c>
      <c r="X2029" s="85">
        <f t="shared" si="32"/>
        <v>0</v>
      </c>
      <c r="Y2029" s="59"/>
      <c r="Z2029" s="86"/>
      <c r="AA2029" s="87"/>
      <c r="AB2029" s="88"/>
      <c r="AC2029" s="89"/>
    </row>
    <row r="2030" spans="1:29" ht="15.75" hidden="1" customHeight="1" x14ac:dyDescent="0.2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193"/>
      <c r="P2030" s="77"/>
      <c r="Q2030" s="78"/>
      <c r="R2030" s="79"/>
      <c r="S2030" s="80">
        <f t="shared" si="30"/>
        <v>0</v>
      </c>
      <c r="T2030" s="81"/>
      <c r="U2030" s="82"/>
      <c r="V2030" s="83"/>
      <c r="W2030" s="84">
        <f t="shared" si="31"/>
        <v>0</v>
      </c>
      <c r="X2030" s="85">
        <f t="shared" si="32"/>
        <v>0</v>
      </c>
      <c r="Y2030" s="59"/>
      <c r="Z2030" s="86"/>
      <c r="AA2030" s="87"/>
      <c r="AB2030" s="88"/>
      <c r="AC2030" s="89"/>
    </row>
    <row r="2031" spans="1:29" ht="15.75" hidden="1" customHeight="1" x14ac:dyDescent="0.2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193"/>
      <c r="P2031" s="77"/>
      <c r="Q2031" s="78"/>
      <c r="R2031" s="79"/>
      <c r="S2031" s="80">
        <f t="shared" ref="S2031:S2094" si="33">IF(R2031="U",T2031/1.2,T2031)</f>
        <v>0</v>
      </c>
      <c r="T2031" s="81"/>
      <c r="U2031" s="82"/>
      <c r="V2031" s="83"/>
      <c r="W2031" s="84">
        <f t="shared" ref="W2031:W2094" si="34">V2031*S2031</f>
        <v>0</v>
      </c>
      <c r="X2031" s="85">
        <f t="shared" ref="X2031:X2094" si="35">V2031*T2031</f>
        <v>0</v>
      </c>
      <c r="Y2031" s="59"/>
      <c r="Z2031" s="86"/>
      <c r="AA2031" s="87"/>
      <c r="AB2031" s="88"/>
      <c r="AC2031" s="89"/>
    </row>
    <row r="2032" spans="1:29" ht="15.75" hidden="1" customHeight="1" x14ac:dyDescent="0.2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193"/>
      <c r="P2032" s="77"/>
      <c r="Q2032" s="78"/>
      <c r="R2032" s="79"/>
      <c r="S2032" s="80">
        <f t="shared" si="33"/>
        <v>0</v>
      </c>
      <c r="T2032" s="81"/>
      <c r="U2032" s="82"/>
      <c r="V2032" s="83"/>
      <c r="W2032" s="84">
        <f t="shared" si="34"/>
        <v>0</v>
      </c>
      <c r="X2032" s="85">
        <f t="shared" si="35"/>
        <v>0</v>
      </c>
      <c r="Y2032" s="59"/>
      <c r="Z2032" s="86"/>
      <c r="AA2032" s="87"/>
      <c r="AB2032" s="88"/>
      <c r="AC2032" s="89"/>
    </row>
    <row r="2033" spans="1:29" ht="15.75" hidden="1" customHeight="1" x14ac:dyDescent="0.2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193"/>
      <c r="P2033" s="77"/>
      <c r="Q2033" s="78"/>
      <c r="R2033" s="79"/>
      <c r="S2033" s="80">
        <f t="shared" si="33"/>
        <v>0</v>
      </c>
      <c r="T2033" s="81"/>
      <c r="U2033" s="82"/>
      <c r="V2033" s="83"/>
      <c r="W2033" s="84">
        <f t="shared" si="34"/>
        <v>0</v>
      </c>
      <c r="X2033" s="85">
        <f t="shared" si="35"/>
        <v>0</v>
      </c>
      <c r="Y2033" s="59"/>
      <c r="Z2033" s="86"/>
      <c r="AA2033" s="87"/>
      <c r="AB2033" s="88"/>
      <c r="AC2033" s="89"/>
    </row>
    <row r="2034" spans="1:29" ht="15.75" hidden="1" customHeight="1" x14ac:dyDescent="0.2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193"/>
      <c r="P2034" s="77"/>
      <c r="Q2034" s="78"/>
      <c r="R2034" s="79"/>
      <c r="S2034" s="80">
        <f t="shared" si="33"/>
        <v>0</v>
      </c>
      <c r="T2034" s="81"/>
      <c r="U2034" s="82"/>
      <c r="V2034" s="83"/>
      <c r="W2034" s="84">
        <f t="shared" si="34"/>
        <v>0</v>
      </c>
      <c r="X2034" s="85">
        <f t="shared" si="35"/>
        <v>0</v>
      </c>
      <c r="Y2034" s="59"/>
      <c r="Z2034" s="86"/>
      <c r="AA2034" s="87"/>
      <c r="AB2034" s="88"/>
      <c r="AC2034" s="89"/>
    </row>
    <row r="2035" spans="1:29" ht="15.75" hidden="1" customHeight="1" x14ac:dyDescent="0.2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193"/>
      <c r="P2035" s="77"/>
      <c r="Q2035" s="78"/>
      <c r="R2035" s="79"/>
      <c r="S2035" s="80">
        <f t="shared" si="33"/>
        <v>0</v>
      </c>
      <c r="T2035" s="81"/>
      <c r="U2035" s="82"/>
      <c r="V2035" s="83"/>
      <c r="W2035" s="84">
        <f t="shared" si="34"/>
        <v>0</v>
      </c>
      <c r="X2035" s="85">
        <f t="shared" si="35"/>
        <v>0</v>
      </c>
      <c r="Y2035" s="59"/>
      <c r="Z2035" s="86"/>
      <c r="AA2035" s="87"/>
      <c r="AB2035" s="88"/>
      <c r="AC2035" s="89"/>
    </row>
    <row r="2036" spans="1:29" ht="15.75" hidden="1" customHeight="1" x14ac:dyDescent="0.2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193"/>
      <c r="P2036" s="77"/>
      <c r="Q2036" s="78"/>
      <c r="R2036" s="79"/>
      <c r="S2036" s="80">
        <f t="shared" si="33"/>
        <v>0</v>
      </c>
      <c r="T2036" s="81"/>
      <c r="U2036" s="82"/>
      <c r="V2036" s="83"/>
      <c r="W2036" s="84">
        <f t="shared" si="34"/>
        <v>0</v>
      </c>
      <c r="X2036" s="85">
        <f t="shared" si="35"/>
        <v>0</v>
      </c>
      <c r="Y2036" s="59"/>
      <c r="Z2036" s="86"/>
      <c r="AA2036" s="87"/>
      <c r="AB2036" s="88"/>
      <c r="AC2036" s="89"/>
    </row>
    <row r="2037" spans="1:29" ht="15.75" hidden="1" customHeight="1" x14ac:dyDescent="0.2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193"/>
      <c r="P2037" s="77"/>
      <c r="Q2037" s="78"/>
      <c r="R2037" s="79"/>
      <c r="S2037" s="80">
        <f t="shared" si="33"/>
        <v>0</v>
      </c>
      <c r="T2037" s="81"/>
      <c r="U2037" s="82"/>
      <c r="V2037" s="83"/>
      <c r="W2037" s="84">
        <f t="shared" si="34"/>
        <v>0</v>
      </c>
      <c r="X2037" s="85">
        <f t="shared" si="35"/>
        <v>0</v>
      </c>
      <c r="Y2037" s="59"/>
      <c r="Z2037" s="86"/>
      <c r="AA2037" s="87"/>
      <c r="AB2037" s="88"/>
      <c r="AC2037" s="89"/>
    </row>
    <row r="2038" spans="1:29" ht="15.75" hidden="1" customHeight="1" x14ac:dyDescent="0.2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193"/>
      <c r="P2038" s="77"/>
      <c r="Q2038" s="78"/>
      <c r="R2038" s="79"/>
      <c r="S2038" s="80">
        <f t="shared" si="33"/>
        <v>0</v>
      </c>
      <c r="T2038" s="81"/>
      <c r="U2038" s="82"/>
      <c r="V2038" s="83"/>
      <c r="W2038" s="84">
        <f t="shared" si="34"/>
        <v>0</v>
      </c>
      <c r="X2038" s="85">
        <f t="shared" si="35"/>
        <v>0</v>
      </c>
      <c r="Y2038" s="59"/>
      <c r="Z2038" s="86"/>
      <c r="AA2038" s="87"/>
      <c r="AB2038" s="88"/>
      <c r="AC2038" s="89"/>
    </row>
    <row r="2039" spans="1:29" ht="15.75" hidden="1" customHeight="1" x14ac:dyDescent="0.2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193"/>
      <c r="P2039" s="77"/>
      <c r="Q2039" s="78"/>
      <c r="R2039" s="79"/>
      <c r="S2039" s="80">
        <f t="shared" si="33"/>
        <v>0</v>
      </c>
      <c r="T2039" s="81"/>
      <c r="U2039" s="82"/>
      <c r="V2039" s="83"/>
      <c r="W2039" s="84">
        <f t="shared" si="34"/>
        <v>0</v>
      </c>
      <c r="X2039" s="85">
        <f t="shared" si="35"/>
        <v>0</v>
      </c>
      <c r="Y2039" s="59"/>
      <c r="Z2039" s="86"/>
      <c r="AA2039" s="87"/>
      <c r="AB2039" s="88"/>
      <c r="AC2039" s="89"/>
    </row>
    <row r="2040" spans="1:29" ht="15.75" hidden="1" customHeight="1" x14ac:dyDescent="0.2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193"/>
      <c r="P2040" s="77"/>
      <c r="Q2040" s="78"/>
      <c r="R2040" s="79"/>
      <c r="S2040" s="80">
        <f t="shared" si="33"/>
        <v>0</v>
      </c>
      <c r="T2040" s="81"/>
      <c r="U2040" s="82"/>
      <c r="V2040" s="83"/>
      <c r="W2040" s="84">
        <f t="shared" si="34"/>
        <v>0</v>
      </c>
      <c r="X2040" s="85">
        <f t="shared" si="35"/>
        <v>0</v>
      </c>
      <c r="Y2040" s="59"/>
      <c r="Z2040" s="86"/>
      <c r="AA2040" s="87"/>
      <c r="AB2040" s="88"/>
      <c r="AC2040" s="89"/>
    </row>
    <row r="2041" spans="1:29" ht="15.75" hidden="1" customHeight="1" x14ac:dyDescent="0.2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193"/>
      <c r="P2041" s="77"/>
      <c r="Q2041" s="78"/>
      <c r="R2041" s="79"/>
      <c r="S2041" s="80">
        <f t="shared" si="33"/>
        <v>0</v>
      </c>
      <c r="T2041" s="81"/>
      <c r="U2041" s="82"/>
      <c r="V2041" s="83"/>
      <c r="W2041" s="84">
        <f t="shared" si="34"/>
        <v>0</v>
      </c>
      <c r="X2041" s="85">
        <f t="shared" si="35"/>
        <v>0</v>
      </c>
      <c r="Y2041" s="59"/>
      <c r="Z2041" s="86"/>
      <c r="AA2041" s="87"/>
      <c r="AB2041" s="88"/>
      <c r="AC2041" s="89"/>
    </row>
    <row r="2042" spans="1:29" ht="15.75" hidden="1" customHeight="1" x14ac:dyDescent="0.2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193"/>
      <c r="P2042" s="77"/>
      <c r="Q2042" s="78"/>
      <c r="R2042" s="79"/>
      <c r="S2042" s="80">
        <f t="shared" si="33"/>
        <v>0</v>
      </c>
      <c r="T2042" s="81"/>
      <c r="U2042" s="82"/>
      <c r="V2042" s="83"/>
      <c r="W2042" s="84">
        <f t="shared" si="34"/>
        <v>0</v>
      </c>
      <c r="X2042" s="85">
        <f t="shared" si="35"/>
        <v>0</v>
      </c>
      <c r="Y2042" s="59"/>
      <c r="Z2042" s="86"/>
      <c r="AA2042" s="87"/>
      <c r="AB2042" s="88"/>
      <c r="AC2042" s="89"/>
    </row>
    <row r="2043" spans="1:29" ht="15.75" hidden="1" customHeight="1" x14ac:dyDescent="0.2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193"/>
      <c r="P2043" s="77"/>
      <c r="Q2043" s="78"/>
      <c r="R2043" s="79"/>
      <c r="S2043" s="80">
        <f t="shared" si="33"/>
        <v>0</v>
      </c>
      <c r="T2043" s="81"/>
      <c r="U2043" s="82"/>
      <c r="V2043" s="83"/>
      <c r="W2043" s="84">
        <f t="shared" si="34"/>
        <v>0</v>
      </c>
      <c r="X2043" s="85">
        <f t="shared" si="35"/>
        <v>0</v>
      </c>
      <c r="Y2043" s="59"/>
      <c r="Z2043" s="86"/>
      <c r="AA2043" s="87"/>
      <c r="AB2043" s="88"/>
      <c r="AC2043" s="89"/>
    </row>
    <row r="2044" spans="1:29" ht="15.75" hidden="1" customHeight="1" x14ac:dyDescent="0.2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193"/>
      <c r="P2044" s="77"/>
      <c r="Q2044" s="78"/>
      <c r="R2044" s="79"/>
      <c r="S2044" s="80">
        <f t="shared" si="33"/>
        <v>0</v>
      </c>
      <c r="T2044" s="81"/>
      <c r="U2044" s="82"/>
      <c r="V2044" s="83"/>
      <c r="W2044" s="84">
        <f t="shared" si="34"/>
        <v>0</v>
      </c>
      <c r="X2044" s="85">
        <f t="shared" si="35"/>
        <v>0</v>
      </c>
      <c r="Y2044" s="59"/>
      <c r="Z2044" s="86"/>
      <c r="AA2044" s="87"/>
      <c r="AB2044" s="88"/>
      <c r="AC2044" s="89"/>
    </row>
    <row r="2045" spans="1:29" ht="15.75" hidden="1" customHeight="1" x14ac:dyDescent="0.2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193"/>
      <c r="P2045" s="77"/>
      <c r="Q2045" s="78"/>
      <c r="R2045" s="79"/>
      <c r="S2045" s="80">
        <f t="shared" si="33"/>
        <v>0</v>
      </c>
      <c r="T2045" s="81"/>
      <c r="U2045" s="82"/>
      <c r="V2045" s="83"/>
      <c r="W2045" s="84">
        <f t="shared" si="34"/>
        <v>0</v>
      </c>
      <c r="X2045" s="85">
        <f t="shared" si="35"/>
        <v>0</v>
      </c>
      <c r="Y2045" s="59"/>
      <c r="Z2045" s="86"/>
      <c r="AA2045" s="87"/>
      <c r="AB2045" s="88"/>
      <c r="AC2045" s="89"/>
    </row>
    <row r="2046" spans="1:29" ht="15.75" hidden="1" customHeight="1" x14ac:dyDescent="0.2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193"/>
      <c r="P2046" s="77"/>
      <c r="Q2046" s="78"/>
      <c r="R2046" s="79"/>
      <c r="S2046" s="80">
        <f t="shared" si="33"/>
        <v>0</v>
      </c>
      <c r="T2046" s="81"/>
      <c r="U2046" s="82"/>
      <c r="V2046" s="83"/>
      <c r="W2046" s="84">
        <f t="shared" si="34"/>
        <v>0</v>
      </c>
      <c r="X2046" s="85">
        <f t="shared" si="35"/>
        <v>0</v>
      </c>
      <c r="Y2046" s="59"/>
      <c r="Z2046" s="86"/>
      <c r="AA2046" s="87"/>
      <c r="AB2046" s="88"/>
      <c r="AC2046" s="89"/>
    </row>
    <row r="2047" spans="1:29" ht="15.75" hidden="1" customHeight="1" x14ac:dyDescent="0.2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193"/>
      <c r="P2047" s="77"/>
      <c r="Q2047" s="78"/>
      <c r="R2047" s="79"/>
      <c r="S2047" s="80">
        <f t="shared" si="33"/>
        <v>0</v>
      </c>
      <c r="T2047" s="81"/>
      <c r="U2047" s="82"/>
      <c r="V2047" s="83"/>
      <c r="W2047" s="84">
        <f t="shared" si="34"/>
        <v>0</v>
      </c>
      <c r="X2047" s="85">
        <f t="shared" si="35"/>
        <v>0</v>
      </c>
      <c r="Y2047" s="59"/>
      <c r="Z2047" s="86"/>
      <c r="AA2047" s="87"/>
      <c r="AB2047" s="88"/>
      <c r="AC2047" s="89"/>
    </row>
    <row r="2048" spans="1:29" ht="15.75" hidden="1" customHeight="1" x14ac:dyDescent="0.2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193"/>
      <c r="P2048" s="77"/>
      <c r="Q2048" s="78"/>
      <c r="R2048" s="79"/>
      <c r="S2048" s="80">
        <f t="shared" si="33"/>
        <v>0</v>
      </c>
      <c r="T2048" s="81"/>
      <c r="U2048" s="82"/>
      <c r="V2048" s="83"/>
      <c r="W2048" s="84">
        <f t="shared" si="34"/>
        <v>0</v>
      </c>
      <c r="X2048" s="85">
        <f t="shared" si="35"/>
        <v>0</v>
      </c>
      <c r="Y2048" s="59"/>
      <c r="Z2048" s="86"/>
      <c r="AA2048" s="87"/>
      <c r="AB2048" s="88"/>
      <c r="AC2048" s="89"/>
    </row>
    <row r="2049" spans="1:29" ht="15.75" hidden="1" customHeight="1" x14ac:dyDescent="0.2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193"/>
      <c r="P2049" s="77"/>
      <c r="Q2049" s="78"/>
      <c r="R2049" s="79"/>
      <c r="S2049" s="80">
        <f t="shared" si="33"/>
        <v>0</v>
      </c>
      <c r="T2049" s="81"/>
      <c r="U2049" s="82"/>
      <c r="V2049" s="83"/>
      <c r="W2049" s="84">
        <f t="shared" si="34"/>
        <v>0</v>
      </c>
      <c r="X2049" s="85">
        <f t="shared" si="35"/>
        <v>0</v>
      </c>
      <c r="Y2049" s="59"/>
      <c r="Z2049" s="86"/>
      <c r="AA2049" s="87"/>
      <c r="AB2049" s="88"/>
      <c r="AC2049" s="89"/>
    </row>
    <row r="2050" spans="1:29" ht="15.75" hidden="1" customHeight="1" x14ac:dyDescent="0.2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193"/>
      <c r="P2050" s="77"/>
      <c r="Q2050" s="78"/>
      <c r="R2050" s="79"/>
      <c r="S2050" s="80">
        <f t="shared" si="33"/>
        <v>0</v>
      </c>
      <c r="T2050" s="81"/>
      <c r="U2050" s="82"/>
      <c r="V2050" s="83"/>
      <c r="W2050" s="84">
        <f t="shared" si="34"/>
        <v>0</v>
      </c>
      <c r="X2050" s="85">
        <f t="shared" si="35"/>
        <v>0</v>
      </c>
      <c r="Y2050" s="59"/>
      <c r="Z2050" s="86"/>
      <c r="AA2050" s="87"/>
      <c r="AB2050" s="88"/>
      <c r="AC2050" s="89"/>
    </row>
    <row r="2051" spans="1:29" ht="15.75" hidden="1" customHeight="1" x14ac:dyDescent="0.2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193"/>
      <c r="P2051" s="77"/>
      <c r="Q2051" s="78"/>
      <c r="R2051" s="79"/>
      <c r="S2051" s="80">
        <f t="shared" si="33"/>
        <v>0</v>
      </c>
      <c r="T2051" s="81"/>
      <c r="U2051" s="82"/>
      <c r="V2051" s="83"/>
      <c r="W2051" s="84">
        <f t="shared" si="34"/>
        <v>0</v>
      </c>
      <c r="X2051" s="85">
        <f t="shared" si="35"/>
        <v>0</v>
      </c>
      <c r="Y2051" s="59"/>
      <c r="Z2051" s="86"/>
      <c r="AA2051" s="87"/>
      <c r="AB2051" s="88"/>
      <c r="AC2051" s="89"/>
    </row>
    <row r="2052" spans="1:29" ht="15.75" hidden="1" customHeight="1" x14ac:dyDescent="0.2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193"/>
      <c r="P2052" s="77"/>
      <c r="Q2052" s="78"/>
      <c r="R2052" s="79"/>
      <c r="S2052" s="80">
        <f t="shared" si="33"/>
        <v>0</v>
      </c>
      <c r="T2052" s="81"/>
      <c r="U2052" s="82"/>
      <c r="V2052" s="83"/>
      <c r="W2052" s="84">
        <f t="shared" si="34"/>
        <v>0</v>
      </c>
      <c r="X2052" s="85">
        <f t="shared" si="35"/>
        <v>0</v>
      </c>
      <c r="Y2052" s="59"/>
      <c r="Z2052" s="86"/>
      <c r="AA2052" s="87"/>
      <c r="AB2052" s="88"/>
      <c r="AC2052" s="89"/>
    </row>
    <row r="2053" spans="1:29" ht="15.75" hidden="1" customHeight="1" x14ac:dyDescent="0.2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193"/>
      <c r="P2053" s="77"/>
      <c r="Q2053" s="78"/>
      <c r="R2053" s="79"/>
      <c r="S2053" s="80">
        <f t="shared" si="33"/>
        <v>0</v>
      </c>
      <c r="T2053" s="81"/>
      <c r="U2053" s="82"/>
      <c r="V2053" s="83"/>
      <c r="W2053" s="84">
        <f t="shared" si="34"/>
        <v>0</v>
      </c>
      <c r="X2053" s="85">
        <f t="shared" si="35"/>
        <v>0</v>
      </c>
      <c r="Y2053" s="59"/>
      <c r="Z2053" s="86"/>
      <c r="AA2053" s="87"/>
      <c r="AB2053" s="88"/>
      <c r="AC2053" s="89"/>
    </row>
    <row r="2054" spans="1:29" ht="15.75" hidden="1" customHeight="1" x14ac:dyDescent="0.2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193"/>
      <c r="P2054" s="77"/>
      <c r="Q2054" s="78"/>
      <c r="R2054" s="79"/>
      <c r="S2054" s="80">
        <f t="shared" si="33"/>
        <v>0</v>
      </c>
      <c r="T2054" s="81"/>
      <c r="U2054" s="82"/>
      <c r="V2054" s="83"/>
      <c r="W2054" s="84">
        <f t="shared" si="34"/>
        <v>0</v>
      </c>
      <c r="X2054" s="85">
        <f t="shared" si="35"/>
        <v>0</v>
      </c>
      <c r="Y2054" s="59"/>
      <c r="Z2054" s="86"/>
      <c r="AA2054" s="87"/>
      <c r="AB2054" s="88"/>
      <c r="AC2054" s="89"/>
    </row>
    <row r="2055" spans="1:29" ht="15.75" hidden="1" customHeight="1" x14ac:dyDescent="0.2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193"/>
      <c r="P2055" s="77"/>
      <c r="Q2055" s="78"/>
      <c r="R2055" s="79"/>
      <c r="S2055" s="80">
        <f t="shared" si="33"/>
        <v>0</v>
      </c>
      <c r="T2055" s="81"/>
      <c r="U2055" s="82"/>
      <c r="V2055" s="83"/>
      <c r="W2055" s="84">
        <f t="shared" si="34"/>
        <v>0</v>
      </c>
      <c r="X2055" s="85">
        <f t="shared" si="35"/>
        <v>0</v>
      </c>
      <c r="Y2055" s="59"/>
      <c r="Z2055" s="86"/>
      <c r="AA2055" s="87"/>
      <c r="AB2055" s="88"/>
      <c r="AC2055" s="89"/>
    </row>
    <row r="2056" spans="1:29" ht="15.75" hidden="1" customHeight="1" x14ac:dyDescent="0.2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193"/>
      <c r="P2056" s="77"/>
      <c r="Q2056" s="78"/>
      <c r="R2056" s="79"/>
      <c r="S2056" s="80">
        <f t="shared" si="33"/>
        <v>0</v>
      </c>
      <c r="T2056" s="81"/>
      <c r="U2056" s="82"/>
      <c r="V2056" s="83"/>
      <c r="W2056" s="84">
        <f t="shared" si="34"/>
        <v>0</v>
      </c>
      <c r="X2056" s="85">
        <f t="shared" si="35"/>
        <v>0</v>
      </c>
      <c r="Y2056" s="59"/>
      <c r="Z2056" s="86"/>
      <c r="AA2056" s="87"/>
      <c r="AB2056" s="88"/>
      <c r="AC2056" s="89"/>
    </row>
    <row r="2057" spans="1:29" ht="15.75" hidden="1" customHeight="1" x14ac:dyDescent="0.2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193"/>
      <c r="P2057" s="77"/>
      <c r="Q2057" s="78"/>
      <c r="R2057" s="79"/>
      <c r="S2057" s="80">
        <f t="shared" si="33"/>
        <v>0</v>
      </c>
      <c r="T2057" s="81"/>
      <c r="U2057" s="82"/>
      <c r="V2057" s="83"/>
      <c r="W2057" s="84">
        <f t="shared" si="34"/>
        <v>0</v>
      </c>
      <c r="X2057" s="85">
        <f t="shared" si="35"/>
        <v>0</v>
      </c>
      <c r="Y2057" s="59"/>
      <c r="Z2057" s="86"/>
      <c r="AA2057" s="87"/>
      <c r="AB2057" s="88"/>
      <c r="AC2057" s="89"/>
    </row>
    <row r="2058" spans="1:29" ht="15.75" hidden="1" customHeight="1" x14ac:dyDescent="0.2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193"/>
      <c r="P2058" s="77"/>
      <c r="Q2058" s="78"/>
      <c r="R2058" s="79"/>
      <c r="S2058" s="80">
        <f t="shared" si="33"/>
        <v>0</v>
      </c>
      <c r="T2058" s="81"/>
      <c r="U2058" s="82"/>
      <c r="V2058" s="83"/>
      <c r="W2058" s="84">
        <f t="shared" si="34"/>
        <v>0</v>
      </c>
      <c r="X2058" s="85">
        <f t="shared" si="35"/>
        <v>0</v>
      </c>
      <c r="Y2058" s="59"/>
      <c r="Z2058" s="86"/>
      <c r="AA2058" s="87"/>
      <c r="AB2058" s="88"/>
      <c r="AC2058" s="89"/>
    </row>
    <row r="2059" spans="1:29" ht="15.75" hidden="1" customHeight="1" x14ac:dyDescent="0.2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193"/>
      <c r="P2059" s="77"/>
      <c r="Q2059" s="78"/>
      <c r="R2059" s="79"/>
      <c r="S2059" s="80">
        <f t="shared" si="33"/>
        <v>0</v>
      </c>
      <c r="T2059" s="81"/>
      <c r="U2059" s="82"/>
      <c r="V2059" s="83"/>
      <c r="W2059" s="84">
        <f t="shared" si="34"/>
        <v>0</v>
      </c>
      <c r="X2059" s="85">
        <f t="shared" si="35"/>
        <v>0</v>
      </c>
      <c r="Y2059" s="59"/>
      <c r="Z2059" s="86"/>
      <c r="AA2059" s="87"/>
      <c r="AB2059" s="88"/>
      <c r="AC2059" s="89"/>
    </row>
    <row r="2060" spans="1:29" ht="15.75" hidden="1" customHeight="1" x14ac:dyDescent="0.2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193"/>
      <c r="P2060" s="77"/>
      <c r="Q2060" s="78"/>
      <c r="R2060" s="79"/>
      <c r="S2060" s="80">
        <f t="shared" si="33"/>
        <v>0</v>
      </c>
      <c r="T2060" s="81"/>
      <c r="U2060" s="82"/>
      <c r="V2060" s="83"/>
      <c r="W2060" s="84">
        <f t="shared" si="34"/>
        <v>0</v>
      </c>
      <c r="X2060" s="85">
        <f t="shared" si="35"/>
        <v>0</v>
      </c>
      <c r="Y2060" s="59"/>
      <c r="Z2060" s="86"/>
      <c r="AA2060" s="87"/>
      <c r="AB2060" s="88"/>
      <c r="AC2060" s="89"/>
    </row>
    <row r="2061" spans="1:29" ht="15.75" hidden="1" customHeight="1" x14ac:dyDescent="0.2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193"/>
      <c r="P2061" s="77"/>
      <c r="Q2061" s="78"/>
      <c r="R2061" s="79"/>
      <c r="S2061" s="80">
        <f t="shared" si="33"/>
        <v>0</v>
      </c>
      <c r="T2061" s="81"/>
      <c r="U2061" s="82"/>
      <c r="V2061" s="83"/>
      <c r="W2061" s="84">
        <f t="shared" si="34"/>
        <v>0</v>
      </c>
      <c r="X2061" s="85">
        <f t="shared" si="35"/>
        <v>0</v>
      </c>
      <c r="Y2061" s="59"/>
      <c r="Z2061" s="86"/>
      <c r="AA2061" s="87"/>
      <c r="AB2061" s="88"/>
      <c r="AC2061" s="89"/>
    </row>
    <row r="2062" spans="1:29" ht="15.75" hidden="1" customHeight="1" x14ac:dyDescent="0.2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193"/>
      <c r="P2062" s="77"/>
      <c r="Q2062" s="78"/>
      <c r="R2062" s="79"/>
      <c r="S2062" s="80">
        <f t="shared" si="33"/>
        <v>0</v>
      </c>
      <c r="T2062" s="81"/>
      <c r="U2062" s="82"/>
      <c r="V2062" s="83"/>
      <c r="W2062" s="84">
        <f t="shared" si="34"/>
        <v>0</v>
      </c>
      <c r="X2062" s="85">
        <f t="shared" si="35"/>
        <v>0</v>
      </c>
      <c r="Y2062" s="59"/>
      <c r="Z2062" s="86"/>
      <c r="AA2062" s="87"/>
      <c r="AB2062" s="88"/>
      <c r="AC2062" s="89"/>
    </row>
    <row r="2063" spans="1:29" ht="15.75" hidden="1" customHeight="1" x14ac:dyDescent="0.2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193"/>
      <c r="P2063" s="77"/>
      <c r="Q2063" s="78"/>
      <c r="R2063" s="79"/>
      <c r="S2063" s="80">
        <f t="shared" si="33"/>
        <v>0</v>
      </c>
      <c r="T2063" s="81"/>
      <c r="U2063" s="82"/>
      <c r="V2063" s="83"/>
      <c r="W2063" s="84">
        <f t="shared" si="34"/>
        <v>0</v>
      </c>
      <c r="X2063" s="85">
        <f t="shared" si="35"/>
        <v>0</v>
      </c>
      <c r="Y2063" s="59"/>
      <c r="Z2063" s="86"/>
      <c r="AA2063" s="87"/>
      <c r="AB2063" s="88"/>
      <c r="AC2063" s="89"/>
    </row>
    <row r="2064" spans="1:29" ht="15.75" hidden="1" customHeight="1" x14ac:dyDescent="0.2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193"/>
      <c r="P2064" s="77"/>
      <c r="Q2064" s="78"/>
      <c r="R2064" s="79"/>
      <c r="S2064" s="80">
        <f t="shared" si="33"/>
        <v>0</v>
      </c>
      <c r="T2064" s="81"/>
      <c r="U2064" s="82"/>
      <c r="V2064" s="83"/>
      <c r="W2064" s="84">
        <f t="shared" si="34"/>
        <v>0</v>
      </c>
      <c r="X2064" s="85">
        <f t="shared" si="35"/>
        <v>0</v>
      </c>
      <c r="Y2064" s="59"/>
      <c r="Z2064" s="86"/>
      <c r="AA2064" s="87"/>
      <c r="AB2064" s="88"/>
      <c r="AC2064" s="89"/>
    </row>
    <row r="2065" spans="1:29" ht="15.75" hidden="1" customHeight="1" x14ac:dyDescent="0.2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193"/>
      <c r="P2065" s="77"/>
      <c r="Q2065" s="78"/>
      <c r="R2065" s="79"/>
      <c r="S2065" s="80">
        <f t="shared" si="33"/>
        <v>0</v>
      </c>
      <c r="T2065" s="81"/>
      <c r="U2065" s="82"/>
      <c r="V2065" s="83"/>
      <c r="W2065" s="84">
        <f t="shared" si="34"/>
        <v>0</v>
      </c>
      <c r="X2065" s="85">
        <f t="shared" si="35"/>
        <v>0</v>
      </c>
      <c r="Y2065" s="59"/>
      <c r="Z2065" s="86"/>
      <c r="AA2065" s="87"/>
      <c r="AB2065" s="88"/>
      <c r="AC2065" s="89"/>
    </row>
    <row r="2066" spans="1:29" ht="15.75" hidden="1" customHeight="1" x14ac:dyDescent="0.2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193"/>
      <c r="P2066" s="77"/>
      <c r="Q2066" s="78"/>
      <c r="R2066" s="79"/>
      <c r="S2066" s="80">
        <f t="shared" si="33"/>
        <v>0</v>
      </c>
      <c r="T2066" s="81"/>
      <c r="U2066" s="82"/>
      <c r="V2066" s="83"/>
      <c r="W2066" s="84">
        <f t="shared" si="34"/>
        <v>0</v>
      </c>
      <c r="X2066" s="85">
        <f t="shared" si="35"/>
        <v>0</v>
      </c>
      <c r="Y2066" s="59"/>
      <c r="Z2066" s="86"/>
      <c r="AA2066" s="87"/>
      <c r="AB2066" s="88"/>
      <c r="AC2066" s="89"/>
    </row>
    <row r="2067" spans="1:29" ht="15.75" hidden="1" customHeight="1" x14ac:dyDescent="0.2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193"/>
      <c r="P2067" s="77"/>
      <c r="Q2067" s="78"/>
      <c r="R2067" s="79"/>
      <c r="S2067" s="80">
        <f t="shared" si="33"/>
        <v>0</v>
      </c>
      <c r="T2067" s="81"/>
      <c r="U2067" s="82"/>
      <c r="V2067" s="83"/>
      <c r="W2067" s="84">
        <f t="shared" si="34"/>
        <v>0</v>
      </c>
      <c r="X2067" s="85">
        <f t="shared" si="35"/>
        <v>0</v>
      </c>
      <c r="Y2067" s="59"/>
      <c r="Z2067" s="86"/>
      <c r="AA2067" s="87"/>
      <c r="AB2067" s="88"/>
      <c r="AC2067" s="89"/>
    </row>
    <row r="2068" spans="1:29" ht="15.75" hidden="1" customHeight="1" x14ac:dyDescent="0.2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193"/>
      <c r="P2068" s="77"/>
      <c r="Q2068" s="78"/>
      <c r="R2068" s="79"/>
      <c r="S2068" s="80">
        <f t="shared" si="33"/>
        <v>0</v>
      </c>
      <c r="T2068" s="81"/>
      <c r="U2068" s="82"/>
      <c r="V2068" s="83"/>
      <c r="W2068" s="84">
        <f t="shared" si="34"/>
        <v>0</v>
      </c>
      <c r="X2068" s="85">
        <f t="shared" si="35"/>
        <v>0</v>
      </c>
      <c r="Y2068" s="59"/>
      <c r="Z2068" s="86"/>
      <c r="AA2068" s="87"/>
      <c r="AB2068" s="88"/>
      <c r="AC2068" s="89"/>
    </row>
    <row r="2069" spans="1:29" ht="15.75" hidden="1" customHeight="1" x14ac:dyDescent="0.2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193"/>
      <c r="P2069" s="77"/>
      <c r="Q2069" s="78"/>
      <c r="R2069" s="79"/>
      <c r="S2069" s="80">
        <f t="shared" si="33"/>
        <v>0</v>
      </c>
      <c r="T2069" s="81"/>
      <c r="U2069" s="82"/>
      <c r="V2069" s="83"/>
      <c r="W2069" s="84">
        <f t="shared" si="34"/>
        <v>0</v>
      </c>
      <c r="X2069" s="85">
        <f t="shared" si="35"/>
        <v>0</v>
      </c>
      <c r="Y2069" s="59"/>
      <c r="Z2069" s="86"/>
      <c r="AA2069" s="87"/>
      <c r="AB2069" s="88"/>
      <c r="AC2069" s="89"/>
    </row>
    <row r="2070" spans="1:29" ht="15.75" hidden="1" customHeight="1" x14ac:dyDescent="0.2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193"/>
      <c r="P2070" s="77"/>
      <c r="Q2070" s="78"/>
      <c r="R2070" s="79"/>
      <c r="S2070" s="80">
        <f t="shared" si="33"/>
        <v>0</v>
      </c>
      <c r="T2070" s="81"/>
      <c r="U2070" s="82"/>
      <c r="V2070" s="83"/>
      <c r="W2070" s="84">
        <f t="shared" si="34"/>
        <v>0</v>
      </c>
      <c r="X2070" s="85">
        <f t="shared" si="35"/>
        <v>0</v>
      </c>
      <c r="Y2070" s="59"/>
      <c r="Z2070" s="86"/>
      <c r="AA2070" s="87"/>
      <c r="AB2070" s="88"/>
      <c r="AC2070" s="89"/>
    </row>
    <row r="2071" spans="1:29" ht="15.75" hidden="1" customHeight="1" x14ac:dyDescent="0.2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193"/>
      <c r="P2071" s="77"/>
      <c r="Q2071" s="78"/>
      <c r="R2071" s="79"/>
      <c r="S2071" s="80">
        <f t="shared" si="33"/>
        <v>0</v>
      </c>
      <c r="T2071" s="81"/>
      <c r="U2071" s="82"/>
      <c r="V2071" s="83"/>
      <c r="W2071" s="84">
        <f t="shared" si="34"/>
        <v>0</v>
      </c>
      <c r="X2071" s="85">
        <f t="shared" si="35"/>
        <v>0</v>
      </c>
      <c r="Y2071" s="59"/>
      <c r="Z2071" s="86"/>
      <c r="AA2071" s="87"/>
      <c r="AB2071" s="88"/>
      <c r="AC2071" s="89"/>
    </row>
    <row r="2072" spans="1:29" ht="15.75" hidden="1" customHeight="1" x14ac:dyDescent="0.2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193"/>
      <c r="P2072" s="77"/>
      <c r="Q2072" s="78"/>
      <c r="R2072" s="79"/>
      <c r="S2072" s="80">
        <f t="shared" si="33"/>
        <v>0</v>
      </c>
      <c r="T2072" s="81"/>
      <c r="U2072" s="82"/>
      <c r="V2072" s="83"/>
      <c r="W2072" s="84">
        <f t="shared" si="34"/>
        <v>0</v>
      </c>
      <c r="X2072" s="85">
        <f t="shared" si="35"/>
        <v>0</v>
      </c>
      <c r="Y2072" s="59"/>
      <c r="Z2072" s="86"/>
      <c r="AA2072" s="87"/>
      <c r="AB2072" s="88"/>
      <c r="AC2072" s="89"/>
    </row>
    <row r="2073" spans="1:29" ht="15.75" hidden="1" customHeight="1" x14ac:dyDescent="0.2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193"/>
      <c r="P2073" s="77"/>
      <c r="Q2073" s="78"/>
      <c r="R2073" s="79"/>
      <c r="S2073" s="80">
        <f t="shared" si="33"/>
        <v>0</v>
      </c>
      <c r="T2073" s="81"/>
      <c r="U2073" s="82"/>
      <c r="V2073" s="83"/>
      <c r="W2073" s="84">
        <f t="shared" si="34"/>
        <v>0</v>
      </c>
      <c r="X2073" s="85">
        <f t="shared" si="35"/>
        <v>0</v>
      </c>
      <c r="Y2073" s="59"/>
      <c r="Z2073" s="86"/>
      <c r="AA2073" s="87"/>
      <c r="AB2073" s="88"/>
      <c r="AC2073" s="89"/>
    </row>
    <row r="2074" spans="1:29" ht="15.75" hidden="1" customHeight="1" x14ac:dyDescent="0.2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193"/>
      <c r="P2074" s="77"/>
      <c r="Q2074" s="78"/>
      <c r="R2074" s="79"/>
      <c r="S2074" s="80">
        <f t="shared" si="33"/>
        <v>0</v>
      </c>
      <c r="T2074" s="81"/>
      <c r="U2074" s="82"/>
      <c r="V2074" s="83"/>
      <c r="W2074" s="84">
        <f t="shared" si="34"/>
        <v>0</v>
      </c>
      <c r="X2074" s="85">
        <f t="shared" si="35"/>
        <v>0</v>
      </c>
      <c r="Y2074" s="59"/>
      <c r="Z2074" s="86"/>
      <c r="AA2074" s="87"/>
      <c r="AB2074" s="88"/>
      <c r="AC2074" s="89"/>
    </row>
    <row r="2075" spans="1:29" ht="15.75" hidden="1" customHeight="1" x14ac:dyDescent="0.2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193"/>
      <c r="P2075" s="77"/>
      <c r="Q2075" s="78"/>
      <c r="R2075" s="79"/>
      <c r="S2075" s="80">
        <f t="shared" si="33"/>
        <v>0</v>
      </c>
      <c r="T2075" s="81"/>
      <c r="U2075" s="82"/>
      <c r="V2075" s="83"/>
      <c r="W2075" s="84">
        <f t="shared" si="34"/>
        <v>0</v>
      </c>
      <c r="X2075" s="85">
        <f t="shared" si="35"/>
        <v>0</v>
      </c>
      <c r="Y2075" s="59"/>
      <c r="Z2075" s="86"/>
      <c r="AA2075" s="87"/>
      <c r="AB2075" s="88"/>
      <c r="AC2075" s="89"/>
    </row>
    <row r="2076" spans="1:29" ht="15.75" hidden="1" customHeight="1" x14ac:dyDescent="0.2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193"/>
      <c r="P2076" s="77"/>
      <c r="Q2076" s="78"/>
      <c r="R2076" s="79"/>
      <c r="S2076" s="80">
        <f t="shared" si="33"/>
        <v>0</v>
      </c>
      <c r="T2076" s="81"/>
      <c r="U2076" s="82"/>
      <c r="V2076" s="83"/>
      <c r="W2076" s="84">
        <f t="shared" si="34"/>
        <v>0</v>
      </c>
      <c r="X2076" s="85">
        <f t="shared" si="35"/>
        <v>0</v>
      </c>
      <c r="Y2076" s="59"/>
      <c r="Z2076" s="86"/>
      <c r="AA2076" s="87"/>
      <c r="AB2076" s="88"/>
      <c r="AC2076" s="89"/>
    </row>
    <row r="2077" spans="1:29" ht="15.75" hidden="1" customHeight="1" x14ac:dyDescent="0.2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193"/>
      <c r="P2077" s="77"/>
      <c r="Q2077" s="78"/>
      <c r="R2077" s="79"/>
      <c r="S2077" s="80">
        <f t="shared" si="33"/>
        <v>0</v>
      </c>
      <c r="T2077" s="81"/>
      <c r="U2077" s="82"/>
      <c r="V2077" s="83"/>
      <c r="W2077" s="84">
        <f t="shared" si="34"/>
        <v>0</v>
      </c>
      <c r="X2077" s="85">
        <f t="shared" si="35"/>
        <v>0</v>
      </c>
      <c r="Y2077" s="59"/>
      <c r="Z2077" s="86"/>
      <c r="AA2077" s="87"/>
      <c r="AB2077" s="88"/>
      <c r="AC2077" s="89"/>
    </row>
    <row r="2078" spans="1:29" ht="15.75" hidden="1" customHeight="1" x14ac:dyDescent="0.2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193"/>
      <c r="P2078" s="77"/>
      <c r="Q2078" s="78"/>
      <c r="R2078" s="79"/>
      <c r="S2078" s="80">
        <f t="shared" si="33"/>
        <v>0</v>
      </c>
      <c r="T2078" s="81"/>
      <c r="U2078" s="82"/>
      <c r="V2078" s="83"/>
      <c r="W2078" s="84">
        <f t="shared" si="34"/>
        <v>0</v>
      </c>
      <c r="X2078" s="85">
        <f t="shared" si="35"/>
        <v>0</v>
      </c>
      <c r="Y2078" s="59"/>
      <c r="Z2078" s="86"/>
      <c r="AA2078" s="87"/>
      <c r="AB2078" s="88"/>
      <c r="AC2078" s="89"/>
    </row>
    <row r="2079" spans="1:29" ht="15.75" hidden="1" customHeight="1" x14ac:dyDescent="0.2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193"/>
      <c r="P2079" s="77"/>
      <c r="Q2079" s="78"/>
      <c r="R2079" s="79"/>
      <c r="S2079" s="80">
        <f t="shared" si="33"/>
        <v>0</v>
      </c>
      <c r="T2079" s="81"/>
      <c r="U2079" s="82"/>
      <c r="V2079" s="83"/>
      <c r="W2079" s="84">
        <f t="shared" si="34"/>
        <v>0</v>
      </c>
      <c r="X2079" s="85">
        <f t="shared" si="35"/>
        <v>0</v>
      </c>
      <c r="Y2079" s="59"/>
      <c r="Z2079" s="86"/>
      <c r="AA2079" s="87"/>
      <c r="AB2079" s="88"/>
      <c r="AC2079" s="89"/>
    </row>
    <row r="2080" spans="1:29" ht="15.75" hidden="1" customHeight="1" x14ac:dyDescent="0.2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193"/>
      <c r="P2080" s="77"/>
      <c r="Q2080" s="78"/>
      <c r="R2080" s="79"/>
      <c r="S2080" s="80">
        <f t="shared" si="33"/>
        <v>0</v>
      </c>
      <c r="T2080" s="81"/>
      <c r="U2080" s="82"/>
      <c r="V2080" s="83"/>
      <c r="W2080" s="84">
        <f t="shared" si="34"/>
        <v>0</v>
      </c>
      <c r="X2080" s="85">
        <f t="shared" si="35"/>
        <v>0</v>
      </c>
      <c r="Y2080" s="59"/>
      <c r="Z2080" s="86"/>
      <c r="AA2080" s="87"/>
      <c r="AB2080" s="88"/>
      <c r="AC2080" s="89"/>
    </row>
    <row r="2081" spans="1:29" ht="15.75" hidden="1" customHeight="1" x14ac:dyDescent="0.2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193"/>
      <c r="P2081" s="77"/>
      <c r="Q2081" s="78"/>
      <c r="R2081" s="79"/>
      <c r="S2081" s="80">
        <f t="shared" si="33"/>
        <v>0</v>
      </c>
      <c r="T2081" s="81"/>
      <c r="U2081" s="82"/>
      <c r="V2081" s="83"/>
      <c r="W2081" s="84">
        <f t="shared" si="34"/>
        <v>0</v>
      </c>
      <c r="X2081" s="85">
        <f t="shared" si="35"/>
        <v>0</v>
      </c>
      <c r="Y2081" s="59"/>
      <c r="Z2081" s="86"/>
      <c r="AA2081" s="87"/>
      <c r="AB2081" s="88"/>
      <c r="AC2081" s="89"/>
    </row>
    <row r="2082" spans="1:29" ht="15.75" hidden="1" customHeight="1" x14ac:dyDescent="0.2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193"/>
      <c r="P2082" s="77"/>
      <c r="Q2082" s="78"/>
      <c r="R2082" s="79"/>
      <c r="S2082" s="80">
        <f t="shared" si="33"/>
        <v>0</v>
      </c>
      <c r="T2082" s="81"/>
      <c r="U2082" s="82"/>
      <c r="V2082" s="83"/>
      <c r="W2082" s="84">
        <f t="shared" si="34"/>
        <v>0</v>
      </c>
      <c r="X2082" s="85">
        <f t="shared" si="35"/>
        <v>0</v>
      </c>
      <c r="Y2082" s="59"/>
      <c r="Z2082" s="86"/>
      <c r="AA2082" s="87"/>
      <c r="AB2082" s="88"/>
      <c r="AC2082" s="89"/>
    </row>
    <row r="2083" spans="1:29" ht="15.75" hidden="1" customHeight="1" x14ac:dyDescent="0.2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193"/>
      <c r="P2083" s="77"/>
      <c r="Q2083" s="78"/>
      <c r="R2083" s="79"/>
      <c r="S2083" s="80">
        <f t="shared" si="33"/>
        <v>0</v>
      </c>
      <c r="T2083" s="81"/>
      <c r="U2083" s="82"/>
      <c r="V2083" s="83"/>
      <c r="W2083" s="84">
        <f t="shared" si="34"/>
        <v>0</v>
      </c>
      <c r="X2083" s="85">
        <f t="shared" si="35"/>
        <v>0</v>
      </c>
      <c r="Y2083" s="59"/>
      <c r="Z2083" s="86"/>
      <c r="AA2083" s="87"/>
      <c r="AB2083" s="88"/>
      <c r="AC2083" s="89"/>
    </row>
    <row r="2084" spans="1:29" ht="15.75" hidden="1" customHeight="1" x14ac:dyDescent="0.2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193"/>
      <c r="P2084" s="77"/>
      <c r="Q2084" s="78"/>
      <c r="R2084" s="79"/>
      <c r="S2084" s="80">
        <f t="shared" si="33"/>
        <v>0</v>
      </c>
      <c r="T2084" s="81"/>
      <c r="U2084" s="82"/>
      <c r="V2084" s="83"/>
      <c r="W2084" s="84">
        <f t="shared" si="34"/>
        <v>0</v>
      </c>
      <c r="X2084" s="85">
        <f t="shared" si="35"/>
        <v>0</v>
      </c>
      <c r="Y2084" s="59"/>
      <c r="Z2084" s="86"/>
      <c r="AA2084" s="87"/>
      <c r="AB2084" s="88"/>
      <c r="AC2084" s="89"/>
    </row>
    <row r="2085" spans="1:29" ht="15.75" hidden="1" customHeight="1" x14ac:dyDescent="0.2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193"/>
      <c r="P2085" s="77"/>
      <c r="Q2085" s="78"/>
      <c r="R2085" s="79"/>
      <c r="S2085" s="80">
        <f t="shared" si="33"/>
        <v>0</v>
      </c>
      <c r="T2085" s="81"/>
      <c r="U2085" s="82"/>
      <c r="V2085" s="83"/>
      <c r="W2085" s="84">
        <f t="shared" si="34"/>
        <v>0</v>
      </c>
      <c r="X2085" s="85">
        <f t="shared" si="35"/>
        <v>0</v>
      </c>
      <c r="Y2085" s="59"/>
      <c r="Z2085" s="86"/>
      <c r="AA2085" s="87"/>
      <c r="AB2085" s="88"/>
      <c r="AC2085" s="89"/>
    </row>
    <row r="2086" spans="1:29" ht="15.75" hidden="1" customHeight="1" x14ac:dyDescent="0.2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193"/>
      <c r="P2086" s="77"/>
      <c r="Q2086" s="78"/>
      <c r="R2086" s="79"/>
      <c r="S2086" s="80">
        <f t="shared" si="33"/>
        <v>0</v>
      </c>
      <c r="T2086" s="81"/>
      <c r="U2086" s="82"/>
      <c r="V2086" s="83"/>
      <c r="W2086" s="84">
        <f t="shared" si="34"/>
        <v>0</v>
      </c>
      <c r="X2086" s="85">
        <f t="shared" si="35"/>
        <v>0</v>
      </c>
      <c r="Y2086" s="59"/>
      <c r="Z2086" s="86"/>
      <c r="AA2086" s="87"/>
      <c r="AB2086" s="88"/>
      <c r="AC2086" s="89"/>
    </row>
    <row r="2087" spans="1:29" ht="15.75" hidden="1" customHeight="1" x14ac:dyDescent="0.2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193"/>
      <c r="P2087" s="77"/>
      <c r="Q2087" s="78"/>
      <c r="R2087" s="79"/>
      <c r="S2087" s="80">
        <f t="shared" si="33"/>
        <v>0</v>
      </c>
      <c r="T2087" s="81"/>
      <c r="U2087" s="82"/>
      <c r="V2087" s="83"/>
      <c r="W2087" s="84">
        <f t="shared" si="34"/>
        <v>0</v>
      </c>
      <c r="X2087" s="85">
        <f t="shared" si="35"/>
        <v>0</v>
      </c>
      <c r="Y2087" s="59"/>
      <c r="Z2087" s="86"/>
      <c r="AA2087" s="87"/>
      <c r="AB2087" s="88"/>
      <c r="AC2087" s="89"/>
    </row>
    <row r="2088" spans="1:29" ht="15.75" hidden="1" customHeight="1" x14ac:dyDescent="0.2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193"/>
      <c r="P2088" s="77"/>
      <c r="Q2088" s="78"/>
      <c r="R2088" s="79"/>
      <c r="S2088" s="80">
        <f t="shared" si="33"/>
        <v>0</v>
      </c>
      <c r="T2088" s="81"/>
      <c r="U2088" s="82"/>
      <c r="V2088" s="83"/>
      <c r="W2088" s="84">
        <f t="shared" si="34"/>
        <v>0</v>
      </c>
      <c r="X2088" s="85">
        <f t="shared" si="35"/>
        <v>0</v>
      </c>
      <c r="Y2088" s="59"/>
      <c r="Z2088" s="86"/>
      <c r="AA2088" s="87"/>
      <c r="AB2088" s="88"/>
      <c r="AC2088" s="89"/>
    </row>
    <row r="2089" spans="1:29" ht="15.75" hidden="1" customHeight="1" x14ac:dyDescent="0.2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193"/>
      <c r="P2089" s="77"/>
      <c r="Q2089" s="78"/>
      <c r="R2089" s="79"/>
      <c r="S2089" s="80">
        <f t="shared" si="33"/>
        <v>0</v>
      </c>
      <c r="T2089" s="81"/>
      <c r="U2089" s="82"/>
      <c r="V2089" s="83"/>
      <c r="W2089" s="84">
        <f t="shared" si="34"/>
        <v>0</v>
      </c>
      <c r="X2089" s="85">
        <f t="shared" si="35"/>
        <v>0</v>
      </c>
      <c r="Y2089" s="59"/>
      <c r="Z2089" s="86"/>
      <c r="AA2089" s="87"/>
      <c r="AB2089" s="88"/>
      <c r="AC2089" s="89"/>
    </row>
    <row r="2090" spans="1:29" ht="15.75" hidden="1" customHeight="1" x14ac:dyDescent="0.2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193"/>
      <c r="P2090" s="77"/>
      <c r="Q2090" s="78"/>
      <c r="R2090" s="79"/>
      <c r="S2090" s="80">
        <f t="shared" si="33"/>
        <v>0</v>
      </c>
      <c r="T2090" s="81"/>
      <c r="U2090" s="82"/>
      <c r="V2090" s="83"/>
      <c r="W2090" s="84">
        <f t="shared" si="34"/>
        <v>0</v>
      </c>
      <c r="X2090" s="85">
        <f t="shared" si="35"/>
        <v>0</v>
      </c>
      <c r="Y2090" s="59"/>
      <c r="Z2090" s="86"/>
      <c r="AA2090" s="87"/>
      <c r="AB2090" s="88"/>
      <c r="AC2090" s="89"/>
    </row>
    <row r="2091" spans="1:29" ht="15.75" hidden="1" customHeight="1" x14ac:dyDescent="0.2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193"/>
      <c r="P2091" s="77"/>
      <c r="Q2091" s="78"/>
      <c r="R2091" s="79"/>
      <c r="S2091" s="80">
        <f t="shared" si="33"/>
        <v>0</v>
      </c>
      <c r="T2091" s="81"/>
      <c r="U2091" s="82"/>
      <c r="V2091" s="83"/>
      <c r="W2091" s="84">
        <f t="shared" si="34"/>
        <v>0</v>
      </c>
      <c r="X2091" s="85">
        <f t="shared" si="35"/>
        <v>0</v>
      </c>
      <c r="Y2091" s="59"/>
      <c r="Z2091" s="86"/>
      <c r="AA2091" s="87"/>
      <c r="AB2091" s="88"/>
      <c r="AC2091" s="89"/>
    </row>
    <row r="2092" spans="1:29" ht="15.75" hidden="1" customHeight="1" x14ac:dyDescent="0.2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193"/>
      <c r="P2092" s="77"/>
      <c r="Q2092" s="78"/>
      <c r="R2092" s="79"/>
      <c r="S2092" s="80">
        <f t="shared" si="33"/>
        <v>0</v>
      </c>
      <c r="T2092" s="81"/>
      <c r="U2092" s="82"/>
      <c r="V2092" s="83"/>
      <c r="W2092" s="84">
        <f t="shared" si="34"/>
        <v>0</v>
      </c>
      <c r="X2092" s="85">
        <f t="shared" si="35"/>
        <v>0</v>
      </c>
      <c r="Y2092" s="59"/>
      <c r="Z2092" s="86"/>
      <c r="AA2092" s="87"/>
      <c r="AB2092" s="88"/>
      <c r="AC2092" s="89"/>
    </row>
    <row r="2093" spans="1:29" ht="15.75" hidden="1" customHeight="1" x14ac:dyDescent="0.2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193"/>
      <c r="P2093" s="77"/>
      <c r="Q2093" s="78"/>
      <c r="R2093" s="79"/>
      <c r="S2093" s="80">
        <f t="shared" si="33"/>
        <v>0</v>
      </c>
      <c r="T2093" s="81"/>
      <c r="U2093" s="82"/>
      <c r="V2093" s="83"/>
      <c r="W2093" s="84">
        <f t="shared" si="34"/>
        <v>0</v>
      </c>
      <c r="X2093" s="85">
        <f t="shared" si="35"/>
        <v>0</v>
      </c>
      <c r="Y2093" s="59"/>
      <c r="Z2093" s="86"/>
      <c r="AA2093" s="87"/>
      <c r="AB2093" s="88"/>
      <c r="AC2093" s="89"/>
    </row>
    <row r="2094" spans="1:29" ht="15.75" hidden="1" customHeight="1" x14ac:dyDescent="0.2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193"/>
      <c r="P2094" s="77"/>
      <c r="Q2094" s="78"/>
      <c r="R2094" s="79"/>
      <c r="S2094" s="80">
        <f t="shared" si="33"/>
        <v>0</v>
      </c>
      <c r="T2094" s="81"/>
      <c r="U2094" s="82"/>
      <c r="V2094" s="83"/>
      <c r="W2094" s="84">
        <f t="shared" si="34"/>
        <v>0</v>
      </c>
      <c r="X2094" s="85">
        <f t="shared" si="35"/>
        <v>0</v>
      </c>
      <c r="Y2094" s="59"/>
      <c r="Z2094" s="86"/>
      <c r="AA2094" s="87"/>
      <c r="AB2094" s="88"/>
      <c r="AC2094" s="89"/>
    </row>
    <row r="2095" spans="1:29" ht="15.75" hidden="1" customHeight="1" x14ac:dyDescent="0.2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193"/>
      <c r="P2095" s="77"/>
      <c r="Q2095" s="78"/>
      <c r="R2095" s="79"/>
      <c r="S2095" s="80">
        <f t="shared" ref="S2095:S2158" si="36">IF(R2095="U",T2095/1.2,T2095)</f>
        <v>0</v>
      </c>
      <c r="T2095" s="81"/>
      <c r="U2095" s="82"/>
      <c r="V2095" s="83"/>
      <c r="W2095" s="84">
        <f t="shared" ref="W2095:W2158" si="37">V2095*S2095</f>
        <v>0</v>
      </c>
      <c r="X2095" s="85">
        <f t="shared" ref="X2095:X2158" si="38">V2095*T2095</f>
        <v>0</v>
      </c>
      <c r="Y2095" s="59"/>
      <c r="Z2095" s="86"/>
      <c r="AA2095" s="87"/>
      <c r="AB2095" s="88"/>
      <c r="AC2095" s="89"/>
    </row>
    <row r="2096" spans="1:29" ht="15.75" hidden="1" customHeight="1" x14ac:dyDescent="0.2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193"/>
      <c r="P2096" s="77"/>
      <c r="Q2096" s="78"/>
      <c r="R2096" s="79"/>
      <c r="S2096" s="80">
        <f t="shared" si="36"/>
        <v>0</v>
      </c>
      <c r="T2096" s="81"/>
      <c r="U2096" s="82"/>
      <c r="V2096" s="83"/>
      <c r="W2096" s="84">
        <f t="shared" si="37"/>
        <v>0</v>
      </c>
      <c r="X2096" s="85">
        <f t="shared" si="38"/>
        <v>0</v>
      </c>
      <c r="Y2096" s="59"/>
      <c r="Z2096" s="86"/>
      <c r="AA2096" s="87"/>
      <c r="AB2096" s="88"/>
      <c r="AC2096" s="89"/>
    </row>
    <row r="2097" spans="1:29" ht="15.75" hidden="1" customHeight="1" x14ac:dyDescent="0.2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193"/>
      <c r="P2097" s="77"/>
      <c r="Q2097" s="78"/>
      <c r="R2097" s="79"/>
      <c r="S2097" s="80">
        <f t="shared" si="36"/>
        <v>0</v>
      </c>
      <c r="T2097" s="81"/>
      <c r="U2097" s="82"/>
      <c r="V2097" s="83"/>
      <c r="W2097" s="84">
        <f t="shared" si="37"/>
        <v>0</v>
      </c>
      <c r="X2097" s="85">
        <f t="shared" si="38"/>
        <v>0</v>
      </c>
      <c r="Y2097" s="59"/>
      <c r="Z2097" s="86"/>
      <c r="AA2097" s="87"/>
      <c r="AB2097" s="88"/>
      <c r="AC2097" s="89"/>
    </row>
    <row r="2098" spans="1:29" ht="15.75" hidden="1" customHeight="1" x14ac:dyDescent="0.2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193"/>
      <c r="P2098" s="77"/>
      <c r="Q2098" s="78"/>
      <c r="R2098" s="79"/>
      <c r="S2098" s="80">
        <f t="shared" si="36"/>
        <v>0</v>
      </c>
      <c r="T2098" s="81"/>
      <c r="U2098" s="82"/>
      <c r="V2098" s="83"/>
      <c r="W2098" s="84">
        <f t="shared" si="37"/>
        <v>0</v>
      </c>
      <c r="X2098" s="85">
        <f t="shared" si="38"/>
        <v>0</v>
      </c>
      <c r="Y2098" s="59"/>
      <c r="Z2098" s="86"/>
      <c r="AA2098" s="87"/>
      <c r="AB2098" s="88"/>
      <c r="AC2098" s="89"/>
    </row>
    <row r="2099" spans="1:29" ht="15.75" hidden="1" customHeight="1" x14ac:dyDescent="0.2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193"/>
      <c r="P2099" s="77"/>
      <c r="Q2099" s="78"/>
      <c r="R2099" s="79"/>
      <c r="S2099" s="80">
        <f t="shared" si="36"/>
        <v>0</v>
      </c>
      <c r="T2099" s="81"/>
      <c r="U2099" s="82"/>
      <c r="V2099" s="83"/>
      <c r="W2099" s="84">
        <f t="shared" si="37"/>
        <v>0</v>
      </c>
      <c r="X2099" s="85">
        <f t="shared" si="38"/>
        <v>0</v>
      </c>
      <c r="Y2099" s="59"/>
      <c r="Z2099" s="86"/>
      <c r="AA2099" s="87"/>
      <c r="AB2099" s="88"/>
      <c r="AC2099" s="89"/>
    </row>
    <row r="2100" spans="1:29" ht="15.75" hidden="1" customHeight="1" x14ac:dyDescent="0.2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193"/>
      <c r="P2100" s="77"/>
      <c r="Q2100" s="78"/>
      <c r="R2100" s="79"/>
      <c r="S2100" s="80">
        <f t="shared" si="36"/>
        <v>0</v>
      </c>
      <c r="T2100" s="81"/>
      <c r="U2100" s="82"/>
      <c r="V2100" s="83"/>
      <c r="W2100" s="84">
        <f t="shared" si="37"/>
        <v>0</v>
      </c>
      <c r="X2100" s="85">
        <f t="shared" si="38"/>
        <v>0</v>
      </c>
      <c r="Y2100" s="59"/>
      <c r="Z2100" s="86"/>
      <c r="AA2100" s="87"/>
      <c r="AB2100" s="88"/>
      <c r="AC2100" s="89"/>
    </row>
    <row r="2101" spans="1:29" ht="15.75" hidden="1" customHeight="1" x14ac:dyDescent="0.2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193"/>
      <c r="P2101" s="77"/>
      <c r="Q2101" s="78"/>
      <c r="R2101" s="79"/>
      <c r="S2101" s="80">
        <f t="shared" si="36"/>
        <v>0</v>
      </c>
      <c r="T2101" s="81"/>
      <c r="U2101" s="82"/>
      <c r="V2101" s="83"/>
      <c r="W2101" s="84">
        <f t="shared" si="37"/>
        <v>0</v>
      </c>
      <c r="X2101" s="85">
        <f t="shared" si="38"/>
        <v>0</v>
      </c>
      <c r="Y2101" s="59"/>
      <c r="Z2101" s="86"/>
      <c r="AA2101" s="87"/>
      <c r="AB2101" s="88"/>
      <c r="AC2101" s="89"/>
    </row>
    <row r="2102" spans="1:29" ht="15.75" hidden="1" customHeight="1" x14ac:dyDescent="0.2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193"/>
      <c r="P2102" s="77"/>
      <c r="Q2102" s="78"/>
      <c r="R2102" s="79"/>
      <c r="S2102" s="80">
        <f t="shared" si="36"/>
        <v>0</v>
      </c>
      <c r="T2102" s="81"/>
      <c r="U2102" s="82"/>
      <c r="V2102" s="83"/>
      <c r="W2102" s="84">
        <f t="shared" si="37"/>
        <v>0</v>
      </c>
      <c r="X2102" s="85">
        <f t="shared" si="38"/>
        <v>0</v>
      </c>
      <c r="Y2102" s="59"/>
      <c r="Z2102" s="86"/>
      <c r="AA2102" s="87"/>
      <c r="AB2102" s="88"/>
      <c r="AC2102" s="89"/>
    </row>
    <row r="2103" spans="1:29" ht="15.75" hidden="1" customHeight="1" x14ac:dyDescent="0.2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193"/>
      <c r="P2103" s="77"/>
      <c r="Q2103" s="78"/>
      <c r="R2103" s="79"/>
      <c r="S2103" s="80">
        <f t="shared" si="36"/>
        <v>0</v>
      </c>
      <c r="T2103" s="81"/>
      <c r="U2103" s="82"/>
      <c r="V2103" s="83"/>
      <c r="W2103" s="84">
        <f t="shared" si="37"/>
        <v>0</v>
      </c>
      <c r="X2103" s="85">
        <f t="shared" si="38"/>
        <v>0</v>
      </c>
      <c r="Y2103" s="59"/>
      <c r="Z2103" s="86"/>
      <c r="AA2103" s="87"/>
      <c r="AB2103" s="88"/>
      <c r="AC2103" s="89"/>
    </row>
    <row r="2104" spans="1:29" ht="15.75" hidden="1" customHeight="1" x14ac:dyDescent="0.2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193"/>
      <c r="P2104" s="77"/>
      <c r="Q2104" s="78"/>
      <c r="R2104" s="79"/>
      <c r="S2104" s="80">
        <f t="shared" si="36"/>
        <v>0</v>
      </c>
      <c r="T2104" s="81"/>
      <c r="U2104" s="82"/>
      <c r="V2104" s="83"/>
      <c r="W2104" s="84">
        <f t="shared" si="37"/>
        <v>0</v>
      </c>
      <c r="X2104" s="85">
        <f t="shared" si="38"/>
        <v>0</v>
      </c>
      <c r="Y2104" s="59"/>
      <c r="Z2104" s="86"/>
      <c r="AA2104" s="87"/>
      <c r="AB2104" s="88"/>
      <c r="AC2104" s="89"/>
    </row>
    <row r="2105" spans="1:29" ht="15.75" hidden="1" customHeight="1" x14ac:dyDescent="0.2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193"/>
      <c r="P2105" s="77"/>
      <c r="Q2105" s="78"/>
      <c r="R2105" s="79"/>
      <c r="S2105" s="80">
        <f t="shared" si="36"/>
        <v>0</v>
      </c>
      <c r="T2105" s="81"/>
      <c r="U2105" s="82"/>
      <c r="V2105" s="83"/>
      <c r="W2105" s="84">
        <f t="shared" si="37"/>
        <v>0</v>
      </c>
      <c r="X2105" s="85">
        <f t="shared" si="38"/>
        <v>0</v>
      </c>
      <c r="Y2105" s="59"/>
      <c r="Z2105" s="86"/>
      <c r="AA2105" s="87"/>
      <c r="AB2105" s="88"/>
      <c r="AC2105" s="89"/>
    </row>
    <row r="2106" spans="1:29" ht="15.75" hidden="1" customHeight="1" x14ac:dyDescent="0.2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193"/>
      <c r="P2106" s="77"/>
      <c r="Q2106" s="78"/>
      <c r="R2106" s="79"/>
      <c r="S2106" s="80">
        <f t="shared" si="36"/>
        <v>0</v>
      </c>
      <c r="T2106" s="81"/>
      <c r="U2106" s="82"/>
      <c r="V2106" s="83"/>
      <c r="W2106" s="84">
        <f t="shared" si="37"/>
        <v>0</v>
      </c>
      <c r="X2106" s="85">
        <f t="shared" si="38"/>
        <v>0</v>
      </c>
      <c r="Y2106" s="59"/>
      <c r="Z2106" s="86"/>
      <c r="AA2106" s="87"/>
      <c r="AB2106" s="88"/>
      <c r="AC2106" s="89"/>
    </row>
    <row r="2107" spans="1:29" ht="15.75" hidden="1" customHeight="1" x14ac:dyDescent="0.2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193"/>
      <c r="P2107" s="77"/>
      <c r="Q2107" s="78"/>
      <c r="R2107" s="79"/>
      <c r="S2107" s="80">
        <f t="shared" si="36"/>
        <v>0</v>
      </c>
      <c r="T2107" s="81"/>
      <c r="U2107" s="82"/>
      <c r="V2107" s="83"/>
      <c r="W2107" s="84">
        <f t="shared" si="37"/>
        <v>0</v>
      </c>
      <c r="X2107" s="85">
        <f t="shared" si="38"/>
        <v>0</v>
      </c>
      <c r="Y2107" s="59"/>
      <c r="Z2107" s="86"/>
      <c r="AA2107" s="87"/>
      <c r="AB2107" s="88"/>
      <c r="AC2107" s="89"/>
    </row>
    <row r="2108" spans="1:29" ht="15.75" hidden="1" customHeight="1" x14ac:dyDescent="0.2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193"/>
      <c r="P2108" s="77"/>
      <c r="Q2108" s="78"/>
      <c r="R2108" s="79"/>
      <c r="S2108" s="80">
        <f t="shared" si="36"/>
        <v>0</v>
      </c>
      <c r="T2108" s="81"/>
      <c r="U2108" s="82"/>
      <c r="V2108" s="83"/>
      <c r="W2108" s="84">
        <f t="shared" si="37"/>
        <v>0</v>
      </c>
      <c r="X2108" s="85">
        <f t="shared" si="38"/>
        <v>0</v>
      </c>
      <c r="Y2108" s="59"/>
      <c r="Z2108" s="86"/>
      <c r="AA2108" s="87"/>
      <c r="AB2108" s="88"/>
      <c r="AC2108" s="89"/>
    </row>
    <row r="2109" spans="1:29" ht="15.75" hidden="1" customHeight="1" x14ac:dyDescent="0.2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193"/>
      <c r="P2109" s="77"/>
      <c r="Q2109" s="78"/>
      <c r="R2109" s="79"/>
      <c r="S2109" s="80">
        <f t="shared" si="36"/>
        <v>0</v>
      </c>
      <c r="T2109" s="81"/>
      <c r="U2109" s="82"/>
      <c r="V2109" s="83"/>
      <c r="W2109" s="84">
        <f t="shared" si="37"/>
        <v>0</v>
      </c>
      <c r="X2109" s="85">
        <f t="shared" si="38"/>
        <v>0</v>
      </c>
      <c r="Y2109" s="59"/>
      <c r="Z2109" s="86"/>
      <c r="AA2109" s="87"/>
      <c r="AB2109" s="88"/>
      <c r="AC2109" s="89"/>
    </row>
    <row r="2110" spans="1:29" ht="15.75" hidden="1" customHeight="1" x14ac:dyDescent="0.2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193"/>
      <c r="P2110" s="77"/>
      <c r="Q2110" s="78"/>
      <c r="R2110" s="79"/>
      <c r="S2110" s="80">
        <f t="shared" si="36"/>
        <v>0</v>
      </c>
      <c r="T2110" s="81"/>
      <c r="U2110" s="82"/>
      <c r="V2110" s="83"/>
      <c r="W2110" s="84">
        <f t="shared" si="37"/>
        <v>0</v>
      </c>
      <c r="X2110" s="85">
        <f t="shared" si="38"/>
        <v>0</v>
      </c>
      <c r="Y2110" s="59"/>
      <c r="Z2110" s="86"/>
      <c r="AA2110" s="87"/>
      <c r="AB2110" s="88"/>
      <c r="AC2110" s="89"/>
    </row>
    <row r="2111" spans="1:29" ht="15.75" hidden="1" customHeight="1" x14ac:dyDescent="0.2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193"/>
      <c r="P2111" s="77"/>
      <c r="Q2111" s="78"/>
      <c r="R2111" s="79"/>
      <c r="S2111" s="80">
        <f t="shared" si="36"/>
        <v>0</v>
      </c>
      <c r="T2111" s="81"/>
      <c r="U2111" s="82"/>
      <c r="V2111" s="83"/>
      <c r="W2111" s="84">
        <f t="shared" si="37"/>
        <v>0</v>
      </c>
      <c r="X2111" s="85">
        <f t="shared" si="38"/>
        <v>0</v>
      </c>
      <c r="Y2111" s="59"/>
      <c r="Z2111" s="86"/>
      <c r="AA2111" s="87"/>
      <c r="AB2111" s="88"/>
      <c r="AC2111" s="89"/>
    </row>
    <row r="2112" spans="1:29" ht="15.75" hidden="1" customHeight="1" x14ac:dyDescent="0.2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193"/>
      <c r="P2112" s="77"/>
      <c r="Q2112" s="78"/>
      <c r="R2112" s="79"/>
      <c r="S2112" s="80">
        <f t="shared" si="36"/>
        <v>0</v>
      </c>
      <c r="T2112" s="81"/>
      <c r="U2112" s="82"/>
      <c r="V2112" s="83"/>
      <c r="W2112" s="84">
        <f t="shared" si="37"/>
        <v>0</v>
      </c>
      <c r="X2112" s="85">
        <f t="shared" si="38"/>
        <v>0</v>
      </c>
      <c r="Y2112" s="59"/>
      <c r="Z2112" s="86"/>
      <c r="AA2112" s="87"/>
      <c r="AB2112" s="88"/>
      <c r="AC2112" s="89"/>
    </row>
    <row r="2113" spans="1:29" ht="15.75" hidden="1" customHeight="1" x14ac:dyDescent="0.2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193"/>
      <c r="P2113" s="77"/>
      <c r="Q2113" s="78"/>
      <c r="R2113" s="79"/>
      <c r="S2113" s="80">
        <f t="shared" si="36"/>
        <v>0</v>
      </c>
      <c r="T2113" s="81"/>
      <c r="U2113" s="82"/>
      <c r="V2113" s="83"/>
      <c r="W2113" s="84">
        <f t="shared" si="37"/>
        <v>0</v>
      </c>
      <c r="X2113" s="85">
        <f t="shared" si="38"/>
        <v>0</v>
      </c>
      <c r="Y2113" s="59"/>
      <c r="Z2113" s="86"/>
      <c r="AA2113" s="87"/>
      <c r="AB2113" s="88"/>
      <c r="AC2113" s="89"/>
    </row>
    <row r="2114" spans="1:29" ht="15.75" hidden="1" customHeight="1" x14ac:dyDescent="0.2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193"/>
      <c r="P2114" s="77"/>
      <c r="Q2114" s="78"/>
      <c r="R2114" s="79"/>
      <c r="S2114" s="80">
        <f t="shared" si="36"/>
        <v>0</v>
      </c>
      <c r="T2114" s="81"/>
      <c r="U2114" s="82"/>
      <c r="V2114" s="83"/>
      <c r="W2114" s="84">
        <f t="shared" si="37"/>
        <v>0</v>
      </c>
      <c r="X2114" s="85">
        <f t="shared" si="38"/>
        <v>0</v>
      </c>
      <c r="Y2114" s="59"/>
      <c r="Z2114" s="86"/>
      <c r="AA2114" s="87"/>
      <c r="AB2114" s="88"/>
      <c r="AC2114" s="89"/>
    </row>
    <row r="2115" spans="1:29" ht="15.75" hidden="1" customHeight="1" x14ac:dyDescent="0.2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193"/>
      <c r="P2115" s="77"/>
      <c r="Q2115" s="78"/>
      <c r="R2115" s="79"/>
      <c r="S2115" s="80">
        <f t="shared" si="36"/>
        <v>0</v>
      </c>
      <c r="T2115" s="81"/>
      <c r="U2115" s="82"/>
      <c r="V2115" s="83"/>
      <c r="W2115" s="84">
        <f t="shared" si="37"/>
        <v>0</v>
      </c>
      <c r="X2115" s="85">
        <f t="shared" si="38"/>
        <v>0</v>
      </c>
      <c r="Y2115" s="59"/>
      <c r="Z2115" s="86"/>
      <c r="AA2115" s="87"/>
      <c r="AB2115" s="88"/>
      <c r="AC2115" s="89"/>
    </row>
    <row r="2116" spans="1:29" ht="15.75" hidden="1" customHeight="1" x14ac:dyDescent="0.2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193"/>
      <c r="P2116" s="77"/>
      <c r="Q2116" s="78"/>
      <c r="R2116" s="79"/>
      <c r="S2116" s="80">
        <f t="shared" si="36"/>
        <v>0</v>
      </c>
      <c r="T2116" s="81"/>
      <c r="U2116" s="82"/>
      <c r="V2116" s="83"/>
      <c r="W2116" s="84">
        <f t="shared" si="37"/>
        <v>0</v>
      </c>
      <c r="X2116" s="85">
        <f t="shared" si="38"/>
        <v>0</v>
      </c>
      <c r="Y2116" s="59"/>
      <c r="Z2116" s="86"/>
      <c r="AA2116" s="87"/>
      <c r="AB2116" s="88"/>
      <c r="AC2116" s="89"/>
    </row>
    <row r="2117" spans="1:29" ht="15.75" hidden="1" customHeight="1" x14ac:dyDescent="0.2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193"/>
      <c r="P2117" s="77"/>
      <c r="Q2117" s="78"/>
      <c r="R2117" s="79"/>
      <c r="S2117" s="80">
        <f t="shared" si="36"/>
        <v>0</v>
      </c>
      <c r="T2117" s="81"/>
      <c r="U2117" s="82"/>
      <c r="V2117" s="83"/>
      <c r="W2117" s="84">
        <f t="shared" si="37"/>
        <v>0</v>
      </c>
      <c r="X2117" s="85">
        <f t="shared" si="38"/>
        <v>0</v>
      </c>
      <c r="Y2117" s="59"/>
      <c r="Z2117" s="86"/>
      <c r="AA2117" s="87"/>
      <c r="AB2117" s="88"/>
      <c r="AC2117" s="89"/>
    </row>
    <row r="2118" spans="1:29" ht="15.75" hidden="1" customHeight="1" x14ac:dyDescent="0.2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193"/>
      <c r="P2118" s="77"/>
      <c r="Q2118" s="78"/>
      <c r="R2118" s="79"/>
      <c r="S2118" s="80">
        <f t="shared" si="36"/>
        <v>0</v>
      </c>
      <c r="T2118" s="81"/>
      <c r="U2118" s="82"/>
      <c r="V2118" s="83"/>
      <c r="W2118" s="84">
        <f t="shared" si="37"/>
        <v>0</v>
      </c>
      <c r="X2118" s="85">
        <f t="shared" si="38"/>
        <v>0</v>
      </c>
      <c r="Y2118" s="59"/>
      <c r="Z2118" s="86"/>
      <c r="AA2118" s="87"/>
      <c r="AB2118" s="88"/>
      <c r="AC2118" s="89"/>
    </row>
    <row r="2119" spans="1:29" ht="15.75" hidden="1" customHeight="1" x14ac:dyDescent="0.2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193"/>
      <c r="P2119" s="77"/>
      <c r="Q2119" s="78"/>
      <c r="R2119" s="79"/>
      <c r="S2119" s="80">
        <f t="shared" si="36"/>
        <v>0</v>
      </c>
      <c r="T2119" s="81"/>
      <c r="U2119" s="82"/>
      <c r="V2119" s="83"/>
      <c r="W2119" s="84">
        <f t="shared" si="37"/>
        <v>0</v>
      </c>
      <c r="X2119" s="85">
        <f t="shared" si="38"/>
        <v>0</v>
      </c>
      <c r="Y2119" s="59"/>
      <c r="Z2119" s="86"/>
      <c r="AA2119" s="87"/>
      <c r="AB2119" s="88"/>
      <c r="AC2119" s="89"/>
    </row>
    <row r="2120" spans="1:29" ht="15.75" hidden="1" customHeight="1" x14ac:dyDescent="0.2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193"/>
      <c r="P2120" s="77"/>
      <c r="Q2120" s="78"/>
      <c r="R2120" s="79"/>
      <c r="S2120" s="80">
        <f t="shared" si="36"/>
        <v>0</v>
      </c>
      <c r="T2120" s="81"/>
      <c r="U2120" s="82"/>
      <c r="V2120" s="83"/>
      <c r="W2120" s="84">
        <f t="shared" si="37"/>
        <v>0</v>
      </c>
      <c r="X2120" s="85">
        <f t="shared" si="38"/>
        <v>0</v>
      </c>
      <c r="Y2120" s="59"/>
      <c r="Z2120" s="86"/>
      <c r="AA2120" s="87"/>
      <c r="AB2120" s="88"/>
      <c r="AC2120" s="89"/>
    </row>
    <row r="2121" spans="1:29" ht="15.75" hidden="1" customHeight="1" x14ac:dyDescent="0.2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193"/>
      <c r="P2121" s="77"/>
      <c r="Q2121" s="78"/>
      <c r="R2121" s="79"/>
      <c r="S2121" s="80">
        <f t="shared" si="36"/>
        <v>0</v>
      </c>
      <c r="T2121" s="81"/>
      <c r="U2121" s="82"/>
      <c r="V2121" s="83"/>
      <c r="W2121" s="84">
        <f t="shared" si="37"/>
        <v>0</v>
      </c>
      <c r="X2121" s="85">
        <f t="shared" si="38"/>
        <v>0</v>
      </c>
      <c r="Y2121" s="59"/>
      <c r="Z2121" s="86"/>
      <c r="AA2121" s="87"/>
      <c r="AB2121" s="88"/>
      <c r="AC2121" s="89"/>
    </row>
    <row r="2122" spans="1:29" ht="15.75" hidden="1" customHeight="1" x14ac:dyDescent="0.2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193"/>
      <c r="P2122" s="77"/>
      <c r="Q2122" s="78"/>
      <c r="R2122" s="79"/>
      <c r="S2122" s="80">
        <f t="shared" si="36"/>
        <v>0</v>
      </c>
      <c r="T2122" s="81"/>
      <c r="U2122" s="82"/>
      <c r="V2122" s="83"/>
      <c r="W2122" s="84">
        <f t="shared" si="37"/>
        <v>0</v>
      </c>
      <c r="X2122" s="85">
        <f t="shared" si="38"/>
        <v>0</v>
      </c>
      <c r="Y2122" s="59"/>
      <c r="Z2122" s="86"/>
      <c r="AA2122" s="87"/>
      <c r="AB2122" s="88"/>
      <c r="AC2122" s="89"/>
    </row>
    <row r="2123" spans="1:29" ht="15.75" hidden="1" customHeight="1" x14ac:dyDescent="0.2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193"/>
      <c r="P2123" s="77"/>
      <c r="Q2123" s="78"/>
      <c r="R2123" s="79"/>
      <c r="S2123" s="80">
        <f t="shared" si="36"/>
        <v>0</v>
      </c>
      <c r="T2123" s="81"/>
      <c r="U2123" s="82"/>
      <c r="V2123" s="83"/>
      <c r="W2123" s="84">
        <f t="shared" si="37"/>
        <v>0</v>
      </c>
      <c r="X2123" s="85">
        <f t="shared" si="38"/>
        <v>0</v>
      </c>
      <c r="Y2123" s="59"/>
      <c r="Z2123" s="86"/>
      <c r="AA2123" s="87"/>
      <c r="AB2123" s="88"/>
      <c r="AC2123" s="89"/>
    </row>
    <row r="2124" spans="1:29" ht="15.75" hidden="1" customHeight="1" x14ac:dyDescent="0.2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193"/>
      <c r="P2124" s="77"/>
      <c r="Q2124" s="78"/>
      <c r="R2124" s="79"/>
      <c r="S2124" s="80">
        <f t="shared" si="36"/>
        <v>0</v>
      </c>
      <c r="T2124" s="81"/>
      <c r="U2124" s="82"/>
      <c r="V2124" s="83"/>
      <c r="W2124" s="84">
        <f t="shared" si="37"/>
        <v>0</v>
      </c>
      <c r="X2124" s="85">
        <f t="shared" si="38"/>
        <v>0</v>
      </c>
      <c r="Y2124" s="59"/>
      <c r="Z2124" s="86"/>
      <c r="AA2124" s="87"/>
      <c r="AB2124" s="88"/>
      <c r="AC2124" s="89"/>
    </row>
    <row r="2125" spans="1:29" ht="15.75" hidden="1" customHeight="1" x14ac:dyDescent="0.2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193"/>
      <c r="P2125" s="77"/>
      <c r="Q2125" s="78"/>
      <c r="R2125" s="79"/>
      <c r="S2125" s="80">
        <f t="shared" si="36"/>
        <v>0</v>
      </c>
      <c r="T2125" s="81"/>
      <c r="U2125" s="82"/>
      <c r="V2125" s="83"/>
      <c r="W2125" s="84">
        <f t="shared" si="37"/>
        <v>0</v>
      </c>
      <c r="X2125" s="85">
        <f t="shared" si="38"/>
        <v>0</v>
      </c>
      <c r="Y2125" s="59"/>
      <c r="Z2125" s="86"/>
      <c r="AA2125" s="87"/>
      <c r="AB2125" s="88"/>
      <c r="AC2125" s="89"/>
    </row>
    <row r="2126" spans="1:29" ht="15.75" hidden="1" customHeight="1" x14ac:dyDescent="0.2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193"/>
      <c r="P2126" s="77"/>
      <c r="Q2126" s="78"/>
      <c r="R2126" s="79"/>
      <c r="S2126" s="80">
        <f t="shared" si="36"/>
        <v>0</v>
      </c>
      <c r="T2126" s="81"/>
      <c r="U2126" s="82"/>
      <c r="V2126" s="83"/>
      <c r="W2126" s="84">
        <f t="shared" si="37"/>
        <v>0</v>
      </c>
      <c r="X2126" s="85">
        <f t="shared" si="38"/>
        <v>0</v>
      </c>
      <c r="Y2126" s="59"/>
      <c r="Z2126" s="86"/>
      <c r="AA2126" s="87"/>
      <c r="AB2126" s="88"/>
      <c r="AC2126" s="89"/>
    </row>
    <row r="2127" spans="1:29" ht="15.75" hidden="1" customHeight="1" x14ac:dyDescent="0.2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193"/>
      <c r="P2127" s="77"/>
      <c r="Q2127" s="78"/>
      <c r="R2127" s="79"/>
      <c r="S2127" s="80">
        <f t="shared" si="36"/>
        <v>0</v>
      </c>
      <c r="T2127" s="81"/>
      <c r="U2127" s="82"/>
      <c r="V2127" s="83"/>
      <c r="W2127" s="84">
        <f t="shared" si="37"/>
        <v>0</v>
      </c>
      <c r="X2127" s="85">
        <f t="shared" si="38"/>
        <v>0</v>
      </c>
      <c r="Y2127" s="59"/>
      <c r="Z2127" s="86"/>
      <c r="AA2127" s="87"/>
      <c r="AB2127" s="88"/>
      <c r="AC2127" s="89"/>
    </row>
    <row r="2128" spans="1:29" ht="15.75" hidden="1" customHeight="1" x14ac:dyDescent="0.2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193"/>
      <c r="P2128" s="77"/>
      <c r="Q2128" s="78"/>
      <c r="R2128" s="79"/>
      <c r="S2128" s="80">
        <f t="shared" si="36"/>
        <v>0</v>
      </c>
      <c r="T2128" s="81"/>
      <c r="U2128" s="82"/>
      <c r="V2128" s="83"/>
      <c r="W2128" s="84">
        <f t="shared" si="37"/>
        <v>0</v>
      </c>
      <c r="X2128" s="85">
        <f t="shared" si="38"/>
        <v>0</v>
      </c>
      <c r="Y2128" s="59"/>
      <c r="Z2128" s="86"/>
      <c r="AA2128" s="87"/>
      <c r="AB2128" s="88"/>
      <c r="AC2128" s="89"/>
    </row>
    <row r="2129" spans="1:29" ht="15.75" hidden="1" customHeight="1" x14ac:dyDescent="0.2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193"/>
      <c r="P2129" s="77"/>
      <c r="Q2129" s="78"/>
      <c r="R2129" s="79"/>
      <c r="S2129" s="80">
        <f t="shared" si="36"/>
        <v>0</v>
      </c>
      <c r="T2129" s="81"/>
      <c r="U2129" s="82"/>
      <c r="V2129" s="83"/>
      <c r="W2129" s="84">
        <f t="shared" si="37"/>
        <v>0</v>
      </c>
      <c r="X2129" s="85">
        <f t="shared" si="38"/>
        <v>0</v>
      </c>
      <c r="Y2129" s="59"/>
      <c r="Z2129" s="86"/>
      <c r="AA2129" s="87"/>
      <c r="AB2129" s="88"/>
      <c r="AC2129" s="89"/>
    </row>
    <row r="2130" spans="1:29" ht="15.75" hidden="1" customHeight="1" x14ac:dyDescent="0.2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193"/>
      <c r="P2130" s="77"/>
      <c r="Q2130" s="78"/>
      <c r="R2130" s="79"/>
      <c r="S2130" s="80">
        <f t="shared" si="36"/>
        <v>0</v>
      </c>
      <c r="T2130" s="81"/>
      <c r="U2130" s="82"/>
      <c r="V2130" s="83"/>
      <c r="W2130" s="84">
        <f t="shared" si="37"/>
        <v>0</v>
      </c>
      <c r="X2130" s="85">
        <f t="shared" si="38"/>
        <v>0</v>
      </c>
      <c r="Y2130" s="59"/>
      <c r="Z2130" s="86"/>
      <c r="AA2130" s="87"/>
      <c r="AB2130" s="88"/>
      <c r="AC2130" s="89"/>
    </row>
    <row r="2131" spans="1:29" ht="15.75" hidden="1" customHeight="1" x14ac:dyDescent="0.2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193"/>
      <c r="P2131" s="77"/>
      <c r="Q2131" s="78"/>
      <c r="R2131" s="79"/>
      <c r="S2131" s="80">
        <f t="shared" si="36"/>
        <v>0</v>
      </c>
      <c r="T2131" s="81"/>
      <c r="U2131" s="82"/>
      <c r="V2131" s="83"/>
      <c r="W2131" s="84">
        <f t="shared" si="37"/>
        <v>0</v>
      </c>
      <c r="X2131" s="85">
        <f t="shared" si="38"/>
        <v>0</v>
      </c>
      <c r="Y2131" s="59"/>
      <c r="Z2131" s="86"/>
      <c r="AA2131" s="87"/>
      <c r="AB2131" s="88"/>
      <c r="AC2131" s="89"/>
    </row>
    <row r="2132" spans="1:29" ht="15.75" hidden="1" customHeight="1" x14ac:dyDescent="0.2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193"/>
      <c r="P2132" s="77"/>
      <c r="Q2132" s="78"/>
      <c r="R2132" s="79"/>
      <c r="S2132" s="80">
        <f t="shared" si="36"/>
        <v>0</v>
      </c>
      <c r="T2132" s="81"/>
      <c r="U2132" s="82"/>
      <c r="V2132" s="83"/>
      <c r="W2132" s="84">
        <f t="shared" si="37"/>
        <v>0</v>
      </c>
      <c r="X2132" s="85">
        <f t="shared" si="38"/>
        <v>0</v>
      </c>
      <c r="Y2132" s="59"/>
      <c r="Z2132" s="86"/>
      <c r="AA2132" s="87"/>
      <c r="AB2132" s="88"/>
      <c r="AC2132" s="89"/>
    </row>
    <row r="2133" spans="1:29" ht="15.75" hidden="1" customHeight="1" x14ac:dyDescent="0.2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193"/>
      <c r="P2133" s="77"/>
      <c r="Q2133" s="78"/>
      <c r="R2133" s="79"/>
      <c r="S2133" s="80">
        <f t="shared" si="36"/>
        <v>0</v>
      </c>
      <c r="T2133" s="81"/>
      <c r="U2133" s="82"/>
      <c r="V2133" s="83"/>
      <c r="W2133" s="84">
        <f t="shared" si="37"/>
        <v>0</v>
      </c>
      <c r="X2133" s="85">
        <f t="shared" si="38"/>
        <v>0</v>
      </c>
      <c r="Y2133" s="59"/>
      <c r="Z2133" s="86"/>
      <c r="AA2133" s="87"/>
      <c r="AB2133" s="88"/>
      <c r="AC2133" s="89"/>
    </row>
    <row r="2134" spans="1:29" ht="15.75" hidden="1" customHeight="1" x14ac:dyDescent="0.2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193"/>
      <c r="P2134" s="77"/>
      <c r="Q2134" s="78"/>
      <c r="R2134" s="79"/>
      <c r="S2134" s="80">
        <f t="shared" si="36"/>
        <v>0</v>
      </c>
      <c r="T2134" s="81"/>
      <c r="U2134" s="82"/>
      <c r="V2134" s="83"/>
      <c r="W2134" s="84">
        <f t="shared" si="37"/>
        <v>0</v>
      </c>
      <c r="X2134" s="85">
        <f t="shared" si="38"/>
        <v>0</v>
      </c>
      <c r="Y2134" s="59"/>
      <c r="Z2134" s="86"/>
      <c r="AA2134" s="87"/>
      <c r="AB2134" s="88"/>
      <c r="AC2134" s="89"/>
    </row>
    <row r="2135" spans="1:29" ht="15.75" hidden="1" customHeight="1" x14ac:dyDescent="0.2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193"/>
      <c r="P2135" s="77"/>
      <c r="Q2135" s="78"/>
      <c r="R2135" s="79"/>
      <c r="S2135" s="80">
        <f t="shared" si="36"/>
        <v>0</v>
      </c>
      <c r="T2135" s="81"/>
      <c r="U2135" s="82"/>
      <c r="V2135" s="83"/>
      <c r="W2135" s="84">
        <f t="shared" si="37"/>
        <v>0</v>
      </c>
      <c r="X2135" s="85">
        <f t="shared" si="38"/>
        <v>0</v>
      </c>
      <c r="Y2135" s="59"/>
      <c r="Z2135" s="86"/>
      <c r="AA2135" s="87"/>
      <c r="AB2135" s="88"/>
      <c r="AC2135" s="89"/>
    </row>
    <row r="2136" spans="1:29" ht="15.75" hidden="1" customHeight="1" x14ac:dyDescent="0.2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193"/>
      <c r="P2136" s="77"/>
      <c r="Q2136" s="78"/>
      <c r="R2136" s="79"/>
      <c r="S2136" s="80">
        <f t="shared" si="36"/>
        <v>0</v>
      </c>
      <c r="T2136" s="81"/>
      <c r="U2136" s="82"/>
      <c r="V2136" s="83"/>
      <c r="W2136" s="84">
        <f t="shared" si="37"/>
        <v>0</v>
      </c>
      <c r="X2136" s="85">
        <f t="shared" si="38"/>
        <v>0</v>
      </c>
      <c r="Y2136" s="59"/>
      <c r="Z2136" s="86"/>
      <c r="AA2136" s="87"/>
      <c r="AB2136" s="88"/>
      <c r="AC2136" s="89"/>
    </row>
    <row r="2137" spans="1:29" ht="15.75" hidden="1" customHeight="1" x14ac:dyDescent="0.2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193"/>
      <c r="P2137" s="77"/>
      <c r="Q2137" s="78"/>
      <c r="R2137" s="79"/>
      <c r="S2137" s="80">
        <f t="shared" si="36"/>
        <v>0</v>
      </c>
      <c r="T2137" s="81"/>
      <c r="U2137" s="82"/>
      <c r="V2137" s="83"/>
      <c r="W2137" s="84">
        <f t="shared" si="37"/>
        <v>0</v>
      </c>
      <c r="X2137" s="85">
        <f t="shared" si="38"/>
        <v>0</v>
      </c>
      <c r="Y2137" s="59"/>
      <c r="Z2137" s="86"/>
      <c r="AA2137" s="87"/>
      <c r="AB2137" s="88"/>
      <c r="AC2137" s="89"/>
    </row>
    <row r="2138" spans="1:29" ht="15.75" hidden="1" customHeight="1" x14ac:dyDescent="0.2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193"/>
      <c r="P2138" s="77"/>
      <c r="Q2138" s="78"/>
      <c r="R2138" s="79"/>
      <c r="S2138" s="80">
        <f t="shared" si="36"/>
        <v>0</v>
      </c>
      <c r="T2138" s="81"/>
      <c r="U2138" s="82"/>
      <c r="V2138" s="83"/>
      <c r="W2138" s="84">
        <f t="shared" si="37"/>
        <v>0</v>
      </c>
      <c r="X2138" s="85">
        <f t="shared" si="38"/>
        <v>0</v>
      </c>
      <c r="Y2138" s="59"/>
      <c r="Z2138" s="86"/>
      <c r="AA2138" s="87"/>
      <c r="AB2138" s="88"/>
      <c r="AC2138" s="89"/>
    </row>
    <row r="2139" spans="1:29" ht="15.75" hidden="1" customHeight="1" x14ac:dyDescent="0.2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193"/>
      <c r="P2139" s="77"/>
      <c r="Q2139" s="78"/>
      <c r="R2139" s="79"/>
      <c r="S2139" s="80">
        <f t="shared" si="36"/>
        <v>0</v>
      </c>
      <c r="T2139" s="81"/>
      <c r="U2139" s="82"/>
      <c r="V2139" s="83"/>
      <c r="W2139" s="84">
        <f t="shared" si="37"/>
        <v>0</v>
      </c>
      <c r="X2139" s="85">
        <f t="shared" si="38"/>
        <v>0</v>
      </c>
      <c r="Y2139" s="59"/>
      <c r="Z2139" s="86"/>
      <c r="AA2139" s="87"/>
      <c r="AB2139" s="88"/>
      <c r="AC2139" s="89"/>
    </row>
    <row r="2140" spans="1:29" ht="15.75" hidden="1" customHeight="1" x14ac:dyDescent="0.2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193"/>
      <c r="P2140" s="77"/>
      <c r="Q2140" s="78"/>
      <c r="R2140" s="79"/>
      <c r="S2140" s="80">
        <f t="shared" si="36"/>
        <v>0</v>
      </c>
      <c r="T2140" s="81"/>
      <c r="U2140" s="82"/>
      <c r="V2140" s="83"/>
      <c r="W2140" s="84">
        <f t="shared" si="37"/>
        <v>0</v>
      </c>
      <c r="X2140" s="85">
        <f t="shared" si="38"/>
        <v>0</v>
      </c>
      <c r="Y2140" s="59"/>
      <c r="Z2140" s="86"/>
      <c r="AA2140" s="87"/>
      <c r="AB2140" s="88"/>
      <c r="AC2140" s="89"/>
    </row>
    <row r="2141" spans="1:29" ht="15.75" hidden="1" customHeight="1" x14ac:dyDescent="0.2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193"/>
      <c r="P2141" s="77"/>
      <c r="Q2141" s="78"/>
      <c r="R2141" s="79"/>
      <c r="S2141" s="80">
        <f t="shared" si="36"/>
        <v>0</v>
      </c>
      <c r="T2141" s="81"/>
      <c r="U2141" s="82"/>
      <c r="V2141" s="83"/>
      <c r="W2141" s="84">
        <f t="shared" si="37"/>
        <v>0</v>
      </c>
      <c r="X2141" s="85">
        <f t="shared" si="38"/>
        <v>0</v>
      </c>
      <c r="Y2141" s="59"/>
      <c r="Z2141" s="86"/>
      <c r="AA2141" s="87"/>
      <c r="AB2141" s="88"/>
      <c r="AC2141" s="89"/>
    </row>
    <row r="2142" spans="1:29" ht="15.75" hidden="1" customHeight="1" x14ac:dyDescent="0.2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193"/>
      <c r="P2142" s="77"/>
      <c r="Q2142" s="78"/>
      <c r="R2142" s="79"/>
      <c r="S2142" s="80">
        <f t="shared" si="36"/>
        <v>0</v>
      </c>
      <c r="T2142" s="81"/>
      <c r="U2142" s="82"/>
      <c r="V2142" s="83"/>
      <c r="W2142" s="84">
        <f t="shared" si="37"/>
        <v>0</v>
      </c>
      <c r="X2142" s="85">
        <f t="shared" si="38"/>
        <v>0</v>
      </c>
      <c r="Y2142" s="59"/>
      <c r="Z2142" s="86"/>
      <c r="AA2142" s="87"/>
      <c r="AB2142" s="88"/>
      <c r="AC2142" s="89"/>
    </row>
    <row r="2143" spans="1:29" ht="15.75" hidden="1" customHeight="1" x14ac:dyDescent="0.2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193"/>
      <c r="P2143" s="77"/>
      <c r="Q2143" s="78"/>
      <c r="R2143" s="79"/>
      <c r="S2143" s="80">
        <f t="shared" si="36"/>
        <v>0</v>
      </c>
      <c r="T2143" s="81"/>
      <c r="U2143" s="82"/>
      <c r="V2143" s="83"/>
      <c r="W2143" s="84">
        <f t="shared" si="37"/>
        <v>0</v>
      </c>
      <c r="X2143" s="85">
        <f t="shared" si="38"/>
        <v>0</v>
      </c>
      <c r="Y2143" s="59"/>
      <c r="Z2143" s="86"/>
      <c r="AA2143" s="87"/>
      <c r="AB2143" s="88"/>
      <c r="AC2143" s="89"/>
    </row>
    <row r="2144" spans="1:29" ht="15.75" hidden="1" customHeight="1" x14ac:dyDescent="0.2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193"/>
      <c r="P2144" s="77"/>
      <c r="Q2144" s="78"/>
      <c r="R2144" s="79"/>
      <c r="S2144" s="80">
        <f t="shared" si="36"/>
        <v>0</v>
      </c>
      <c r="T2144" s="81"/>
      <c r="U2144" s="82"/>
      <c r="V2144" s="83"/>
      <c r="W2144" s="84">
        <f t="shared" si="37"/>
        <v>0</v>
      </c>
      <c r="X2144" s="85">
        <f t="shared" si="38"/>
        <v>0</v>
      </c>
      <c r="Y2144" s="59"/>
      <c r="Z2144" s="86"/>
      <c r="AA2144" s="87"/>
      <c r="AB2144" s="88"/>
      <c r="AC2144" s="89"/>
    </row>
    <row r="2145" spans="1:29" ht="15.75" hidden="1" customHeight="1" x14ac:dyDescent="0.2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193"/>
      <c r="P2145" s="77"/>
      <c r="Q2145" s="78"/>
      <c r="R2145" s="79"/>
      <c r="S2145" s="80">
        <f t="shared" si="36"/>
        <v>0</v>
      </c>
      <c r="T2145" s="81"/>
      <c r="U2145" s="82"/>
      <c r="V2145" s="83"/>
      <c r="W2145" s="84">
        <f t="shared" si="37"/>
        <v>0</v>
      </c>
      <c r="X2145" s="85">
        <f t="shared" si="38"/>
        <v>0</v>
      </c>
      <c r="Y2145" s="59"/>
      <c r="Z2145" s="86"/>
      <c r="AA2145" s="87"/>
      <c r="AB2145" s="88"/>
      <c r="AC2145" s="89"/>
    </row>
    <row r="2146" spans="1:29" ht="15.75" hidden="1" customHeight="1" x14ac:dyDescent="0.2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193"/>
      <c r="P2146" s="77"/>
      <c r="Q2146" s="78"/>
      <c r="R2146" s="79"/>
      <c r="S2146" s="80">
        <f t="shared" si="36"/>
        <v>0</v>
      </c>
      <c r="T2146" s="81"/>
      <c r="U2146" s="82"/>
      <c r="V2146" s="83"/>
      <c r="W2146" s="84">
        <f t="shared" si="37"/>
        <v>0</v>
      </c>
      <c r="X2146" s="85">
        <f t="shared" si="38"/>
        <v>0</v>
      </c>
      <c r="Y2146" s="59"/>
      <c r="Z2146" s="86"/>
      <c r="AA2146" s="87"/>
      <c r="AB2146" s="88"/>
      <c r="AC2146" s="89"/>
    </row>
    <row r="2147" spans="1:29" ht="15.75" hidden="1" customHeight="1" x14ac:dyDescent="0.2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193"/>
      <c r="P2147" s="77"/>
      <c r="Q2147" s="78"/>
      <c r="R2147" s="79"/>
      <c r="S2147" s="80">
        <f t="shared" si="36"/>
        <v>0</v>
      </c>
      <c r="T2147" s="81"/>
      <c r="U2147" s="82"/>
      <c r="V2147" s="83"/>
      <c r="W2147" s="84">
        <f t="shared" si="37"/>
        <v>0</v>
      </c>
      <c r="X2147" s="85">
        <f t="shared" si="38"/>
        <v>0</v>
      </c>
      <c r="Y2147" s="59"/>
      <c r="Z2147" s="86"/>
      <c r="AA2147" s="87"/>
      <c r="AB2147" s="88"/>
      <c r="AC2147" s="89"/>
    </row>
    <row r="2148" spans="1:29" ht="15.75" hidden="1" customHeight="1" x14ac:dyDescent="0.2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193"/>
      <c r="P2148" s="77"/>
      <c r="Q2148" s="78"/>
      <c r="R2148" s="79"/>
      <c r="S2148" s="80">
        <f t="shared" si="36"/>
        <v>0</v>
      </c>
      <c r="T2148" s="81"/>
      <c r="U2148" s="82"/>
      <c r="V2148" s="83"/>
      <c r="W2148" s="84">
        <f t="shared" si="37"/>
        <v>0</v>
      </c>
      <c r="X2148" s="85">
        <f t="shared" si="38"/>
        <v>0</v>
      </c>
      <c r="Y2148" s="59"/>
      <c r="Z2148" s="86"/>
      <c r="AA2148" s="87"/>
      <c r="AB2148" s="88"/>
      <c r="AC2148" s="89"/>
    </row>
    <row r="2149" spans="1:29" ht="15.75" hidden="1" customHeight="1" x14ac:dyDescent="0.2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193"/>
      <c r="P2149" s="77"/>
      <c r="Q2149" s="78"/>
      <c r="R2149" s="79"/>
      <c r="S2149" s="80">
        <f t="shared" si="36"/>
        <v>0</v>
      </c>
      <c r="T2149" s="81"/>
      <c r="U2149" s="82"/>
      <c r="V2149" s="83"/>
      <c r="W2149" s="84">
        <f t="shared" si="37"/>
        <v>0</v>
      </c>
      <c r="X2149" s="85">
        <f t="shared" si="38"/>
        <v>0</v>
      </c>
      <c r="Y2149" s="59"/>
      <c r="Z2149" s="86"/>
      <c r="AA2149" s="87"/>
      <c r="AB2149" s="88"/>
      <c r="AC2149" s="89"/>
    </row>
    <row r="2150" spans="1:29" ht="15.75" hidden="1" customHeight="1" x14ac:dyDescent="0.2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193"/>
      <c r="P2150" s="77"/>
      <c r="Q2150" s="78"/>
      <c r="R2150" s="79"/>
      <c r="S2150" s="80">
        <f t="shared" si="36"/>
        <v>0</v>
      </c>
      <c r="T2150" s="81"/>
      <c r="U2150" s="82"/>
      <c r="V2150" s="83"/>
      <c r="W2150" s="84">
        <f t="shared" si="37"/>
        <v>0</v>
      </c>
      <c r="X2150" s="85">
        <f t="shared" si="38"/>
        <v>0</v>
      </c>
      <c r="Y2150" s="59"/>
      <c r="Z2150" s="86"/>
      <c r="AA2150" s="87"/>
      <c r="AB2150" s="88"/>
      <c r="AC2150" s="89"/>
    </row>
    <row r="2151" spans="1:29" ht="15.75" hidden="1" customHeight="1" x14ac:dyDescent="0.2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193"/>
      <c r="P2151" s="77"/>
      <c r="Q2151" s="78"/>
      <c r="R2151" s="79"/>
      <c r="S2151" s="80">
        <f t="shared" si="36"/>
        <v>0</v>
      </c>
      <c r="T2151" s="81"/>
      <c r="U2151" s="82"/>
      <c r="V2151" s="83"/>
      <c r="W2151" s="84">
        <f t="shared" si="37"/>
        <v>0</v>
      </c>
      <c r="X2151" s="85">
        <f t="shared" si="38"/>
        <v>0</v>
      </c>
      <c r="Y2151" s="59"/>
      <c r="Z2151" s="86"/>
      <c r="AA2151" s="87"/>
      <c r="AB2151" s="88"/>
      <c r="AC2151" s="89"/>
    </row>
    <row r="2152" spans="1:29" ht="15.75" hidden="1" customHeight="1" x14ac:dyDescent="0.2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193"/>
      <c r="P2152" s="77"/>
      <c r="Q2152" s="78"/>
      <c r="R2152" s="79"/>
      <c r="S2152" s="80">
        <f t="shared" si="36"/>
        <v>0</v>
      </c>
      <c r="T2152" s="81"/>
      <c r="U2152" s="82"/>
      <c r="V2152" s="83"/>
      <c r="W2152" s="84">
        <f t="shared" si="37"/>
        <v>0</v>
      </c>
      <c r="X2152" s="85">
        <f t="shared" si="38"/>
        <v>0</v>
      </c>
      <c r="Y2152" s="59"/>
      <c r="Z2152" s="86"/>
      <c r="AA2152" s="87"/>
      <c r="AB2152" s="88"/>
      <c r="AC2152" s="89"/>
    </row>
    <row r="2153" spans="1:29" ht="15.75" hidden="1" customHeight="1" x14ac:dyDescent="0.2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193"/>
      <c r="P2153" s="77"/>
      <c r="Q2153" s="78"/>
      <c r="R2153" s="79"/>
      <c r="S2153" s="80">
        <f t="shared" si="36"/>
        <v>0</v>
      </c>
      <c r="T2153" s="81"/>
      <c r="U2153" s="82"/>
      <c r="V2153" s="83"/>
      <c r="W2153" s="84">
        <f t="shared" si="37"/>
        <v>0</v>
      </c>
      <c r="X2153" s="85">
        <f t="shared" si="38"/>
        <v>0</v>
      </c>
      <c r="Y2153" s="59"/>
      <c r="Z2153" s="86"/>
      <c r="AA2153" s="87"/>
      <c r="AB2153" s="88"/>
      <c r="AC2153" s="89"/>
    </row>
    <row r="2154" spans="1:29" ht="15.75" hidden="1" customHeight="1" x14ac:dyDescent="0.2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193"/>
      <c r="P2154" s="77"/>
      <c r="Q2154" s="78"/>
      <c r="R2154" s="79"/>
      <c r="S2154" s="80">
        <f t="shared" si="36"/>
        <v>0</v>
      </c>
      <c r="T2154" s="81"/>
      <c r="U2154" s="82"/>
      <c r="V2154" s="83"/>
      <c r="W2154" s="84">
        <f t="shared" si="37"/>
        <v>0</v>
      </c>
      <c r="X2154" s="85">
        <f t="shared" si="38"/>
        <v>0</v>
      </c>
      <c r="Y2154" s="59"/>
      <c r="Z2154" s="86"/>
      <c r="AA2154" s="87"/>
      <c r="AB2154" s="88"/>
      <c r="AC2154" s="89"/>
    </row>
    <row r="2155" spans="1:29" ht="15.75" hidden="1" customHeight="1" x14ac:dyDescent="0.2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193"/>
      <c r="P2155" s="77"/>
      <c r="Q2155" s="78"/>
      <c r="R2155" s="79"/>
      <c r="S2155" s="80">
        <f t="shared" si="36"/>
        <v>0</v>
      </c>
      <c r="T2155" s="81"/>
      <c r="U2155" s="82"/>
      <c r="V2155" s="83"/>
      <c r="W2155" s="84">
        <f t="shared" si="37"/>
        <v>0</v>
      </c>
      <c r="X2155" s="85">
        <f t="shared" si="38"/>
        <v>0</v>
      </c>
      <c r="Y2155" s="59"/>
      <c r="Z2155" s="86"/>
      <c r="AA2155" s="87"/>
      <c r="AB2155" s="88"/>
      <c r="AC2155" s="89"/>
    </row>
    <row r="2156" spans="1:29" ht="15.75" hidden="1" customHeight="1" x14ac:dyDescent="0.2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193"/>
      <c r="P2156" s="77"/>
      <c r="Q2156" s="78"/>
      <c r="R2156" s="79"/>
      <c r="S2156" s="80">
        <f t="shared" si="36"/>
        <v>0</v>
      </c>
      <c r="T2156" s="81"/>
      <c r="U2156" s="82"/>
      <c r="V2156" s="83"/>
      <c r="W2156" s="84">
        <f t="shared" si="37"/>
        <v>0</v>
      </c>
      <c r="X2156" s="85">
        <f t="shared" si="38"/>
        <v>0</v>
      </c>
      <c r="Y2156" s="59"/>
      <c r="Z2156" s="86"/>
      <c r="AA2156" s="87"/>
      <c r="AB2156" s="88"/>
      <c r="AC2156" s="89"/>
    </row>
    <row r="2157" spans="1:29" ht="15.75" hidden="1" customHeight="1" x14ac:dyDescent="0.2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193"/>
      <c r="P2157" s="77"/>
      <c r="Q2157" s="78"/>
      <c r="R2157" s="79"/>
      <c r="S2157" s="80">
        <f t="shared" si="36"/>
        <v>0</v>
      </c>
      <c r="T2157" s="81"/>
      <c r="U2157" s="82"/>
      <c r="V2157" s="83"/>
      <c r="W2157" s="84">
        <f t="shared" si="37"/>
        <v>0</v>
      </c>
      <c r="X2157" s="85">
        <f t="shared" si="38"/>
        <v>0</v>
      </c>
      <c r="Y2157" s="59"/>
      <c r="Z2157" s="86"/>
      <c r="AA2157" s="87"/>
      <c r="AB2157" s="88"/>
      <c r="AC2157" s="89"/>
    </row>
    <row r="2158" spans="1:29" ht="15.75" hidden="1" customHeight="1" x14ac:dyDescent="0.2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193"/>
      <c r="P2158" s="77"/>
      <c r="Q2158" s="78"/>
      <c r="R2158" s="79"/>
      <c r="S2158" s="80">
        <f t="shared" si="36"/>
        <v>0</v>
      </c>
      <c r="T2158" s="81"/>
      <c r="U2158" s="82"/>
      <c r="V2158" s="83"/>
      <c r="W2158" s="84">
        <f t="shared" si="37"/>
        <v>0</v>
      </c>
      <c r="X2158" s="85">
        <f t="shared" si="38"/>
        <v>0</v>
      </c>
      <c r="Y2158" s="59"/>
      <c r="Z2158" s="86"/>
      <c r="AA2158" s="87"/>
      <c r="AB2158" s="88"/>
      <c r="AC2158" s="89"/>
    </row>
    <row r="2159" spans="1:29" ht="15.75" hidden="1" customHeight="1" x14ac:dyDescent="0.2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193"/>
      <c r="P2159" s="77"/>
      <c r="Q2159" s="78"/>
      <c r="R2159" s="79"/>
      <c r="S2159" s="80">
        <f t="shared" ref="S2159:S2222" si="39">IF(R2159="U",T2159/1.2,T2159)</f>
        <v>0</v>
      </c>
      <c r="T2159" s="81"/>
      <c r="U2159" s="82"/>
      <c r="V2159" s="83"/>
      <c r="W2159" s="84">
        <f t="shared" ref="W2159:W2222" si="40">V2159*S2159</f>
        <v>0</v>
      </c>
      <c r="X2159" s="85">
        <f t="shared" ref="X2159:X2222" si="41">V2159*T2159</f>
        <v>0</v>
      </c>
      <c r="Y2159" s="59"/>
      <c r="Z2159" s="86"/>
      <c r="AA2159" s="87"/>
      <c r="AB2159" s="88"/>
      <c r="AC2159" s="89"/>
    </row>
    <row r="2160" spans="1:29" ht="15.75" hidden="1" customHeight="1" x14ac:dyDescent="0.2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193"/>
      <c r="P2160" s="77"/>
      <c r="Q2160" s="78"/>
      <c r="R2160" s="79"/>
      <c r="S2160" s="80">
        <f t="shared" si="39"/>
        <v>0</v>
      </c>
      <c r="T2160" s="81"/>
      <c r="U2160" s="82"/>
      <c r="V2160" s="83"/>
      <c r="W2160" s="84">
        <f t="shared" si="40"/>
        <v>0</v>
      </c>
      <c r="X2160" s="85">
        <f t="shared" si="41"/>
        <v>0</v>
      </c>
      <c r="Y2160" s="59"/>
      <c r="Z2160" s="86"/>
      <c r="AA2160" s="87"/>
      <c r="AB2160" s="88"/>
      <c r="AC2160" s="89"/>
    </row>
    <row r="2161" spans="1:29" ht="15.75" hidden="1" customHeight="1" x14ac:dyDescent="0.2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193"/>
      <c r="P2161" s="77"/>
      <c r="Q2161" s="78"/>
      <c r="R2161" s="79"/>
      <c r="S2161" s="80">
        <f t="shared" si="39"/>
        <v>0</v>
      </c>
      <c r="T2161" s="81"/>
      <c r="U2161" s="82"/>
      <c r="V2161" s="83"/>
      <c r="W2161" s="84">
        <f t="shared" si="40"/>
        <v>0</v>
      </c>
      <c r="X2161" s="85">
        <f t="shared" si="41"/>
        <v>0</v>
      </c>
      <c r="Y2161" s="59"/>
      <c r="Z2161" s="86"/>
      <c r="AA2161" s="87"/>
      <c r="AB2161" s="88"/>
      <c r="AC2161" s="89"/>
    </row>
    <row r="2162" spans="1:29" ht="15.75" hidden="1" customHeight="1" x14ac:dyDescent="0.2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193"/>
      <c r="P2162" s="77"/>
      <c r="Q2162" s="78"/>
      <c r="R2162" s="79"/>
      <c r="S2162" s="80">
        <f t="shared" si="39"/>
        <v>0</v>
      </c>
      <c r="T2162" s="81"/>
      <c r="U2162" s="82"/>
      <c r="V2162" s="83"/>
      <c r="W2162" s="84">
        <f t="shared" si="40"/>
        <v>0</v>
      </c>
      <c r="X2162" s="85">
        <f t="shared" si="41"/>
        <v>0</v>
      </c>
      <c r="Y2162" s="59"/>
      <c r="Z2162" s="86"/>
      <c r="AA2162" s="87"/>
      <c r="AB2162" s="88"/>
      <c r="AC2162" s="89"/>
    </row>
    <row r="2163" spans="1:29" ht="15.75" hidden="1" customHeight="1" x14ac:dyDescent="0.2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193"/>
      <c r="P2163" s="77"/>
      <c r="Q2163" s="78"/>
      <c r="R2163" s="79"/>
      <c r="S2163" s="80">
        <f t="shared" si="39"/>
        <v>0</v>
      </c>
      <c r="T2163" s="81"/>
      <c r="U2163" s="82"/>
      <c r="V2163" s="83"/>
      <c r="W2163" s="84">
        <f t="shared" si="40"/>
        <v>0</v>
      </c>
      <c r="X2163" s="85">
        <f t="shared" si="41"/>
        <v>0</v>
      </c>
      <c r="Y2163" s="59"/>
      <c r="Z2163" s="86"/>
      <c r="AA2163" s="87"/>
      <c r="AB2163" s="88"/>
      <c r="AC2163" s="89"/>
    </row>
    <row r="2164" spans="1:29" ht="15.75" hidden="1" customHeight="1" x14ac:dyDescent="0.2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193"/>
      <c r="P2164" s="77"/>
      <c r="Q2164" s="78"/>
      <c r="R2164" s="79"/>
      <c r="S2164" s="80">
        <f t="shared" si="39"/>
        <v>0</v>
      </c>
      <c r="T2164" s="81"/>
      <c r="U2164" s="82"/>
      <c r="V2164" s="83"/>
      <c r="W2164" s="84">
        <f t="shared" si="40"/>
        <v>0</v>
      </c>
      <c r="X2164" s="85">
        <f t="shared" si="41"/>
        <v>0</v>
      </c>
      <c r="Y2164" s="59"/>
      <c r="Z2164" s="86"/>
      <c r="AA2164" s="87"/>
      <c r="AB2164" s="88"/>
      <c r="AC2164" s="89"/>
    </row>
    <row r="2165" spans="1:29" ht="15.75" hidden="1" customHeight="1" x14ac:dyDescent="0.2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193"/>
      <c r="P2165" s="77"/>
      <c r="Q2165" s="78"/>
      <c r="R2165" s="79"/>
      <c r="S2165" s="80">
        <f t="shared" si="39"/>
        <v>0</v>
      </c>
      <c r="T2165" s="81"/>
      <c r="U2165" s="82"/>
      <c r="V2165" s="83"/>
      <c r="W2165" s="84">
        <f t="shared" si="40"/>
        <v>0</v>
      </c>
      <c r="X2165" s="85">
        <f t="shared" si="41"/>
        <v>0</v>
      </c>
      <c r="Y2165" s="59"/>
      <c r="Z2165" s="86"/>
      <c r="AA2165" s="87"/>
      <c r="AB2165" s="88"/>
      <c r="AC2165" s="89"/>
    </row>
    <row r="2166" spans="1:29" ht="15.75" hidden="1" customHeight="1" x14ac:dyDescent="0.2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193"/>
      <c r="P2166" s="77"/>
      <c r="Q2166" s="78"/>
      <c r="R2166" s="79"/>
      <c r="S2166" s="80">
        <f t="shared" si="39"/>
        <v>0</v>
      </c>
      <c r="T2166" s="81"/>
      <c r="U2166" s="82"/>
      <c r="V2166" s="83"/>
      <c r="W2166" s="84">
        <f t="shared" si="40"/>
        <v>0</v>
      </c>
      <c r="X2166" s="85">
        <f t="shared" si="41"/>
        <v>0</v>
      </c>
      <c r="Y2166" s="59"/>
      <c r="Z2166" s="86"/>
      <c r="AA2166" s="87"/>
      <c r="AB2166" s="88"/>
      <c r="AC2166" s="89"/>
    </row>
    <row r="2167" spans="1:29" ht="15.75" hidden="1" customHeight="1" x14ac:dyDescent="0.2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193"/>
      <c r="P2167" s="77"/>
      <c r="Q2167" s="78"/>
      <c r="R2167" s="79"/>
      <c r="S2167" s="80">
        <f t="shared" si="39"/>
        <v>0</v>
      </c>
      <c r="T2167" s="81"/>
      <c r="U2167" s="82"/>
      <c r="V2167" s="83"/>
      <c r="W2167" s="84">
        <f t="shared" si="40"/>
        <v>0</v>
      </c>
      <c r="X2167" s="85">
        <f t="shared" si="41"/>
        <v>0</v>
      </c>
      <c r="Y2167" s="59"/>
      <c r="Z2167" s="86"/>
      <c r="AA2167" s="87"/>
      <c r="AB2167" s="88"/>
      <c r="AC2167" s="89"/>
    </row>
    <row r="2168" spans="1:29" ht="15.75" hidden="1" customHeight="1" x14ac:dyDescent="0.2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193"/>
      <c r="P2168" s="77"/>
      <c r="Q2168" s="78"/>
      <c r="R2168" s="79"/>
      <c r="S2168" s="80">
        <f t="shared" si="39"/>
        <v>0</v>
      </c>
      <c r="T2168" s="81"/>
      <c r="U2168" s="82"/>
      <c r="V2168" s="83"/>
      <c r="W2168" s="84">
        <f t="shared" si="40"/>
        <v>0</v>
      </c>
      <c r="X2168" s="85">
        <f t="shared" si="41"/>
        <v>0</v>
      </c>
      <c r="Y2168" s="59"/>
      <c r="Z2168" s="86"/>
      <c r="AA2168" s="87"/>
      <c r="AB2168" s="88"/>
      <c r="AC2168" s="89"/>
    </row>
    <row r="2169" spans="1:29" ht="15.75" hidden="1" customHeight="1" x14ac:dyDescent="0.2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193"/>
      <c r="P2169" s="77"/>
      <c r="Q2169" s="78"/>
      <c r="R2169" s="79"/>
      <c r="S2169" s="80">
        <f t="shared" si="39"/>
        <v>0</v>
      </c>
      <c r="T2169" s="81"/>
      <c r="U2169" s="82"/>
      <c r="V2169" s="83"/>
      <c r="W2169" s="84">
        <f t="shared" si="40"/>
        <v>0</v>
      </c>
      <c r="X2169" s="85">
        <f t="shared" si="41"/>
        <v>0</v>
      </c>
      <c r="Y2169" s="59"/>
      <c r="Z2169" s="86"/>
      <c r="AA2169" s="87"/>
      <c r="AB2169" s="88"/>
      <c r="AC2169" s="89"/>
    </row>
    <row r="2170" spans="1:29" ht="15.75" hidden="1" customHeight="1" x14ac:dyDescent="0.2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193"/>
      <c r="P2170" s="77"/>
      <c r="Q2170" s="78"/>
      <c r="R2170" s="79"/>
      <c r="S2170" s="80">
        <f t="shared" si="39"/>
        <v>0</v>
      </c>
      <c r="T2170" s="81"/>
      <c r="U2170" s="82"/>
      <c r="V2170" s="83"/>
      <c r="W2170" s="84">
        <f t="shared" si="40"/>
        <v>0</v>
      </c>
      <c r="X2170" s="85">
        <f t="shared" si="41"/>
        <v>0</v>
      </c>
      <c r="Y2170" s="59"/>
      <c r="Z2170" s="86"/>
      <c r="AA2170" s="87"/>
      <c r="AB2170" s="88"/>
      <c r="AC2170" s="89"/>
    </row>
    <row r="2171" spans="1:29" ht="15.75" hidden="1" customHeight="1" x14ac:dyDescent="0.2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193"/>
      <c r="P2171" s="77"/>
      <c r="Q2171" s="78"/>
      <c r="R2171" s="79"/>
      <c r="S2171" s="80">
        <f t="shared" si="39"/>
        <v>0</v>
      </c>
      <c r="T2171" s="81"/>
      <c r="U2171" s="82"/>
      <c r="V2171" s="83"/>
      <c r="W2171" s="84">
        <f t="shared" si="40"/>
        <v>0</v>
      </c>
      <c r="X2171" s="85">
        <f t="shared" si="41"/>
        <v>0</v>
      </c>
      <c r="Y2171" s="59"/>
      <c r="Z2171" s="86"/>
      <c r="AA2171" s="87"/>
      <c r="AB2171" s="88"/>
      <c r="AC2171" s="89"/>
    </row>
    <row r="2172" spans="1:29" ht="15.75" hidden="1" customHeight="1" x14ac:dyDescent="0.2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193"/>
      <c r="P2172" s="77"/>
      <c r="Q2172" s="78"/>
      <c r="R2172" s="79"/>
      <c r="S2172" s="80">
        <f t="shared" si="39"/>
        <v>0</v>
      </c>
      <c r="T2172" s="81"/>
      <c r="U2172" s="82"/>
      <c r="V2172" s="83"/>
      <c r="W2172" s="84">
        <f t="shared" si="40"/>
        <v>0</v>
      </c>
      <c r="X2172" s="85">
        <f t="shared" si="41"/>
        <v>0</v>
      </c>
      <c r="Y2172" s="59"/>
      <c r="Z2172" s="86"/>
      <c r="AA2172" s="87"/>
      <c r="AB2172" s="88"/>
      <c r="AC2172" s="89"/>
    </row>
    <row r="2173" spans="1:29" ht="15.75" hidden="1" customHeight="1" x14ac:dyDescent="0.2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193"/>
      <c r="P2173" s="77"/>
      <c r="Q2173" s="78"/>
      <c r="R2173" s="79"/>
      <c r="S2173" s="80">
        <f t="shared" si="39"/>
        <v>0</v>
      </c>
      <c r="T2173" s="81"/>
      <c r="U2173" s="82"/>
      <c r="V2173" s="83"/>
      <c r="W2173" s="84">
        <f t="shared" si="40"/>
        <v>0</v>
      </c>
      <c r="X2173" s="85">
        <f t="shared" si="41"/>
        <v>0</v>
      </c>
      <c r="Y2173" s="59"/>
      <c r="Z2173" s="86"/>
      <c r="AA2173" s="87"/>
      <c r="AB2173" s="88"/>
      <c r="AC2173" s="89"/>
    </row>
    <row r="2174" spans="1:29" ht="15.75" hidden="1" customHeight="1" x14ac:dyDescent="0.2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193"/>
      <c r="P2174" s="77"/>
      <c r="Q2174" s="78"/>
      <c r="R2174" s="79"/>
      <c r="S2174" s="80">
        <f t="shared" si="39"/>
        <v>0</v>
      </c>
      <c r="T2174" s="81"/>
      <c r="U2174" s="82"/>
      <c r="V2174" s="83"/>
      <c r="W2174" s="84">
        <f t="shared" si="40"/>
        <v>0</v>
      </c>
      <c r="X2174" s="85">
        <f t="shared" si="41"/>
        <v>0</v>
      </c>
      <c r="Y2174" s="59"/>
      <c r="Z2174" s="86"/>
      <c r="AA2174" s="87"/>
      <c r="AB2174" s="88"/>
      <c r="AC2174" s="89"/>
    </row>
    <row r="2175" spans="1:29" ht="15.75" hidden="1" customHeight="1" x14ac:dyDescent="0.2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193"/>
      <c r="P2175" s="77"/>
      <c r="Q2175" s="78"/>
      <c r="R2175" s="79"/>
      <c r="S2175" s="80">
        <f t="shared" si="39"/>
        <v>0</v>
      </c>
      <c r="T2175" s="81"/>
      <c r="U2175" s="82"/>
      <c r="V2175" s="83"/>
      <c r="W2175" s="84">
        <f t="shared" si="40"/>
        <v>0</v>
      </c>
      <c r="X2175" s="85">
        <f t="shared" si="41"/>
        <v>0</v>
      </c>
      <c r="Y2175" s="59"/>
      <c r="Z2175" s="86"/>
      <c r="AA2175" s="87"/>
      <c r="AB2175" s="88"/>
      <c r="AC2175" s="89"/>
    </row>
    <row r="2176" spans="1:29" ht="15.75" hidden="1" customHeight="1" x14ac:dyDescent="0.2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193"/>
      <c r="P2176" s="77"/>
      <c r="Q2176" s="78"/>
      <c r="R2176" s="79"/>
      <c r="S2176" s="80">
        <f t="shared" si="39"/>
        <v>0</v>
      </c>
      <c r="T2176" s="81"/>
      <c r="U2176" s="82"/>
      <c r="V2176" s="83"/>
      <c r="W2176" s="84">
        <f t="shared" si="40"/>
        <v>0</v>
      </c>
      <c r="X2176" s="85">
        <f t="shared" si="41"/>
        <v>0</v>
      </c>
      <c r="Y2176" s="59"/>
      <c r="Z2176" s="86"/>
      <c r="AA2176" s="87"/>
      <c r="AB2176" s="88"/>
      <c r="AC2176" s="89"/>
    </row>
    <row r="2177" spans="1:29" ht="15.75" hidden="1" customHeight="1" x14ac:dyDescent="0.2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193"/>
      <c r="P2177" s="77"/>
      <c r="Q2177" s="78"/>
      <c r="R2177" s="79"/>
      <c r="S2177" s="80">
        <f t="shared" si="39"/>
        <v>0</v>
      </c>
      <c r="T2177" s="81"/>
      <c r="U2177" s="82"/>
      <c r="V2177" s="83"/>
      <c r="W2177" s="84">
        <f t="shared" si="40"/>
        <v>0</v>
      </c>
      <c r="X2177" s="85">
        <f t="shared" si="41"/>
        <v>0</v>
      </c>
      <c r="Y2177" s="59"/>
      <c r="Z2177" s="86"/>
      <c r="AA2177" s="87"/>
      <c r="AB2177" s="88"/>
      <c r="AC2177" s="89"/>
    </row>
    <row r="2178" spans="1:29" ht="15.75" hidden="1" customHeight="1" x14ac:dyDescent="0.2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193"/>
      <c r="P2178" s="77"/>
      <c r="Q2178" s="78"/>
      <c r="R2178" s="79"/>
      <c r="S2178" s="80">
        <f t="shared" si="39"/>
        <v>0</v>
      </c>
      <c r="T2178" s="81"/>
      <c r="U2178" s="82"/>
      <c r="V2178" s="83"/>
      <c r="W2178" s="84">
        <f t="shared" si="40"/>
        <v>0</v>
      </c>
      <c r="X2178" s="85">
        <f t="shared" si="41"/>
        <v>0</v>
      </c>
      <c r="Y2178" s="59"/>
      <c r="Z2178" s="86"/>
      <c r="AA2178" s="87"/>
      <c r="AB2178" s="88"/>
      <c r="AC2178" s="89"/>
    </row>
    <row r="2179" spans="1:29" ht="15.75" hidden="1" customHeight="1" x14ac:dyDescent="0.2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193"/>
      <c r="P2179" s="77"/>
      <c r="Q2179" s="78"/>
      <c r="R2179" s="79"/>
      <c r="S2179" s="80">
        <f t="shared" si="39"/>
        <v>0</v>
      </c>
      <c r="T2179" s="81"/>
      <c r="U2179" s="82"/>
      <c r="V2179" s="83"/>
      <c r="W2179" s="84">
        <f t="shared" si="40"/>
        <v>0</v>
      </c>
      <c r="X2179" s="85">
        <f t="shared" si="41"/>
        <v>0</v>
      </c>
      <c r="Y2179" s="59"/>
      <c r="Z2179" s="86"/>
      <c r="AA2179" s="87"/>
      <c r="AB2179" s="88"/>
      <c r="AC2179" s="89"/>
    </row>
    <row r="2180" spans="1:29" ht="15.75" hidden="1" customHeight="1" x14ac:dyDescent="0.2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193"/>
      <c r="P2180" s="77"/>
      <c r="Q2180" s="78"/>
      <c r="R2180" s="79"/>
      <c r="S2180" s="80">
        <f t="shared" si="39"/>
        <v>0</v>
      </c>
      <c r="T2180" s="81"/>
      <c r="U2180" s="82"/>
      <c r="V2180" s="83"/>
      <c r="W2180" s="84">
        <f t="shared" si="40"/>
        <v>0</v>
      </c>
      <c r="X2180" s="85">
        <f t="shared" si="41"/>
        <v>0</v>
      </c>
      <c r="Y2180" s="59"/>
      <c r="Z2180" s="86"/>
      <c r="AA2180" s="87"/>
      <c r="AB2180" s="88"/>
      <c r="AC2180" s="89"/>
    </row>
    <row r="2181" spans="1:29" ht="15.75" hidden="1" customHeight="1" x14ac:dyDescent="0.2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193"/>
      <c r="P2181" s="77"/>
      <c r="Q2181" s="78"/>
      <c r="R2181" s="79"/>
      <c r="S2181" s="80">
        <f t="shared" si="39"/>
        <v>0</v>
      </c>
      <c r="T2181" s="81"/>
      <c r="U2181" s="82"/>
      <c r="V2181" s="83"/>
      <c r="W2181" s="84">
        <f t="shared" si="40"/>
        <v>0</v>
      </c>
      <c r="X2181" s="85">
        <f t="shared" si="41"/>
        <v>0</v>
      </c>
      <c r="Y2181" s="59"/>
      <c r="Z2181" s="86"/>
      <c r="AA2181" s="87"/>
      <c r="AB2181" s="88"/>
      <c r="AC2181" s="89"/>
    </row>
    <row r="2182" spans="1:29" ht="15.75" hidden="1" customHeight="1" x14ac:dyDescent="0.2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193"/>
      <c r="P2182" s="77"/>
      <c r="Q2182" s="78"/>
      <c r="R2182" s="79"/>
      <c r="S2182" s="80">
        <f t="shared" si="39"/>
        <v>0</v>
      </c>
      <c r="T2182" s="81"/>
      <c r="U2182" s="82"/>
      <c r="V2182" s="83"/>
      <c r="W2182" s="84">
        <f t="shared" si="40"/>
        <v>0</v>
      </c>
      <c r="X2182" s="85">
        <f t="shared" si="41"/>
        <v>0</v>
      </c>
      <c r="Y2182" s="59"/>
      <c r="Z2182" s="86"/>
      <c r="AA2182" s="87"/>
      <c r="AB2182" s="88"/>
      <c r="AC2182" s="89"/>
    </row>
    <row r="2183" spans="1:29" ht="15.75" hidden="1" customHeight="1" x14ac:dyDescent="0.2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193"/>
      <c r="P2183" s="77"/>
      <c r="Q2183" s="78"/>
      <c r="R2183" s="79"/>
      <c r="S2183" s="80">
        <f t="shared" si="39"/>
        <v>0</v>
      </c>
      <c r="T2183" s="81"/>
      <c r="U2183" s="82"/>
      <c r="V2183" s="83"/>
      <c r="W2183" s="84">
        <f t="shared" si="40"/>
        <v>0</v>
      </c>
      <c r="X2183" s="85">
        <f t="shared" si="41"/>
        <v>0</v>
      </c>
      <c r="Y2183" s="59"/>
      <c r="Z2183" s="86"/>
      <c r="AA2183" s="87"/>
      <c r="AB2183" s="88"/>
      <c r="AC2183" s="89"/>
    </row>
    <row r="2184" spans="1:29" ht="15.75" hidden="1" customHeight="1" x14ac:dyDescent="0.2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193"/>
      <c r="P2184" s="77"/>
      <c r="Q2184" s="78"/>
      <c r="R2184" s="79"/>
      <c r="S2184" s="80">
        <f t="shared" si="39"/>
        <v>0</v>
      </c>
      <c r="T2184" s="81"/>
      <c r="U2184" s="82"/>
      <c r="V2184" s="83"/>
      <c r="W2184" s="84">
        <f t="shared" si="40"/>
        <v>0</v>
      </c>
      <c r="X2184" s="85">
        <f t="shared" si="41"/>
        <v>0</v>
      </c>
      <c r="Y2184" s="59"/>
      <c r="Z2184" s="86"/>
      <c r="AA2184" s="87"/>
      <c r="AB2184" s="88"/>
      <c r="AC2184" s="89"/>
    </row>
    <row r="2185" spans="1:29" ht="15.75" hidden="1" customHeight="1" x14ac:dyDescent="0.2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193"/>
      <c r="P2185" s="77"/>
      <c r="Q2185" s="78"/>
      <c r="R2185" s="79"/>
      <c r="S2185" s="80">
        <f t="shared" si="39"/>
        <v>0</v>
      </c>
      <c r="T2185" s="81"/>
      <c r="U2185" s="82"/>
      <c r="V2185" s="83"/>
      <c r="W2185" s="84">
        <f t="shared" si="40"/>
        <v>0</v>
      </c>
      <c r="X2185" s="85">
        <f t="shared" si="41"/>
        <v>0</v>
      </c>
      <c r="Y2185" s="59"/>
      <c r="Z2185" s="86"/>
      <c r="AA2185" s="87"/>
      <c r="AB2185" s="88"/>
      <c r="AC2185" s="89"/>
    </row>
    <row r="2186" spans="1:29" ht="15.75" hidden="1" customHeight="1" x14ac:dyDescent="0.2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193"/>
      <c r="P2186" s="77"/>
      <c r="Q2186" s="78"/>
      <c r="R2186" s="79"/>
      <c r="S2186" s="80">
        <f t="shared" si="39"/>
        <v>0</v>
      </c>
      <c r="T2186" s="81"/>
      <c r="U2186" s="82"/>
      <c r="V2186" s="83"/>
      <c r="W2186" s="84">
        <f t="shared" si="40"/>
        <v>0</v>
      </c>
      <c r="X2186" s="85">
        <f t="shared" si="41"/>
        <v>0</v>
      </c>
      <c r="Y2186" s="59"/>
      <c r="Z2186" s="86"/>
      <c r="AA2186" s="87"/>
      <c r="AB2186" s="88"/>
      <c r="AC2186" s="89"/>
    </row>
    <row r="2187" spans="1:29" ht="15.75" hidden="1" customHeight="1" x14ac:dyDescent="0.2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193"/>
      <c r="P2187" s="77"/>
      <c r="Q2187" s="78"/>
      <c r="R2187" s="79"/>
      <c r="S2187" s="80">
        <f t="shared" si="39"/>
        <v>0</v>
      </c>
      <c r="T2187" s="81"/>
      <c r="U2187" s="82"/>
      <c r="V2187" s="83"/>
      <c r="W2187" s="84">
        <f t="shared" si="40"/>
        <v>0</v>
      </c>
      <c r="X2187" s="85">
        <f t="shared" si="41"/>
        <v>0</v>
      </c>
      <c r="Y2187" s="59"/>
      <c r="Z2187" s="86"/>
      <c r="AA2187" s="87"/>
      <c r="AB2187" s="88"/>
      <c r="AC2187" s="89"/>
    </row>
    <row r="2188" spans="1:29" ht="15.75" hidden="1" customHeight="1" x14ac:dyDescent="0.2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193"/>
      <c r="P2188" s="77"/>
      <c r="Q2188" s="78"/>
      <c r="R2188" s="79"/>
      <c r="S2188" s="80">
        <f t="shared" si="39"/>
        <v>0</v>
      </c>
      <c r="T2188" s="81"/>
      <c r="U2188" s="82"/>
      <c r="V2188" s="83"/>
      <c r="W2188" s="84">
        <f t="shared" si="40"/>
        <v>0</v>
      </c>
      <c r="X2188" s="85">
        <f t="shared" si="41"/>
        <v>0</v>
      </c>
      <c r="Y2188" s="59"/>
      <c r="Z2188" s="86"/>
      <c r="AA2188" s="87"/>
      <c r="AB2188" s="88"/>
      <c r="AC2188" s="89"/>
    </row>
    <row r="2189" spans="1:29" ht="15.75" hidden="1" customHeight="1" x14ac:dyDescent="0.2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193"/>
      <c r="P2189" s="77"/>
      <c r="Q2189" s="78"/>
      <c r="R2189" s="79"/>
      <c r="S2189" s="80">
        <f t="shared" si="39"/>
        <v>0</v>
      </c>
      <c r="T2189" s="81"/>
      <c r="U2189" s="82"/>
      <c r="V2189" s="83"/>
      <c r="W2189" s="84">
        <f t="shared" si="40"/>
        <v>0</v>
      </c>
      <c r="X2189" s="85">
        <f t="shared" si="41"/>
        <v>0</v>
      </c>
      <c r="Y2189" s="59"/>
      <c r="Z2189" s="86"/>
      <c r="AA2189" s="87"/>
      <c r="AB2189" s="88"/>
      <c r="AC2189" s="89"/>
    </row>
    <row r="2190" spans="1:29" ht="15.75" hidden="1" customHeight="1" x14ac:dyDescent="0.2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193"/>
      <c r="P2190" s="77"/>
      <c r="Q2190" s="78"/>
      <c r="R2190" s="79"/>
      <c r="S2190" s="80">
        <f t="shared" si="39"/>
        <v>0</v>
      </c>
      <c r="T2190" s="81"/>
      <c r="U2190" s="82"/>
      <c r="V2190" s="83"/>
      <c r="W2190" s="84">
        <f t="shared" si="40"/>
        <v>0</v>
      </c>
      <c r="X2190" s="85">
        <f t="shared" si="41"/>
        <v>0</v>
      </c>
      <c r="Y2190" s="59"/>
      <c r="Z2190" s="86"/>
      <c r="AA2190" s="87"/>
      <c r="AB2190" s="88"/>
      <c r="AC2190" s="89"/>
    </row>
    <row r="2191" spans="1:29" ht="15.75" hidden="1" customHeight="1" x14ac:dyDescent="0.2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193"/>
      <c r="P2191" s="77"/>
      <c r="Q2191" s="78"/>
      <c r="R2191" s="79"/>
      <c r="S2191" s="80">
        <f t="shared" si="39"/>
        <v>0</v>
      </c>
      <c r="T2191" s="81"/>
      <c r="U2191" s="82"/>
      <c r="V2191" s="83"/>
      <c r="W2191" s="84">
        <f t="shared" si="40"/>
        <v>0</v>
      </c>
      <c r="X2191" s="85">
        <f t="shared" si="41"/>
        <v>0</v>
      </c>
      <c r="Y2191" s="59"/>
      <c r="Z2191" s="86"/>
      <c r="AA2191" s="87"/>
      <c r="AB2191" s="88"/>
      <c r="AC2191" s="89"/>
    </row>
    <row r="2192" spans="1:29" ht="15.75" hidden="1" customHeight="1" x14ac:dyDescent="0.2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193"/>
      <c r="P2192" s="77"/>
      <c r="Q2192" s="78"/>
      <c r="R2192" s="79"/>
      <c r="S2192" s="80">
        <f t="shared" si="39"/>
        <v>0</v>
      </c>
      <c r="T2192" s="81"/>
      <c r="U2192" s="82"/>
      <c r="V2192" s="83"/>
      <c r="W2192" s="84">
        <f t="shared" si="40"/>
        <v>0</v>
      </c>
      <c r="X2192" s="85">
        <f t="shared" si="41"/>
        <v>0</v>
      </c>
      <c r="Y2192" s="59"/>
      <c r="Z2192" s="86"/>
      <c r="AA2192" s="87"/>
      <c r="AB2192" s="88"/>
      <c r="AC2192" s="89"/>
    </row>
    <row r="2193" spans="1:29" ht="15.75" hidden="1" customHeight="1" x14ac:dyDescent="0.2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193"/>
      <c r="P2193" s="77"/>
      <c r="Q2193" s="78"/>
      <c r="R2193" s="79"/>
      <c r="S2193" s="80">
        <f t="shared" si="39"/>
        <v>0</v>
      </c>
      <c r="T2193" s="81"/>
      <c r="U2193" s="82"/>
      <c r="V2193" s="83"/>
      <c r="W2193" s="84">
        <f t="shared" si="40"/>
        <v>0</v>
      </c>
      <c r="X2193" s="85">
        <f t="shared" si="41"/>
        <v>0</v>
      </c>
      <c r="Y2193" s="59"/>
      <c r="Z2193" s="86"/>
      <c r="AA2193" s="87"/>
      <c r="AB2193" s="88"/>
      <c r="AC2193" s="89"/>
    </row>
    <row r="2194" spans="1:29" ht="15.75" hidden="1" customHeight="1" x14ac:dyDescent="0.2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193"/>
      <c r="P2194" s="77"/>
      <c r="Q2194" s="78"/>
      <c r="R2194" s="79"/>
      <c r="S2194" s="80">
        <f t="shared" si="39"/>
        <v>0</v>
      </c>
      <c r="T2194" s="81"/>
      <c r="U2194" s="82"/>
      <c r="V2194" s="83"/>
      <c r="W2194" s="84">
        <f t="shared" si="40"/>
        <v>0</v>
      </c>
      <c r="X2194" s="85">
        <f t="shared" si="41"/>
        <v>0</v>
      </c>
      <c r="Y2194" s="59"/>
      <c r="Z2194" s="86"/>
      <c r="AA2194" s="87"/>
      <c r="AB2194" s="88"/>
      <c r="AC2194" s="89"/>
    </row>
    <row r="2195" spans="1:29" ht="15.75" hidden="1" customHeight="1" x14ac:dyDescent="0.2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193"/>
      <c r="P2195" s="77"/>
      <c r="Q2195" s="78"/>
      <c r="R2195" s="79"/>
      <c r="S2195" s="80">
        <f t="shared" si="39"/>
        <v>0</v>
      </c>
      <c r="T2195" s="81"/>
      <c r="U2195" s="82"/>
      <c r="V2195" s="83"/>
      <c r="W2195" s="84">
        <f t="shared" si="40"/>
        <v>0</v>
      </c>
      <c r="X2195" s="85">
        <f t="shared" si="41"/>
        <v>0</v>
      </c>
      <c r="Y2195" s="59"/>
      <c r="Z2195" s="86"/>
      <c r="AA2195" s="87"/>
      <c r="AB2195" s="88"/>
      <c r="AC2195" s="89"/>
    </row>
    <row r="2196" spans="1:29" ht="15.75" hidden="1" customHeight="1" x14ac:dyDescent="0.2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193"/>
      <c r="P2196" s="77"/>
      <c r="Q2196" s="78"/>
      <c r="R2196" s="79"/>
      <c r="S2196" s="80">
        <f t="shared" si="39"/>
        <v>0</v>
      </c>
      <c r="T2196" s="81"/>
      <c r="U2196" s="82"/>
      <c r="V2196" s="83"/>
      <c r="W2196" s="84">
        <f t="shared" si="40"/>
        <v>0</v>
      </c>
      <c r="X2196" s="85">
        <f t="shared" si="41"/>
        <v>0</v>
      </c>
      <c r="Y2196" s="59"/>
      <c r="Z2196" s="86"/>
      <c r="AA2196" s="87"/>
      <c r="AB2196" s="88"/>
      <c r="AC2196" s="89"/>
    </row>
    <row r="2197" spans="1:29" ht="15.75" hidden="1" customHeight="1" x14ac:dyDescent="0.2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193"/>
      <c r="P2197" s="77"/>
      <c r="Q2197" s="78"/>
      <c r="R2197" s="79"/>
      <c r="S2197" s="80">
        <f t="shared" si="39"/>
        <v>0</v>
      </c>
      <c r="T2197" s="81"/>
      <c r="U2197" s="82"/>
      <c r="V2197" s="83"/>
      <c r="W2197" s="84">
        <f t="shared" si="40"/>
        <v>0</v>
      </c>
      <c r="X2197" s="85">
        <f t="shared" si="41"/>
        <v>0</v>
      </c>
      <c r="Y2197" s="59"/>
      <c r="Z2197" s="86"/>
      <c r="AA2197" s="87"/>
      <c r="AB2197" s="88"/>
      <c r="AC2197" s="89"/>
    </row>
    <row r="2198" spans="1:29" ht="15.75" hidden="1" customHeight="1" x14ac:dyDescent="0.2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193"/>
      <c r="P2198" s="77"/>
      <c r="Q2198" s="78"/>
      <c r="R2198" s="79"/>
      <c r="S2198" s="80">
        <f t="shared" si="39"/>
        <v>0</v>
      </c>
      <c r="T2198" s="81"/>
      <c r="U2198" s="82"/>
      <c r="V2198" s="83"/>
      <c r="W2198" s="84">
        <f t="shared" si="40"/>
        <v>0</v>
      </c>
      <c r="X2198" s="85">
        <f t="shared" si="41"/>
        <v>0</v>
      </c>
      <c r="Y2198" s="59"/>
      <c r="Z2198" s="86"/>
      <c r="AA2198" s="87"/>
      <c r="AB2198" s="88"/>
      <c r="AC2198" s="89"/>
    </row>
    <row r="2199" spans="1:29" ht="15.75" hidden="1" customHeight="1" x14ac:dyDescent="0.2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193"/>
      <c r="P2199" s="77"/>
      <c r="Q2199" s="78"/>
      <c r="R2199" s="79"/>
      <c r="S2199" s="80">
        <f t="shared" si="39"/>
        <v>0</v>
      </c>
      <c r="T2199" s="81"/>
      <c r="U2199" s="82"/>
      <c r="V2199" s="83"/>
      <c r="W2199" s="84">
        <f t="shared" si="40"/>
        <v>0</v>
      </c>
      <c r="X2199" s="85">
        <f t="shared" si="41"/>
        <v>0</v>
      </c>
      <c r="Y2199" s="59"/>
      <c r="Z2199" s="86"/>
      <c r="AA2199" s="87"/>
      <c r="AB2199" s="88"/>
      <c r="AC2199" s="89"/>
    </row>
    <row r="2200" spans="1:29" ht="15.75" hidden="1" customHeight="1" x14ac:dyDescent="0.2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193"/>
      <c r="P2200" s="77"/>
      <c r="Q2200" s="78"/>
      <c r="R2200" s="79"/>
      <c r="S2200" s="80">
        <f t="shared" si="39"/>
        <v>0</v>
      </c>
      <c r="T2200" s="81"/>
      <c r="U2200" s="82"/>
      <c r="V2200" s="83"/>
      <c r="W2200" s="84">
        <f t="shared" si="40"/>
        <v>0</v>
      </c>
      <c r="X2200" s="85">
        <f t="shared" si="41"/>
        <v>0</v>
      </c>
      <c r="Y2200" s="59"/>
      <c r="Z2200" s="86"/>
      <c r="AA2200" s="87"/>
      <c r="AB2200" s="88"/>
      <c r="AC2200" s="89"/>
    </row>
    <row r="2201" spans="1:29" ht="15.75" hidden="1" customHeight="1" x14ac:dyDescent="0.2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193"/>
      <c r="P2201" s="77"/>
      <c r="Q2201" s="78"/>
      <c r="R2201" s="79"/>
      <c r="S2201" s="80">
        <f t="shared" si="39"/>
        <v>0</v>
      </c>
      <c r="T2201" s="81"/>
      <c r="U2201" s="82"/>
      <c r="V2201" s="83"/>
      <c r="W2201" s="84">
        <f t="shared" si="40"/>
        <v>0</v>
      </c>
      <c r="X2201" s="85">
        <f t="shared" si="41"/>
        <v>0</v>
      </c>
      <c r="Y2201" s="59"/>
      <c r="Z2201" s="86"/>
      <c r="AA2201" s="87"/>
      <c r="AB2201" s="88"/>
      <c r="AC2201" s="89"/>
    </row>
    <row r="2202" spans="1:29" ht="15.75" hidden="1" customHeight="1" x14ac:dyDescent="0.2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193"/>
      <c r="P2202" s="77"/>
      <c r="Q2202" s="78"/>
      <c r="R2202" s="79"/>
      <c r="S2202" s="80">
        <f t="shared" si="39"/>
        <v>0</v>
      </c>
      <c r="T2202" s="81"/>
      <c r="U2202" s="82"/>
      <c r="V2202" s="83"/>
      <c r="W2202" s="84">
        <f t="shared" si="40"/>
        <v>0</v>
      </c>
      <c r="X2202" s="85">
        <f t="shared" si="41"/>
        <v>0</v>
      </c>
      <c r="Y2202" s="59"/>
      <c r="Z2202" s="86"/>
      <c r="AA2202" s="87"/>
      <c r="AB2202" s="88"/>
      <c r="AC2202" s="89"/>
    </row>
    <row r="2203" spans="1:29" ht="15.75" hidden="1" customHeight="1" x14ac:dyDescent="0.2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193"/>
      <c r="P2203" s="77"/>
      <c r="Q2203" s="78"/>
      <c r="R2203" s="79"/>
      <c r="S2203" s="80">
        <f t="shared" si="39"/>
        <v>0</v>
      </c>
      <c r="T2203" s="81"/>
      <c r="U2203" s="82"/>
      <c r="V2203" s="83"/>
      <c r="W2203" s="84">
        <f t="shared" si="40"/>
        <v>0</v>
      </c>
      <c r="X2203" s="85">
        <f t="shared" si="41"/>
        <v>0</v>
      </c>
      <c r="Y2203" s="59"/>
      <c r="Z2203" s="86"/>
      <c r="AA2203" s="87"/>
      <c r="AB2203" s="88"/>
      <c r="AC2203" s="89"/>
    </row>
    <row r="2204" spans="1:29" ht="15.75" hidden="1" customHeight="1" x14ac:dyDescent="0.2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193"/>
      <c r="P2204" s="77"/>
      <c r="Q2204" s="78"/>
      <c r="R2204" s="79"/>
      <c r="S2204" s="80">
        <f t="shared" si="39"/>
        <v>0</v>
      </c>
      <c r="T2204" s="81"/>
      <c r="U2204" s="82"/>
      <c r="V2204" s="83"/>
      <c r="W2204" s="84">
        <f t="shared" si="40"/>
        <v>0</v>
      </c>
      <c r="X2204" s="85">
        <f t="shared" si="41"/>
        <v>0</v>
      </c>
      <c r="Y2204" s="59"/>
      <c r="Z2204" s="86"/>
      <c r="AA2204" s="87"/>
      <c r="AB2204" s="88"/>
      <c r="AC2204" s="89"/>
    </row>
    <row r="2205" spans="1:29" ht="15.75" hidden="1" customHeight="1" x14ac:dyDescent="0.2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193"/>
      <c r="P2205" s="77"/>
      <c r="Q2205" s="78"/>
      <c r="R2205" s="79"/>
      <c r="S2205" s="80">
        <f t="shared" si="39"/>
        <v>0</v>
      </c>
      <c r="T2205" s="81"/>
      <c r="U2205" s="82"/>
      <c r="V2205" s="83"/>
      <c r="W2205" s="84">
        <f t="shared" si="40"/>
        <v>0</v>
      </c>
      <c r="X2205" s="85">
        <f t="shared" si="41"/>
        <v>0</v>
      </c>
      <c r="Y2205" s="59"/>
      <c r="Z2205" s="86"/>
      <c r="AA2205" s="87"/>
      <c r="AB2205" s="88"/>
      <c r="AC2205" s="89"/>
    </row>
    <row r="2206" spans="1:29" ht="15.75" hidden="1" customHeight="1" x14ac:dyDescent="0.2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193"/>
      <c r="P2206" s="77"/>
      <c r="Q2206" s="78"/>
      <c r="R2206" s="79"/>
      <c r="S2206" s="80">
        <f t="shared" si="39"/>
        <v>0</v>
      </c>
      <c r="T2206" s="81"/>
      <c r="U2206" s="82"/>
      <c r="V2206" s="83"/>
      <c r="W2206" s="84">
        <f t="shared" si="40"/>
        <v>0</v>
      </c>
      <c r="X2206" s="85">
        <f t="shared" si="41"/>
        <v>0</v>
      </c>
      <c r="Y2206" s="59"/>
      <c r="Z2206" s="86"/>
      <c r="AA2206" s="87"/>
      <c r="AB2206" s="88"/>
      <c r="AC2206" s="89"/>
    </row>
    <row r="2207" spans="1:29" ht="15.75" hidden="1" customHeight="1" x14ac:dyDescent="0.2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193"/>
      <c r="P2207" s="77"/>
      <c r="Q2207" s="78"/>
      <c r="R2207" s="79"/>
      <c r="S2207" s="80">
        <f t="shared" si="39"/>
        <v>0</v>
      </c>
      <c r="T2207" s="81"/>
      <c r="U2207" s="82"/>
      <c r="V2207" s="83"/>
      <c r="W2207" s="84">
        <f t="shared" si="40"/>
        <v>0</v>
      </c>
      <c r="X2207" s="85">
        <f t="shared" si="41"/>
        <v>0</v>
      </c>
      <c r="Y2207" s="59"/>
      <c r="Z2207" s="86"/>
      <c r="AA2207" s="87"/>
      <c r="AB2207" s="88"/>
      <c r="AC2207" s="89"/>
    </row>
    <row r="2208" spans="1:29" ht="15.75" hidden="1" customHeight="1" x14ac:dyDescent="0.2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193"/>
      <c r="P2208" s="77"/>
      <c r="Q2208" s="78"/>
      <c r="R2208" s="79"/>
      <c r="S2208" s="80">
        <f t="shared" si="39"/>
        <v>0</v>
      </c>
      <c r="T2208" s="81"/>
      <c r="U2208" s="82"/>
      <c r="V2208" s="83"/>
      <c r="W2208" s="84">
        <f t="shared" si="40"/>
        <v>0</v>
      </c>
      <c r="X2208" s="85">
        <f t="shared" si="41"/>
        <v>0</v>
      </c>
      <c r="Y2208" s="59"/>
      <c r="Z2208" s="86"/>
      <c r="AA2208" s="87"/>
      <c r="AB2208" s="88"/>
      <c r="AC2208" s="89"/>
    </row>
    <row r="2209" spans="1:29" ht="15.75" hidden="1" customHeight="1" x14ac:dyDescent="0.2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193"/>
      <c r="P2209" s="77"/>
      <c r="Q2209" s="78"/>
      <c r="R2209" s="79"/>
      <c r="S2209" s="80">
        <f t="shared" si="39"/>
        <v>0</v>
      </c>
      <c r="T2209" s="81"/>
      <c r="U2209" s="82"/>
      <c r="V2209" s="83"/>
      <c r="W2209" s="84">
        <f t="shared" si="40"/>
        <v>0</v>
      </c>
      <c r="X2209" s="85">
        <f t="shared" si="41"/>
        <v>0</v>
      </c>
      <c r="Y2209" s="59"/>
      <c r="Z2209" s="86"/>
      <c r="AA2209" s="87"/>
      <c r="AB2209" s="88"/>
      <c r="AC2209" s="89"/>
    </row>
    <row r="2210" spans="1:29" ht="15.75" hidden="1" customHeight="1" x14ac:dyDescent="0.2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193"/>
      <c r="P2210" s="77"/>
      <c r="Q2210" s="78"/>
      <c r="R2210" s="79"/>
      <c r="S2210" s="80">
        <f t="shared" si="39"/>
        <v>0</v>
      </c>
      <c r="T2210" s="81"/>
      <c r="U2210" s="82"/>
      <c r="V2210" s="83"/>
      <c r="W2210" s="84">
        <f t="shared" si="40"/>
        <v>0</v>
      </c>
      <c r="X2210" s="85">
        <f t="shared" si="41"/>
        <v>0</v>
      </c>
      <c r="Y2210" s="59"/>
      <c r="Z2210" s="86"/>
      <c r="AA2210" s="87"/>
      <c r="AB2210" s="88"/>
      <c r="AC2210" s="89"/>
    </row>
    <row r="2211" spans="1:29" ht="15.75" hidden="1" customHeight="1" x14ac:dyDescent="0.2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193"/>
      <c r="P2211" s="77"/>
      <c r="Q2211" s="78"/>
      <c r="R2211" s="79"/>
      <c r="S2211" s="80">
        <f t="shared" si="39"/>
        <v>0</v>
      </c>
      <c r="T2211" s="81"/>
      <c r="U2211" s="82"/>
      <c r="V2211" s="83"/>
      <c r="W2211" s="84">
        <f t="shared" si="40"/>
        <v>0</v>
      </c>
      <c r="X2211" s="85">
        <f t="shared" si="41"/>
        <v>0</v>
      </c>
      <c r="Y2211" s="59"/>
      <c r="Z2211" s="86"/>
      <c r="AA2211" s="87"/>
      <c r="AB2211" s="88"/>
      <c r="AC2211" s="89"/>
    </row>
    <row r="2212" spans="1:29" ht="15.75" hidden="1" customHeight="1" x14ac:dyDescent="0.2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193"/>
      <c r="P2212" s="77"/>
      <c r="Q2212" s="78"/>
      <c r="R2212" s="79"/>
      <c r="S2212" s="80">
        <f t="shared" si="39"/>
        <v>0</v>
      </c>
      <c r="T2212" s="81"/>
      <c r="U2212" s="82"/>
      <c r="V2212" s="83"/>
      <c r="W2212" s="84">
        <f t="shared" si="40"/>
        <v>0</v>
      </c>
      <c r="X2212" s="85">
        <f t="shared" si="41"/>
        <v>0</v>
      </c>
      <c r="Y2212" s="59"/>
      <c r="Z2212" s="86"/>
      <c r="AA2212" s="87"/>
      <c r="AB2212" s="88"/>
      <c r="AC2212" s="89"/>
    </row>
    <row r="2213" spans="1:29" ht="15.75" hidden="1" customHeight="1" x14ac:dyDescent="0.2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193"/>
      <c r="P2213" s="77"/>
      <c r="Q2213" s="78"/>
      <c r="R2213" s="79"/>
      <c r="S2213" s="80">
        <f t="shared" si="39"/>
        <v>0</v>
      </c>
      <c r="T2213" s="81"/>
      <c r="U2213" s="82"/>
      <c r="V2213" s="83"/>
      <c r="W2213" s="84">
        <f t="shared" si="40"/>
        <v>0</v>
      </c>
      <c r="X2213" s="85">
        <f t="shared" si="41"/>
        <v>0</v>
      </c>
      <c r="Y2213" s="59"/>
      <c r="Z2213" s="86"/>
      <c r="AA2213" s="87"/>
      <c r="AB2213" s="88"/>
      <c r="AC2213" s="89"/>
    </row>
    <row r="2214" spans="1:29" ht="15.75" hidden="1" customHeight="1" x14ac:dyDescent="0.2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193"/>
      <c r="P2214" s="77"/>
      <c r="Q2214" s="78"/>
      <c r="R2214" s="79"/>
      <c r="S2214" s="80">
        <f t="shared" si="39"/>
        <v>0</v>
      </c>
      <c r="T2214" s="81"/>
      <c r="U2214" s="82"/>
      <c r="V2214" s="83"/>
      <c r="W2214" s="84">
        <f t="shared" si="40"/>
        <v>0</v>
      </c>
      <c r="X2214" s="85">
        <f t="shared" si="41"/>
        <v>0</v>
      </c>
      <c r="Y2214" s="59"/>
      <c r="Z2214" s="86"/>
      <c r="AA2214" s="87"/>
      <c r="AB2214" s="88"/>
      <c r="AC2214" s="89"/>
    </row>
    <row r="2215" spans="1:29" ht="15.75" hidden="1" customHeight="1" x14ac:dyDescent="0.2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193"/>
      <c r="P2215" s="77"/>
      <c r="Q2215" s="78"/>
      <c r="R2215" s="79"/>
      <c r="S2215" s="80">
        <f t="shared" si="39"/>
        <v>0</v>
      </c>
      <c r="T2215" s="81"/>
      <c r="U2215" s="82"/>
      <c r="V2215" s="83"/>
      <c r="W2215" s="84">
        <f t="shared" si="40"/>
        <v>0</v>
      </c>
      <c r="X2215" s="85">
        <f t="shared" si="41"/>
        <v>0</v>
      </c>
      <c r="Y2215" s="59"/>
      <c r="Z2215" s="86"/>
      <c r="AA2215" s="87"/>
      <c r="AB2215" s="88"/>
      <c r="AC2215" s="89"/>
    </row>
    <row r="2216" spans="1:29" ht="15.75" hidden="1" customHeight="1" x14ac:dyDescent="0.2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193"/>
      <c r="P2216" s="77"/>
      <c r="Q2216" s="78"/>
      <c r="R2216" s="79"/>
      <c r="S2216" s="80">
        <f t="shared" si="39"/>
        <v>0</v>
      </c>
      <c r="T2216" s="81"/>
      <c r="U2216" s="82"/>
      <c r="V2216" s="83"/>
      <c r="W2216" s="84">
        <f t="shared" si="40"/>
        <v>0</v>
      </c>
      <c r="X2216" s="85">
        <f t="shared" si="41"/>
        <v>0</v>
      </c>
      <c r="Y2216" s="59"/>
      <c r="Z2216" s="86"/>
      <c r="AA2216" s="87"/>
      <c r="AB2216" s="88"/>
      <c r="AC2216" s="89"/>
    </row>
    <row r="2217" spans="1:29" ht="15.75" hidden="1" customHeight="1" x14ac:dyDescent="0.2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193"/>
      <c r="P2217" s="77"/>
      <c r="Q2217" s="78"/>
      <c r="R2217" s="79"/>
      <c r="S2217" s="80">
        <f t="shared" si="39"/>
        <v>0</v>
      </c>
      <c r="T2217" s="81"/>
      <c r="U2217" s="82"/>
      <c r="V2217" s="83"/>
      <c r="W2217" s="84">
        <f t="shared" si="40"/>
        <v>0</v>
      </c>
      <c r="X2217" s="85">
        <f t="shared" si="41"/>
        <v>0</v>
      </c>
      <c r="Y2217" s="59"/>
      <c r="Z2217" s="86"/>
      <c r="AA2217" s="87"/>
      <c r="AB2217" s="88"/>
      <c r="AC2217" s="89"/>
    </row>
    <row r="2218" spans="1:29" ht="15.75" hidden="1" customHeight="1" x14ac:dyDescent="0.2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193"/>
      <c r="P2218" s="77"/>
      <c r="Q2218" s="78"/>
      <c r="R2218" s="79"/>
      <c r="S2218" s="80">
        <f t="shared" si="39"/>
        <v>0</v>
      </c>
      <c r="T2218" s="81"/>
      <c r="U2218" s="82"/>
      <c r="V2218" s="83"/>
      <c r="W2218" s="84">
        <f t="shared" si="40"/>
        <v>0</v>
      </c>
      <c r="X2218" s="85">
        <f t="shared" si="41"/>
        <v>0</v>
      </c>
      <c r="Y2218" s="59"/>
      <c r="Z2218" s="86"/>
      <c r="AA2218" s="87"/>
      <c r="AB2218" s="88"/>
      <c r="AC2218" s="89"/>
    </row>
    <row r="2219" spans="1:29" ht="15.75" hidden="1" customHeight="1" x14ac:dyDescent="0.2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193"/>
      <c r="P2219" s="77"/>
      <c r="Q2219" s="78"/>
      <c r="R2219" s="79"/>
      <c r="S2219" s="80">
        <f t="shared" si="39"/>
        <v>0</v>
      </c>
      <c r="T2219" s="81"/>
      <c r="U2219" s="82"/>
      <c r="V2219" s="83"/>
      <c r="W2219" s="84">
        <f t="shared" si="40"/>
        <v>0</v>
      </c>
      <c r="X2219" s="85">
        <f t="shared" si="41"/>
        <v>0</v>
      </c>
      <c r="Y2219" s="59"/>
      <c r="Z2219" s="86"/>
      <c r="AA2219" s="87"/>
      <c r="AB2219" s="88"/>
      <c r="AC2219" s="89"/>
    </row>
    <row r="2220" spans="1:29" ht="15.75" hidden="1" customHeight="1" x14ac:dyDescent="0.2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193"/>
      <c r="P2220" s="77"/>
      <c r="Q2220" s="78"/>
      <c r="R2220" s="79"/>
      <c r="S2220" s="80">
        <f t="shared" si="39"/>
        <v>0</v>
      </c>
      <c r="T2220" s="81"/>
      <c r="U2220" s="82"/>
      <c r="V2220" s="83"/>
      <c r="W2220" s="84">
        <f t="shared" si="40"/>
        <v>0</v>
      </c>
      <c r="X2220" s="85">
        <f t="shared" si="41"/>
        <v>0</v>
      </c>
      <c r="Y2220" s="59"/>
      <c r="Z2220" s="86"/>
      <c r="AA2220" s="87"/>
      <c r="AB2220" s="88"/>
      <c r="AC2220" s="89"/>
    </row>
    <row r="2221" spans="1:29" ht="15.75" hidden="1" customHeight="1" x14ac:dyDescent="0.2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193"/>
      <c r="P2221" s="77"/>
      <c r="Q2221" s="78"/>
      <c r="R2221" s="79"/>
      <c r="S2221" s="80">
        <f t="shared" si="39"/>
        <v>0</v>
      </c>
      <c r="T2221" s="81"/>
      <c r="U2221" s="82"/>
      <c r="V2221" s="83"/>
      <c r="W2221" s="84">
        <f t="shared" si="40"/>
        <v>0</v>
      </c>
      <c r="X2221" s="85">
        <f t="shared" si="41"/>
        <v>0</v>
      </c>
      <c r="Y2221" s="59"/>
      <c r="Z2221" s="86"/>
      <c r="AA2221" s="87"/>
      <c r="AB2221" s="88"/>
      <c r="AC2221" s="89"/>
    </row>
    <row r="2222" spans="1:29" ht="15.75" hidden="1" customHeight="1" x14ac:dyDescent="0.2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193"/>
      <c r="P2222" s="77"/>
      <c r="Q2222" s="78"/>
      <c r="R2222" s="79"/>
      <c r="S2222" s="80">
        <f t="shared" si="39"/>
        <v>0</v>
      </c>
      <c r="T2222" s="81"/>
      <c r="U2222" s="82"/>
      <c r="V2222" s="83"/>
      <c r="W2222" s="84">
        <f t="shared" si="40"/>
        <v>0</v>
      </c>
      <c r="X2222" s="85">
        <f t="shared" si="41"/>
        <v>0</v>
      </c>
      <c r="Y2222" s="59"/>
      <c r="Z2222" s="86"/>
      <c r="AA2222" s="87"/>
      <c r="AB2222" s="88"/>
      <c r="AC2222" s="89"/>
    </row>
    <row r="2223" spans="1:29" ht="15.75" hidden="1" customHeight="1" x14ac:dyDescent="0.2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193"/>
      <c r="P2223" s="77"/>
      <c r="Q2223" s="78"/>
      <c r="R2223" s="79"/>
      <c r="S2223" s="80">
        <f t="shared" ref="S2223:S2286" si="42">IF(R2223="U",T2223/1.2,T2223)</f>
        <v>0</v>
      </c>
      <c r="T2223" s="81"/>
      <c r="U2223" s="82"/>
      <c r="V2223" s="83"/>
      <c r="W2223" s="84">
        <f t="shared" ref="W2223:W2286" si="43">V2223*S2223</f>
        <v>0</v>
      </c>
      <c r="X2223" s="85">
        <f t="shared" ref="X2223:X2286" si="44">V2223*T2223</f>
        <v>0</v>
      </c>
      <c r="Y2223" s="59"/>
      <c r="Z2223" s="86"/>
      <c r="AA2223" s="87"/>
      <c r="AB2223" s="88"/>
      <c r="AC2223" s="89"/>
    </row>
    <row r="2224" spans="1:29" ht="15.75" hidden="1" customHeight="1" x14ac:dyDescent="0.2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193"/>
      <c r="P2224" s="77"/>
      <c r="Q2224" s="78"/>
      <c r="R2224" s="79"/>
      <c r="S2224" s="80">
        <f t="shared" si="42"/>
        <v>0</v>
      </c>
      <c r="T2224" s="81"/>
      <c r="U2224" s="82"/>
      <c r="V2224" s="83"/>
      <c r="W2224" s="84">
        <f t="shared" si="43"/>
        <v>0</v>
      </c>
      <c r="X2224" s="85">
        <f t="shared" si="44"/>
        <v>0</v>
      </c>
      <c r="Y2224" s="59"/>
      <c r="Z2224" s="86"/>
      <c r="AA2224" s="87"/>
      <c r="AB2224" s="88"/>
      <c r="AC2224" s="89"/>
    </row>
    <row r="2225" spans="1:29" ht="15.75" hidden="1" customHeight="1" x14ac:dyDescent="0.2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193"/>
      <c r="P2225" s="77"/>
      <c r="Q2225" s="78"/>
      <c r="R2225" s="79"/>
      <c r="S2225" s="80">
        <f t="shared" si="42"/>
        <v>0</v>
      </c>
      <c r="T2225" s="81"/>
      <c r="U2225" s="82"/>
      <c r="V2225" s="83"/>
      <c r="W2225" s="84">
        <f t="shared" si="43"/>
        <v>0</v>
      </c>
      <c r="X2225" s="85">
        <f t="shared" si="44"/>
        <v>0</v>
      </c>
      <c r="Y2225" s="59"/>
      <c r="Z2225" s="86"/>
      <c r="AA2225" s="87"/>
      <c r="AB2225" s="88"/>
      <c r="AC2225" s="89"/>
    </row>
    <row r="2226" spans="1:29" ht="15.75" hidden="1" customHeight="1" x14ac:dyDescent="0.2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193"/>
      <c r="P2226" s="77"/>
      <c r="Q2226" s="78"/>
      <c r="R2226" s="79"/>
      <c r="S2226" s="80">
        <f t="shared" si="42"/>
        <v>0</v>
      </c>
      <c r="T2226" s="81"/>
      <c r="U2226" s="82"/>
      <c r="V2226" s="83"/>
      <c r="W2226" s="84">
        <f t="shared" si="43"/>
        <v>0</v>
      </c>
      <c r="X2226" s="85">
        <f t="shared" si="44"/>
        <v>0</v>
      </c>
      <c r="Y2226" s="59"/>
      <c r="Z2226" s="86"/>
      <c r="AA2226" s="87"/>
      <c r="AB2226" s="88"/>
      <c r="AC2226" s="89"/>
    </row>
    <row r="2227" spans="1:29" ht="15.75" hidden="1" customHeight="1" x14ac:dyDescent="0.2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193"/>
      <c r="P2227" s="77"/>
      <c r="Q2227" s="78"/>
      <c r="R2227" s="79"/>
      <c r="S2227" s="80">
        <f t="shared" si="42"/>
        <v>0</v>
      </c>
      <c r="T2227" s="81"/>
      <c r="U2227" s="82"/>
      <c r="V2227" s="83"/>
      <c r="W2227" s="84">
        <f t="shared" si="43"/>
        <v>0</v>
      </c>
      <c r="X2227" s="85">
        <f t="shared" si="44"/>
        <v>0</v>
      </c>
      <c r="Y2227" s="59"/>
      <c r="Z2227" s="86"/>
      <c r="AA2227" s="87"/>
      <c r="AB2227" s="88"/>
      <c r="AC2227" s="89"/>
    </row>
    <row r="2228" spans="1:29" ht="15.75" hidden="1" customHeight="1" x14ac:dyDescent="0.2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193"/>
      <c r="P2228" s="77"/>
      <c r="Q2228" s="78"/>
      <c r="R2228" s="79"/>
      <c r="S2228" s="80">
        <f t="shared" si="42"/>
        <v>0</v>
      </c>
      <c r="T2228" s="81"/>
      <c r="U2228" s="82"/>
      <c r="V2228" s="83"/>
      <c r="W2228" s="84">
        <f t="shared" si="43"/>
        <v>0</v>
      </c>
      <c r="X2228" s="85">
        <f t="shared" si="44"/>
        <v>0</v>
      </c>
      <c r="Y2228" s="59"/>
      <c r="Z2228" s="86"/>
      <c r="AA2228" s="87"/>
      <c r="AB2228" s="88"/>
      <c r="AC2228" s="89"/>
    </row>
    <row r="2229" spans="1:29" ht="15.75" hidden="1" customHeight="1" x14ac:dyDescent="0.2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193"/>
      <c r="P2229" s="77"/>
      <c r="Q2229" s="78"/>
      <c r="R2229" s="79"/>
      <c r="S2229" s="80">
        <f t="shared" si="42"/>
        <v>0</v>
      </c>
      <c r="T2229" s="81"/>
      <c r="U2229" s="82"/>
      <c r="V2229" s="83"/>
      <c r="W2229" s="84">
        <f t="shared" si="43"/>
        <v>0</v>
      </c>
      <c r="X2229" s="85">
        <f t="shared" si="44"/>
        <v>0</v>
      </c>
      <c r="Y2229" s="59"/>
      <c r="Z2229" s="86"/>
      <c r="AA2229" s="87"/>
      <c r="AB2229" s="88"/>
      <c r="AC2229" s="89"/>
    </row>
    <row r="2230" spans="1:29" ht="15.75" hidden="1" customHeight="1" x14ac:dyDescent="0.2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193"/>
      <c r="P2230" s="77"/>
      <c r="Q2230" s="78"/>
      <c r="R2230" s="79"/>
      <c r="S2230" s="80">
        <f t="shared" si="42"/>
        <v>0</v>
      </c>
      <c r="T2230" s="81"/>
      <c r="U2230" s="82"/>
      <c r="V2230" s="83"/>
      <c r="W2230" s="84">
        <f t="shared" si="43"/>
        <v>0</v>
      </c>
      <c r="X2230" s="85">
        <f t="shared" si="44"/>
        <v>0</v>
      </c>
      <c r="Y2230" s="59"/>
      <c r="Z2230" s="86"/>
      <c r="AA2230" s="87"/>
      <c r="AB2230" s="88"/>
      <c r="AC2230" s="89"/>
    </row>
    <row r="2231" spans="1:29" ht="15.75" hidden="1" customHeight="1" x14ac:dyDescent="0.2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193"/>
      <c r="P2231" s="77"/>
      <c r="Q2231" s="78"/>
      <c r="R2231" s="79"/>
      <c r="S2231" s="80">
        <f t="shared" si="42"/>
        <v>0</v>
      </c>
      <c r="T2231" s="81"/>
      <c r="U2231" s="82"/>
      <c r="V2231" s="83"/>
      <c r="W2231" s="84">
        <f t="shared" si="43"/>
        <v>0</v>
      </c>
      <c r="X2231" s="85">
        <f t="shared" si="44"/>
        <v>0</v>
      </c>
      <c r="Y2231" s="59"/>
      <c r="Z2231" s="86"/>
      <c r="AA2231" s="87"/>
      <c r="AB2231" s="88"/>
      <c r="AC2231" s="89"/>
    </row>
    <row r="2232" spans="1:29" ht="15.75" hidden="1" customHeight="1" x14ac:dyDescent="0.2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193"/>
      <c r="P2232" s="77"/>
      <c r="Q2232" s="78"/>
      <c r="R2232" s="79"/>
      <c r="S2232" s="80">
        <f t="shared" si="42"/>
        <v>0</v>
      </c>
      <c r="T2232" s="81"/>
      <c r="U2232" s="82"/>
      <c r="V2232" s="83"/>
      <c r="W2232" s="84">
        <f t="shared" si="43"/>
        <v>0</v>
      </c>
      <c r="X2232" s="85">
        <f t="shared" si="44"/>
        <v>0</v>
      </c>
      <c r="Y2232" s="59"/>
      <c r="Z2232" s="86"/>
      <c r="AA2232" s="87"/>
      <c r="AB2232" s="88"/>
      <c r="AC2232" s="89"/>
    </row>
    <row r="2233" spans="1:29" ht="15.75" hidden="1" customHeight="1" x14ac:dyDescent="0.2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193"/>
      <c r="P2233" s="77"/>
      <c r="Q2233" s="78"/>
      <c r="R2233" s="79"/>
      <c r="S2233" s="80">
        <f t="shared" si="42"/>
        <v>0</v>
      </c>
      <c r="T2233" s="81"/>
      <c r="U2233" s="82"/>
      <c r="V2233" s="83"/>
      <c r="W2233" s="84">
        <f t="shared" si="43"/>
        <v>0</v>
      </c>
      <c r="X2233" s="85">
        <f t="shared" si="44"/>
        <v>0</v>
      </c>
      <c r="Y2233" s="59"/>
      <c r="Z2233" s="86"/>
      <c r="AA2233" s="87"/>
      <c r="AB2233" s="88"/>
      <c r="AC2233" s="89"/>
    </row>
    <row r="2234" spans="1:29" ht="15.75" hidden="1" customHeight="1" x14ac:dyDescent="0.2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193"/>
      <c r="P2234" s="77"/>
      <c r="Q2234" s="78"/>
      <c r="R2234" s="79"/>
      <c r="S2234" s="80">
        <f t="shared" si="42"/>
        <v>0</v>
      </c>
      <c r="T2234" s="81"/>
      <c r="U2234" s="82"/>
      <c r="V2234" s="83"/>
      <c r="W2234" s="84">
        <f t="shared" si="43"/>
        <v>0</v>
      </c>
      <c r="X2234" s="85">
        <f t="shared" si="44"/>
        <v>0</v>
      </c>
      <c r="Y2234" s="59"/>
      <c r="Z2234" s="86"/>
      <c r="AA2234" s="87"/>
      <c r="AB2234" s="88"/>
      <c r="AC2234" s="89"/>
    </row>
    <row r="2235" spans="1:29" ht="15.75" hidden="1" customHeight="1" x14ac:dyDescent="0.2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193"/>
      <c r="P2235" s="77"/>
      <c r="Q2235" s="78"/>
      <c r="R2235" s="79"/>
      <c r="S2235" s="80">
        <f t="shared" si="42"/>
        <v>0</v>
      </c>
      <c r="T2235" s="81"/>
      <c r="U2235" s="82"/>
      <c r="V2235" s="83"/>
      <c r="W2235" s="84">
        <f t="shared" si="43"/>
        <v>0</v>
      </c>
      <c r="X2235" s="85">
        <f t="shared" si="44"/>
        <v>0</v>
      </c>
      <c r="Y2235" s="59"/>
      <c r="Z2235" s="86"/>
      <c r="AA2235" s="87"/>
      <c r="AB2235" s="88"/>
      <c r="AC2235" s="89"/>
    </row>
    <row r="2236" spans="1:29" ht="15.75" hidden="1" customHeight="1" x14ac:dyDescent="0.2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193"/>
      <c r="P2236" s="77"/>
      <c r="Q2236" s="78"/>
      <c r="R2236" s="79"/>
      <c r="S2236" s="80">
        <f t="shared" si="42"/>
        <v>0</v>
      </c>
      <c r="T2236" s="81"/>
      <c r="U2236" s="82"/>
      <c r="V2236" s="83"/>
      <c r="W2236" s="84">
        <f t="shared" si="43"/>
        <v>0</v>
      </c>
      <c r="X2236" s="85">
        <f t="shared" si="44"/>
        <v>0</v>
      </c>
      <c r="Y2236" s="59"/>
      <c r="Z2236" s="86"/>
      <c r="AA2236" s="87"/>
      <c r="AB2236" s="88"/>
      <c r="AC2236" s="89"/>
    </row>
    <row r="2237" spans="1:29" ht="15.75" hidden="1" customHeight="1" x14ac:dyDescent="0.2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193"/>
      <c r="P2237" s="77"/>
      <c r="Q2237" s="78"/>
      <c r="R2237" s="79"/>
      <c r="S2237" s="80">
        <f t="shared" si="42"/>
        <v>0</v>
      </c>
      <c r="T2237" s="81"/>
      <c r="U2237" s="82"/>
      <c r="V2237" s="83"/>
      <c r="W2237" s="84">
        <f t="shared" si="43"/>
        <v>0</v>
      </c>
      <c r="X2237" s="85">
        <f t="shared" si="44"/>
        <v>0</v>
      </c>
      <c r="Y2237" s="59"/>
      <c r="Z2237" s="86"/>
      <c r="AA2237" s="87"/>
      <c r="AB2237" s="88"/>
      <c r="AC2237" s="89"/>
    </row>
    <row r="2238" spans="1:29" ht="15.75" hidden="1" customHeight="1" x14ac:dyDescent="0.2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193"/>
      <c r="P2238" s="77"/>
      <c r="Q2238" s="78"/>
      <c r="R2238" s="79"/>
      <c r="S2238" s="80">
        <f t="shared" si="42"/>
        <v>0</v>
      </c>
      <c r="T2238" s="81"/>
      <c r="U2238" s="82"/>
      <c r="V2238" s="83"/>
      <c r="W2238" s="84">
        <f t="shared" si="43"/>
        <v>0</v>
      </c>
      <c r="X2238" s="85">
        <f t="shared" si="44"/>
        <v>0</v>
      </c>
      <c r="Y2238" s="59"/>
      <c r="Z2238" s="86"/>
      <c r="AA2238" s="87"/>
      <c r="AB2238" s="88"/>
      <c r="AC2238" s="89"/>
    </row>
    <row r="2239" spans="1:29" ht="15.75" hidden="1" customHeight="1" x14ac:dyDescent="0.2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193"/>
      <c r="P2239" s="77"/>
      <c r="Q2239" s="78"/>
      <c r="R2239" s="79"/>
      <c r="S2239" s="80">
        <f t="shared" si="42"/>
        <v>0</v>
      </c>
      <c r="T2239" s="81"/>
      <c r="U2239" s="82"/>
      <c r="V2239" s="83"/>
      <c r="W2239" s="84">
        <f t="shared" si="43"/>
        <v>0</v>
      </c>
      <c r="X2239" s="85">
        <f t="shared" si="44"/>
        <v>0</v>
      </c>
      <c r="Y2239" s="59"/>
      <c r="Z2239" s="86"/>
      <c r="AA2239" s="87"/>
      <c r="AB2239" s="88"/>
      <c r="AC2239" s="89"/>
    </row>
    <row r="2240" spans="1:29" ht="15.75" hidden="1" customHeight="1" x14ac:dyDescent="0.2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193"/>
      <c r="P2240" s="77"/>
      <c r="Q2240" s="78"/>
      <c r="R2240" s="79"/>
      <c r="S2240" s="80">
        <f t="shared" si="42"/>
        <v>0</v>
      </c>
      <c r="T2240" s="81"/>
      <c r="U2240" s="82"/>
      <c r="V2240" s="83"/>
      <c r="W2240" s="84">
        <f t="shared" si="43"/>
        <v>0</v>
      </c>
      <c r="X2240" s="85">
        <f t="shared" si="44"/>
        <v>0</v>
      </c>
      <c r="Y2240" s="59"/>
      <c r="Z2240" s="86"/>
      <c r="AA2240" s="87"/>
      <c r="AB2240" s="88"/>
      <c r="AC2240" s="89"/>
    </row>
    <row r="2241" spans="1:29" ht="15.75" hidden="1" customHeight="1" x14ac:dyDescent="0.2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193"/>
      <c r="P2241" s="77"/>
      <c r="Q2241" s="78"/>
      <c r="R2241" s="79"/>
      <c r="S2241" s="80">
        <f t="shared" si="42"/>
        <v>0</v>
      </c>
      <c r="T2241" s="81"/>
      <c r="U2241" s="82"/>
      <c r="V2241" s="83"/>
      <c r="W2241" s="84">
        <f t="shared" si="43"/>
        <v>0</v>
      </c>
      <c r="X2241" s="85">
        <f t="shared" si="44"/>
        <v>0</v>
      </c>
      <c r="Y2241" s="59"/>
      <c r="Z2241" s="86"/>
      <c r="AA2241" s="87"/>
      <c r="AB2241" s="88"/>
      <c r="AC2241" s="89"/>
    </row>
    <row r="2242" spans="1:29" ht="15.75" hidden="1" customHeight="1" x14ac:dyDescent="0.2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193"/>
      <c r="P2242" s="77"/>
      <c r="Q2242" s="78"/>
      <c r="R2242" s="79"/>
      <c r="S2242" s="80">
        <f t="shared" si="42"/>
        <v>0</v>
      </c>
      <c r="T2242" s="81"/>
      <c r="U2242" s="82"/>
      <c r="V2242" s="83"/>
      <c r="W2242" s="84">
        <f t="shared" si="43"/>
        <v>0</v>
      </c>
      <c r="X2242" s="85">
        <f t="shared" si="44"/>
        <v>0</v>
      </c>
      <c r="Y2242" s="59"/>
      <c r="Z2242" s="86"/>
      <c r="AA2242" s="87"/>
      <c r="AB2242" s="88"/>
      <c r="AC2242" s="89"/>
    </row>
    <row r="2243" spans="1:29" ht="15.75" hidden="1" customHeight="1" x14ac:dyDescent="0.2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193"/>
      <c r="P2243" s="77"/>
      <c r="Q2243" s="78"/>
      <c r="R2243" s="79"/>
      <c r="S2243" s="80">
        <f t="shared" si="42"/>
        <v>0</v>
      </c>
      <c r="T2243" s="81"/>
      <c r="U2243" s="82"/>
      <c r="V2243" s="83"/>
      <c r="W2243" s="84">
        <f t="shared" si="43"/>
        <v>0</v>
      </c>
      <c r="X2243" s="85">
        <f t="shared" si="44"/>
        <v>0</v>
      </c>
      <c r="Y2243" s="59"/>
      <c r="Z2243" s="86"/>
      <c r="AA2243" s="87"/>
      <c r="AB2243" s="88"/>
      <c r="AC2243" s="89"/>
    </row>
    <row r="2244" spans="1:29" ht="15.75" hidden="1" customHeight="1" x14ac:dyDescent="0.2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193"/>
      <c r="P2244" s="77"/>
      <c r="Q2244" s="78"/>
      <c r="R2244" s="79"/>
      <c r="S2244" s="80">
        <f t="shared" si="42"/>
        <v>0</v>
      </c>
      <c r="T2244" s="81"/>
      <c r="U2244" s="82"/>
      <c r="V2244" s="83"/>
      <c r="W2244" s="84">
        <f t="shared" si="43"/>
        <v>0</v>
      </c>
      <c r="X2244" s="85">
        <f t="shared" si="44"/>
        <v>0</v>
      </c>
      <c r="Y2244" s="59"/>
      <c r="Z2244" s="86"/>
      <c r="AA2244" s="87"/>
      <c r="AB2244" s="88"/>
      <c r="AC2244" s="89"/>
    </row>
    <row r="2245" spans="1:29" ht="15.75" hidden="1" customHeight="1" x14ac:dyDescent="0.2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193"/>
      <c r="P2245" s="77"/>
      <c r="Q2245" s="78"/>
      <c r="R2245" s="79"/>
      <c r="S2245" s="80">
        <f t="shared" si="42"/>
        <v>0</v>
      </c>
      <c r="T2245" s="81"/>
      <c r="U2245" s="82"/>
      <c r="V2245" s="83"/>
      <c r="W2245" s="84">
        <f t="shared" si="43"/>
        <v>0</v>
      </c>
      <c r="X2245" s="85">
        <f t="shared" si="44"/>
        <v>0</v>
      </c>
      <c r="Y2245" s="59"/>
      <c r="Z2245" s="86"/>
      <c r="AA2245" s="87"/>
      <c r="AB2245" s="88"/>
      <c r="AC2245" s="89"/>
    </row>
    <row r="2246" spans="1:29" ht="15.75" hidden="1" customHeight="1" x14ac:dyDescent="0.2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193"/>
      <c r="P2246" s="77"/>
      <c r="Q2246" s="78"/>
      <c r="R2246" s="79"/>
      <c r="S2246" s="80">
        <f t="shared" si="42"/>
        <v>0</v>
      </c>
      <c r="T2246" s="81"/>
      <c r="U2246" s="82"/>
      <c r="V2246" s="83"/>
      <c r="W2246" s="84">
        <f t="shared" si="43"/>
        <v>0</v>
      </c>
      <c r="X2246" s="85">
        <f t="shared" si="44"/>
        <v>0</v>
      </c>
      <c r="Y2246" s="59"/>
      <c r="Z2246" s="86"/>
      <c r="AA2246" s="87"/>
      <c r="AB2246" s="88"/>
      <c r="AC2246" s="89"/>
    </row>
    <row r="2247" spans="1:29" ht="15.75" hidden="1" customHeight="1" x14ac:dyDescent="0.2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193"/>
      <c r="P2247" s="77"/>
      <c r="Q2247" s="78"/>
      <c r="R2247" s="79"/>
      <c r="S2247" s="80">
        <f t="shared" si="42"/>
        <v>0</v>
      </c>
      <c r="T2247" s="81"/>
      <c r="U2247" s="82"/>
      <c r="V2247" s="83"/>
      <c r="W2247" s="84">
        <f t="shared" si="43"/>
        <v>0</v>
      </c>
      <c r="X2247" s="85">
        <f t="shared" si="44"/>
        <v>0</v>
      </c>
      <c r="Y2247" s="59"/>
      <c r="Z2247" s="86"/>
      <c r="AA2247" s="87"/>
      <c r="AB2247" s="88"/>
      <c r="AC2247" s="89"/>
    </row>
    <row r="2248" spans="1:29" ht="15.75" hidden="1" customHeight="1" x14ac:dyDescent="0.2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193"/>
      <c r="P2248" s="77"/>
      <c r="Q2248" s="78"/>
      <c r="R2248" s="79"/>
      <c r="S2248" s="80">
        <f t="shared" si="42"/>
        <v>0</v>
      </c>
      <c r="T2248" s="81"/>
      <c r="U2248" s="82"/>
      <c r="V2248" s="83"/>
      <c r="W2248" s="84">
        <f t="shared" si="43"/>
        <v>0</v>
      </c>
      <c r="X2248" s="85">
        <f t="shared" si="44"/>
        <v>0</v>
      </c>
      <c r="Y2248" s="59"/>
      <c r="Z2248" s="86"/>
      <c r="AA2248" s="87"/>
      <c r="AB2248" s="88"/>
      <c r="AC2248" s="89"/>
    </row>
    <row r="2249" spans="1:29" ht="15.75" hidden="1" customHeight="1" x14ac:dyDescent="0.2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193"/>
      <c r="P2249" s="77"/>
      <c r="Q2249" s="78"/>
      <c r="R2249" s="79"/>
      <c r="S2249" s="80">
        <f t="shared" si="42"/>
        <v>0</v>
      </c>
      <c r="T2249" s="81"/>
      <c r="U2249" s="82"/>
      <c r="V2249" s="83"/>
      <c r="W2249" s="84">
        <f t="shared" si="43"/>
        <v>0</v>
      </c>
      <c r="X2249" s="85">
        <f t="shared" si="44"/>
        <v>0</v>
      </c>
      <c r="Y2249" s="59"/>
      <c r="Z2249" s="86"/>
      <c r="AA2249" s="87"/>
      <c r="AB2249" s="88"/>
      <c r="AC2249" s="89"/>
    </row>
    <row r="2250" spans="1:29" ht="15.75" hidden="1" customHeight="1" x14ac:dyDescent="0.2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193"/>
      <c r="P2250" s="77"/>
      <c r="Q2250" s="78"/>
      <c r="R2250" s="79"/>
      <c r="S2250" s="80">
        <f t="shared" si="42"/>
        <v>0</v>
      </c>
      <c r="T2250" s="81"/>
      <c r="U2250" s="82"/>
      <c r="V2250" s="83"/>
      <c r="W2250" s="84">
        <f t="shared" si="43"/>
        <v>0</v>
      </c>
      <c r="X2250" s="85">
        <f t="shared" si="44"/>
        <v>0</v>
      </c>
      <c r="Y2250" s="59"/>
      <c r="Z2250" s="86"/>
      <c r="AA2250" s="87"/>
      <c r="AB2250" s="88"/>
      <c r="AC2250" s="89"/>
    </row>
    <row r="2251" spans="1:29" ht="15.75" hidden="1" customHeight="1" x14ac:dyDescent="0.2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193"/>
      <c r="P2251" s="77"/>
      <c r="Q2251" s="78"/>
      <c r="R2251" s="79"/>
      <c r="S2251" s="80">
        <f t="shared" si="42"/>
        <v>0</v>
      </c>
      <c r="T2251" s="81"/>
      <c r="U2251" s="82"/>
      <c r="V2251" s="83"/>
      <c r="W2251" s="84">
        <f t="shared" si="43"/>
        <v>0</v>
      </c>
      <c r="X2251" s="85">
        <f t="shared" si="44"/>
        <v>0</v>
      </c>
      <c r="Y2251" s="59"/>
      <c r="Z2251" s="86"/>
      <c r="AA2251" s="87"/>
      <c r="AB2251" s="88"/>
      <c r="AC2251" s="89"/>
    </row>
    <row r="2252" spans="1:29" ht="15.75" hidden="1" customHeight="1" x14ac:dyDescent="0.2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193"/>
      <c r="P2252" s="77"/>
      <c r="Q2252" s="78"/>
      <c r="R2252" s="79"/>
      <c r="S2252" s="80">
        <f t="shared" si="42"/>
        <v>0</v>
      </c>
      <c r="T2252" s="81"/>
      <c r="U2252" s="82"/>
      <c r="V2252" s="83"/>
      <c r="W2252" s="84">
        <f t="shared" si="43"/>
        <v>0</v>
      </c>
      <c r="X2252" s="85">
        <f t="shared" si="44"/>
        <v>0</v>
      </c>
      <c r="Y2252" s="59"/>
      <c r="Z2252" s="86"/>
      <c r="AA2252" s="87"/>
      <c r="AB2252" s="88"/>
      <c r="AC2252" s="89"/>
    </row>
    <row r="2253" spans="1:29" ht="15.75" hidden="1" customHeight="1" x14ac:dyDescent="0.2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193"/>
      <c r="P2253" s="77"/>
      <c r="Q2253" s="78"/>
      <c r="R2253" s="79"/>
      <c r="S2253" s="80">
        <f t="shared" si="42"/>
        <v>0</v>
      </c>
      <c r="T2253" s="81"/>
      <c r="U2253" s="82"/>
      <c r="V2253" s="83"/>
      <c r="W2253" s="84">
        <f t="shared" si="43"/>
        <v>0</v>
      </c>
      <c r="X2253" s="85">
        <f t="shared" si="44"/>
        <v>0</v>
      </c>
      <c r="Y2253" s="59"/>
      <c r="Z2253" s="86"/>
      <c r="AA2253" s="87"/>
      <c r="AB2253" s="88"/>
      <c r="AC2253" s="89"/>
    </row>
    <row r="2254" spans="1:29" ht="15.75" hidden="1" customHeight="1" x14ac:dyDescent="0.2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193"/>
      <c r="P2254" s="77"/>
      <c r="Q2254" s="78"/>
      <c r="R2254" s="79"/>
      <c r="S2254" s="80">
        <f t="shared" si="42"/>
        <v>0</v>
      </c>
      <c r="T2254" s="81"/>
      <c r="U2254" s="82"/>
      <c r="V2254" s="83"/>
      <c r="W2254" s="84">
        <f t="shared" si="43"/>
        <v>0</v>
      </c>
      <c r="X2254" s="85">
        <f t="shared" si="44"/>
        <v>0</v>
      </c>
      <c r="Y2254" s="59"/>
      <c r="Z2254" s="86"/>
      <c r="AA2254" s="87"/>
      <c r="AB2254" s="88"/>
      <c r="AC2254" s="89"/>
    </row>
    <row r="2255" spans="1:29" ht="15.75" hidden="1" customHeight="1" x14ac:dyDescent="0.2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193"/>
      <c r="P2255" s="77"/>
      <c r="Q2255" s="78"/>
      <c r="R2255" s="79"/>
      <c r="S2255" s="80">
        <f t="shared" si="42"/>
        <v>0</v>
      </c>
      <c r="T2255" s="81"/>
      <c r="U2255" s="82"/>
      <c r="V2255" s="83"/>
      <c r="W2255" s="84">
        <f t="shared" si="43"/>
        <v>0</v>
      </c>
      <c r="X2255" s="85">
        <f t="shared" si="44"/>
        <v>0</v>
      </c>
      <c r="Y2255" s="59"/>
      <c r="Z2255" s="86"/>
      <c r="AA2255" s="87"/>
      <c r="AB2255" s="88"/>
      <c r="AC2255" s="89"/>
    </row>
    <row r="2256" spans="1:29" ht="15.75" hidden="1" customHeight="1" x14ac:dyDescent="0.2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193"/>
      <c r="P2256" s="77"/>
      <c r="Q2256" s="78"/>
      <c r="R2256" s="79"/>
      <c r="S2256" s="80">
        <f t="shared" si="42"/>
        <v>0</v>
      </c>
      <c r="T2256" s="81"/>
      <c r="U2256" s="82"/>
      <c r="V2256" s="83"/>
      <c r="W2256" s="84">
        <f t="shared" si="43"/>
        <v>0</v>
      </c>
      <c r="X2256" s="85">
        <f t="shared" si="44"/>
        <v>0</v>
      </c>
      <c r="Y2256" s="59"/>
      <c r="Z2256" s="86"/>
      <c r="AA2256" s="87"/>
      <c r="AB2256" s="88"/>
      <c r="AC2256" s="89"/>
    </row>
    <row r="2257" spans="1:29" ht="15.75" hidden="1" customHeight="1" x14ac:dyDescent="0.2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193"/>
      <c r="P2257" s="77"/>
      <c r="Q2257" s="78"/>
      <c r="R2257" s="79"/>
      <c r="S2257" s="80">
        <f t="shared" si="42"/>
        <v>0</v>
      </c>
      <c r="T2257" s="81"/>
      <c r="U2257" s="82"/>
      <c r="V2257" s="83"/>
      <c r="W2257" s="84">
        <f t="shared" si="43"/>
        <v>0</v>
      </c>
      <c r="X2257" s="85">
        <f t="shared" si="44"/>
        <v>0</v>
      </c>
      <c r="Y2257" s="59"/>
      <c r="Z2257" s="86"/>
      <c r="AA2257" s="87"/>
      <c r="AB2257" s="88"/>
      <c r="AC2257" s="89"/>
    </row>
    <row r="2258" spans="1:29" ht="15.75" hidden="1" customHeight="1" x14ac:dyDescent="0.2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193"/>
      <c r="P2258" s="77"/>
      <c r="Q2258" s="78"/>
      <c r="R2258" s="79"/>
      <c r="S2258" s="80">
        <f t="shared" si="42"/>
        <v>0</v>
      </c>
      <c r="T2258" s="81"/>
      <c r="U2258" s="82"/>
      <c r="V2258" s="83"/>
      <c r="W2258" s="84">
        <f t="shared" si="43"/>
        <v>0</v>
      </c>
      <c r="X2258" s="85">
        <f t="shared" si="44"/>
        <v>0</v>
      </c>
      <c r="Y2258" s="59"/>
      <c r="Z2258" s="86"/>
      <c r="AA2258" s="87"/>
      <c r="AB2258" s="88"/>
      <c r="AC2258" s="89"/>
    </row>
    <row r="2259" spans="1:29" ht="15.75" hidden="1" customHeight="1" x14ac:dyDescent="0.2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193"/>
      <c r="P2259" s="77"/>
      <c r="Q2259" s="78"/>
      <c r="R2259" s="79"/>
      <c r="S2259" s="80">
        <f t="shared" si="42"/>
        <v>0</v>
      </c>
      <c r="T2259" s="81"/>
      <c r="U2259" s="82"/>
      <c r="V2259" s="83"/>
      <c r="W2259" s="84">
        <f t="shared" si="43"/>
        <v>0</v>
      </c>
      <c r="X2259" s="85">
        <f t="shared" si="44"/>
        <v>0</v>
      </c>
      <c r="Y2259" s="59"/>
      <c r="Z2259" s="86"/>
      <c r="AA2259" s="87"/>
      <c r="AB2259" s="88"/>
      <c r="AC2259" s="89"/>
    </row>
    <row r="2260" spans="1:29" ht="15.75" hidden="1" customHeight="1" x14ac:dyDescent="0.2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193"/>
      <c r="P2260" s="77"/>
      <c r="Q2260" s="78"/>
      <c r="R2260" s="79"/>
      <c r="S2260" s="80">
        <f t="shared" si="42"/>
        <v>0</v>
      </c>
      <c r="T2260" s="81"/>
      <c r="U2260" s="82"/>
      <c r="V2260" s="83"/>
      <c r="W2260" s="84">
        <f t="shared" si="43"/>
        <v>0</v>
      </c>
      <c r="X2260" s="85">
        <f t="shared" si="44"/>
        <v>0</v>
      </c>
      <c r="Y2260" s="59"/>
      <c r="Z2260" s="86"/>
      <c r="AA2260" s="87"/>
      <c r="AB2260" s="88"/>
      <c r="AC2260" s="89"/>
    </row>
    <row r="2261" spans="1:29" ht="15.75" hidden="1" customHeight="1" x14ac:dyDescent="0.2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193"/>
      <c r="P2261" s="77"/>
      <c r="Q2261" s="78"/>
      <c r="R2261" s="79"/>
      <c r="S2261" s="80">
        <f t="shared" si="42"/>
        <v>0</v>
      </c>
      <c r="T2261" s="81"/>
      <c r="U2261" s="82"/>
      <c r="V2261" s="83"/>
      <c r="W2261" s="84">
        <f t="shared" si="43"/>
        <v>0</v>
      </c>
      <c r="X2261" s="85">
        <f t="shared" si="44"/>
        <v>0</v>
      </c>
      <c r="Y2261" s="59"/>
      <c r="Z2261" s="86"/>
      <c r="AA2261" s="87"/>
      <c r="AB2261" s="88"/>
      <c r="AC2261" s="89"/>
    </row>
    <row r="2262" spans="1:29" ht="15.75" hidden="1" customHeight="1" x14ac:dyDescent="0.2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193"/>
      <c r="P2262" s="77"/>
      <c r="Q2262" s="78"/>
      <c r="R2262" s="79"/>
      <c r="S2262" s="80">
        <f t="shared" si="42"/>
        <v>0</v>
      </c>
      <c r="T2262" s="81"/>
      <c r="U2262" s="82"/>
      <c r="V2262" s="83"/>
      <c r="W2262" s="84">
        <f t="shared" si="43"/>
        <v>0</v>
      </c>
      <c r="X2262" s="85">
        <f t="shared" si="44"/>
        <v>0</v>
      </c>
      <c r="Y2262" s="59"/>
      <c r="Z2262" s="86"/>
      <c r="AA2262" s="87"/>
      <c r="AB2262" s="88"/>
      <c r="AC2262" s="89"/>
    </row>
    <row r="2263" spans="1:29" ht="15.75" hidden="1" customHeight="1" x14ac:dyDescent="0.2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193"/>
      <c r="P2263" s="77"/>
      <c r="Q2263" s="78"/>
      <c r="R2263" s="79"/>
      <c r="S2263" s="80">
        <f t="shared" si="42"/>
        <v>0</v>
      </c>
      <c r="T2263" s="81"/>
      <c r="U2263" s="82"/>
      <c r="V2263" s="83"/>
      <c r="W2263" s="84">
        <f t="shared" si="43"/>
        <v>0</v>
      </c>
      <c r="X2263" s="85">
        <f t="shared" si="44"/>
        <v>0</v>
      </c>
      <c r="Y2263" s="59"/>
      <c r="Z2263" s="86"/>
      <c r="AA2263" s="87"/>
      <c r="AB2263" s="88"/>
      <c r="AC2263" s="89"/>
    </row>
    <row r="2264" spans="1:29" ht="15.75" hidden="1" customHeight="1" x14ac:dyDescent="0.2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193"/>
      <c r="P2264" s="77"/>
      <c r="Q2264" s="78"/>
      <c r="R2264" s="79"/>
      <c r="S2264" s="80">
        <f t="shared" si="42"/>
        <v>0</v>
      </c>
      <c r="T2264" s="81"/>
      <c r="U2264" s="82"/>
      <c r="V2264" s="83"/>
      <c r="W2264" s="84">
        <f t="shared" si="43"/>
        <v>0</v>
      </c>
      <c r="X2264" s="85">
        <f t="shared" si="44"/>
        <v>0</v>
      </c>
      <c r="Y2264" s="59"/>
      <c r="Z2264" s="86"/>
      <c r="AA2264" s="87"/>
      <c r="AB2264" s="88"/>
      <c r="AC2264" s="89"/>
    </row>
    <row r="2265" spans="1:29" ht="15.75" hidden="1" customHeight="1" x14ac:dyDescent="0.2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193"/>
      <c r="P2265" s="77"/>
      <c r="Q2265" s="78"/>
      <c r="R2265" s="79"/>
      <c r="S2265" s="80">
        <f t="shared" si="42"/>
        <v>0</v>
      </c>
      <c r="T2265" s="81"/>
      <c r="U2265" s="82"/>
      <c r="V2265" s="83"/>
      <c r="W2265" s="84">
        <f t="shared" si="43"/>
        <v>0</v>
      </c>
      <c r="X2265" s="85">
        <f t="shared" si="44"/>
        <v>0</v>
      </c>
      <c r="Y2265" s="59"/>
      <c r="Z2265" s="86"/>
      <c r="AA2265" s="87"/>
      <c r="AB2265" s="88"/>
      <c r="AC2265" s="89"/>
    </row>
    <row r="2266" spans="1:29" ht="15.75" hidden="1" customHeight="1" x14ac:dyDescent="0.2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193"/>
      <c r="P2266" s="77"/>
      <c r="Q2266" s="78"/>
      <c r="R2266" s="79"/>
      <c r="S2266" s="80">
        <f t="shared" si="42"/>
        <v>0</v>
      </c>
      <c r="T2266" s="81"/>
      <c r="U2266" s="82"/>
      <c r="V2266" s="83"/>
      <c r="W2266" s="84">
        <f t="shared" si="43"/>
        <v>0</v>
      </c>
      <c r="X2266" s="85">
        <f t="shared" si="44"/>
        <v>0</v>
      </c>
      <c r="Y2266" s="59"/>
      <c r="Z2266" s="86"/>
      <c r="AA2266" s="87"/>
      <c r="AB2266" s="88"/>
      <c r="AC2266" s="89"/>
    </row>
    <row r="2267" spans="1:29" ht="15.75" hidden="1" customHeight="1" x14ac:dyDescent="0.2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193"/>
      <c r="P2267" s="77"/>
      <c r="Q2267" s="78"/>
      <c r="R2267" s="79"/>
      <c r="S2267" s="80">
        <f t="shared" si="42"/>
        <v>0</v>
      </c>
      <c r="T2267" s="81"/>
      <c r="U2267" s="82"/>
      <c r="V2267" s="83"/>
      <c r="W2267" s="84">
        <f t="shared" si="43"/>
        <v>0</v>
      </c>
      <c r="X2267" s="85">
        <f t="shared" si="44"/>
        <v>0</v>
      </c>
      <c r="Y2267" s="59"/>
      <c r="Z2267" s="86"/>
      <c r="AA2267" s="87"/>
      <c r="AB2267" s="88"/>
      <c r="AC2267" s="89"/>
    </row>
    <row r="2268" spans="1:29" ht="15.75" hidden="1" customHeight="1" x14ac:dyDescent="0.2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193"/>
      <c r="P2268" s="77"/>
      <c r="Q2268" s="78"/>
      <c r="R2268" s="79"/>
      <c r="S2268" s="80">
        <f t="shared" si="42"/>
        <v>0</v>
      </c>
      <c r="T2268" s="81"/>
      <c r="U2268" s="82"/>
      <c r="V2268" s="83"/>
      <c r="W2268" s="84">
        <f t="shared" si="43"/>
        <v>0</v>
      </c>
      <c r="X2268" s="85">
        <f t="shared" si="44"/>
        <v>0</v>
      </c>
      <c r="Y2268" s="59"/>
      <c r="Z2268" s="86"/>
      <c r="AA2268" s="87"/>
      <c r="AB2268" s="88"/>
      <c r="AC2268" s="89"/>
    </row>
    <row r="2269" spans="1:29" ht="15.75" hidden="1" customHeight="1" x14ac:dyDescent="0.2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193"/>
      <c r="P2269" s="77"/>
      <c r="Q2269" s="78"/>
      <c r="R2269" s="79"/>
      <c r="S2269" s="80">
        <f t="shared" si="42"/>
        <v>0</v>
      </c>
      <c r="T2269" s="81"/>
      <c r="U2269" s="82"/>
      <c r="V2269" s="83"/>
      <c r="W2269" s="84">
        <f t="shared" si="43"/>
        <v>0</v>
      </c>
      <c r="X2269" s="85">
        <f t="shared" si="44"/>
        <v>0</v>
      </c>
      <c r="Y2269" s="59"/>
      <c r="Z2269" s="86"/>
      <c r="AA2269" s="87"/>
      <c r="AB2269" s="88"/>
      <c r="AC2269" s="89"/>
    </row>
    <row r="2270" spans="1:29" ht="15.75" hidden="1" customHeight="1" x14ac:dyDescent="0.2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193"/>
      <c r="P2270" s="77"/>
      <c r="Q2270" s="78"/>
      <c r="R2270" s="79"/>
      <c r="S2270" s="80">
        <f t="shared" si="42"/>
        <v>0</v>
      </c>
      <c r="T2270" s="81"/>
      <c r="U2270" s="82"/>
      <c r="V2270" s="83"/>
      <c r="W2270" s="84">
        <f t="shared" si="43"/>
        <v>0</v>
      </c>
      <c r="X2270" s="85">
        <f t="shared" si="44"/>
        <v>0</v>
      </c>
      <c r="Y2270" s="59"/>
      <c r="Z2270" s="86"/>
      <c r="AA2270" s="87"/>
      <c r="AB2270" s="88"/>
      <c r="AC2270" s="89"/>
    </row>
    <row r="2271" spans="1:29" ht="15.75" hidden="1" customHeight="1" x14ac:dyDescent="0.2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193"/>
      <c r="P2271" s="77"/>
      <c r="Q2271" s="78"/>
      <c r="R2271" s="79"/>
      <c r="S2271" s="80">
        <f t="shared" si="42"/>
        <v>0</v>
      </c>
      <c r="T2271" s="81"/>
      <c r="U2271" s="82"/>
      <c r="V2271" s="83"/>
      <c r="W2271" s="84">
        <f t="shared" si="43"/>
        <v>0</v>
      </c>
      <c r="X2271" s="85">
        <f t="shared" si="44"/>
        <v>0</v>
      </c>
      <c r="Y2271" s="59"/>
      <c r="Z2271" s="86"/>
      <c r="AA2271" s="87"/>
      <c r="AB2271" s="88"/>
      <c r="AC2271" s="89"/>
    </row>
    <row r="2272" spans="1:29" ht="15.75" hidden="1" customHeight="1" x14ac:dyDescent="0.2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193"/>
      <c r="P2272" s="77"/>
      <c r="Q2272" s="78"/>
      <c r="R2272" s="79"/>
      <c r="S2272" s="80">
        <f t="shared" si="42"/>
        <v>0</v>
      </c>
      <c r="T2272" s="81"/>
      <c r="U2272" s="82"/>
      <c r="V2272" s="83"/>
      <c r="W2272" s="84">
        <f t="shared" si="43"/>
        <v>0</v>
      </c>
      <c r="X2272" s="85">
        <f t="shared" si="44"/>
        <v>0</v>
      </c>
      <c r="Y2272" s="59"/>
      <c r="Z2272" s="86"/>
      <c r="AA2272" s="87"/>
      <c r="AB2272" s="88"/>
      <c r="AC2272" s="89"/>
    </row>
    <row r="2273" spans="1:29" ht="15.75" hidden="1" customHeight="1" x14ac:dyDescent="0.2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193"/>
      <c r="P2273" s="77"/>
      <c r="Q2273" s="78"/>
      <c r="R2273" s="79"/>
      <c r="S2273" s="80">
        <f t="shared" si="42"/>
        <v>0</v>
      </c>
      <c r="T2273" s="81"/>
      <c r="U2273" s="82"/>
      <c r="V2273" s="83"/>
      <c r="W2273" s="84">
        <f t="shared" si="43"/>
        <v>0</v>
      </c>
      <c r="X2273" s="85">
        <f t="shared" si="44"/>
        <v>0</v>
      </c>
      <c r="Y2273" s="59"/>
      <c r="Z2273" s="86"/>
      <c r="AA2273" s="87"/>
      <c r="AB2273" s="88"/>
      <c r="AC2273" s="89"/>
    </row>
    <row r="2274" spans="1:29" ht="15.75" hidden="1" customHeight="1" x14ac:dyDescent="0.2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193"/>
      <c r="P2274" s="77"/>
      <c r="Q2274" s="78"/>
      <c r="R2274" s="79"/>
      <c r="S2274" s="80">
        <f t="shared" si="42"/>
        <v>0</v>
      </c>
      <c r="T2274" s="81"/>
      <c r="U2274" s="82"/>
      <c r="V2274" s="83"/>
      <c r="W2274" s="84">
        <f t="shared" si="43"/>
        <v>0</v>
      </c>
      <c r="X2274" s="85">
        <f t="shared" si="44"/>
        <v>0</v>
      </c>
      <c r="Y2274" s="59"/>
      <c r="Z2274" s="86"/>
      <c r="AA2274" s="87"/>
      <c r="AB2274" s="88"/>
      <c r="AC2274" s="89"/>
    </row>
    <row r="2275" spans="1:29" ht="15.75" hidden="1" customHeight="1" x14ac:dyDescent="0.2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193"/>
      <c r="P2275" s="77"/>
      <c r="Q2275" s="78"/>
      <c r="R2275" s="79"/>
      <c r="S2275" s="80">
        <f t="shared" si="42"/>
        <v>0</v>
      </c>
      <c r="T2275" s="81"/>
      <c r="U2275" s="82"/>
      <c r="V2275" s="83"/>
      <c r="W2275" s="84">
        <f t="shared" si="43"/>
        <v>0</v>
      </c>
      <c r="X2275" s="85">
        <f t="shared" si="44"/>
        <v>0</v>
      </c>
      <c r="Y2275" s="59"/>
      <c r="Z2275" s="86"/>
      <c r="AA2275" s="87"/>
      <c r="AB2275" s="88"/>
      <c r="AC2275" s="89"/>
    </row>
    <row r="2276" spans="1:29" ht="15.75" hidden="1" customHeight="1" x14ac:dyDescent="0.2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193"/>
      <c r="P2276" s="77"/>
      <c r="Q2276" s="78"/>
      <c r="R2276" s="79"/>
      <c r="S2276" s="80">
        <f t="shared" si="42"/>
        <v>0</v>
      </c>
      <c r="T2276" s="81"/>
      <c r="U2276" s="82"/>
      <c r="V2276" s="83"/>
      <c r="W2276" s="84">
        <f t="shared" si="43"/>
        <v>0</v>
      </c>
      <c r="X2276" s="85">
        <f t="shared" si="44"/>
        <v>0</v>
      </c>
      <c r="Y2276" s="59"/>
      <c r="Z2276" s="86"/>
      <c r="AA2276" s="87"/>
      <c r="AB2276" s="88"/>
      <c r="AC2276" s="89"/>
    </row>
    <row r="2277" spans="1:29" ht="15.75" hidden="1" customHeight="1" x14ac:dyDescent="0.2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193"/>
      <c r="P2277" s="77"/>
      <c r="Q2277" s="78"/>
      <c r="R2277" s="79"/>
      <c r="S2277" s="80">
        <f t="shared" si="42"/>
        <v>0</v>
      </c>
      <c r="T2277" s="81"/>
      <c r="U2277" s="82"/>
      <c r="V2277" s="83"/>
      <c r="W2277" s="84">
        <f t="shared" si="43"/>
        <v>0</v>
      </c>
      <c r="X2277" s="85">
        <f t="shared" si="44"/>
        <v>0</v>
      </c>
      <c r="Y2277" s="59"/>
      <c r="Z2277" s="86"/>
      <c r="AA2277" s="87"/>
      <c r="AB2277" s="88"/>
      <c r="AC2277" s="89"/>
    </row>
    <row r="2278" spans="1:29" ht="15.75" hidden="1" customHeight="1" x14ac:dyDescent="0.2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193"/>
      <c r="P2278" s="77"/>
      <c r="Q2278" s="78"/>
      <c r="R2278" s="79"/>
      <c r="S2278" s="80">
        <f t="shared" si="42"/>
        <v>0</v>
      </c>
      <c r="T2278" s="81"/>
      <c r="U2278" s="82"/>
      <c r="V2278" s="83"/>
      <c r="W2278" s="84">
        <f t="shared" si="43"/>
        <v>0</v>
      </c>
      <c r="X2278" s="85">
        <f t="shared" si="44"/>
        <v>0</v>
      </c>
      <c r="Y2278" s="59"/>
      <c r="Z2278" s="86"/>
      <c r="AA2278" s="87"/>
      <c r="AB2278" s="88"/>
      <c r="AC2278" s="89"/>
    </row>
    <row r="2279" spans="1:29" ht="15.75" hidden="1" customHeight="1" x14ac:dyDescent="0.2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193"/>
      <c r="P2279" s="77"/>
      <c r="Q2279" s="78"/>
      <c r="R2279" s="79"/>
      <c r="S2279" s="80">
        <f t="shared" si="42"/>
        <v>0</v>
      </c>
      <c r="T2279" s="81"/>
      <c r="U2279" s="82"/>
      <c r="V2279" s="83"/>
      <c r="W2279" s="84">
        <f t="shared" si="43"/>
        <v>0</v>
      </c>
      <c r="X2279" s="85">
        <f t="shared" si="44"/>
        <v>0</v>
      </c>
      <c r="Y2279" s="59"/>
      <c r="Z2279" s="86"/>
      <c r="AA2279" s="87"/>
      <c r="AB2279" s="88"/>
      <c r="AC2279" s="89"/>
    </row>
    <row r="2280" spans="1:29" ht="15.75" hidden="1" customHeight="1" x14ac:dyDescent="0.2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193"/>
      <c r="P2280" s="77"/>
      <c r="Q2280" s="78"/>
      <c r="R2280" s="79"/>
      <c r="S2280" s="80">
        <f t="shared" si="42"/>
        <v>0</v>
      </c>
      <c r="T2280" s="81"/>
      <c r="U2280" s="82"/>
      <c r="V2280" s="83"/>
      <c r="W2280" s="84">
        <f t="shared" si="43"/>
        <v>0</v>
      </c>
      <c r="X2280" s="85">
        <f t="shared" si="44"/>
        <v>0</v>
      </c>
      <c r="Y2280" s="59"/>
      <c r="Z2280" s="86"/>
      <c r="AA2280" s="87"/>
      <c r="AB2280" s="88"/>
      <c r="AC2280" s="89"/>
    </row>
    <row r="2281" spans="1:29" ht="15.75" hidden="1" customHeight="1" x14ac:dyDescent="0.2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193"/>
      <c r="P2281" s="77"/>
      <c r="Q2281" s="78"/>
      <c r="R2281" s="79"/>
      <c r="S2281" s="80">
        <f t="shared" si="42"/>
        <v>0</v>
      </c>
      <c r="T2281" s="81"/>
      <c r="U2281" s="82"/>
      <c r="V2281" s="83"/>
      <c r="W2281" s="84">
        <f t="shared" si="43"/>
        <v>0</v>
      </c>
      <c r="X2281" s="85">
        <f t="shared" si="44"/>
        <v>0</v>
      </c>
      <c r="Y2281" s="59"/>
      <c r="Z2281" s="86"/>
      <c r="AA2281" s="87"/>
      <c r="AB2281" s="88"/>
      <c r="AC2281" s="89"/>
    </row>
    <row r="2282" spans="1:29" ht="15.75" hidden="1" customHeight="1" x14ac:dyDescent="0.2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193"/>
      <c r="P2282" s="77"/>
      <c r="Q2282" s="78"/>
      <c r="R2282" s="79"/>
      <c r="S2282" s="80">
        <f t="shared" si="42"/>
        <v>0</v>
      </c>
      <c r="T2282" s="81"/>
      <c r="U2282" s="82"/>
      <c r="V2282" s="83"/>
      <c r="W2282" s="84">
        <f t="shared" si="43"/>
        <v>0</v>
      </c>
      <c r="X2282" s="85">
        <f t="shared" si="44"/>
        <v>0</v>
      </c>
      <c r="Y2282" s="59"/>
      <c r="Z2282" s="86"/>
      <c r="AA2282" s="87"/>
      <c r="AB2282" s="88"/>
      <c r="AC2282" s="89"/>
    </row>
    <row r="2283" spans="1:29" ht="15.75" hidden="1" customHeight="1" x14ac:dyDescent="0.2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193"/>
      <c r="P2283" s="77"/>
      <c r="Q2283" s="78"/>
      <c r="R2283" s="79"/>
      <c r="S2283" s="80">
        <f t="shared" si="42"/>
        <v>0</v>
      </c>
      <c r="T2283" s="81"/>
      <c r="U2283" s="82"/>
      <c r="V2283" s="83"/>
      <c r="W2283" s="84">
        <f t="shared" si="43"/>
        <v>0</v>
      </c>
      <c r="X2283" s="85">
        <f t="shared" si="44"/>
        <v>0</v>
      </c>
      <c r="Y2283" s="59"/>
      <c r="Z2283" s="86"/>
      <c r="AA2283" s="87"/>
      <c r="AB2283" s="88"/>
      <c r="AC2283" s="89"/>
    </row>
    <row r="2284" spans="1:29" ht="15.75" hidden="1" customHeight="1" x14ac:dyDescent="0.2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193"/>
      <c r="P2284" s="77"/>
      <c r="Q2284" s="78"/>
      <c r="R2284" s="79"/>
      <c r="S2284" s="80">
        <f t="shared" si="42"/>
        <v>0</v>
      </c>
      <c r="T2284" s="81"/>
      <c r="U2284" s="82"/>
      <c r="V2284" s="83"/>
      <c r="W2284" s="84">
        <f t="shared" si="43"/>
        <v>0</v>
      </c>
      <c r="X2284" s="85">
        <f t="shared" si="44"/>
        <v>0</v>
      </c>
      <c r="Y2284" s="59"/>
      <c r="Z2284" s="86"/>
      <c r="AA2284" s="87"/>
      <c r="AB2284" s="88"/>
      <c r="AC2284" s="89"/>
    </row>
    <row r="2285" spans="1:29" ht="15.75" hidden="1" customHeight="1" x14ac:dyDescent="0.2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193"/>
      <c r="P2285" s="77"/>
      <c r="Q2285" s="78"/>
      <c r="R2285" s="79"/>
      <c r="S2285" s="80">
        <f t="shared" si="42"/>
        <v>0</v>
      </c>
      <c r="T2285" s="81"/>
      <c r="U2285" s="82"/>
      <c r="V2285" s="83"/>
      <c r="W2285" s="84">
        <f t="shared" si="43"/>
        <v>0</v>
      </c>
      <c r="X2285" s="85">
        <f t="shared" si="44"/>
        <v>0</v>
      </c>
      <c r="Y2285" s="59"/>
      <c r="Z2285" s="86"/>
      <c r="AA2285" s="87"/>
      <c r="AB2285" s="88"/>
      <c r="AC2285" s="89"/>
    </row>
    <row r="2286" spans="1:29" ht="15.75" hidden="1" customHeight="1" x14ac:dyDescent="0.2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193"/>
      <c r="P2286" s="77"/>
      <c r="Q2286" s="78"/>
      <c r="R2286" s="79"/>
      <c r="S2286" s="80">
        <f t="shared" si="42"/>
        <v>0</v>
      </c>
      <c r="T2286" s="81"/>
      <c r="U2286" s="82"/>
      <c r="V2286" s="83"/>
      <c r="W2286" s="84">
        <f t="shared" si="43"/>
        <v>0</v>
      </c>
      <c r="X2286" s="85">
        <f t="shared" si="44"/>
        <v>0</v>
      </c>
      <c r="Y2286" s="59"/>
      <c r="Z2286" s="86"/>
      <c r="AA2286" s="87"/>
      <c r="AB2286" s="88"/>
      <c r="AC2286" s="89"/>
    </row>
    <row r="2287" spans="1:29" ht="15.75" hidden="1" customHeight="1" x14ac:dyDescent="0.2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193"/>
      <c r="P2287" s="77"/>
      <c r="Q2287" s="78"/>
      <c r="R2287" s="79"/>
      <c r="S2287" s="80">
        <f t="shared" ref="S2287:S2350" si="45">IF(R2287="U",T2287/1.2,T2287)</f>
        <v>0</v>
      </c>
      <c r="T2287" s="81"/>
      <c r="U2287" s="82"/>
      <c r="V2287" s="83"/>
      <c r="W2287" s="84">
        <f t="shared" ref="W2287:W2350" si="46">V2287*S2287</f>
        <v>0</v>
      </c>
      <c r="X2287" s="85">
        <f t="shared" ref="X2287:X2350" si="47">V2287*T2287</f>
        <v>0</v>
      </c>
      <c r="Y2287" s="59"/>
      <c r="Z2287" s="86"/>
      <c r="AA2287" s="87"/>
      <c r="AB2287" s="88"/>
      <c r="AC2287" s="89"/>
    </row>
    <row r="2288" spans="1:29" ht="15.75" hidden="1" customHeight="1" x14ac:dyDescent="0.2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193"/>
      <c r="P2288" s="77"/>
      <c r="Q2288" s="78"/>
      <c r="R2288" s="79"/>
      <c r="S2288" s="80">
        <f t="shared" si="45"/>
        <v>0</v>
      </c>
      <c r="T2288" s="81"/>
      <c r="U2288" s="82"/>
      <c r="V2288" s="83"/>
      <c r="W2288" s="84">
        <f t="shared" si="46"/>
        <v>0</v>
      </c>
      <c r="X2288" s="85">
        <f t="shared" si="47"/>
        <v>0</v>
      </c>
      <c r="Y2288" s="59"/>
      <c r="Z2288" s="86"/>
      <c r="AA2288" s="87"/>
      <c r="AB2288" s="88"/>
      <c r="AC2288" s="89"/>
    </row>
    <row r="2289" spans="1:29" ht="15.75" hidden="1" customHeight="1" x14ac:dyDescent="0.2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193"/>
      <c r="P2289" s="77"/>
      <c r="Q2289" s="78"/>
      <c r="R2289" s="79"/>
      <c r="S2289" s="80">
        <f t="shared" si="45"/>
        <v>0</v>
      </c>
      <c r="T2289" s="81"/>
      <c r="U2289" s="82"/>
      <c r="V2289" s="83"/>
      <c r="W2289" s="84">
        <f t="shared" si="46"/>
        <v>0</v>
      </c>
      <c r="X2289" s="85">
        <f t="shared" si="47"/>
        <v>0</v>
      </c>
      <c r="Y2289" s="59"/>
      <c r="Z2289" s="86"/>
      <c r="AA2289" s="87"/>
      <c r="AB2289" s="88"/>
      <c r="AC2289" s="89"/>
    </row>
    <row r="2290" spans="1:29" ht="15.75" hidden="1" customHeight="1" x14ac:dyDescent="0.2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193"/>
      <c r="P2290" s="77"/>
      <c r="Q2290" s="78"/>
      <c r="R2290" s="79"/>
      <c r="S2290" s="80">
        <f t="shared" si="45"/>
        <v>0</v>
      </c>
      <c r="T2290" s="81"/>
      <c r="U2290" s="82"/>
      <c r="V2290" s="83"/>
      <c r="W2290" s="84">
        <f t="shared" si="46"/>
        <v>0</v>
      </c>
      <c r="X2290" s="85">
        <f t="shared" si="47"/>
        <v>0</v>
      </c>
      <c r="Y2290" s="59"/>
      <c r="Z2290" s="86"/>
      <c r="AA2290" s="87"/>
      <c r="AB2290" s="88"/>
      <c r="AC2290" s="89"/>
    </row>
    <row r="2291" spans="1:29" ht="15.75" hidden="1" customHeight="1" x14ac:dyDescent="0.2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193"/>
      <c r="P2291" s="77"/>
      <c r="Q2291" s="78"/>
      <c r="R2291" s="79"/>
      <c r="S2291" s="80">
        <f t="shared" si="45"/>
        <v>0</v>
      </c>
      <c r="T2291" s="81"/>
      <c r="U2291" s="82"/>
      <c r="V2291" s="83"/>
      <c r="W2291" s="84">
        <f t="shared" si="46"/>
        <v>0</v>
      </c>
      <c r="X2291" s="85">
        <f t="shared" si="47"/>
        <v>0</v>
      </c>
      <c r="Y2291" s="59"/>
      <c r="Z2291" s="86"/>
      <c r="AA2291" s="87"/>
      <c r="AB2291" s="88"/>
      <c r="AC2291" s="89"/>
    </row>
    <row r="2292" spans="1:29" ht="15.75" hidden="1" customHeight="1" x14ac:dyDescent="0.2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193"/>
      <c r="P2292" s="77"/>
      <c r="Q2292" s="78"/>
      <c r="R2292" s="79"/>
      <c r="S2292" s="80">
        <f t="shared" si="45"/>
        <v>0</v>
      </c>
      <c r="T2292" s="81"/>
      <c r="U2292" s="82"/>
      <c r="V2292" s="83"/>
      <c r="W2292" s="84">
        <f t="shared" si="46"/>
        <v>0</v>
      </c>
      <c r="X2292" s="85">
        <f t="shared" si="47"/>
        <v>0</v>
      </c>
      <c r="Y2292" s="59"/>
      <c r="Z2292" s="86"/>
      <c r="AA2292" s="87"/>
      <c r="AB2292" s="88"/>
      <c r="AC2292" s="89"/>
    </row>
    <row r="2293" spans="1:29" ht="15.75" hidden="1" customHeight="1" x14ac:dyDescent="0.2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193"/>
      <c r="P2293" s="77"/>
      <c r="Q2293" s="78"/>
      <c r="R2293" s="79"/>
      <c r="S2293" s="80">
        <f t="shared" si="45"/>
        <v>0</v>
      </c>
      <c r="T2293" s="81"/>
      <c r="U2293" s="82"/>
      <c r="V2293" s="83"/>
      <c r="W2293" s="84">
        <f t="shared" si="46"/>
        <v>0</v>
      </c>
      <c r="X2293" s="85">
        <f t="shared" si="47"/>
        <v>0</v>
      </c>
      <c r="Y2293" s="59"/>
      <c r="Z2293" s="86"/>
      <c r="AA2293" s="87"/>
      <c r="AB2293" s="88"/>
      <c r="AC2293" s="89"/>
    </row>
    <row r="2294" spans="1:29" ht="15.75" hidden="1" customHeight="1" x14ac:dyDescent="0.2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193"/>
      <c r="P2294" s="77"/>
      <c r="Q2294" s="78"/>
      <c r="R2294" s="79"/>
      <c r="S2294" s="80">
        <f t="shared" si="45"/>
        <v>0</v>
      </c>
      <c r="T2294" s="81"/>
      <c r="U2294" s="82"/>
      <c r="V2294" s="83"/>
      <c r="W2294" s="84">
        <f t="shared" si="46"/>
        <v>0</v>
      </c>
      <c r="X2294" s="85">
        <f t="shared" si="47"/>
        <v>0</v>
      </c>
      <c r="Y2294" s="59"/>
      <c r="Z2294" s="86"/>
      <c r="AA2294" s="87"/>
      <c r="AB2294" s="88"/>
      <c r="AC2294" s="89"/>
    </row>
    <row r="2295" spans="1:29" ht="15.75" hidden="1" customHeight="1" x14ac:dyDescent="0.2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193"/>
      <c r="P2295" s="77"/>
      <c r="Q2295" s="78"/>
      <c r="R2295" s="79"/>
      <c r="S2295" s="80">
        <f t="shared" si="45"/>
        <v>0</v>
      </c>
      <c r="T2295" s="81"/>
      <c r="U2295" s="82"/>
      <c r="V2295" s="83"/>
      <c r="W2295" s="84">
        <f t="shared" si="46"/>
        <v>0</v>
      </c>
      <c r="X2295" s="85">
        <f t="shared" si="47"/>
        <v>0</v>
      </c>
      <c r="Y2295" s="59"/>
      <c r="Z2295" s="86"/>
      <c r="AA2295" s="87"/>
      <c r="AB2295" s="88"/>
      <c r="AC2295" s="89"/>
    </row>
    <row r="2296" spans="1:29" ht="15.75" hidden="1" customHeight="1" x14ac:dyDescent="0.2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193"/>
      <c r="P2296" s="77"/>
      <c r="Q2296" s="78"/>
      <c r="R2296" s="79"/>
      <c r="S2296" s="80">
        <f t="shared" si="45"/>
        <v>0</v>
      </c>
      <c r="T2296" s="81"/>
      <c r="U2296" s="82"/>
      <c r="V2296" s="83"/>
      <c r="W2296" s="84">
        <f t="shared" si="46"/>
        <v>0</v>
      </c>
      <c r="X2296" s="85">
        <f t="shared" si="47"/>
        <v>0</v>
      </c>
      <c r="Y2296" s="59"/>
      <c r="Z2296" s="86"/>
      <c r="AA2296" s="87"/>
      <c r="AB2296" s="88"/>
      <c r="AC2296" s="89"/>
    </row>
    <row r="2297" spans="1:29" ht="15.75" hidden="1" customHeight="1" x14ac:dyDescent="0.2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193"/>
      <c r="P2297" s="77"/>
      <c r="Q2297" s="78"/>
      <c r="R2297" s="79"/>
      <c r="S2297" s="80">
        <f t="shared" si="45"/>
        <v>0</v>
      </c>
      <c r="T2297" s="81"/>
      <c r="U2297" s="82"/>
      <c r="V2297" s="83"/>
      <c r="W2297" s="84">
        <f t="shared" si="46"/>
        <v>0</v>
      </c>
      <c r="X2297" s="85">
        <f t="shared" si="47"/>
        <v>0</v>
      </c>
      <c r="Y2297" s="59"/>
      <c r="Z2297" s="86"/>
      <c r="AA2297" s="87"/>
      <c r="AB2297" s="88"/>
      <c r="AC2297" s="89"/>
    </row>
    <row r="2298" spans="1:29" ht="15.75" hidden="1" customHeight="1" x14ac:dyDescent="0.2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193"/>
      <c r="P2298" s="77"/>
      <c r="Q2298" s="78"/>
      <c r="R2298" s="79"/>
      <c r="S2298" s="80">
        <f t="shared" si="45"/>
        <v>0</v>
      </c>
      <c r="T2298" s="81"/>
      <c r="U2298" s="82"/>
      <c r="V2298" s="83"/>
      <c r="W2298" s="84">
        <f t="shared" si="46"/>
        <v>0</v>
      </c>
      <c r="X2298" s="85">
        <f t="shared" si="47"/>
        <v>0</v>
      </c>
      <c r="Y2298" s="59"/>
      <c r="Z2298" s="86"/>
      <c r="AA2298" s="87"/>
      <c r="AB2298" s="88"/>
      <c r="AC2298" s="89"/>
    </row>
    <row r="2299" spans="1:29" ht="15.75" hidden="1" customHeight="1" x14ac:dyDescent="0.2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193"/>
      <c r="P2299" s="77"/>
      <c r="Q2299" s="78"/>
      <c r="R2299" s="79"/>
      <c r="S2299" s="80">
        <f t="shared" si="45"/>
        <v>0</v>
      </c>
      <c r="T2299" s="81"/>
      <c r="U2299" s="82"/>
      <c r="V2299" s="83"/>
      <c r="W2299" s="84">
        <f t="shared" si="46"/>
        <v>0</v>
      </c>
      <c r="X2299" s="85">
        <f t="shared" si="47"/>
        <v>0</v>
      </c>
      <c r="Y2299" s="59"/>
      <c r="Z2299" s="86"/>
      <c r="AA2299" s="87"/>
      <c r="AB2299" s="88"/>
      <c r="AC2299" s="89"/>
    </row>
    <row r="2300" spans="1:29" ht="15.75" hidden="1" customHeight="1" x14ac:dyDescent="0.2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193"/>
      <c r="P2300" s="77"/>
      <c r="Q2300" s="78"/>
      <c r="R2300" s="79"/>
      <c r="S2300" s="80">
        <f t="shared" si="45"/>
        <v>0</v>
      </c>
      <c r="T2300" s="81"/>
      <c r="U2300" s="82"/>
      <c r="V2300" s="83"/>
      <c r="W2300" s="84">
        <f t="shared" si="46"/>
        <v>0</v>
      </c>
      <c r="X2300" s="85">
        <f t="shared" si="47"/>
        <v>0</v>
      </c>
      <c r="Y2300" s="59"/>
      <c r="Z2300" s="86"/>
      <c r="AA2300" s="87"/>
      <c r="AB2300" s="88"/>
      <c r="AC2300" s="89"/>
    </row>
    <row r="2301" spans="1:29" ht="15.75" hidden="1" customHeight="1" x14ac:dyDescent="0.2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193"/>
      <c r="P2301" s="77"/>
      <c r="Q2301" s="78"/>
      <c r="R2301" s="79"/>
      <c r="S2301" s="80">
        <f t="shared" si="45"/>
        <v>0</v>
      </c>
      <c r="T2301" s="81"/>
      <c r="U2301" s="82"/>
      <c r="V2301" s="83"/>
      <c r="W2301" s="84">
        <f t="shared" si="46"/>
        <v>0</v>
      </c>
      <c r="X2301" s="85">
        <f t="shared" si="47"/>
        <v>0</v>
      </c>
      <c r="Y2301" s="59"/>
      <c r="Z2301" s="86"/>
      <c r="AA2301" s="87"/>
      <c r="AB2301" s="88"/>
      <c r="AC2301" s="89"/>
    </row>
    <row r="2302" spans="1:29" ht="15.75" hidden="1" customHeight="1" x14ac:dyDescent="0.2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193"/>
      <c r="P2302" s="77"/>
      <c r="Q2302" s="78"/>
      <c r="R2302" s="79"/>
      <c r="S2302" s="80">
        <f t="shared" si="45"/>
        <v>0</v>
      </c>
      <c r="T2302" s="81"/>
      <c r="U2302" s="82"/>
      <c r="V2302" s="83"/>
      <c r="W2302" s="84">
        <f t="shared" si="46"/>
        <v>0</v>
      </c>
      <c r="X2302" s="85">
        <f t="shared" si="47"/>
        <v>0</v>
      </c>
      <c r="Y2302" s="59"/>
      <c r="Z2302" s="86"/>
      <c r="AA2302" s="87"/>
      <c r="AB2302" s="88"/>
      <c r="AC2302" s="89"/>
    </row>
    <row r="2303" spans="1:29" ht="15.75" hidden="1" customHeight="1" x14ac:dyDescent="0.2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193"/>
      <c r="P2303" s="77"/>
      <c r="Q2303" s="78"/>
      <c r="R2303" s="79"/>
      <c r="S2303" s="80">
        <f t="shared" si="45"/>
        <v>0</v>
      </c>
      <c r="T2303" s="81"/>
      <c r="U2303" s="82"/>
      <c r="V2303" s="83"/>
      <c r="W2303" s="84">
        <f t="shared" si="46"/>
        <v>0</v>
      </c>
      <c r="X2303" s="85">
        <f t="shared" si="47"/>
        <v>0</v>
      </c>
      <c r="Y2303" s="59"/>
      <c r="Z2303" s="86"/>
      <c r="AA2303" s="87"/>
      <c r="AB2303" s="88"/>
      <c r="AC2303" s="89"/>
    </row>
    <row r="2304" spans="1:29" ht="15.75" hidden="1" customHeight="1" x14ac:dyDescent="0.2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193"/>
      <c r="P2304" s="77"/>
      <c r="Q2304" s="78"/>
      <c r="R2304" s="79"/>
      <c r="S2304" s="80">
        <f t="shared" si="45"/>
        <v>0</v>
      </c>
      <c r="T2304" s="81"/>
      <c r="U2304" s="82"/>
      <c r="V2304" s="83"/>
      <c r="W2304" s="84">
        <f t="shared" si="46"/>
        <v>0</v>
      </c>
      <c r="X2304" s="85">
        <f t="shared" si="47"/>
        <v>0</v>
      </c>
      <c r="Y2304" s="59"/>
      <c r="Z2304" s="86"/>
      <c r="AA2304" s="87"/>
      <c r="AB2304" s="88"/>
      <c r="AC2304" s="89"/>
    </row>
    <row r="2305" spans="1:29" ht="15.75" hidden="1" customHeight="1" x14ac:dyDescent="0.2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193"/>
      <c r="P2305" s="77"/>
      <c r="Q2305" s="78"/>
      <c r="R2305" s="79"/>
      <c r="S2305" s="80">
        <f t="shared" si="45"/>
        <v>0</v>
      </c>
      <c r="T2305" s="81"/>
      <c r="U2305" s="82"/>
      <c r="V2305" s="83"/>
      <c r="W2305" s="84">
        <f t="shared" si="46"/>
        <v>0</v>
      </c>
      <c r="X2305" s="85">
        <f t="shared" si="47"/>
        <v>0</v>
      </c>
      <c r="Y2305" s="59"/>
      <c r="Z2305" s="86"/>
      <c r="AA2305" s="87"/>
      <c r="AB2305" s="88"/>
      <c r="AC2305" s="89"/>
    </row>
    <row r="2306" spans="1:29" ht="15.75" hidden="1" customHeight="1" x14ac:dyDescent="0.2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193"/>
      <c r="P2306" s="77"/>
      <c r="Q2306" s="78"/>
      <c r="R2306" s="79"/>
      <c r="S2306" s="80">
        <f t="shared" si="45"/>
        <v>0</v>
      </c>
      <c r="T2306" s="81"/>
      <c r="U2306" s="82"/>
      <c r="V2306" s="83"/>
      <c r="W2306" s="84">
        <f t="shared" si="46"/>
        <v>0</v>
      </c>
      <c r="X2306" s="85">
        <f t="shared" si="47"/>
        <v>0</v>
      </c>
      <c r="Y2306" s="59"/>
      <c r="Z2306" s="86"/>
      <c r="AA2306" s="87"/>
      <c r="AB2306" s="88"/>
      <c r="AC2306" s="89"/>
    </row>
    <row r="2307" spans="1:29" ht="15.75" hidden="1" customHeight="1" x14ac:dyDescent="0.2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193"/>
      <c r="P2307" s="77"/>
      <c r="Q2307" s="78"/>
      <c r="R2307" s="79"/>
      <c r="S2307" s="80">
        <f t="shared" si="45"/>
        <v>0</v>
      </c>
      <c r="T2307" s="81"/>
      <c r="U2307" s="82"/>
      <c r="V2307" s="83"/>
      <c r="W2307" s="84">
        <f t="shared" si="46"/>
        <v>0</v>
      </c>
      <c r="X2307" s="85">
        <f t="shared" si="47"/>
        <v>0</v>
      </c>
      <c r="Y2307" s="59"/>
      <c r="Z2307" s="86"/>
      <c r="AA2307" s="87"/>
      <c r="AB2307" s="88"/>
      <c r="AC2307" s="89"/>
    </row>
    <row r="2308" spans="1:29" ht="15.75" hidden="1" customHeight="1" x14ac:dyDescent="0.2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193"/>
      <c r="P2308" s="77"/>
      <c r="Q2308" s="78"/>
      <c r="R2308" s="79"/>
      <c r="S2308" s="80">
        <f t="shared" si="45"/>
        <v>0</v>
      </c>
      <c r="T2308" s="81"/>
      <c r="U2308" s="82"/>
      <c r="V2308" s="83"/>
      <c r="W2308" s="84">
        <f t="shared" si="46"/>
        <v>0</v>
      </c>
      <c r="X2308" s="85">
        <f t="shared" si="47"/>
        <v>0</v>
      </c>
      <c r="Y2308" s="59"/>
      <c r="Z2308" s="86"/>
      <c r="AA2308" s="87"/>
      <c r="AB2308" s="88"/>
      <c r="AC2308" s="89"/>
    </row>
    <row r="2309" spans="1:29" ht="15.75" hidden="1" customHeight="1" x14ac:dyDescent="0.2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193"/>
      <c r="P2309" s="77"/>
      <c r="Q2309" s="78"/>
      <c r="R2309" s="79"/>
      <c r="S2309" s="80">
        <f t="shared" si="45"/>
        <v>0</v>
      </c>
      <c r="T2309" s="81"/>
      <c r="U2309" s="82"/>
      <c r="V2309" s="83"/>
      <c r="W2309" s="84">
        <f t="shared" si="46"/>
        <v>0</v>
      </c>
      <c r="X2309" s="85">
        <f t="shared" si="47"/>
        <v>0</v>
      </c>
      <c r="Y2309" s="59"/>
      <c r="Z2309" s="86"/>
      <c r="AA2309" s="87"/>
      <c r="AB2309" s="88"/>
      <c r="AC2309" s="89"/>
    </row>
    <row r="2310" spans="1:29" ht="15.75" hidden="1" customHeight="1" x14ac:dyDescent="0.2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193"/>
      <c r="P2310" s="77"/>
      <c r="Q2310" s="78"/>
      <c r="R2310" s="79"/>
      <c r="S2310" s="80">
        <f t="shared" si="45"/>
        <v>0</v>
      </c>
      <c r="T2310" s="81"/>
      <c r="U2310" s="82"/>
      <c r="V2310" s="83"/>
      <c r="W2310" s="84">
        <f t="shared" si="46"/>
        <v>0</v>
      </c>
      <c r="X2310" s="85">
        <f t="shared" si="47"/>
        <v>0</v>
      </c>
      <c r="Y2310" s="59"/>
      <c r="Z2310" s="86"/>
      <c r="AA2310" s="87"/>
      <c r="AB2310" s="88"/>
      <c r="AC2310" s="89"/>
    </row>
    <row r="2311" spans="1:29" ht="15.75" hidden="1" customHeight="1" x14ac:dyDescent="0.2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193"/>
      <c r="P2311" s="77"/>
      <c r="Q2311" s="78"/>
      <c r="R2311" s="79"/>
      <c r="S2311" s="80">
        <f t="shared" si="45"/>
        <v>0</v>
      </c>
      <c r="T2311" s="81"/>
      <c r="U2311" s="82"/>
      <c r="V2311" s="83"/>
      <c r="W2311" s="84">
        <f t="shared" si="46"/>
        <v>0</v>
      </c>
      <c r="X2311" s="85">
        <f t="shared" si="47"/>
        <v>0</v>
      </c>
      <c r="Y2311" s="59"/>
      <c r="Z2311" s="86"/>
      <c r="AA2311" s="87"/>
      <c r="AB2311" s="88"/>
      <c r="AC2311" s="89"/>
    </row>
    <row r="2312" spans="1:29" ht="15.75" hidden="1" customHeight="1" x14ac:dyDescent="0.2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193"/>
      <c r="P2312" s="77"/>
      <c r="Q2312" s="78"/>
      <c r="R2312" s="79"/>
      <c r="S2312" s="80">
        <f t="shared" si="45"/>
        <v>0</v>
      </c>
      <c r="T2312" s="81"/>
      <c r="U2312" s="82"/>
      <c r="V2312" s="83"/>
      <c r="W2312" s="84">
        <f t="shared" si="46"/>
        <v>0</v>
      </c>
      <c r="X2312" s="85">
        <f t="shared" si="47"/>
        <v>0</v>
      </c>
      <c r="Y2312" s="59"/>
      <c r="Z2312" s="86"/>
      <c r="AA2312" s="87"/>
      <c r="AB2312" s="88"/>
      <c r="AC2312" s="89"/>
    </row>
    <row r="2313" spans="1:29" ht="15.75" hidden="1" customHeight="1" x14ac:dyDescent="0.2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193"/>
      <c r="P2313" s="77"/>
      <c r="Q2313" s="78"/>
      <c r="R2313" s="79"/>
      <c r="S2313" s="80">
        <f t="shared" si="45"/>
        <v>0</v>
      </c>
      <c r="T2313" s="81"/>
      <c r="U2313" s="82"/>
      <c r="V2313" s="83"/>
      <c r="W2313" s="84">
        <f t="shared" si="46"/>
        <v>0</v>
      </c>
      <c r="X2313" s="85">
        <f t="shared" si="47"/>
        <v>0</v>
      </c>
      <c r="Y2313" s="59"/>
      <c r="Z2313" s="86"/>
      <c r="AA2313" s="87"/>
      <c r="AB2313" s="88"/>
      <c r="AC2313" s="89"/>
    </row>
    <row r="2314" spans="1:29" ht="15.75" hidden="1" customHeight="1" x14ac:dyDescent="0.2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193"/>
      <c r="P2314" s="77"/>
      <c r="Q2314" s="78"/>
      <c r="R2314" s="79"/>
      <c r="S2314" s="80">
        <f t="shared" si="45"/>
        <v>0</v>
      </c>
      <c r="T2314" s="81"/>
      <c r="U2314" s="82"/>
      <c r="V2314" s="83"/>
      <c r="W2314" s="84">
        <f t="shared" si="46"/>
        <v>0</v>
      </c>
      <c r="X2314" s="85">
        <f t="shared" si="47"/>
        <v>0</v>
      </c>
      <c r="Y2314" s="59"/>
      <c r="Z2314" s="86"/>
      <c r="AA2314" s="87"/>
      <c r="AB2314" s="88"/>
      <c r="AC2314" s="89"/>
    </row>
    <row r="2315" spans="1:29" ht="15.75" hidden="1" customHeight="1" x14ac:dyDescent="0.2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193"/>
      <c r="P2315" s="77"/>
      <c r="Q2315" s="78"/>
      <c r="R2315" s="79"/>
      <c r="S2315" s="80">
        <f t="shared" si="45"/>
        <v>0</v>
      </c>
      <c r="T2315" s="81"/>
      <c r="U2315" s="82"/>
      <c r="V2315" s="83"/>
      <c r="W2315" s="84">
        <f t="shared" si="46"/>
        <v>0</v>
      </c>
      <c r="X2315" s="85">
        <f t="shared" si="47"/>
        <v>0</v>
      </c>
      <c r="Y2315" s="59"/>
      <c r="Z2315" s="86"/>
      <c r="AA2315" s="87"/>
      <c r="AB2315" s="88"/>
      <c r="AC2315" s="89"/>
    </row>
    <row r="2316" spans="1:29" ht="15.75" hidden="1" customHeight="1" x14ac:dyDescent="0.2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193"/>
      <c r="P2316" s="77"/>
      <c r="Q2316" s="78"/>
      <c r="R2316" s="79"/>
      <c r="S2316" s="80">
        <f t="shared" si="45"/>
        <v>0</v>
      </c>
      <c r="T2316" s="81"/>
      <c r="U2316" s="82"/>
      <c r="V2316" s="83"/>
      <c r="W2316" s="84">
        <f t="shared" si="46"/>
        <v>0</v>
      </c>
      <c r="X2316" s="85">
        <f t="shared" si="47"/>
        <v>0</v>
      </c>
      <c r="Y2316" s="59"/>
      <c r="Z2316" s="86"/>
      <c r="AA2316" s="87"/>
      <c r="AB2316" s="88"/>
      <c r="AC2316" s="89"/>
    </row>
    <row r="2317" spans="1:29" ht="15.75" hidden="1" customHeight="1" x14ac:dyDescent="0.2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193"/>
      <c r="P2317" s="77"/>
      <c r="Q2317" s="78"/>
      <c r="R2317" s="79"/>
      <c r="S2317" s="80">
        <f t="shared" si="45"/>
        <v>0</v>
      </c>
      <c r="T2317" s="81"/>
      <c r="U2317" s="82"/>
      <c r="V2317" s="83"/>
      <c r="W2317" s="84">
        <f t="shared" si="46"/>
        <v>0</v>
      </c>
      <c r="X2317" s="85">
        <f t="shared" si="47"/>
        <v>0</v>
      </c>
      <c r="Y2317" s="59"/>
      <c r="Z2317" s="86"/>
      <c r="AA2317" s="87"/>
      <c r="AB2317" s="88"/>
      <c r="AC2317" s="89"/>
    </row>
    <row r="2318" spans="1:29" ht="15.75" hidden="1" customHeight="1" x14ac:dyDescent="0.2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193"/>
      <c r="P2318" s="77"/>
      <c r="Q2318" s="78"/>
      <c r="R2318" s="79"/>
      <c r="S2318" s="80">
        <f t="shared" si="45"/>
        <v>0</v>
      </c>
      <c r="T2318" s="81"/>
      <c r="U2318" s="82"/>
      <c r="V2318" s="83"/>
      <c r="W2318" s="84">
        <f t="shared" si="46"/>
        <v>0</v>
      </c>
      <c r="X2318" s="85">
        <f t="shared" si="47"/>
        <v>0</v>
      </c>
      <c r="Y2318" s="59"/>
      <c r="Z2318" s="86"/>
      <c r="AA2318" s="87"/>
      <c r="AB2318" s="88"/>
      <c r="AC2318" s="89"/>
    </row>
    <row r="2319" spans="1:29" ht="15.75" hidden="1" customHeight="1" x14ac:dyDescent="0.2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193"/>
      <c r="P2319" s="77"/>
      <c r="Q2319" s="78"/>
      <c r="R2319" s="79"/>
      <c r="S2319" s="80">
        <f t="shared" si="45"/>
        <v>0</v>
      </c>
      <c r="T2319" s="81"/>
      <c r="U2319" s="82"/>
      <c r="V2319" s="83"/>
      <c r="W2319" s="84">
        <f t="shared" si="46"/>
        <v>0</v>
      </c>
      <c r="X2319" s="85">
        <f t="shared" si="47"/>
        <v>0</v>
      </c>
      <c r="Y2319" s="59"/>
      <c r="Z2319" s="86"/>
      <c r="AA2319" s="87"/>
      <c r="AB2319" s="88"/>
      <c r="AC2319" s="89"/>
    </row>
    <row r="2320" spans="1:29" ht="15.75" hidden="1" customHeight="1" x14ac:dyDescent="0.2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193"/>
      <c r="P2320" s="77"/>
      <c r="Q2320" s="78"/>
      <c r="R2320" s="79"/>
      <c r="S2320" s="80">
        <f t="shared" si="45"/>
        <v>0</v>
      </c>
      <c r="T2320" s="81"/>
      <c r="U2320" s="82"/>
      <c r="V2320" s="83"/>
      <c r="W2320" s="84">
        <f t="shared" si="46"/>
        <v>0</v>
      </c>
      <c r="X2320" s="85">
        <f t="shared" si="47"/>
        <v>0</v>
      </c>
      <c r="Y2320" s="59"/>
      <c r="Z2320" s="86"/>
      <c r="AA2320" s="87"/>
      <c r="AB2320" s="88"/>
      <c r="AC2320" s="89"/>
    </row>
    <row r="2321" spans="1:29" ht="15.75" hidden="1" customHeight="1" x14ac:dyDescent="0.2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193"/>
      <c r="P2321" s="77"/>
      <c r="Q2321" s="78"/>
      <c r="R2321" s="79"/>
      <c r="S2321" s="80">
        <f t="shared" si="45"/>
        <v>0</v>
      </c>
      <c r="T2321" s="81"/>
      <c r="U2321" s="82"/>
      <c r="V2321" s="83"/>
      <c r="W2321" s="84">
        <f t="shared" si="46"/>
        <v>0</v>
      </c>
      <c r="X2321" s="85">
        <f t="shared" si="47"/>
        <v>0</v>
      </c>
      <c r="Y2321" s="59"/>
      <c r="Z2321" s="86"/>
      <c r="AA2321" s="87"/>
      <c r="AB2321" s="88"/>
      <c r="AC2321" s="89"/>
    </row>
    <row r="2322" spans="1:29" ht="15.75" hidden="1" customHeight="1" x14ac:dyDescent="0.2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193"/>
      <c r="P2322" s="77"/>
      <c r="Q2322" s="78"/>
      <c r="R2322" s="79"/>
      <c r="S2322" s="80">
        <f t="shared" si="45"/>
        <v>0</v>
      </c>
      <c r="T2322" s="81"/>
      <c r="U2322" s="82"/>
      <c r="V2322" s="83"/>
      <c r="W2322" s="84">
        <f t="shared" si="46"/>
        <v>0</v>
      </c>
      <c r="X2322" s="85">
        <f t="shared" si="47"/>
        <v>0</v>
      </c>
      <c r="Y2322" s="59"/>
      <c r="Z2322" s="86"/>
      <c r="AA2322" s="87"/>
      <c r="AB2322" s="88"/>
      <c r="AC2322" s="89"/>
    </row>
    <row r="2323" spans="1:29" ht="15.75" hidden="1" customHeight="1" x14ac:dyDescent="0.2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193"/>
      <c r="P2323" s="77"/>
      <c r="Q2323" s="78"/>
      <c r="R2323" s="79"/>
      <c r="S2323" s="80">
        <f t="shared" si="45"/>
        <v>0</v>
      </c>
      <c r="T2323" s="81"/>
      <c r="U2323" s="82"/>
      <c r="V2323" s="83"/>
      <c r="W2323" s="84">
        <f t="shared" si="46"/>
        <v>0</v>
      </c>
      <c r="X2323" s="85">
        <f t="shared" si="47"/>
        <v>0</v>
      </c>
      <c r="Y2323" s="59"/>
      <c r="Z2323" s="86"/>
      <c r="AA2323" s="87"/>
      <c r="AB2323" s="88"/>
      <c r="AC2323" s="89"/>
    </row>
    <row r="2324" spans="1:29" ht="15.75" hidden="1" customHeight="1" x14ac:dyDescent="0.2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193"/>
      <c r="P2324" s="77"/>
      <c r="Q2324" s="78"/>
      <c r="R2324" s="79"/>
      <c r="S2324" s="80">
        <f t="shared" si="45"/>
        <v>0</v>
      </c>
      <c r="T2324" s="81"/>
      <c r="U2324" s="82"/>
      <c r="V2324" s="83"/>
      <c r="W2324" s="84">
        <f t="shared" si="46"/>
        <v>0</v>
      </c>
      <c r="X2324" s="85">
        <f t="shared" si="47"/>
        <v>0</v>
      </c>
      <c r="Y2324" s="59"/>
      <c r="Z2324" s="86"/>
      <c r="AA2324" s="87"/>
      <c r="AB2324" s="88"/>
      <c r="AC2324" s="89"/>
    </row>
    <row r="2325" spans="1:29" ht="15.75" hidden="1" customHeight="1" x14ac:dyDescent="0.2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193"/>
      <c r="P2325" s="77"/>
      <c r="Q2325" s="78"/>
      <c r="R2325" s="79"/>
      <c r="S2325" s="80">
        <f t="shared" si="45"/>
        <v>0</v>
      </c>
      <c r="T2325" s="81"/>
      <c r="U2325" s="82"/>
      <c r="V2325" s="83"/>
      <c r="W2325" s="84">
        <f t="shared" si="46"/>
        <v>0</v>
      </c>
      <c r="X2325" s="85">
        <f t="shared" si="47"/>
        <v>0</v>
      </c>
      <c r="Y2325" s="59"/>
      <c r="Z2325" s="86"/>
      <c r="AA2325" s="87"/>
      <c r="AB2325" s="88"/>
      <c r="AC2325" s="89"/>
    </row>
    <row r="2326" spans="1:29" ht="15.75" hidden="1" customHeight="1" x14ac:dyDescent="0.2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193"/>
      <c r="P2326" s="77"/>
      <c r="Q2326" s="78"/>
      <c r="R2326" s="79"/>
      <c r="S2326" s="80">
        <f t="shared" si="45"/>
        <v>0</v>
      </c>
      <c r="T2326" s="81"/>
      <c r="U2326" s="82"/>
      <c r="V2326" s="83"/>
      <c r="W2326" s="84">
        <f t="shared" si="46"/>
        <v>0</v>
      </c>
      <c r="X2326" s="85">
        <f t="shared" si="47"/>
        <v>0</v>
      </c>
      <c r="Y2326" s="59"/>
      <c r="Z2326" s="86"/>
      <c r="AA2326" s="87"/>
      <c r="AB2326" s="88"/>
      <c r="AC2326" s="89"/>
    </row>
    <row r="2327" spans="1:29" ht="15.75" hidden="1" customHeight="1" x14ac:dyDescent="0.2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193"/>
      <c r="P2327" s="77"/>
      <c r="Q2327" s="78"/>
      <c r="R2327" s="79"/>
      <c r="S2327" s="80">
        <f t="shared" si="45"/>
        <v>0</v>
      </c>
      <c r="T2327" s="81"/>
      <c r="U2327" s="82"/>
      <c r="V2327" s="83"/>
      <c r="W2327" s="84">
        <f t="shared" si="46"/>
        <v>0</v>
      </c>
      <c r="X2327" s="85">
        <f t="shared" si="47"/>
        <v>0</v>
      </c>
      <c r="Y2327" s="59"/>
      <c r="Z2327" s="86"/>
      <c r="AA2327" s="87"/>
      <c r="AB2327" s="88"/>
      <c r="AC2327" s="89"/>
    </row>
    <row r="2328" spans="1:29" ht="15.75" hidden="1" customHeight="1" x14ac:dyDescent="0.2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193"/>
      <c r="P2328" s="77"/>
      <c r="Q2328" s="78"/>
      <c r="R2328" s="79"/>
      <c r="S2328" s="80">
        <f t="shared" si="45"/>
        <v>0</v>
      </c>
      <c r="T2328" s="81"/>
      <c r="U2328" s="82"/>
      <c r="V2328" s="83"/>
      <c r="W2328" s="84">
        <f t="shared" si="46"/>
        <v>0</v>
      </c>
      <c r="X2328" s="85">
        <f t="shared" si="47"/>
        <v>0</v>
      </c>
      <c r="Y2328" s="59"/>
      <c r="Z2328" s="86"/>
      <c r="AA2328" s="87"/>
      <c r="AB2328" s="88"/>
      <c r="AC2328" s="89"/>
    </row>
    <row r="2329" spans="1:29" ht="15.75" hidden="1" customHeight="1" x14ac:dyDescent="0.2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193"/>
      <c r="P2329" s="77"/>
      <c r="Q2329" s="78"/>
      <c r="R2329" s="79"/>
      <c r="S2329" s="80">
        <f t="shared" si="45"/>
        <v>0</v>
      </c>
      <c r="T2329" s="81"/>
      <c r="U2329" s="82"/>
      <c r="V2329" s="83"/>
      <c r="W2329" s="84">
        <f t="shared" si="46"/>
        <v>0</v>
      </c>
      <c r="X2329" s="85">
        <f t="shared" si="47"/>
        <v>0</v>
      </c>
      <c r="Y2329" s="59"/>
      <c r="Z2329" s="86"/>
      <c r="AA2329" s="87"/>
      <c r="AB2329" s="88"/>
      <c r="AC2329" s="89"/>
    </row>
    <row r="2330" spans="1:29" ht="15.75" hidden="1" customHeight="1" x14ac:dyDescent="0.2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193"/>
      <c r="P2330" s="77"/>
      <c r="Q2330" s="78"/>
      <c r="R2330" s="79"/>
      <c r="S2330" s="80">
        <f t="shared" si="45"/>
        <v>0</v>
      </c>
      <c r="T2330" s="81"/>
      <c r="U2330" s="82"/>
      <c r="V2330" s="83"/>
      <c r="W2330" s="84">
        <f t="shared" si="46"/>
        <v>0</v>
      </c>
      <c r="X2330" s="85">
        <f t="shared" si="47"/>
        <v>0</v>
      </c>
      <c r="Y2330" s="59"/>
      <c r="Z2330" s="86"/>
      <c r="AA2330" s="87"/>
      <c r="AB2330" s="88"/>
      <c r="AC2330" s="89"/>
    </row>
    <row r="2331" spans="1:29" ht="15.75" hidden="1" customHeight="1" x14ac:dyDescent="0.2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193"/>
      <c r="P2331" s="77"/>
      <c r="Q2331" s="78"/>
      <c r="R2331" s="79"/>
      <c r="S2331" s="80">
        <f t="shared" si="45"/>
        <v>0</v>
      </c>
      <c r="T2331" s="81"/>
      <c r="U2331" s="82"/>
      <c r="V2331" s="83"/>
      <c r="W2331" s="84">
        <f t="shared" si="46"/>
        <v>0</v>
      </c>
      <c r="X2331" s="85">
        <f t="shared" si="47"/>
        <v>0</v>
      </c>
      <c r="Y2331" s="59"/>
      <c r="Z2331" s="86"/>
      <c r="AA2331" s="87"/>
      <c r="AB2331" s="88"/>
      <c r="AC2331" s="89"/>
    </row>
    <row r="2332" spans="1:29" ht="15.75" hidden="1" customHeight="1" x14ac:dyDescent="0.2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193"/>
      <c r="P2332" s="77"/>
      <c r="Q2332" s="78"/>
      <c r="R2332" s="79"/>
      <c r="S2332" s="80">
        <f t="shared" si="45"/>
        <v>0</v>
      </c>
      <c r="T2332" s="81"/>
      <c r="U2332" s="82"/>
      <c r="V2332" s="83"/>
      <c r="W2332" s="84">
        <f t="shared" si="46"/>
        <v>0</v>
      </c>
      <c r="X2332" s="85">
        <f t="shared" si="47"/>
        <v>0</v>
      </c>
      <c r="Y2332" s="59"/>
      <c r="Z2332" s="86"/>
      <c r="AA2332" s="87"/>
      <c r="AB2332" s="88"/>
      <c r="AC2332" s="89"/>
    </row>
    <row r="2333" spans="1:29" ht="15.75" hidden="1" customHeight="1" x14ac:dyDescent="0.2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193"/>
      <c r="P2333" s="77"/>
      <c r="Q2333" s="78"/>
      <c r="R2333" s="79"/>
      <c r="S2333" s="80">
        <f t="shared" si="45"/>
        <v>0</v>
      </c>
      <c r="T2333" s="81"/>
      <c r="U2333" s="82"/>
      <c r="V2333" s="83"/>
      <c r="W2333" s="84">
        <f t="shared" si="46"/>
        <v>0</v>
      </c>
      <c r="X2333" s="85">
        <f t="shared" si="47"/>
        <v>0</v>
      </c>
      <c r="Y2333" s="59"/>
      <c r="Z2333" s="86"/>
      <c r="AA2333" s="87"/>
      <c r="AB2333" s="88"/>
      <c r="AC2333" s="89"/>
    </row>
    <row r="2334" spans="1:29" ht="15.75" hidden="1" customHeight="1" x14ac:dyDescent="0.2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193"/>
      <c r="P2334" s="77"/>
      <c r="Q2334" s="78"/>
      <c r="R2334" s="79"/>
      <c r="S2334" s="80">
        <f t="shared" si="45"/>
        <v>0</v>
      </c>
      <c r="T2334" s="81"/>
      <c r="U2334" s="82"/>
      <c r="V2334" s="83"/>
      <c r="W2334" s="84">
        <f t="shared" si="46"/>
        <v>0</v>
      </c>
      <c r="X2334" s="85">
        <f t="shared" si="47"/>
        <v>0</v>
      </c>
      <c r="Y2334" s="59"/>
      <c r="Z2334" s="86"/>
      <c r="AA2334" s="87"/>
      <c r="AB2334" s="88"/>
      <c r="AC2334" s="89"/>
    </row>
    <row r="2335" spans="1:29" ht="15.75" hidden="1" customHeight="1" x14ac:dyDescent="0.2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193"/>
      <c r="P2335" s="77"/>
      <c r="Q2335" s="78"/>
      <c r="R2335" s="79"/>
      <c r="S2335" s="80">
        <f t="shared" si="45"/>
        <v>0</v>
      </c>
      <c r="T2335" s="81"/>
      <c r="U2335" s="82"/>
      <c r="V2335" s="83"/>
      <c r="W2335" s="84">
        <f t="shared" si="46"/>
        <v>0</v>
      </c>
      <c r="X2335" s="85">
        <f t="shared" si="47"/>
        <v>0</v>
      </c>
      <c r="Y2335" s="59"/>
      <c r="Z2335" s="86"/>
      <c r="AA2335" s="87"/>
      <c r="AB2335" s="88"/>
      <c r="AC2335" s="89"/>
    </row>
    <row r="2336" spans="1:29" ht="15.75" hidden="1" customHeight="1" x14ac:dyDescent="0.2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193"/>
      <c r="P2336" s="77"/>
      <c r="Q2336" s="78"/>
      <c r="R2336" s="79"/>
      <c r="S2336" s="80">
        <f t="shared" si="45"/>
        <v>0</v>
      </c>
      <c r="T2336" s="81"/>
      <c r="U2336" s="82"/>
      <c r="V2336" s="83"/>
      <c r="W2336" s="84">
        <f t="shared" si="46"/>
        <v>0</v>
      </c>
      <c r="X2336" s="85">
        <f t="shared" si="47"/>
        <v>0</v>
      </c>
      <c r="Y2336" s="59"/>
      <c r="Z2336" s="86"/>
      <c r="AA2336" s="87"/>
      <c r="AB2336" s="88"/>
      <c r="AC2336" s="89"/>
    </row>
    <row r="2337" spans="1:29" ht="15.75" hidden="1" customHeight="1" x14ac:dyDescent="0.2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193"/>
      <c r="P2337" s="77"/>
      <c r="Q2337" s="78"/>
      <c r="R2337" s="79"/>
      <c r="S2337" s="80">
        <f t="shared" si="45"/>
        <v>0</v>
      </c>
      <c r="T2337" s="81"/>
      <c r="U2337" s="82"/>
      <c r="V2337" s="83"/>
      <c r="W2337" s="84">
        <f t="shared" si="46"/>
        <v>0</v>
      </c>
      <c r="X2337" s="85">
        <f t="shared" si="47"/>
        <v>0</v>
      </c>
      <c r="Y2337" s="59"/>
      <c r="Z2337" s="86"/>
      <c r="AA2337" s="87"/>
      <c r="AB2337" s="88"/>
      <c r="AC2337" s="89"/>
    </row>
    <row r="2338" spans="1:29" ht="15.75" hidden="1" customHeight="1" x14ac:dyDescent="0.2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193"/>
      <c r="P2338" s="77"/>
      <c r="Q2338" s="78"/>
      <c r="R2338" s="79"/>
      <c r="S2338" s="80">
        <f t="shared" si="45"/>
        <v>0</v>
      </c>
      <c r="T2338" s="81"/>
      <c r="U2338" s="82"/>
      <c r="V2338" s="83"/>
      <c r="W2338" s="84">
        <f t="shared" si="46"/>
        <v>0</v>
      </c>
      <c r="X2338" s="85">
        <f t="shared" si="47"/>
        <v>0</v>
      </c>
      <c r="Y2338" s="59"/>
      <c r="Z2338" s="86"/>
      <c r="AA2338" s="87"/>
      <c r="AB2338" s="88"/>
      <c r="AC2338" s="89"/>
    </row>
    <row r="2339" spans="1:29" ht="15.75" hidden="1" customHeight="1" x14ac:dyDescent="0.2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193"/>
      <c r="P2339" s="77"/>
      <c r="Q2339" s="78"/>
      <c r="R2339" s="79"/>
      <c r="S2339" s="80">
        <f t="shared" si="45"/>
        <v>0</v>
      </c>
      <c r="T2339" s="81"/>
      <c r="U2339" s="82"/>
      <c r="V2339" s="83"/>
      <c r="W2339" s="84">
        <f t="shared" si="46"/>
        <v>0</v>
      </c>
      <c r="X2339" s="85">
        <f t="shared" si="47"/>
        <v>0</v>
      </c>
      <c r="Y2339" s="59"/>
      <c r="Z2339" s="86"/>
      <c r="AA2339" s="87"/>
      <c r="AB2339" s="88"/>
      <c r="AC2339" s="89"/>
    </row>
    <row r="2340" spans="1:29" ht="15.75" hidden="1" customHeight="1" x14ac:dyDescent="0.2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193"/>
      <c r="P2340" s="77"/>
      <c r="Q2340" s="78"/>
      <c r="R2340" s="79"/>
      <c r="S2340" s="80">
        <f t="shared" si="45"/>
        <v>0</v>
      </c>
      <c r="T2340" s="81"/>
      <c r="U2340" s="82"/>
      <c r="V2340" s="83"/>
      <c r="W2340" s="84">
        <f t="shared" si="46"/>
        <v>0</v>
      </c>
      <c r="X2340" s="85">
        <f t="shared" si="47"/>
        <v>0</v>
      </c>
      <c r="Y2340" s="59"/>
      <c r="Z2340" s="86"/>
      <c r="AA2340" s="87"/>
      <c r="AB2340" s="88"/>
      <c r="AC2340" s="89"/>
    </row>
    <row r="2341" spans="1:29" ht="15.75" hidden="1" customHeight="1" x14ac:dyDescent="0.2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193"/>
      <c r="P2341" s="77"/>
      <c r="Q2341" s="78"/>
      <c r="R2341" s="79"/>
      <c r="S2341" s="80">
        <f t="shared" si="45"/>
        <v>0</v>
      </c>
      <c r="T2341" s="81"/>
      <c r="U2341" s="82"/>
      <c r="V2341" s="83"/>
      <c r="W2341" s="84">
        <f t="shared" si="46"/>
        <v>0</v>
      </c>
      <c r="X2341" s="85">
        <f t="shared" si="47"/>
        <v>0</v>
      </c>
      <c r="Y2341" s="59"/>
      <c r="Z2341" s="86"/>
      <c r="AA2341" s="87"/>
      <c r="AB2341" s="88"/>
      <c r="AC2341" s="89"/>
    </row>
    <row r="2342" spans="1:29" ht="15.75" hidden="1" customHeight="1" x14ac:dyDescent="0.2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193"/>
      <c r="P2342" s="77"/>
      <c r="Q2342" s="78"/>
      <c r="R2342" s="79"/>
      <c r="S2342" s="80">
        <f t="shared" si="45"/>
        <v>0</v>
      </c>
      <c r="T2342" s="81"/>
      <c r="U2342" s="82"/>
      <c r="V2342" s="83"/>
      <c r="W2342" s="84">
        <f t="shared" si="46"/>
        <v>0</v>
      </c>
      <c r="X2342" s="85">
        <f t="shared" si="47"/>
        <v>0</v>
      </c>
      <c r="Y2342" s="59"/>
      <c r="Z2342" s="86"/>
      <c r="AA2342" s="87"/>
      <c r="AB2342" s="88"/>
      <c r="AC2342" s="89"/>
    </row>
    <row r="2343" spans="1:29" ht="15.75" hidden="1" customHeight="1" x14ac:dyDescent="0.2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193"/>
      <c r="P2343" s="77"/>
      <c r="Q2343" s="78"/>
      <c r="R2343" s="79"/>
      <c r="S2343" s="80">
        <f t="shared" si="45"/>
        <v>0</v>
      </c>
      <c r="T2343" s="81"/>
      <c r="U2343" s="82"/>
      <c r="V2343" s="83"/>
      <c r="W2343" s="84">
        <f t="shared" si="46"/>
        <v>0</v>
      </c>
      <c r="X2343" s="85">
        <f t="shared" si="47"/>
        <v>0</v>
      </c>
      <c r="Y2343" s="59"/>
      <c r="Z2343" s="86"/>
      <c r="AA2343" s="87"/>
      <c r="AB2343" s="88"/>
      <c r="AC2343" s="89"/>
    </row>
    <row r="2344" spans="1:29" ht="15.75" hidden="1" customHeight="1" x14ac:dyDescent="0.2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193"/>
      <c r="P2344" s="77"/>
      <c r="Q2344" s="78"/>
      <c r="R2344" s="79"/>
      <c r="S2344" s="80">
        <f t="shared" si="45"/>
        <v>0</v>
      </c>
      <c r="T2344" s="81"/>
      <c r="U2344" s="82"/>
      <c r="V2344" s="83"/>
      <c r="W2344" s="84">
        <f t="shared" si="46"/>
        <v>0</v>
      </c>
      <c r="X2344" s="85">
        <f t="shared" si="47"/>
        <v>0</v>
      </c>
      <c r="Y2344" s="59"/>
      <c r="Z2344" s="86"/>
      <c r="AA2344" s="87"/>
      <c r="AB2344" s="88"/>
      <c r="AC2344" s="89"/>
    </row>
    <row r="2345" spans="1:29" ht="15.75" hidden="1" customHeight="1" x14ac:dyDescent="0.2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193"/>
      <c r="P2345" s="77"/>
      <c r="Q2345" s="78"/>
      <c r="R2345" s="79"/>
      <c r="S2345" s="80">
        <f t="shared" si="45"/>
        <v>0</v>
      </c>
      <c r="T2345" s="81"/>
      <c r="U2345" s="82"/>
      <c r="V2345" s="83"/>
      <c r="W2345" s="84">
        <f t="shared" si="46"/>
        <v>0</v>
      </c>
      <c r="X2345" s="85">
        <f t="shared" si="47"/>
        <v>0</v>
      </c>
      <c r="Y2345" s="59"/>
      <c r="Z2345" s="86"/>
      <c r="AA2345" s="87"/>
      <c r="AB2345" s="88"/>
      <c r="AC2345" s="89"/>
    </row>
    <row r="2346" spans="1:29" ht="15.75" hidden="1" customHeight="1" x14ac:dyDescent="0.2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193"/>
      <c r="P2346" s="77"/>
      <c r="Q2346" s="78"/>
      <c r="R2346" s="79"/>
      <c r="S2346" s="80">
        <f t="shared" si="45"/>
        <v>0</v>
      </c>
      <c r="T2346" s="81"/>
      <c r="U2346" s="82"/>
      <c r="V2346" s="83"/>
      <c r="W2346" s="84">
        <f t="shared" si="46"/>
        <v>0</v>
      </c>
      <c r="X2346" s="85">
        <f t="shared" si="47"/>
        <v>0</v>
      </c>
      <c r="Y2346" s="59"/>
      <c r="Z2346" s="86"/>
      <c r="AA2346" s="87"/>
      <c r="AB2346" s="88"/>
      <c r="AC2346" s="89"/>
    </row>
    <row r="2347" spans="1:29" ht="15.75" hidden="1" customHeight="1" x14ac:dyDescent="0.2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193"/>
      <c r="P2347" s="77"/>
      <c r="Q2347" s="78"/>
      <c r="R2347" s="79"/>
      <c r="S2347" s="80">
        <f t="shared" si="45"/>
        <v>0</v>
      </c>
      <c r="T2347" s="81"/>
      <c r="U2347" s="82"/>
      <c r="V2347" s="83"/>
      <c r="W2347" s="84">
        <f t="shared" si="46"/>
        <v>0</v>
      </c>
      <c r="X2347" s="85">
        <f t="shared" si="47"/>
        <v>0</v>
      </c>
      <c r="Y2347" s="59"/>
      <c r="Z2347" s="86"/>
      <c r="AA2347" s="87"/>
      <c r="AB2347" s="88"/>
      <c r="AC2347" s="89"/>
    </row>
    <row r="2348" spans="1:29" ht="15.75" hidden="1" customHeight="1" x14ac:dyDescent="0.2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193"/>
      <c r="P2348" s="77"/>
      <c r="Q2348" s="78"/>
      <c r="R2348" s="79"/>
      <c r="S2348" s="80">
        <f t="shared" si="45"/>
        <v>0</v>
      </c>
      <c r="T2348" s="81"/>
      <c r="U2348" s="82"/>
      <c r="V2348" s="83"/>
      <c r="W2348" s="84">
        <f t="shared" si="46"/>
        <v>0</v>
      </c>
      <c r="X2348" s="85">
        <f t="shared" si="47"/>
        <v>0</v>
      </c>
      <c r="Y2348" s="59"/>
      <c r="Z2348" s="86"/>
      <c r="AA2348" s="87"/>
      <c r="AB2348" s="88"/>
      <c r="AC2348" s="89"/>
    </row>
    <row r="2349" spans="1:29" ht="15.75" hidden="1" customHeight="1" x14ac:dyDescent="0.2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193"/>
      <c r="P2349" s="77"/>
      <c r="Q2349" s="78"/>
      <c r="R2349" s="79"/>
      <c r="S2349" s="80">
        <f t="shared" si="45"/>
        <v>0</v>
      </c>
      <c r="T2349" s="81"/>
      <c r="U2349" s="82"/>
      <c r="V2349" s="83"/>
      <c r="W2349" s="84">
        <f t="shared" si="46"/>
        <v>0</v>
      </c>
      <c r="X2349" s="85">
        <f t="shared" si="47"/>
        <v>0</v>
      </c>
      <c r="Y2349" s="59"/>
      <c r="Z2349" s="86"/>
      <c r="AA2349" s="87"/>
      <c r="AB2349" s="88"/>
      <c r="AC2349" s="89"/>
    </row>
    <row r="2350" spans="1:29" ht="15.75" hidden="1" customHeight="1" x14ac:dyDescent="0.2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193"/>
      <c r="P2350" s="77"/>
      <c r="Q2350" s="78"/>
      <c r="R2350" s="79"/>
      <c r="S2350" s="80">
        <f t="shared" si="45"/>
        <v>0</v>
      </c>
      <c r="T2350" s="81"/>
      <c r="U2350" s="82"/>
      <c r="V2350" s="83"/>
      <c r="W2350" s="84">
        <f t="shared" si="46"/>
        <v>0</v>
      </c>
      <c r="X2350" s="85">
        <f t="shared" si="47"/>
        <v>0</v>
      </c>
      <c r="Y2350" s="59"/>
      <c r="Z2350" s="86"/>
      <c r="AA2350" s="87"/>
      <c r="AB2350" s="88"/>
      <c r="AC2350" s="89"/>
    </row>
    <row r="2351" spans="1:29" ht="15.75" hidden="1" customHeight="1" x14ac:dyDescent="0.2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193"/>
      <c r="P2351" s="77"/>
      <c r="Q2351" s="78"/>
      <c r="R2351" s="79"/>
      <c r="S2351" s="80">
        <f t="shared" ref="S2351:S2414" si="48">IF(R2351="U",T2351/1.2,T2351)</f>
        <v>0</v>
      </c>
      <c r="T2351" s="81"/>
      <c r="U2351" s="82"/>
      <c r="V2351" s="83"/>
      <c r="W2351" s="84">
        <f t="shared" ref="W2351:W2414" si="49">V2351*S2351</f>
        <v>0</v>
      </c>
      <c r="X2351" s="85">
        <f t="shared" ref="X2351:X2414" si="50">V2351*T2351</f>
        <v>0</v>
      </c>
      <c r="Y2351" s="59"/>
      <c r="Z2351" s="86"/>
      <c r="AA2351" s="87"/>
      <c r="AB2351" s="88"/>
      <c r="AC2351" s="89"/>
    </row>
    <row r="2352" spans="1:29" ht="15.75" hidden="1" customHeight="1" x14ac:dyDescent="0.2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193"/>
      <c r="P2352" s="77"/>
      <c r="Q2352" s="78"/>
      <c r="R2352" s="79"/>
      <c r="S2352" s="80">
        <f t="shared" si="48"/>
        <v>0</v>
      </c>
      <c r="T2352" s="81"/>
      <c r="U2352" s="82"/>
      <c r="V2352" s="83"/>
      <c r="W2352" s="84">
        <f t="shared" si="49"/>
        <v>0</v>
      </c>
      <c r="X2352" s="85">
        <f t="shared" si="50"/>
        <v>0</v>
      </c>
      <c r="Y2352" s="59"/>
      <c r="Z2352" s="86"/>
      <c r="AA2352" s="87"/>
      <c r="AB2352" s="88"/>
      <c r="AC2352" s="89"/>
    </row>
    <row r="2353" spans="1:29" ht="15.75" hidden="1" customHeight="1" x14ac:dyDescent="0.2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193"/>
      <c r="P2353" s="77"/>
      <c r="Q2353" s="78"/>
      <c r="R2353" s="79"/>
      <c r="S2353" s="80">
        <f t="shared" si="48"/>
        <v>0</v>
      </c>
      <c r="T2353" s="81"/>
      <c r="U2353" s="82"/>
      <c r="V2353" s="83"/>
      <c r="W2353" s="84">
        <f t="shared" si="49"/>
        <v>0</v>
      </c>
      <c r="X2353" s="85">
        <f t="shared" si="50"/>
        <v>0</v>
      </c>
      <c r="Y2353" s="59"/>
      <c r="Z2353" s="86"/>
      <c r="AA2353" s="87"/>
      <c r="AB2353" s="88"/>
      <c r="AC2353" s="89"/>
    </row>
    <row r="2354" spans="1:29" ht="15.75" hidden="1" customHeight="1" x14ac:dyDescent="0.2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193"/>
      <c r="P2354" s="77"/>
      <c r="Q2354" s="78"/>
      <c r="R2354" s="79"/>
      <c r="S2354" s="80">
        <f t="shared" si="48"/>
        <v>0</v>
      </c>
      <c r="T2354" s="81"/>
      <c r="U2354" s="82"/>
      <c r="V2354" s="83"/>
      <c r="W2354" s="84">
        <f t="shared" si="49"/>
        <v>0</v>
      </c>
      <c r="X2354" s="85">
        <f t="shared" si="50"/>
        <v>0</v>
      </c>
      <c r="Y2354" s="59"/>
      <c r="Z2354" s="86"/>
      <c r="AA2354" s="87"/>
      <c r="AB2354" s="88"/>
      <c r="AC2354" s="89"/>
    </row>
    <row r="2355" spans="1:29" ht="15.75" hidden="1" customHeight="1" x14ac:dyDescent="0.2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193"/>
      <c r="P2355" s="77"/>
      <c r="Q2355" s="78"/>
      <c r="R2355" s="79"/>
      <c r="S2355" s="80">
        <f t="shared" si="48"/>
        <v>0</v>
      </c>
      <c r="T2355" s="81"/>
      <c r="U2355" s="82"/>
      <c r="V2355" s="83"/>
      <c r="W2355" s="84">
        <f t="shared" si="49"/>
        <v>0</v>
      </c>
      <c r="X2355" s="85">
        <f t="shared" si="50"/>
        <v>0</v>
      </c>
      <c r="Y2355" s="59"/>
      <c r="Z2355" s="86"/>
      <c r="AA2355" s="87"/>
      <c r="AB2355" s="88"/>
      <c r="AC2355" s="89"/>
    </row>
    <row r="2356" spans="1:29" ht="15.75" hidden="1" customHeight="1" x14ac:dyDescent="0.2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193"/>
      <c r="P2356" s="77"/>
      <c r="Q2356" s="78"/>
      <c r="R2356" s="79"/>
      <c r="S2356" s="80">
        <f t="shared" si="48"/>
        <v>0</v>
      </c>
      <c r="T2356" s="81"/>
      <c r="U2356" s="82"/>
      <c r="V2356" s="83"/>
      <c r="W2356" s="84">
        <f t="shared" si="49"/>
        <v>0</v>
      </c>
      <c r="X2356" s="85">
        <f t="shared" si="50"/>
        <v>0</v>
      </c>
      <c r="Y2356" s="59"/>
      <c r="Z2356" s="86"/>
      <c r="AA2356" s="87"/>
      <c r="AB2356" s="88"/>
      <c r="AC2356" s="89"/>
    </row>
    <row r="2357" spans="1:29" ht="15.75" hidden="1" customHeight="1" x14ac:dyDescent="0.2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193"/>
      <c r="P2357" s="77"/>
      <c r="Q2357" s="78"/>
      <c r="R2357" s="79"/>
      <c r="S2357" s="80">
        <f t="shared" si="48"/>
        <v>0</v>
      </c>
      <c r="T2357" s="81"/>
      <c r="U2357" s="82"/>
      <c r="V2357" s="83"/>
      <c r="W2357" s="84">
        <f t="shared" si="49"/>
        <v>0</v>
      </c>
      <c r="X2357" s="85">
        <f t="shared" si="50"/>
        <v>0</v>
      </c>
      <c r="Y2357" s="59"/>
      <c r="Z2357" s="86"/>
      <c r="AA2357" s="87"/>
      <c r="AB2357" s="88"/>
      <c r="AC2357" s="89"/>
    </row>
    <row r="2358" spans="1:29" ht="15.75" hidden="1" customHeight="1" x14ac:dyDescent="0.2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193"/>
      <c r="P2358" s="77"/>
      <c r="Q2358" s="78"/>
      <c r="R2358" s="79"/>
      <c r="S2358" s="80">
        <f t="shared" si="48"/>
        <v>0</v>
      </c>
      <c r="T2358" s="81"/>
      <c r="U2358" s="82"/>
      <c r="V2358" s="83"/>
      <c r="W2358" s="84">
        <f t="shared" si="49"/>
        <v>0</v>
      </c>
      <c r="X2358" s="85">
        <f t="shared" si="50"/>
        <v>0</v>
      </c>
      <c r="Y2358" s="59"/>
      <c r="Z2358" s="86"/>
      <c r="AA2358" s="87"/>
      <c r="AB2358" s="88"/>
      <c r="AC2358" s="89"/>
    </row>
    <row r="2359" spans="1:29" ht="15.75" hidden="1" customHeight="1" x14ac:dyDescent="0.2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193"/>
      <c r="P2359" s="77"/>
      <c r="Q2359" s="78"/>
      <c r="R2359" s="79"/>
      <c r="S2359" s="80">
        <f t="shared" si="48"/>
        <v>0</v>
      </c>
      <c r="T2359" s="81"/>
      <c r="U2359" s="82"/>
      <c r="V2359" s="83"/>
      <c r="W2359" s="84">
        <f t="shared" si="49"/>
        <v>0</v>
      </c>
      <c r="X2359" s="85">
        <f t="shared" si="50"/>
        <v>0</v>
      </c>
      <c r="Y2359" s="59"/>
      <c r="Z2359" s="86"/>
      <c r="AA2359" s="87"/>
      <c r="AB2359" s="88"/>
      <c r="AC2359" s="89"/>
    </row>
    <row r="2360" spans="1:29" ht="15.75" hidden="1" customHeight="1" x14ac:dyDescent="0.2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193"/>
      <c r="P2360" s="77"/>
      <c r="Q2360" s="78"/>
      <c r="R2360" s="79"/>
      <c r="S2360" s="80">
        <f t="shared" si="48"/>
        <v>0</v>
      </c>
      <c r="T2360" s="81"/>
      <c r="U2360" s="82"/>
      <c r="V2360" s="83"/>
      <c r="W2360" s="84">
        <f t="shared" si="49"/>
        <v>0</v>
      </c>
      <c r="X2360" s="85">
        <f t="shared" si="50"/>
        <v>0</v>
      </c>
      <c r="Y2360" s="59"/>
      <c r="Z2360" s="86"/>
      <c r="AA2360" s="87"/>
      <c r="AB2360" s="88"/>
      <c r="AC2360" s="89"/>
    </row>
    <row r="2361" spans="1:29" ht="15.75" hidden="1" customHeight="1" x14ac:dyDescent="0.2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193"/>
      <c r="P2361" s="77"/>
      <c r="Q2361" s="78"/>
      <c r="R2361" s="79"/>
      <c r="S2361" s="80">
        <f t="shared" si="48"/>
        <v>0</v>
      </c>
      <c r="T2361" s="81"/>
      <c r="U2361" s="82"/>
      <c r="V2361" s="83"/>
      <c r="W2361" s="84">
        <f t="shared" si="49"/>
        <v>0</v>
      </c>
      <c r="X2361" s="85">
        <f t="shared" si="50"/>
        <v>0</v>
      </c>
      <c r="Y2361" s="59"/>
      <c r="Z2361" s="86"/>
      <c r="AA2361" s="87"/>
      <c r="AB2361" s="88"/>
      <c r="AC2361" s="89"/>
    </row>
    <row r="2362" spans="1:29" ht="15.75" hidden="1" customHeight="1" x14ac:dyDescent="0.2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193"/>
      <c r="P2362" s="77"/>
      <c r="Q2362" s="78"/>
      <c r="R2362" s="79"/>
      <c r="S2362" s="80">
        <f t="shared" si="48"/>
        <v>0</v>
      </c>
      <c r="T2362" s="81"/>
      <c r="U2362" s="82"/>
      <c r="V2362" s="83"/>
      <c r="W2362" s="84">
        <f t="shared" si="49"/>
        <v>0</v>
      </c>
      <c r="X2362" s="85">
        <f t="shared" si="50"/>
        <v>0</v>
      </c>
      <c r="Y2362" s="59"/>
      <c r="Z2362" s="86"/>
      <c r="AA2362" s="87"/>
      <c r="AB2362" s="88"/>
      <c r="AC2362" s="89"/>
    </row>
    <row r="2363" spans="1:29" ht="15.75" hidden="1" customHeight="1" x14ac:dyDescent="0.2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193"/>
      <c r="P2363" s="77"/>
      <c r="Q2363" s="78"/>
      <c r="R2363" s="79"/>
      <c r="S2363" s="80">
        <f t="shared" si="48"/>
        <v>0</v>
      </c>
      <c r="T2363" s="81"/>
      <c r="U2363" s="82"/>
      <c r="V2363" s="83"/>
      <c r="W2363" s="84">
        <f t="shared" si="49"/>
        <v>0</v>
      </c>
      <c r="X2363" s="85">
        <f t="shared" si="50"/>
        <v>0</v>
      </c>
      <c r="Y2363" s="59"/>
      <c r="Z2363" s="86"/>
      <c r="AA2363" s="87"/>
      <c r="AB2363" s="88"/>
      <c r="AC2363" s="89"/>
    </row>
    <row r="2364" spans="1:29" ht="15.75" hidden="1" customHeight="1" x14ac:dyDescent="0.2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193"/>
      <c r="P2364" s="77"/>
      <c r="Q2364" s="78"/>
      <c r="R2364" s="79"/>
      <c r="S2364" s="80">
        <f t="shared" si="48"/>
        <v>0</v>
      </c>
      <c r="T2364" s="81"/>
      <c r="U2364" s="82"/>
      <c r="V2364" s="83"/>
      <c r="W2364" s="84">
        <f t="shared" si="49"/>
        <v>0</v>
      </c>
      <c r="X2364" s="85">
        <f t="shared" si="50"/>
        <v>0</v>
      </c>
      <c r="Y2364" s="59"/>
      <c r="Z2364" s="86"/>
      <c r="AA2364" s="87"/>
      <c r="AB2364" s="88"/>
      <c r="AC2364" s="89"/>
    </row>
    <row r="2365" spans="1:29" ht="15.75" hidden="1" customHeight="1" x14ac:dyDescent="0.2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193"/>
      <c r="P2365" s="77"/>
      <c r="Q2365" s="78"/>
      <c r="R2365" s="79"/>
      <c r="S2365" s="80">
        <f t="shared" si="48"/>
        <v>0</v>
      </c>
      <c r="T2365" s="81"/>
      <c r="U2365" s="82"/>
      <c r="V2365" s="83"/>
      <c r="W2365" s="84">
        <f t="shared" si="49"/>
        <v>0</v>
      </c>
      <c r="X2365" s="85">
        <f t="shared" si="50"/>
        <v>0</v>
      </c>
      <c r="Y2365" s="59"/>
      <c r="Z2365" s="86"/>
      <c r="AA2365" s="87"/>
      <c r="AB2365" s="88"/>
      <c r="AC2365" s="89"/>
    </row>
    <row r="2366" spans="1:29" ht="15.75" hidden="1" customHeight="1" x14ac:dyDescent="0.2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193"/>
      <c r="P2366" s="77"/>
      <c r="Q2366" s="78"/>
      <c r="R2366" s="79"/>
      <c r="S2366" s="80">
        <f t="shared" si="48"/>
        <v>0</v>
      </c>
      <c r="T2366" s="81"/>
      <c r="U2366" s="82"/>
      <c r="V2366" s="83"/>
      <c r="W2366" s="84">
        <f t="shared" si="49"/>
        <v>0</v>
      </c>
      <c r="X2366" s="85">
        <f t="shared" si="50"/>
        <v>0</v>
      </c>
      <c r="Y2366" s="59"/>
      <c r="Z2366" s="86"/>
      <c r="AA2366" s="87"/>
      <c r="AB2366" s="88"/>
      <c r="AC2366" s="89"/>
    </row>
    <row r="2367" spans="1:29" ht="15.75" hidden="1" customHeight="1" x14ac:dyDescent="0.2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193"/>
      <c r="P2367" s="77"/>
      <c r="Q2367" s="78"/>
      <c r="R2367" s="79"/>
      <c r="S2367" s="80">
        <f t="shared" si="48"/>
        <v>0</v>
      </c>
      <c r="T2367" s="81"/>
      <c r="U2367" s="82"/>
      <c r="V2367" s="83"/>
      <c r="W2367" s="84">
        <f t="shared" si="49"/>
        <v>0</v>
      </c>
      <c r="X2367" s="85">
        <f t="shared" si="50"/>
        <v>0</v>
      </c>
      <c r="Y2367" s="59"/>
      <c r="Z2367" s="86"/>
      <c r="AA2367" s="87"/>
      <c r="AB2367" s="88"/>
      <c r="AC2367" s="89"/>
    </row>
    <row r="2368" spans="1:29" ht="15.75" hidden="1" customHeight="1" x14ac:dyDescent="0.2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193"/>
      <c r="P2368" s="77"/>
      <c r="Q2368" s="78"/>
      <c r="R2368" s="79"/>
      <c r="S2368" s="80">
        <f t="shared" si="48"/>
        <v>0</v>
      </c>
      <c r="T2368" s="81"/>
      <c r="U2368" s="82"/>
      <c r="V2368" s="83"/>
      <c r="W2368" s="84">
        <f t="shared" si="49"/>
        <v>0</v>
      </c>
      <c r="X2368" s="85">
        <f t="shared" si="50"/>
        <v>0</v>
      </c>
      <c r="Y2368" s="59"/>
      <c r="Z2368" s="86"/>
      <c r="AA2368" s="87"/>
      <c r="AB2368" s="88"/>
      <c r="AC2368" s="89"/>
    </row>
    <row r="2369" spans="1:29" ht="15.75" hidden="1" customHeight="1" x14ac:dyDescent="0.2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193"/>
      <c r="P2369" s="77"/>
      <c r="Q2369" s="78"/>
      <c r="R2369" s="79"/>
      <c r="S2369" s="80">
        <f t="shared" si="48"/>
        <v>0</v>
      </c>
      <c r="T2369" s="81"/>
      <c r="U2369" s="82"/>
      <c r="V2369" s="83"/>
      <c r="W2369" s="84">
        <f t="shared" si="49"/>
        <v>0</v>
      </c>
      <c r="X2369" s="85">
        <f t="shared" si="50"/>
        <v>0</v>
      </c>
      <c r="Y2369" s="59"/>
      <c r="Z2369" s="86"/>
      <c r="AA2369" s="87"/>
      <c r="AB2369" s="88"/>
      <c r="AC2369" s="89"/>
    </row>
    <row r="2370" spans="1:29" ht="15.75" hidden="1" customHeight="1" x14ac:dyDescent="0.2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193"/>
      <c r="P2370" s="77"/>
      <c r="Q2370" s="78"/>
      <c r="R2370" s="79"/>
      <c r="S2370" s="80">
        <f t="shared" si="48"/>
        <v>0</v>
      </c>
      <c r="T2370" s="81"/>
      <c r="U2370" s="82"/>
      <c r="V2370" s="83"/>
      <c r="W2370" s="84">
        <f t="shared" si="49"/>
        <v>0</v>
      </c>
      <c r="X2370" s="85">
        <f t="shared" si="50"/>
        <v>0</v>
      </c>
      <c r="Y2370" s="59"/>
      <c r="Z2370" s="86"/>
      <c r="AA2370" s="87"/>
      <c r="AB2370" s="88"/>
      <c r="AC2370" s="89"/>
    </row>
    <row r="2371" spans="1:29" ht="15.75" hidden="1" customHeight="1" x14ac:dyDescent="0.2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193"/>
      <c r="P2371" s="77"/>
      <c r="Q2371" s="78"/>
      <c r="R2371" s="79"/>
      <c r="S2371" s="80">
        <f t="shared" si="48"/>
        <v>0</v>
      </c>
      <c r="T2371" s="81"/>
      <c r="U2371" s="82"/>
      <c r="V2371" s="83"/>
      <c r="W2371" s="84">
        <f t="shared" si="49"/>
        <v>0</v>
      </c>
      <c r="X2371" s="85">
        <f t="shared" si="50"/>
        <v>0</v>
      </c>
      <c r="Y2371" s="59"/>
      <c r="Z2371" s="86"/>
      <c r="AA2371" s="87"/>
      <c r="AB2371" s="88"/>
      <c r="AC2371" s="89"/>
    </row>
    <row r="2372" spans="1:29" ht="15.75" hidden="1" customHeight="1" x14ac:dyDescent="0.2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193"/>
      <c r="P2372" s="77"/>
      <c r="Q2372" s="78"/>
      <c r="R2372" s="79"/>
      <c r="S2372" s="80">
        <f t="shared" si="48"/>
        <v>0</v>
      </c>
      <c r="T2372" s="81"/>
      <c r="U2372" s="82"/>
      <c r="V2372" s="83"/>
      <c r="W2372" s="84">
        <f t="shared" si="49"/>
        <v>0</v>
      </c>
      <c r="X2372" s="85">
        <f t="shared" si="50"/>
        <v>0</v>
      </c>
      <c r="Y2372" s="59"/>
      <c r="Z2372" s="86"/>
      <c r="AA2372" s="87"/>
      <c r="AB2372" s="88"/>
      <c r="AC2372" s="89"/>
    </row>
    <row r="2373" spans="1:29" ht="15.75" hidden="1" customHeight="1" x14ac:dyDescent="0.2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193"/>
      <c r="P2373" s="77"/>
      <c r="Q2373" s="78"/>
      <c r="R2373" s="79"/>
      <c r="S2373" s="80">
        <f t="shared" si="48"/>
        <v>0</v>
      </c>
      <c r="T2373" s="81"/>
      <c r="U2373" s="82"/>
      <c r="V2373" s="83"/>
      <c r="W2373" s="84">
        <f t="shared" si="49"/>
        <v>0</v>
      </c>
      <c r="X2373" s="85">
        <f t="shared" si="50"/>
        <v>0</v>
      </c>
      <c r="Y2373" s="59"/>
      <c r="Z2373" s="86"/>
      <c r="AA2373" s="87"/>
      <c r="AB2373" s="88"/>
      <c r="AC2373" s="89"/>
    </row>
    <row r="2374" spans="1:29" ht="15.75" hidden="1" customHeight="1" x14ac:dyDescent="0.2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193"/>
      <c r="P2374" s="77"/>
      <c r="Q2374" s="78"/>
      <c r="R2374" s="79"/>
      <c r="S2374" s="80">
        <f t="shared" si="48"/>
        <v>0</v>
      </c>
      <c r="T2374" s="81"/>
      <c r="U2374" s="82"/>
      <c r="V2374" s="83"/>
      <c r="W2374" s="84">
        <f t="shared" si="49"/>
        <v>0</v>
      </c>
      <c r="X2374" s="85">
        <f t="shared" si="50"/>
        <v>0</v>
      </c>
      <c r="Y2374" s="59"/>
      <c r="Z2374" s="86"/>
      <c r="AA2374" s="87"/>
      <c r="AB2374" s="88"/>
      <c r="AC2374" s="89"/>
    </row>
    <row r="2375" spans="1:29" ht="15.75" hidden="1" customHeight="1" x14ac:dyDescent="0.2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193"/>
      <c r="P2375" s="77"/>
      <c r="Q2375" s="78"/>
      <c r="R2375" s="79"/>
      <c r="S2375" s="80">
        <f t="shared" si="48"/>
        <v>0</v>
      </c>
      <c r="T2375" s="81"/>
      <c r="U2375" s="82"/>
      <c r="V2375" s="83"/>
      <c r="W2375" s="84">
        <f t="shared" si="49"/>
        <v>0</v>
      </c>
      <c r="X2375" s="85">
        <f t="shared" si="50"/>
        <v>0</v>
      </c>
      <c r="Y2375" s="59"/>
      <c r="Z2375" s="86"/>
      <c r="AA2375" s="87"/>
      <c r="AB2375" s="88"/>
      <c r="AC2375" s="89"/>
    </row>
    <row r="2376" spans="1:29" ht="15.75" hidden="1" customHeight="1" x14ac:dyDescent="0.2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193"/>
      <c r="P2376" s="77"/>
      <c r="Q2376" s="78"/>
      <c r="R2376" s="79"/>
      <c r="S2376" s="80">
        <f t="shared" si="48"/>
        <v>0</v>
      </c>
      <c r="T2376" s="81"/>
      <c r="U2376" s="82"/>
      <c r="V2376" s="83"/>
      <c r="W2376" s="84">
        <f t="shared" si="49"/>
        <v>0</v>
      </c>
      <c r="X2376" s="85">
        <f t="shared" si="50"/>
        <v>0</v>
      </c>
      <c r="Y2376" s="59"/>
      <c r="Z2376" s="86"/>
      <c r="AA2376" s="87"/>
      <c r="AB2376" s="88"/>
      <c r="AC2376" s="89"/>
    </row>
    <row r="2377" spans="1:29" ht="15.75" hidden="1" customHeight="1" x14ac:dyDescent="0.2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193"/>
      <c r="P2377" s="77"/>
      <c r="Q2377" s="78"/>
      <c r="R2377" s="79"/>
      <c r="S2377" s="80">
        <f t="shared" si="48"/>
        <v>0</v>
      </c>
      <c r="T2377" s="81"/>
      <c r="U2377" s="82"/>
      <c r="V2377" s="83"/>
      <c r="W2377" s="84">
        <f t="shared" si="49"/>
        <v>0</v>
      </c>
      <c r="X2377" s="85">
        <f t="shared" si="50"/>
        <v>0</v>
      </c>
      <c r="Y2377" s="59"/>
      <c r="Z2377" s="86"/>
      <c r="AA2377" s="87"/>
      <c r="AB2377" s="88"/>
      <c r="AC2377" s="89"/>
    </row>
    <row r="2378" spans="1:29" ht="15.75" hidden="1" customHeight="1" x14ac:dyDescent="0.2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193"/>
      <c r="P2378" s="77"/>
      <c r="Q2378" s="78"/>
      <c r="R2378" s="79"/>
      <c r="S2378" s="80">
        <f t="shared" si="48"/>
        <v>0</v>
      </c>
      <c r="T2378" s="81"/>
      <c r="U2378" s="82"/>
      <c r="V2378" s="83"/>
      <c r="W2378" s="84">
        <f t="shared" si="49"/>
        <v>0</v>
      </c>
      <c r="X2378" s="85">
        <f t="shared" si="50"/>
        <v>0</v>
      </c>
      <c r="Y2378" s="59"/>
      <c r="Z2378" s="86"/>
      <c r="AA2378" s="87"/>
      <c r="AB2378" s="88"/>
      <c r="AC2378" s="89"/>
    </row>
    <row r="2379" spans="1:29" ht="15.75" hidden="1" customHeight="1" x14ac:dyDescent="0.2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193"/>
      <c r="P2379" s="77"/>
      <c r="Q2379" s="78"/>
      <c r="R2379" s="79"/>
      <c r="S2379" s="80">
        <f t="shared" si="48"/>
        <v>0</v>
      </c>
      <c r="T2379" s="81"/>
      <c r="U2379" s="82"/>
      <c r="V2379" s="83"/>
      <c r="W2379" s="84">
        <f t="shared" si="49"/>
        <v>0</v>
      </c>
      <c r="X2379" s="85">
        <f t="shared" si="50"/>
        <v>0</v>
      </c>
      <c r="Y2379" s="59"/>
      <c r="Z2379" s="86"/>
      <c r="AA2379" s="87"/>
      <c r="AB2379" s="88"/>
      <c r="AC2379" s="89"/>
    </row>
    <row r="2380" spans="1:29" ht="15.75" hidden="1" customHeight="1" x14ac:dyDescent="0.2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193"/>
      <c r="P2380" s="77"/>
      <c r="Q2380" s="78"/>
      <c r="R2380" s="79"/>
      <c r="S2380" s="80">
        <f t="shared" si="48"/>
        <v>0</v>
      </c>
      <c r="T2380" s="81"/>
      <c r="U2380" s="82"/>
      <c r="V2380" s="83"/>
      <c r="W2380" s="84">
        <f t="shared" si="49"/>
        <v>0</v>
      </c>
      <c r="X2380" s="85">
        <f t="shared" si="50"/>
        <v>0</v>
      </c>
      <c r="Y2380" s="59"/>
      <c r="Z2380" s="86"/>
      <c r="AA2380" s="87"/>
      <c r="AB2380" s="88"/>
      <c r="AC2380" s="89"/>
    </row>
    <row r="2381" spans="1:29" ht="15.75" hidden="1" customHeight="1" x14ac:dyDescent="0.2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193"/>
      <c r="P2381" s="77"/>
      <c r="Q2381" s="78"/>
      <c r="R2381" s="79"/>
      <c r="S2381" s="80">
        <f t="shared" si="48"/>
        <v>0</v>
      </c>
      <c r="T2381" s="81"/>
      <c r="U2381" s="82"/>
      <c r="V2381" s="83"/>
      <c r="W2381" s="84">
        <f t="shared" si="49"/>
        <v>0</v>
      </c>
      <c r="X2381" s="85">
        <f t="shared" si="50"/>
        <v>0</v>
      </c>
      <c r="Y2381" s="59"/>
      <c r="Z2381" s="86"/>
      <c r="AA2381" s="87"/>
      <c r="AB2381" s="88"/>
      <c r="AC2381" s="89"/>
    </row>
    <row r="2382" spans="1:29" ht="15.75" hidden="1" customHeight="1" x14ac:dyDescent="0.2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193"/>
      <c r="P2382" s="77"/>
      <c r="Q2382" s="78"/>
      <c r="R2382" s="79"/>
      <c r="S2382" s="80">
        <f t="shared" si="48"/>
        <v>0</v>
      </c>
      <c r="T2382" s="81"/>
      <c r="U2382" s="82"/>
      <c r="V2382" s="83"/>
      <c r="W2382" s="84">
        <f t="shared" si="49"/>
        <v>0</v>
      </c>
      <c r="X2382" s="85">
        <f t="shared" si="50"/>
        <v>0</v>
      </c>
      <c r="Y2382" s="59"/>
      <c r="Z2382" s="86"/>
      <c r="AA2382" s="87"/>
      <c r="AB2382" s="88"/>
      <c r="AC2382" s="89"/>
    </row>
    <row r="2383" spans="1:29" ht="15.75" hidden="1" customHeight="1" x14ac:dyDescent="0.2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193"/>
      <c r="P2383" s="77"/>
      <c r="Q2383" s="78"/>
      <c r="R2383" s="79"/>
      <c r="S2383" s="80">
        <f t="shared" si="48"/>
        <v>0</v>
      </c>
      <c r="T2383" s="81"/>
      <c r="U2383" s="82"/>
      <c r="V2383" s="83"/>
      <c r="W2383" s="84">
        <f t="shared" si="49"/>
        <v>0</v>
      </c>
      <c r="X2383" s="85">
        <f t="shared" si="50"/>
        <v>0</v>
      </c>
      <c r="Y2383" s="59"/>
      <c r="Z2383" s="86"/>
      <c r="AA2383" s="87"/>
      <c r="AB2383" s="88"/>
      <c r="AC2383" s="89"/>
    </row>
    <row r="2384" spans="1:29" ht="15.75" hidden="1" customHeight="1" x14ac:dyDescent="0.2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193"/>
      <c r="P2384" s="77"/>
      <c r="Q2384" s="78"/>
      <c r="R2384" s="79"/>
      <c r="S2384" s="80">
        <f t="shared" si="48"/>
        <v>0</v>
      </c>
      <c r="T2384" s="81"/>
      <c r="U2384" s="82"/>
      <c r="V2384" s="83"/>
      <c r="W2384" s="84">
        <f t="shared" si="49"/>
        <v>0</v>
      </c>
      <c r="X2384" s="85">
        <f t="shared" si="50"/>
        <v>0</v>
      </c>
      <c r="Y2384" s="59"/>
      <c r="Z2384" s="86"/>
      <c r="AA2384" s="87"/>
      <c r="AB2384" s="88"/>
      <c r="AC2384" s="89"/>
    </row>
    <row r="2385" spans="1:29" ht="15.75" hidden="1" customHeight="1" x14ac:dyDescent="0.2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193"/>
      <c r="P2385" s="77"/>
      <c r="Q2385" s="78"/>
      <c r="R2385" s="79"/>
      <c r="S2385" s="80">
        <f t="shared" si="48"/>
        <v>0</v>
      </c>
      <c r="T2385" s="81"/>
      <c r="U2385" s="82"/>
      <c r="V2385" s="83"/>
      <c r="W2385" s="84">
        <f t="shared" si="49"/>
        <v>0</v>
      </c>
      <c r="X2385" s="85">
        <f t="shared" si="50"/>
        <v>0</v>
      </c>
      <c r="Y2385" s="59"/>
      <c r="Z2385" s="86"/>
      <c r="AA2385" s="87"/>
      <c r="AB2385" s="88"/>
      <c r="AC2385" s="89"/>
    </row>
    <row r="2386" spans="1:29" ht="15.75" hidden="1" customHeight="1" x14ac:dyDescent="0.2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193"/>
      <c r="P2386" s="77"/>
      <c r="Q2386" s="78"/>
      <c r="R2386" s="79"/>
      <c r="S2386" s="80">
        <f t="shared" si="48"/>
        <v>0</v>
      </c>
      <c r="T2386" s="81"/>
      <c r="U2386" s="82"/>
      <c r="V2386" s="83"/>
      <c r="W2386" s="84">
        <f t="shared" si="49"/>
        <v>0</v>
      </c>
      <c r="X2386" s="85">
        <f t="shared" si="50"/>
        <v>0</v>
      </c>
      <c r="Y2386" s="59"/>
      <c r="Z2386" s="86"/>
      <c r="AA2386" s="87"/>
      <c r="AB2386" s="88"/>
      <c r="AC2386" s="89"/>
    </row>
    <row r="2387" spans="1:29" ht="15.75" hidden="1" customHeight="1" x14ac:dyDescent="0.2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193"/>
      <c r="P2387" s="77"/>
      <c r="Q2387" s="78"/>
      <c r="R2387" s="79"/>
      <c r="S2387" s="80">
        <f t="shared" si="48"/>
        <v>0</v>
      </c>
      <c r="T2387" s="81"/>
      <c r="U2387" s="82"/>
      <c r="V2387" s="83"/>
      <c r="W2387" s="84">
        <f t="shared" si="49"/>
        <v>0</v>
      </c>
      <c r="X2387" s="85">
        <f t="shared" si="50"/>
        <v>0</v>
      </c>
      <c r="Y2387" s="59"/>
      <c r="Z2387" s="86"/>
      <c r="AA2387" s="87"/>
      <c r="AB2387" s="88"/>
      <c r="AC2387" s="89"/>
    </row>
    <row r="2388" spans="1:29" ht="15.75" hidden="1" customHeight="1" x14ac:dyDescent="0.2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193"/>
      <c r="P2388" s="77"/>
      <c r="Q2388" s="78"/>
      <c r="R2388" s="79"/>
      <c r="S2388" s="80">
        <f t="shared" si="48"/>
        <v>0</v>
      </c>
      <c r="T2388" s="81"/>
      <c r="U2388" s="82"/>
      <c r="V2388" s="83"/>
      <c r="W2388" s="84">
        <f t="shared" si="49"/>
        <v>0</v>
      </c>
      <c r="X2388" s="85">
        <f t="shared" si="50"/>
        <v>0</v>
      </c>
      <c r="Y2388" s="59"/>
      <c r="Z2388" s="86"/>
      <c r="AA2388" s="87"/>
      <c r="AB2388" s="88"/>
      <c r="AC2388" s="89"/>
    </row>
    <row r="2389" spans="1:29" ht="15.75" hidden="1" customHeight="1" x14ac:dyDescent="0.2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193"/>
      <c r="P2389" s="77"/>
      <c r="Q2389" s="78"/>
      <c r="R2389" s="79"/>
      <c r="S2389" s="80">
        <f t="shared" si="48"/>
        <v>0</v>
      </c>
      <c r="T2389" s="81"/>
      <c r="U2389" s="82"/>
      <c r="V2389" s="83"/>
      <c r="W2389" s="84">
        <f t="shared" si="49"/>
        <v>0</v>
      </c>
      <c r="X2389" s="85">
        <f t="shared" si="50"/>
        <v>0</v>
      </c>
      <c r="Y2389" s="59"/>
      <c r="Z2389" s="86"/>
      <c r="AA2389" s="87"/>
      <c r="AB2389" s="88"/>
      <c r="AC2389" s="89"/>
    </row>
    <row r="2390" spans="1:29" ht="15.75" hidden="1" customHeight="1" x14ac:dyDescent="0.2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193"/>
      <c r="P2390" s="77"/>
      <c r="Q2390" s="78"/>
      <c r="R2390" s="79"/>
      <c r="S2390" s="80">
        <f t="shared" si="48"/>
        <v>0</v>
      </c>
      <c r="T2390" s="81"/>
      <c r="U2390" s="82"/>
      <c r="V2390" s="83"/>
      <c r="W2390" s="84">
        <f t="shared" si="49"/>
        <v>0</v>
      </c>
      <c r="X2390" s="85">
        <f t="shared" si="50"/>
        <v>0</v>
      </c>
      <c r="Y2390" s="59"/>
      <c r="Z2390" s="86"/>
      <c r="AA2390" s="87"/>
      <c r="AB2390" s="88"/>
      <c r="AC2390" s="89"/>
    </row>
    <row r="2391" spans="1:29" ht="15.75" hidden="1" customHeight="1" x14ac:dyDescent="0.2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193"/>
      <c r="P2391" s="77"/>
      <c r="Q2391" s="78"/>
      <c r="R2391" s="79"/>
      <c r="S2391" s="80">
        <f t="shared" si="48"/>
        <v>0</v>
      </c>
      <c r="T2391" s="81"/>
      <c r="U2391" s="82"/>
      <c r="V2391" s="83"/>
      <c r="W2391" s="84">
        <f t="shared" si="49"/>
        <v>0</v>
      </c>
      <c r="X2391" s="85">
        <f t="shared" si="50"/>
        <v>0</v>
      </c>
      <c r="Y2391" s="59"/>
      <c r="Z2391" s="86"/>
      <c r="AA2391" s="87"/>
      <c r="AB2391" s="88"/>
      <c r="AC2391" s="89"/>
    </row>
    <row r="2392" spans="1:29" ht="15.75" hidden="1" customHeight="1" x14ac:dyDescent="0.2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193"/>
      <c r="P2392" s="77"/>
      <c r="Q2392" s="78"/>
      <c r="R2392" s="79"/>
      <c r="S2392" s="80">
        <f t="shared" si="48"/>
        <v>0</v>
      </c>
      <c r="T2392" s="81"/>
      <c r="U2392" s="82"/>
      <c r="V2392" s="83"/>
      <c r="W2392" s="84">
        <f t="shared" si="49"/>
        <v>0</v>
      </c>
      <c r="X2392" s="85">
        <f t="shared" si="50"/>
        <v>0</v>
      </c>
      <c r="Y2392" s="59"/>
      <c r="Z2392" s="86"/>
      <c r="AA2392" s="87"/>
      <c r="AB2392" s="88"/>
      <c r="AC2392" s="89"/>
    </row>
    <row r="2393" spans="1:29" ht="15.75" hidden="1" customHeight="1" x14ac:dyDescent="0.2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193"/>
      <c r="P2393" s="77"/>
      <c r="Q2393" s="78"/>
      <c r="R2393" s="79"/>
      <c r="S2393" s="80">
        <f t="shared" si="48"/>
        <v>0</v>
      </c>
      <c r="T2393" s="81"/>
      <c r="U2393" s="82"/>
      <c r="V2393" s="83"/>
      <c r="W2393" s="84">
        <f t="shared" si="49"/>
        <v>0</v>
      </c>
      <c r="X2393" s="85">
        <f t="shared" si="50"/>
        <v>0</v>
      </c>
      <c r="Y2393" s="59"/>
      <c r="Z2393" s="86"/>
      <c r="AA2393" s="87"/>
      <c r="AB2393" s="88"/>
      <c r="AC2393" s="89"/>
    </row>
    <row r="2394" spans="1:29" ht="15.75" hidden="1" customHeight="1" x14ac:dyDescent="0.2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193"/>
      <c r="P2394" s="77"/>
      <c r="Q2394" s="78"/>
      <c r="R2394" s="79"/>
      <c r="S2394" s="80">
        <f t="shared" si="48"/>
        <v>0</v>
      </c>
      <c r="T2394" s="81"/>
      <c r="U2394" s="82"/>
      <c r="V2394" s="83"/>
      <c r="W2394" s="84">
        <f t="shared" si="49"/>
        <v>0</v>
      </c>
      <c r="X2394" s="85">
        <f t="shared" si="50"/>
        <v>0</v>
      </c>
      <c r="Y2394" s="59"/>
      <c r="Z2394" s="86"/>
      <c r="AA2394" s="87"/>
      <c r="AB2394" s="88"/>
      <c r="AC2394" s="89"/>
    </row>
    <row r="2395" spans="1:29" ht="15.75" hidden="1" customHeight="1" x14ac:dyDescent="0.2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193"/>
      <c r="P2395" s="77"/>
      <c r="Q2395" s="78"/>
      <c r="R2395" s="79"/>
      <c r="S2395" s="80">
        <f t="shared" si="48"/>
        <v>0</v>
      </c>
      <c r="T2395" s="81"/>
      <c r="U2395" s="82"/>
      <c r="V2395" s="83"/>
      <c r="W2395" s="84">
        <f t="shared" si="49"/>
        <v>0</v>
      </c>
      <c r="X2395" s="85">
        <f t="shared" si="50"/>
        <v>0</v>
      </c>
      <c r="Y2395" s="59"/>
      <c r="Z2395" s="86"/>
      <c r="AA2395" s="87"/>
      <c r="AB2395" s="88"/>
      <c r="AC2395" s="89"/>
    </row>
    <row r="2396" spans="1:29" ht="15.75" hidden="1" customHeight="1" x14ac:dyDescent="0.2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193"/>
      <c r="P2396" s="77"/>
      <c r="Q2396" s="78"/>
      <c r="R2396" s="79"/>
      <c r="S2396" s="80">
        <f t="shared" si="48"/>
        <v>0</v>
      </c>
      <c r="T2396" s="81"/>
      <c r="U2396" s="82"/>
      <c r="V2396" s="83"/>
      <c r="W2396" s="84">
        <f t="shared" si="49"/>
        <v>0</v>
      </c>
      <c r="X2396" s="85">
        <f t="shared" si="50"/>
        <v>0</v>
      </c>
      <c r="Y2396" s="59"/>
      <c r="Z2396" s="86"/>
      <c r="AA2396" s="87"/>
      <c r="AB2396" s="88"/>
      <c r="AC2396" s="89"/>
    </row>
    <row r="2397" spans="1:29" ht="15.75" hidden="1" customHeight="1" x14ac:dyDescent="0.2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193"/>
      <c r="P2397" s="77"/>
      <c r="Q2397" s="78"/>
      <c r="R2397" s="79"/>
      <c r="S2397" s="80">
        <f t="shared" si="48"/>
        <v>0</v>
      </c>
      <c r="T2397" s="81"/>
      <c r="U2397" s="82"/>
      <c r="V2397" s="83"/>
      <c r="W2397" s="84">
        <f t="shared" si="49"/>
        <v>0</v>
      </c>
      <c r="X2397" s="85">
        <f t="shared" si="50"/>
        <v>0</v>
      </c>
      <c r="Y2397" s="59"/>
      <c r="Z2397" s="86"/>
      <c r="AA2397" s="87"/>
      <c r="AB2397" s="88"/>
      <c r="AC2397" s="89"/>
    </row>
    <row r="2398" spans="1:29" ht="15.75" hidden="1" customHeight="1" x14ac:dyDescent="0.2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193"/>
      <c r="P2398" s="77"/>
      <c r="Q2398" s="78"/>
      <c r="R2398" s="79"/>
      <c r="S2398" s="80">
        <f t="shared" si="48"/>
        <v>0</v>
      </c>
      <c r="T2398" s="81"/>
      <c r="U2398" s="82"/>
      <c r="V2398" s="83"/>
      <c r="W2398" s="84">
        <f t="shared" si="49"/>
        <v>0</v>
      </c>
      <c r="X2398" s="85">
        <f t="shared" si="50"/>
        <v>0</v>
      </c>
      <c r="Y2398" s="59"/>
      <c r="Z2398" s="86"/>
      <c r="AA2398" s="87"/>
      <c r="AB2398" s="88"/>
      <c r="AC2398" s="89"/>
    </row>
    <row r="2399" spans="1:29" ht="15.75" hidden="1" customHeight="1" x14ac:dyDescent="0.2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193"/>
      <c r="P2399" s="77"/>
      <c r="Q2399" s="78"/>
      <c r="R2399" s="79"/>
      <c r="S2399" s="80">
        <f t="shared" si="48"/>
        <v>0</v>
      </c>
      <c r="T2399" s="81"/>
      <c r="U2399" s="82"/>
      <c r="V2399" s="83"/>
      <c r="W2399" s="84">
        <f t="shared" si="49"/>
        <v>0</v>
      </c>
      <c r="X2399" s="85">
        <f t="shared" si="50"/>
        <v>0</v>
      </c>
      <c r="Y2399" s="59"/>
      <c r="Z2399" s="86"/>
      <c r="AA2399" s="87"/>
      <c r="AB2399" s="88"/>
      <c r="AC2399" s="89"/>
    </row>
    <row r="2400" spans="1:29" ht="15.75" hidden="1" customHeight="1" x14ac:dyDescent="0.2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193"/>
      <c r="P2400" s="77"/>
      <c r="Q2400" s="78"/>
      <c r="R2400" s="79"/>
      <c r="S2400" s="80">
        <f t="shared" si="48"/>
        <v>0</v>
      </c>
      <c r="T2400" s="81"/>
      <c r="U2400" s="82"/>
      <c r="V2400" s="83"/>
      <c r="W2400" s="84">
        <f t="shared" si="49"/>
        <v>0</v>
      </c>
      <c r="X2400" s="85">
        <f t="shared" si="50"/>
        <v>0</v>
      </c>
      <c r="Y2400" s="59"/>
      <c r="Z2400" s="86"/>
      <c r="AA2400" s="87"/>
      <c r="AB2400" s="88"/>
      <c r="AC2400" s="89"/>
    </row>
    <row r="2401" spans="1:29" ht="15.75" hidden="1" customHeight="1" x14ac:dyDescent="0.2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193"/>
      <c r="P2401" s="77"/>
      <c r="Q2401" s="78"/>
      <c r="R2401" s="79"/>
      <c r="S2401" s="80">
        <f t="shared" si="48"/>
        <v>0</v>
      </c>
      <c r="T2401" s="81"/>
      <c r="U2401" s="82"/>
      <c r="V2401" s="83"/>
      <c r="W2401" s="84">
        <f t="shared" si="49"/>
        <v>0</v>
      </c>
      <c r="X2401" s="85">
        <f t="shared" si="50"/>
        <v>0</v>
      </c>
      <c r="Y2401" s="59"/>
      <c r="Z2401" s="86"/>
      <c r="AA2401" s="87"/>
      <c r="AB2401" s="88"/>
      <c r="AC2401" s="89"/>
    </row>
    <row r="2402" spans="1:29" ht="15.75" hidden="1" customHeight="1" x14ac:dyDescent="0.2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193"/>
      <c r="P2402" s="77"/>
      <c r="Q2402" s="78"/>
      <c r="R2402" s="79"/>
      <c r="S2402" s="80">
        <f t="shared" si="48"/>
        <v>0</v>
      </c>
      <c r="T2402" s="81"/>
      <c r="U2402" s="82"/>
      <c r="V2402" s="83"/>
      <c r="W2402" s="84">
        <f t="shared" si="49"/>
        <v>0</v>
      </c>
      <c r="X2402" s="85">
        <f t="shared" si="50"/>
        <v>0</v>
      </c>
      <c r="Y2402" s="59"/>
      <c r="Z2402" s="86"/>
      <c r="AA2402" s="87"/>
      <c r="AB2402" s="88"/>
      <c r="AC2402" s="89"/>
    </row>
    <row r="2403" spans="1:29" ht="15.75" hidden="1" customHeight="1" x14ac:dyDescent="0.2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193"/>
      <c r="P2403" s="77"/>
      <c r="Q2403" s="78"/>
      <c r="R2403" s="79"/>
      <c r="S2403" s="80">
        <f t="shared" si="48"/>
        <v>0</v>
      </c>
      <c r="T2403" s="81"/>
      <c r="U2403" s="82"/>
      <c r="V2403" s="83"/>
      <c r="W2403" s="84">
        <f t="shared" si="49"/>
        <v>0</v>
      </c>
      <c r="X2403" s="85">
        <f t="shared" si="50"/>
        <v>0</v>
      </c>
      <c r="Y2403" s="59"/>
      <c r="Z2403" s="86"/>
      <c r="AA2403" s="87"/>
      <c r="AB2403" s="88"/>
      <c r="AC2403" s="89"/>
    </row>
    <row r="2404" spans="1:29" ht="15.75" hidden="1" customHeight="1" x14ac:dyDescent="0.2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193"/>
      <c r="P2404" s="77"/>
      <c r="Q2404" s="78"/>
      <c r="R2404" s="79"/>
      <c r="S2404" s="80">
        <f t="shared" si="48"/>
        <v>0</v>
      </c>
      <c r="T2404" s="81"/>
      <c r="U2404" s="82"/>
      <c r="V2404" s="83"/>
      <c r="W2404" s="84">
        <f t="shared" si="49"/>
        <v>0</v>
      </c>
      <c r="X2404" s="85">
        <f t="shared" si="50"/>
        <v>0</v>
      </c>
      <c r="Y2404" s="59"/>
      <c r="Z2404" s="86"/>
      <c r="AA2404" s="87"/>
      <c r="AB2404" s="88"/>
      <c r="AC2404" s="89"/>
    </row>
    <row r="2405" spans="1:29" ht="15.75" hidden="1" customHeight="1" x14ac:dyDescent="0.2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193"/>
      <c r="P2405" s="77"/>
      <c r="Q2405" s="78"/>
      <c r="R2405" s="79"/>
      <c r="S2405" s="80">
        <f t="shared" si="48"/>
        <v>0</v>
      </c>
      <c r="T2405" s="81"/>
      <c r="U2405" s="82"/>
      <c r="V2405" s="83"/>
      <c r="W2405" s="84">
        <f t="shared" si="49"/>
        <v>0</v>
      </c>
      <c r="X2405" s="85">
        <f t="shared" si="50"/>
        <v>0</v>
      </c>
      <c r="Y2405" s="59"/>
      <c r="Z2405" s="86"/>
      <c r="AA2405" s="87"/>
      <c r="AB2405" s="88"/>
      <c r="AC2405" s="89"/>
    </row>
    <row r="2406" spans="1:29" ht="15.75" hidden="1" customHeight="1" x14ac:dyDescent="0.2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193"/>
      <c r="P2406" s="77"/>
      <c r="Q2406" s="78"/>
      <c r="R2406" s="79"/>
      <c r="S2406" s="80">
        <f t="shared" si="48"/>
        <v>0</v>
      </c>
      <c r="T2406" s="81"/>
      <c r="U2406" s="82"/>
      <c r="V2406" s="83"/>
      <c r="W2406" s="84">
        <f t="shared" si="49"/>
        <v>0</v>
      </c>
      <c r="X2406" s="85">
        <f t="shared" si="50"/>
        <v>0</v>
      </c>
      <c r="Y2406" s="59"/>
      <c r="Z2406" s="86"/>
      <c r="AA2406" s="87"/>
      <c r="AB2406" s="88"/>
      <c r="AC2406" s="89"/>
    </row>
    <row r="2407" spans="1:29" ht="15.75" hidden="1" customHeight="1" x14ac:dyDescent="0.2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193"/>
      <c r="P2407" s="77"/>
      <c r="Q2407" s="78"/>
      <c r="R2407" s="79"/>
      <c r="S2407" s="80">
        <f t="shared" si="48"/>
        <v>0</v>
      </c>
      <c r="T2407" s="81"/>
      <c r="U2407" s="82"/>
      <c r="V2407" s="83"/>
      <c r="W2407" s="84">
        <f t="shared" si="49"/>
        <v>0</v>
      </c>
      <c r="X2407" s="85">
        <f t="shared" si="50"/>
        <v>0</v>
      </c>
      <c r="Y2407" s="59"/>
      <c r="Z2407" s="86"/>
      <c r="AA2407" s="87"/>
      <c r="AB2407" s="88"/>
      <c r="AC2407" s="89"/>
    </row>
    <row r="2408" spans="1:29" ht="15.75" hidden="1" customHeight="1" x14ac:dyDescent="0.2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193"/>
      <c r="P2408" s="77"/>
      <c r="Q2408" s="78"/>
      <c r="R2408" s="79"/>
      <c r="S2408" s="80">
        <f t="shared" si="48"/>
        <v>0</v>
      </c>
      <c r="T2408" s="81"/>
      <c r="U2408" s="82"/>
      <c r="V2408" s="83"/>
      <c r="W2408" s="84">
        <f t="shared" si="49"/>
        <v>0</v>
      </c>
      <c r="X2408" s="85">
        <f t="shared" si="50"/>
        <v>0</v>
      </c>
      <c r="Y2408" s="59"/>
      <c r="Z2408" s="86"/>
      <c r="AA2408" s="87"/>
      <c r="AB2408" s="88"/>
      <c r="AC2408" s="89"/>
    </row>
    <row r="2409" spans="1:29" ht="15.75" hidden="1" customHeight="1" x14ac:dyDescent="0.2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193"/>
      <c r="P2409" s="77"/>
      <c r="Q2409" s="78"/>
      <c r="R2409" s="79"/>
      <c r="S2409" s="80">
        <f t="shared" si="48"/>
        <v>0</v>
      </c>
      <c r="T2409" s="81"/>
      <c r="U2409" s="82"/>
      <c r="V2409" s="83"/>
      <c r="W2409" s="84">
        <f t="shared" si="49"/>
        <v>0</v>
      </c>
      <c r="X2409" s="85">
        <f t="shared" si="50"/>
        <v>0</v>
      </c>
      <c r="Y2409" s="59"/>
      <c r="Z2409" s="86"/>
      <c r="AA2409" s="87"/>
      <c r="AB2409" s="88"/>
      <c r="AC2409" s="89"/>
    </row>
    <row r="2410" spans="1:29" ht="15.75" hidden="1" customHeight="1" x14ac:dyDescent="0.2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193"/>
      <c r="P2410" s="77"/>
      <c r="Q2410" s="78"/>
      <c r="R2410" s="79"/>
      <c r="S2410" s="80">
        <f t="shared" si="48"/>
        <v>0</v>
      </c>
      <c r="T2410" s="81"/>
      <c r="U2410" s="82"/>
      <c r="V2410" s="83"/>
      <c r="W2410" s="84">
        <f t="shared" si="49"/>
        <v>0</v>
      </c>
      <c r="X2410" s="85">
        <f t="shared" si="50"/>
        <v>0</v>
      </c>
      <c r="Y2410" s="59"/>
      <c r="Z2410" s="86"/>
      <c r="AA2410" s="87"/>
      <c r="AB2410" s="88"/>
      <c r="AC2410" s="89"/>
    </row>
    <row r="2411" spans="1:29" ht="15.75" hidden="1" customHeight="1" x14ac:dyDescent="0.2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193"/>
      <c r="P2411" s="77"/>
      <c r="Q2411" s="78"/>
      <c r="R2411" s="79"/>
      <c r="S2411" s="80">
        <f t="shared" si="48"/>
        <v>0</v>
      </c>
      <c r="T2411" s="81"/>
      <c r="U2411" s="82"/>
      <c r="V2411" s="83"/>
      <c r="W2411" s="84">
        <f t="shared" si="49"/>
        <v>0</v>
      </c>
      <c r="X2411" s="85">
        <f t="shared" si="50"/>
        <v>0</v>
      </c>
      <c r="Y2411" s="59"/>
      <c r="Z2411" s="86"/>
      <c r="AA2411" s="87"/>
      <c r="AB2411" s="88"/>
      <c r="AC2411" s="89"/>
    </row>
    <row r="2412" spans="1:29" ht="15.75" hidden="1" customHeight="1" x14ac:dyDescent="0.2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193"/>
      <c r="P2412" s="77"/>
      <c r="Q2412" s="78"/>
      <c r="R2412" s="79"/>
      <c r="S2412" s="80">
        <f t="shared" si="48"/>
        <v>0</v>
      </c>
      <c r="T2412" s="81"/>
      <c r="U2412" s="82"/>
      <c r="V2412" s="83"/>
      <c r="W2412" s="84">
        <f t="shared" si="49"/>
        <v>0</v>
      </c>
      <c r="X2412" s="85">
        <f t="shared" si="50"/>
        <v>0</v>
      </c>
      <c r="Y2412" s="59"/>
      <c r="Z2412" s="86"/>
      <c r="AA2412" s="87"/>
      <c r="AB2412" s="88"/>
      <c r="AC2412" s="89"/>
    </row>
    <row r="2413" spans="1:29" ht="15.75" hidden="1" customHeight="1" x14ac:dyDescent="0.2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193"/>
      <c r="P2413" s="77"/>
      <c r="Q2413" s="78"/>
      <c r="R2413" s="79"/>
      <c r="S2413" s="80">
        <f t="shared" si="48"/>
        <v>0</v>
      </c>
      <c r="T2413" s="81"/>
      <c r="U2413" s="82"/>
      <c r="V2413" s="83"/>
      <c r="W2413" s="84">
        <f t="shared" si="49"/>
        <v>0</v>
      </c>
      <c r="X2413" s="85">
        <f t="shared" si="50"/>
        <v>0</v>
      </c>
      <c r="Y2413" s="59"/>
      <c r="Z2413" s="86"/>
      <c r="AA2413" s="87"/>
      <c r="AB2413" s="88"/>
      <c r="AC2413" s="89"/>
    </row>
    <row r="2414" spans="1:29" ht="15.75" hidden="1" customHeight="1" x14ac:dyDescent="0.2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193"/>
      <c r="P2414" s="77"/>
      <c r="Q2414" s="78"/>
      <c r="R2414" s="79"/>
      <c r="S2414" s="80">
        <f t="shared" si="48"/>
        <v>0</v>
      </c>
      <c r="T2414" s="81"/>
      <c r="U2414" s="82"/>
      <c r="V2414" s="83"/>
      <c r="W2414" s="84">
        <f t="shared" si="49"/>
        <v>0</v>
      </c>
      <c r="X2414" s="85">
        <f t="shared" si="50"/>
        <v>0</v>
      </c>
      <c r="Y2414" s="59"/>
      <c r="Z2414" s="86"/>
      <c r="AA2414" s="87"/>
      <c r="AB2414" s="88"/>
      <c r="AC2414" s="89"/>
    </row>
    <row r="2415" spans="1:29" ht="15.75" hidden="1" customHeight="1" x14ac:dyDescent="0.2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193"/>
      <c r="P2415" s="77"/>
      <c r="Q2415" s="78"/>
      <c r="R2415" s="79"/>
      <c r="S2415" s="80">
        <f t="shared" ref="S2415:S2478" si="51">IF(R2415="U",T2415/1.2,T2415)</f>
        <v>0</v>
      </c>
      <c r="T2415" s="81"/>
      <c r="U2415" s="82"/>
      <c r="V2415" s="83"/>
      <c r="W2415" s="84">
        <f t="shared" ref="W2415:W2478" si="52">V2415*S2415</f>
        <v>0</v>
      </c>
      <c r="X2415" s="85">
        <f t="shared" ref="X2415:X2478" si="53">V2415*T2415</f>
        <v>0</v>
      </c>
      <c r="Y2415" s="59"/>
      <c r="Z2415" s="86"/>
      <c r="AA2415" s="87"/>
      <c r="AB2415" s="88"/>
      <c r="AC2415" s="89"/>
    </row>
    <row r="2416" spans="1:29" ht="15.75" hidden="1" customHeight="1" x14ac:dyDescent="0.2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193"/>
      <c r="P2416" s="77"/>
      <c r="Q2416" s="78"/>
      <c r="R2416" s="79"/>
      <c r="S2416" s="80">
        <f t="shared" si="51"/>
        <v>0</v>
      </c>
      <c r="T2416" s="81"/>
      <c r="U2416" s="82"/>
      <c r="V2416" s="83"/>
      <c r="W2416" s="84">
        <f t="shared" si="52"/>
        <v>0</v>
      </c>
      <c r="X2416" s="85">
        <f t="shared" si="53"/>
        <v>0</v>
      </c>
      <c r="Y2416" s="59"/>
      <c r="Z2416" s="86"/>
      <c r="AA2416" s="87"/>
      <c r="AB2416" s="88"/>
      <c r="AC2416" s="89"/>
    </row>
    <row r="2417" spans="1:29" ht="15.75" hidden="1" customHeight="1" x14ac:dyDescent="0.2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193"/>
      <c r="P2417" s="77"/>
      <c r="Q2417" s="78"/>
      <c r="R2417" s="79"/>
      <c r="S2417" s="80">
        <f t="shared" si="51"/>
        <v>0</v>
      </c>
      <c r="T2417" s="81"/>
      <c r="U2417" s="82"/>
      <c r="V2417" s="83"/>
      <c r="W2417" s="84">
        <f t="shared" si="52"/>
        <v>0</v>
      </c>
      <c r="X2417" s="85">
        <f t="shared" si="53"/>
        <v>0</v>
      </c>
      <c r="Y2417" s="59"/>
      <c r="Z2417" s="86"/>
      <c r="AA2417" s="87"/>
      <c r="AB2417" s="88"/>
      <c r="AC2417" s="89"/>
    </row>
    <row r="2418" spans="1:29" ht="15.75" hidden="1" customHeight="1" x14ac:dyDescent="0.2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193"/>
      <c r="P2418" s="77"/>
      <c r="Q2418" s="78"/>
      <c r="R2418" s="79"/>
      <c r="S2418" s="80">
        <f t="shared" si="51"/>
        <v>0</v>
      </c>
      <c r="T2418" s="81"/>
      <c r="U2418" s="82"/>
      <c r="V2418" s="83"/>
      <c r="W2418" s="84">
        <f t="shared" si="52"/>
        <v>0</v>
      </c>
      <c r="X2418" s="85">
        <f t="shared" si="53"/>
        <v>0</v>
      </c>
      <c r="Y2418" s="59"/>
      <c r="Z2418" s="86"/>
      <c r="AA2418" s="87"/>
      <c r="AB2418" s="88"/>
      <c r="AC2418" s="89"/>
    </row>
    <row r="2419" spans="1:29" ht="15.75" hidden="1" customHeight="1" x14ac:dyDescent="0.2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193"/>
      <c r="P2419" s="77"/>
      <c r="Q2419" s="78"/>
      <c r="R2419" s="79"/>
      <c r="S2419" s="80">
        <f t="shared" si="51"/>
        <v>0</v>
      </c>
      <c r="T2419" s="81"/>
      <c r="U2419" s="82"/>
      <c r="V2419" s="83"/>
      <c r="W2419" s="84">
        <f t="shared" si="52"/>
        <v>0</v>
      </c>
      <c r="X2419" s="85">
        <f t="shared" si="53"/>
        <v>0</v>
      </c>
      <c r="Y2419" s="59"/>
      <c r="Z2419" s="86"/>
      <c r="AA2419" s="87"/>
      <c r="AB2419" s="88"/>
      <c r="AC2419" s="89"/>
    </row>
    <row r="2420" spans="1:29" ht="15.75" hidden="1" customHeight="1" x14ac:dyDescent="0.2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193"/>
      <c r="P2420" s="77"/>
      <c r="Q2420" s="78"/>
      <c r="R2420" s="79"/>
      <c r="S2420" s="80">
        <f t="shared" si="51"/>
        <v>0</v>
      </c>
      <c r="T2420" s="81"/>
      <c r="U2420" s="82"/>
      <c r="V2420" s="83"/>
      <c r="W2420" s="84">
        <f t="shared" si="52"/>
        <v>0</v>
      </c>
      <c r="X2420" s="85">
        <f t="shared" si="53"/>
        <v>0</v>
      </c>
      <c r="Y2420" s="59"/>
      <c r="Z2420" s="86"/>
      <c r="AA2420" s="87"/>
      <c r="AB2420" s="88"/>
      <c r="AC2420" s="89"/>
    </row>
    <row r="2421" spans="1:29" ht="15.75" hidden="1" customHeight="1" x14ac:dyDescent="0.2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193"/>
      <c r="P2421" s="77"/>
      <c r="Q2421" s="78"/>
      <c r="R2421" s="79"/>
      <c r="S2421" s="80">
        <f t="shared" si="51"/>
        <v>0</v>
      </c>
      <c r="T2421" s="81"/>
      <c r="U2421" s="82"/>
      <c r="V2421" s="83"/>
      <c r="W2421" s="84">
        <f t="shared" si="52"/>
        <v>0</v>
      </c>
      <c r="X2421" s="85">
        <f t="shared" si="53"/>
        <v>0</v>
      </c>
      <c r="Y2421" s="59"/>
      <c r="Z2421" s="86"/>
      <c r="AA2421" s="87"/>
      <c r="AB2421" s="88"/>
      <c r="AC2421" s="89"/>
    </row>
    <row r="2422" spans="1:29" ht="15.75" hidden="1" customHeight="1" x14ac:dyDescent="0.2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193"/>
      <c r="P2422" s="77"/>
      <c r="Q2422" s="78"/>
      <c r="R2422" s="79"/>
      <c r="S2422" s="80">
        <f t="shared" si="51"/>
        <v>0</v>
      </c>
      <c r="T2422" s="81"/>
      <c r="U2422" s="82"/>
      <c r="V2422" s="83"/>
      <c r="W2422" s="84">
        <f t="shared" si="52"/>
        <v>0</v>
      </c>
      <c r="X2422" s="85">
        <f t="shared" si="53"/>
        <v>0</v>
      </c>
      <c r="Y2422" s="59"/>
      <c r="Z2422" s="86"/>
      <c r="AA2422" s="87"/>
      <c r="AB2422" s="88"/>
      <c r="AC2422" s="89"/>
    </row>
    <row r="2423" spans="1:29" ht="15.75" hidden="1" customHeight="1" x14ac:dyDescent="0.2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193"/>
      <c r="P2423" s="77"/>
      <c r="Q2423" s="78"/>
      <c r="R2423" s="79"/>
      <c r="S2423" s="80">
        <f t="shared" si="51"/>
        <v>0</v>
      </c>
      <c r="T2423" s="81"/>
      <c r="U2423" s="82"/>
      <c r="V2423" s="83"/>
      <c r="W2423" s="84">
        <f t="shared" si="52"/>
        <v>0</v>
      </c>
      <c r="X2423" s="85">
        <f t="shared" si="53"/>
        <v>0</v>
      </c>
      <c r="Y2423" s="59"/>
      <c r="Z2423" s="86"/>
      <c r="AA2423" s="87"/>
      <c r="AB2423" s="88"/>
      <c r="AC2423" s="89"/>
    </row>
    <row r="2424" spans="1:29" ht="15.75" hidden="1" customHeight="1" x14ac:dyDescent="0.2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193"/>
      <c r="P2424" s="77"/>
      <c r="Q2424" s="78"/>
      <c r="R2424" s="79"/>
      <c r="S2424" s="80">
        <f t="shared" si="51"/>
        <v>0</v>
      </c>
      <c r="T2424" s="81"/>
      <c r="U2424" s="82"/>
      <c r="V2424" s="83"/>
      <c r="W2424" s="84">
        <f t="shared" si="52"/>
        <v>0</v>
      </c>
      <c r="X2424" s="85">
        <f t="shared" si="53"/>
        <v>0</v>
      </c>
      <c r="Y2424" s="59"/>
      <c r="Z2424" s="86"/>
      <c r="AA2424" s="87"/>
      <c r="AB2424" s="88"/>
      <c r="AC2424" s="89"/>
    </row>
    <row r="2425" spans="1:29" ht="15.75" hidden="1" customHeight="1" x14ac:dyDescent="0.2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193"/>
      <c r="P2425" s="77"/>
      <c r="Q2425" s="78"/>
      <c r="R2425" s="79"/>
      <c r="S2425" s="80">
        <f t="shared" si="51"/>
        <v>0</v>
      </c>
      <c r="T2425" s="81"/>
      <c r="U2425" s="82"/>
      <c r="V2425" s="83"/>
      <c r="W2425" s="84">
        <f t="shared" si="52"/>
        <v>0</v>
      </c>
      <c r="X2425" s="85">
        <f t="shared" si="53"/>
        <v>0</v>
      </c>
      <c r="Y2425" s="59"/>
      <c r="Z2425" s="86"/>
      <c r="AA2425" s="87"/>
      <c r="AB2425" s="88"/>
      <c r="AC2425" s="89"/>
    </row>
    <row r="2426" spans="1:29" ht="15.75" hidden="1" customHeight="1" x14ac:dyDescent="0.2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193"/>
      <c r="P2426" s="77"/>
      <c r="Q2426" s="78"/>
      <c r="R2426" s="79"/>
      <c r="S2426" s="80">
        <f t="shared" si="51"/>
        <v>0</v>
      </c>
      <c r="T2426" s="81"/>
      <c r="U2426" s="82"/>
      <c r="V2426" s="83"/>
      <c r="W2426" s="84">
        <f t="shared" si="52"/>
        <v>0</v>
      </c>
      <c r="X2426" s="85">
        <f t="shared" si="53"/>
        <v>0</v>
      </c>
      <c r="Y2426" s="59"/>
      <c r="Z2426" s="86"/>
      <c r="AA2426" s="87"/>
      <c r="AB2426" s="88"/>
      <c r="AC2426" s="89"/>
    </row>
    <row r="2427" spans="1:29" ht="15.75" hidden="1" customHeight="1" x14ac:dyDescent="0.2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193"/>
      <c r="P2427" s="77"/>
      <c r="Q2427" s="78"/>
      <c r="R2427" s="79"/>
      <c r="S2427" s="80">
        <f t="shared" si="51"/>
        <v>0</v>
      </c>
      <c r="T2427" s="81"/>
      <c r="U2427" s="82"/>
      <c r="V2427" s="83"/>
      <c r="W2427" s="84">
        <f t="shared" si="52"/>
        <v>0</v>
      </c>
      <c r="X2427" s="85">
        <f t="shared" si="53"/>
        <v>0</v>
      </c>
      <c r="Y2427" s="59"/>
      <c r="Z2427" s="86"/>
      <c r="AA2427" s="87"/>
      <c r="AB2427" s="88"/>
      <c r="AC2427" s="89"/>
    </row>
    <row r="2428" spans="1:29" ht="15.75" hidden="1" customHeight="1" x14ac:dyDescent="0.2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193"/>
      <c r="P2428" s="77"/>
      <c r="Q2428" s="78"/>
      <c r="R2428" s="79"/>
      <c r="S2428" s="80">
        <f t="shared" si="51"/>
        <v>0</v>
      </c>
      <c r="T2428" s="81"/>
      <c r="U2428" s="82"/>
      <c r="V2428" s="83"/>
      <c r="W2428" s="84">
        <f t="shared" si="52"/>
        <v>0</v>
      </c>
      <c r="X2428" s="85">
        <f t="shared" si="53"/>
        <v>0</v>
      </c>
      <c r="Y2428" s="59"/>
      <c r="Z2428" s="86"/>
      <c r="AA2428" s="87"/>
      <c r="AB2428" s="88"/>
      <c r="AC2428" s="89"/>
    </row>
    <row r="2429" spans="1:29" ht="15.75" hidden="1" customHeight="1" x14ac:dyDescent="0.2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193"/>
      <c r="P2429" s="77"/>
      <c r="Q2429" s="78"/>
      <c r="R2429" s="79"/>
      <c r="S2429" s="80">
        <f t="shared" si="51"/>
        <v>0</v>
      </c>
      <c r="T2429" s="81"/>
      <c r="U2429" s="82"/>
      <c r="V2429" s="83"/>
      <c r="W2429" s="84">
        <f t="shared" si="52"/>
        <v>0</v>
      </c>
      <c r="X2429" s="85">
        <f t="shared" si="53"/>
        <v>0</v>
      </c>
      <c r="Y2429" s="59"/>
      <c r="Z2429" s="86"/>
      <c r="AA2429" s="87"/>
      <c r="AB2429" s="88"/>
      <c r="AC2429" s="89"/>
    </row>
    <row r="2430" spans="1:29" ht="15.75" hidden="1" customHeight="1" x14ac:dyDescent="0.2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193"/>
      <c r="P2430" s="77"/>
      <c r="Q2430" s="78"/>
      <c r="R2430" s="79"/>
      <c r="S2430" s="80">
        <f t="shared" si="51"/>
        <v>0</v>
      </c>
      <c r="T2430" s="81"/>
      <c r="U2430" s="82"/>
      <c r="V2430" s="83"/>
      <c r="W2430" s="84">
        <f t="shared" si="52"/>
        <v>0</v>
      </c>
      <c r="X2430" s="85">
        <f t="shared" si="53"/>
        <v>0</v>
      </c>
      <c r="Y2430" s="59"/>
      <c r="Z2430" s="86"/>
      <c r="AA2430" s="87"/>
      <c r="AB2430" s="88"/>
      <c r="AC2430" s="89"/>
    </row>
    <row r="2431" spans="1:29" ht="15.75" hidden="1" customHeight="1" x14ac:dyDescent="0.2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193"/>
      <c r="P2431" s="77"/>
      <c r="Q2431" s="78"/>
      <c r="R2431" s="79"/>
      <c r="S2431" s="80">
        <f t="shared" si="51"/>
        <v>0</v>
      </c>
      <c r="T2431" s="81"/>
      <c r="U2431" s="82"/>
      <c r="V2431" s="83"/>
      <c r="W2431" s="84">
        <f t="shared" si="52"/>
        <v>0</v>
      </c>
      <c r="X2431" s="85">
        <f t="shared" si="53"/>
        <v>0</v>
      </c>
      <c r="Y2431" s="59"/>
      <c r="Z2431" s="86"/>
      <c r="AA2431" s="87"/>
      <c r="AB2431" s="88"/>
      <c r="AC2431" s="89"/>
    </row>
    <row r="2432" spans="1:29" ht="15.75" hidden="1" customHeight="1" x14ac:dyDescent="0.2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193"/>
      <c r="P2432" s="77"/>
      <c r="Q2432" s="78"/>
      <c r="R2432" s="79"/>
      <c r="S2432" s="80">
        <f t="shared" si="51"/>
        <v>0</v>
      </c>
      <c r="T2432" s="81"/>
      <c r="U2432" s="82"/>
      <c r="V2432" s="83"/>
      <c r="W2432" s="84">
        <f t="shared" si="52"/>
        <v>0</v>
      </c>
      <c r="X2432" s="85">
        <f t="shared" si="53"/>
        <v>0</v>
      </c>
      <c r="Y2432" s="59"/>
      <c r="Z2432" s="86"/>
      <c r="AA2432" s="87"/>
      <c r="AB2432" s="88"/>
      <c r="AC2432" s="89"/>
    </row>
    <row r="2433" spans="1:29" ht="15.75" hidden="1" customHeight="1" x14ac:dyDescent="0.2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193"/>
      <c r="P2433" s="77"/>
      <c r="Q2433" s="78"/>
      <c r="R2433" s="79"/>
      <c r="S2433" s="80">
        <f t="shared" si="51"/>
        <v>0</v>
      </c>
      <c r="T2433" s="81"/>
      <c r="U2433" s="82"/>
      <c r="V2433" s="83"/>
      <c r="W2433" s="84">
        <f t="shared" si="52"/>
        <v>0</v>
      </c>
      <c r="X2433" s="85">
        <f t="shared" si="53"/>
        <v>0</v>
      </c>
      <c r="Y2433" s="59"/>
      <c r="Z2433" s="86"/>
      <c r="AA2433" s="87"/>
      <c r="AB2433" s="88"/>
      <c r="AC2433" s="89"/>
    </row>
    <row r="2434" spans="1:29" ht="15.75" hidden="1" customHeight="1" x14ac:dyDescent="0.2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193"/>
      <c r="P2434" s="77"/>
      <c r="Q2434" s="78"/>
      <c r="R2434" s="79"/>
      <c r="S2434" s="80">
        <f t="shared" si="51"/>
        <v>0</v>
      </c>
      <c r="T2434" s="81"/>
      <c r="U2434" s="82"/>
      <c r="V2434" s="83"/>
      <c r="W2434" s="84">
        <f t="shared" si="52"/>
        <v>0</v>
      </c>
      <c r="X2434" s="85">
        <f t="shared" si="53"/>
        <v>0</v>
      </c>
      <c r="Y2434" s="59"/>
      <c r="Z2434" s="86"/>
      <c r="AA2434" s="87"/>
      <c r="AB2434" s="88"/>
      <c r="AC2434" s="89"/>
    </row>
    <row r="2435" spans="1:29" ht="15.75" hidden="1" customHeight="1" x14ac:dyDescent="0.2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193"/>
      <c r="P2435" s="77"/>
      <c r="Q2435" s="78"/>
      <c r="R2435" s="79"/>
      <c r="S2435" s="80">
        <f t="shared" si="51"/>
        <v>0</v>
      </c>
      <c r="T2435" s="81"/>
      <c r="U2435" s="82"/>
      <c r="V2435" s="83"/>
      <c r="W2435" s="84">
        <f t="shared" si="52"/>
        <v>0</v>
      </c>
      <c r="X2435" s="85">
        <f t="shared" si="53"/>
        <v>0</v>
      </c>
      <c r="Y2435" s="59"/>
      <c r="Z2435" s="86"/>
      <c r="AA2435" s="87"/>
      <c r="AB2435" s="88"/>
      <c r="AC2435" s="89"/>
    </row>
    <row r="2436" spans="1:29" ht="15.75" hidden="1" customHeight="1" x14ac:dyDescent="0.2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193"/>
      <c r="P2436" s="77"/>
      <c r="Q2436" s="78"/>
      <c r="R2436" s="79"/>
      <c r="S2436" s="80">
        <f t="shared" si="51"/>
        <v>0</v>
      </c>
      <c r="T2436" s="81"/>
      <c r="U2436" s="82"/>
      <c r="V2436" s="83"/>
      <c r="W2436" s="84">
        <f t="shared" si="52"/>
        <v>0</v>
      </c>
      <c r="X2436" s="85">
        <f t="shared" si="53"/>
        <v>0</v>
      </c>
      <c r="Y2436" s="59"/>
      <c r="Z2436" s="86"/>
      <c r="AA2436" s="87"/>
      <c r="AB2436" s="88"/>
      <c r="AC2436" s="89"/>
    </row>
    <row r="2437" spans="1:29" ht="15.75" hidden="1" customHeight="1" x14ac:dyDescent="0.2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193"/>
      <c r="P2437" s="77"/>
      <c r="Q2437" s="78"/>
      <c r="R2437" s="79"/>
      <c r="S2437" s="80">
        <f t="shared" si="51"/>
        <v>0</v>
      </c>
      <c r="T2437" s="81"/>
      <c r="U2437" s="82"/>
      <c r="V2437" s="83"/>
      <c r="W2437" s="84">
        <f t="shared" si="52"/>
        <v>0</v>
      </c>
      <c r="X2437" s="85">
        <f t="shared" si="53"/>
        <v>0</v>
      </c>
      <c r="Y2437" s="59"/>
      <c r="Z2437" s="86"/>
      <c r="AA2437" s="87"/>
      <c r="AB2437" s="88"/>
      <c r="AC2437" s="89"/>
    </row>
    <row r="2438" spans="1:29" ht="15.75" hidden="1" customHeight="1" x14ac:dyDescent="0.2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193"/>
      <c r="P2438" s="77"/>
      <c r="Q2438" s="78"/>
      <c r="R2438" s="79"/>
      <c r="S2438" s="80">
        <f t="shared" si="51"/>
        <v>0</v>
      </c>
      <c r="T2438" s="81"/>
      <c r="U2438" s="82"/>
      <c r="V2438" s="83"/>
      <c r="W2438" s="84">
        <f t="shared" si="52"/>
        <v>0</v>
      </c>
      <c r="X2438" s="85">
        <f t="shared" si="53"/>
        <v>0</v>
      </c>
      <c r="Y2438" s="59"/>
      <c r="Z2438" s="86"/>
      <c r="AA2438" s="87"/>
      <c r="AB2438" s="88"/>
      <c r="AC2438" s="89"/>
    </row>
    <row r="2439" spans="1:29" ht="15.75" hidden="1" customHeight="1" x14ac:dyDescent="0.2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193"/>
      <c r="P2439" s="77"/>
      <c r="Q2439" s="78"/>
      <c r="R2439" s="79"/>
      <c r="S2439" s="80">
        <f t="shared" si="51"/>
        <v>0</v>
      </c>
      <c r="T2439" s="81"/>
      <c r="U2439" s="82"/>
      <c r="V2439" s="83"/>
      <c r="W2439" s="84">
        <f t="shared" si="52"/>
        <v>0</v>
      </c>
      <c r="X2439" s="85">
        <f t="shared" si="53"/>
        <v>0</v>
      </c>
      <c r="Y2439" s="59"/>
      <c r="Z2439" s="86"/>
      <c r="AA2439" s="87"/>
      <c r="AB2439" s="88"/>
      <c r="AC2439" s="89"/>
    </row>
    <row r="2440" spans="1:29" ht="15.75" hidden="1" customHeight="1" x14ac:dyDescent="0.2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193"/>
      <c r="P2440" s="77"/>
      <c r="Q2440" s="78"/>
      <c r="R2440" s="79"/>
      <c r="S2440" s="80">
        <f t="shared" si="51"/>
        <v>0</v>
      </c>
      <c r="T2440" s="81"/>
      <c r="U2440" s="82"/>
      <c r="V2440" s="83"/>
      <c r="W2440" s="84">
        <f t="shared" si="52"/>
        <v>0</v>
      </c>
      <c r="X2440" s="85">
        <f t="shared" si="53"/>
        <v>0</v>
      </c>
      <c r="Y2440" s="59"/>
      <c r="Z2440" s="86"/>
      <c r="AA2440" s="87"/>
      <c r="AB2440" s="88"/>
      <c r="AC2440" s="89"/>
    </row>
    <row r="2441" spans="1:29" ht="15.75" hidden="1" customHeight="1" x14ac:dyDescent="0.2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193"/>
      <c r="P2441" s="77"/>
      <c r="Q2441" s="78"/>
      <c r="R2441" s="79"/>
      <c r="S2441" s="80">
        <f t="shared" si="51"/>
        <v>0</v>
      </c>
      <c r="T2441" s="81"/>
      <c r="U2441" s="82"/>
      <c r="V2441" s="83"/>
      <c r="W2441" s="84">
        <f t="shared" si="52"/>
        <v>0</v>
      </c>
      <c r="X2441" s="85">
        <f t="shared" si="53"/>
        <v>0</v>
      </c>
      <c r="Y2441" s="59"/>
      <c r="Z2441" s="86"/>
      <c r="AA2441" s="87"/>
      <c r="AB2441" s="88"/>
      <c r="AC2441" s="89"/>
    </row>
    <row r="2442" spans="1:29" ht="15.75" hidden="1" customHeight="1" x14ac:dyDescent="0.2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193"/>
      <c r="P2442" s="77"/>
      <c r="Q2442" s="78"/>
      <c r="R2442" s="79"/>
      <c r="S2442" s="80">
        <f t="shared" si="51"/>
        <v>0</v>
      </c>
      <c r="T2442" s="81"/>
      <c r="U2442" s="82"/>
      <c r="V2442" s="83"/>
      <c r="W2442" s="84">
        <f t="shared" si="52"/>
        <v>0</v>
      </c>
      <c r="X2442" s="85">
        <f t="shared" si="53"/>
        <v>0</v>
      </c>
      <c r="Y2442" s="59"/>
      <c r="Z2442" s="86"/>
      <c r="AA2442" s="87"/>
      <c r="AB2442" s="88"/>
      <c r="AC2442" s="89"/>
    </row>
    <row r="2443" spans="1:29" ht="15.75" hidden="1" customHeight="1" x14ac:dyDescent="0.2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193"/>
      <c r="P2443" s="77"/>
      <c r="Q2443" s="78"/>
      <c r="R2443" s="79"/>
      <c r="S2443" s="80">
        <f t="shared" si="51"/>
        <v>0</v>
      </c>
      <c r="T2443" s="81"/>
      <c r="U2443" s="82"/>
      <c r="V2443" s="83"/>
      <c r="W2443" s="84">
        <f t="shared" si="52"/>
        <v>0</v>
      </c>
      <c r="X2443" s="85">
        <f t="shared" si="53"/>
        <v>0</v>
      </c>
      <c r="Y2443" s="59"/>
      <c r="Z2443" s="86"/>
      <c r="AA2443" s="87"/>
      <c r="AB2443" s="88"/>
      <c r="AC2443" s="89"/>
    </row>
    <row r="2444" spans="1:29" ht="15.75" hidden="1" customHeight="1" x14ac:dyDescent="0.2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193"/>
      <c r="P2444" s="77"/>
      <c r="Q2444" s="78"/>
      <c r="R2444" s="79"/>
      <c r="S2444" s="80">
        <f t="shared" si="51"/>
        <v>0</v>
      </c>
      <c r="T2444" s="81"/>
      <c r="U2444" s="82"/>
      <c r="V2444" s="83"/>
      <c r="W2444" s="84">
        <f t="shared" si="52"/>
        <v>0</v>
      </c>
      <c r="X2444" s="85">
        <f t="shared" si="53"/>
        <v>0</v>
      </c>
      <c r="Y2444" s="59"/>
      <c r="Z2444" s="86"/>
      <c r="AA2444" s="87"/>
      <c r="AB2444" s="88"/>
      <c r="AC2444" s="89"/>
    </row>
    <row r="2445" spans="1:29" ht="15.75" hidden="1" customHeight="1" x14ac:dyDescent="0.2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193"/>
      <c r="P2445" s="77"/>
      <c r="Q2445" s="78"/>
      <c r="R2445" s="79"/>
      <c r="S2445" s="80">
        <f t="shared" si="51"/>
        <v>0</v>
      </c>
      <c r="T2445" s="81"/>
      <c r="U2445" s="82"/>
      <c r="V2445" s="83"/>
      <c r="W2445" s="84">
        <f t="shared" si="52"/>
        <v>0</v>
      </c>
      <c r="X2445" s="85">
        <f t="shared" si="53"/>
        <v>0</v>
      </c>
      <c r="Y2445" s="59"/>
      <c r="Z2445" s="86"/>
      <c r="AA2445" s="87"/>
      <c r="AB2445" s="88"/>
      <c r="AC2445" s="89"/>
    </row>
    <row r="2446" spans="1:29" ht="15.75" hidden="1" customHeight="1" x14ac:dyDescent="0.2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193"/>
      <c r="P2446" s="77"/>
      <c r="Q2446" s="78"/>
      <c r="R2446" s="79"/>
      <c r="S2446" s="80">
        <f t="shared" si="51"/>
        <v>0</v>
      </c>
      <c r="T2446" s="81"/>
      <c r="U2446" s="82"/>
      <c r="V2446" s="83"/>
      <c r="W2446" s="84">
        <f t="shared" si="52"/>
        <v>0</v>
      </c>
      <c r="X2446" s="85">
        <f t="shared" si="53"/>
        <v>0</v>
      </c>
      <c r="Y2446" s="59"/>
      <c r="Z2446" s="86"/>
      <c r="AA2446" s="87"/>
      <c r="AB2446" s="88"/>
      <c r="AC2446" s="89"/>
    </row>
    <row r="2447" spans="1:29" ht="15.75" hidden="1" customHeight="1" x14ac:dyDescent="0.2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193"/>
      <c r="P2447" s="77"/>
      <c r="Q2447" s="78"/>
      <c r="R2447" s="79"/>
      <c r="S2447" s="80">
        <f t="shared" si="51"/>
        <v>0</v>
      </c>
      <c r="T2447" s="81"/>
      <c r="U2447" s="82"/>
      <c r="V2447" s="83"/>
      <c r="W2447" s="84">
        <f t="shared" si="52"/>
        <v>0</v>
      </c>
      <c r="X2447" s="85">
        <f t="shared" si="53"/>
        <v>0</v>
      </c>
      <c r="Y2447" s="59"/>
      <c r="Z2447" s="86"/>
      <c r="AA2447" s="87"/>
      <c r="AB2447" s="88"/>
      <c r="AC2447" s="89"/>
    </row>
    <row r="2448" spans="1:29" ht="15.75" hidden="1" customHeight="1" x14ac:dyDescent="0.2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193"/>
      <c r="P2448" s="77"/>
      <c r="Q2448" s="78"/>
      <c r="R2448" s="79"/>
      <c r="S2448" s="80">
        <f t="shared" si="51"/>
        <v>0</v>
      </c>
      <c r="T2448" s="81"/>
      <c r="U2448" s="82"/>
      <c r="V2448" s="83"/>
      <c r="W2448" s="84">
        <f t="shared" si="52"/>
        <v>0</v>
      </c>
      <c r="X2448" s="85">
        <f t="shared" si="53"/>
        <v>0</v>
      </c>
      <c r="Y2448" s="59"/>
      <c r="Z2448" s="86"/>
      <c r="AA2448" s="87"/>
      <c r="AB2448" s="88"/>
      <c r="AC2448" s="89"/>
    </row>
    <row r="2449" spans="1:29" ht="15.75" hidden="1" customHeight="1" x14ac:dyDescent="0.2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193"/>
      <c r="P2449" s="77"/>
      <c r="Q2449" s="78"/>
      <c r="R2449" s="79"/>
      <c r="S2449" s="80">
        <f t="shared" si="51"/>
        <v>0</v>
      </c>
      <c r="T2449" s="81"/>
      <c r="U2449" s="82"/>
      <c r="V2449" s="83"/>
      <c r="W2449" s="84">
        <f t="shared" si="52"/>
        <v>0</v>
      </c>
      <c r="X2449" s="85">
        <f t="shared" si="53"/>
        <v>0</v>
      </c>
      <c r="Y2449" s="59"/>
      <c r="Z2449" s="86"/>
      <c r="AA2449" s="87"/>
      <c r="AB2449" s="88"/>
      <c r="AC2449" s="89"/>
    </row>
    <row r="2450" spans="1:29" ht="15.75" hidden="1" customHeight="1" x14ac:dyDescent="0.2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193"/>
      <c r="P2450" s="77"/>
      <c r="Q2450" s="78"/>
      <c r="R2450" s="79"/>
      <c r="S2450" s="80">
        <f t="shared" si="51"/>
        <v>0</v>
      </c>
      <c r="T2450" s="81"/>
      <c r="U2450" s="82"/>
      <c r="V2450" s="83"/>
      <c r="W2450" s="84">
        <f t="shared" si="52"/>
        <v>0</v>
      </c>
      <c r="X2450" s="85">
        <f t="shared" si="53"/>
        <v>0</v>
      </c>
      <c r="Y2450" s="59"/>
      <c r="Z2450" s="86"/>
      <c r="AA2450" s="87"/>
      <c r="AB2450" s="88"/>
      <c r="AC2450" s="89"/>
    </row>
    <row r="2451" spans="1:29" ht="15.75" hidden="1" customHeight="1" x14ac:dyDescent="0.2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193"/>
      <c r="P2451" s="77"/>
      <c r="Q2451" s="78"/>
      <c r="R2451" s="79"/>
      <c r="S2451" s="80">
        <f t="shared" si="51"/>
        <v>0</v>
      </c>
      <c r="T2451" s="81"/>
      <c r="U2451" s="82"/>
      <c r="V2451" s="83"/>
      <c r="W2451" s="84">
        <f t="shared" si="52"/>
        <v>0</v>
      </c>
      <c r="X2451" s="85">
        <f t="shared" si="53"/>
        <v>0</v>
      </c>
      <c r="Y2451" s="59"/>
      <c r="Z2451" s="86"/>
      <c r="AA2451" s="87"/>
      <c r="AB2451" s="88"/>
      <c r="AC2451" s="89"/>
    </row>
    <row r="2452" spans="1:29" ht="15.75" hidden="1" customHeight="1" x14ac:dyDescent="0.2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193"/>
      <c r="P2452" s="77"/>
      <c r="Q2452" s="78"/>
      <c r="R2452" s="79"/>
      <c r="S2452" s="80">
        <f t="shared" si="51"/>
        <v>0</v>
      </c>
      <c r="T2452" s="81"/>
      <c r="U2452" s="82"/>
      <c r="V2452" s="83"/>
      <c r="W2452" s="84">
        <f t="shared" si="52"/>
        <v>0</v>
      </c>
      <c r="X2452" s="85">
        <f t="shared" si="53"/>
        <v>0</v>
      </c>
      <c r="Y2452" s="59"/>
      <c r="Z2452" s="86"/>
      <c r="AA2452" s="87"/>
      <c r="AB2452" s="88"/>
      <c r="AC2452" s="89"/>
    </row>
    <row r="2453" spans="1:29" ht="15.75" hidden="1" customHeight="1" x14ac:dyDescent="0.2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193"/>
      <c r="P2453" s="77"/>
      <c r="Q2453" s="78"/>
      <c r="R2453" s="79"/>
      <c r="S2453" s="80">
        <f t="shared" si="51"/>
        <v>0</v>
      </c>
      <c r="T2453" s="81"/>
      <c r="U2453" s="82"/>
      <c r="V2453" s="83"/>
      <c r="W2453" s="84">
        <f t="shared" si="52"/>
        <v>0</v>
      </c>
      <c r="X2453" s="85">
        <f t="shared" si="53"/>
        <v>0</v>
      </c>
      <c r="Y2453" s="59"/>
      <c r="Z2453" s="86"/>
      <c r="AA2453" s="87"/>
      <c r="AB2453" s="88"/>
      <c r="AC2453" s="89"/>
    </row>
    <row r="2454" spans="1:29" ht="15.75" hidden="1" customHeight="1" x14ac:dyDescent="0.2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193"/>
      <c r="P2454" s="77"/>
      <c r="Q2454" s="78"/>
      <c r="R2454" s="79"/>
      <c r="S2454" s="80">
        <f t="shared" si="51"/>
        <v>0</v>
      </c>
      <c r="T2454" s="81"/>
      <c r="U2454" s="82"/>
      <c r="V2454" s="83"/>
      <c r="W2454" s="84">
        <f t="shared" si="52"/>
        <v>0</v>
      </c>
      <c r="X2454" s="85">
        <f t="shared" si="53"/>
        <v>0</v>
      </c>
      <c r="Y2454" s="59"/>
      <c r="Z2454" s="86"/>
      <c r="AA2454" s="87"/>
      <c r="AB2454" s="88"/>
      <c r="AC2454" s="89"/>
    </row>
    <row r="2455" spans="1:29" ht="15.75" hidden="1" customHeight="1" x14ac:dyDescent="0.2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193"/>
      <c r="P2455" s="77"/>
      <c r="Q2455" s="78"/>
      <c r="R2455" s="79"/>
      <c r="S2455" s="80">
        <f t="shared" si="51"/>
        <v>0</v>
      </c>
      <c r="T2455" s="81"/>
      <c r="U2455" s="82"/>
      <c r="V2455" s="83"/>
      <c r="W2455" s="84">
        <f t="shared" si="52"/>
        <v>0</v>
      </c>
      <c r="X2455" s="85">
        <f t="shared" si="53"/>
        <v>0</v>
      </c>
      <c r="Y2455" s="59"/>
      <c r="Z2455" s="86"/>
      <c r="AA2455" s="87"/>
      <c r="AB2455" s="88"/>
      <c r="AC2455" s="89"/>
    </row>
    <row r="2456" spans="1:29" ht="15.75" hidden="1" customHeight="1" x14ac:dyDescent="0.2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193"/>
      <c r="P2456" s="77"/>
      <c r="Q2456" s="78"/>
      <c r="R2456" s="79"/>
      <c r="S2456" s="80">
        <f t="shared" si="51"/>
        <v>0</v>
      </c>
      <c r="T2456" s="81"/>
      <c r="U2456" s="82"/>
      <c r="V2456" s="83"/>
      <c r="W2456" s="84">
        <f t="shared" si="52"/>
        <v>0</v>
      </c>
      <c r="X2456" s="85">
        <f t="shared" si="53"/>
        <v>0</v>
      </c>
      <c r="Y2456" s="59"/>
      <c r="Z2456" s="86"/>
      <c r="AA2456" s="87"/>
      <c r="AB2456" s="88"/>
      <c r="AC2456" s="89"/>
    </row>
    <row r="2457" spans="1:29" ht="15.75" hidden="1" customHeight="1" x14ac:dyDescent="0.2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193"/>
      <c r="P2457" s="77"/>
      <c r="Q2457" s="78"/>
      <c r="R2457" s="79"/>
      <c r="S2457" s="80">
        <f t="shared" si="51"/>
        <v>0</v>
      </c>
      <c r="T2457" s="81"/>
      <c r="U2457" s="82"/>
      <c r="V2457" s="83"/>
      <c r="W2457" s="84">
        <f t="shared" si="52"/>
        <v>0</v>
      </c>
      <c r="X2457" s="85">
        <f t="shared" si="53"/>
        <v>0</v>
      </c>
      <c r="Y2457" s="59"/>
      <c r="Z2457" s="86"/>
      <c r="AA2457" s="87"/>
      <c r="AB2457" s="88"/>
      <c r="AC2457" s="89"/>
    </row>
    <row r="2458" spans="1:29" ht="15.75" hidden="1" customHeight="1" x14ac:dyDescent="0.2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193"/>
      <c r="P2458" s="77"/>
      <c r="Q2458" s="78"/>
      <c r="R2458" s="79"/>
      <c r="S2458" s="80">
        <f t="shared" si="51"/>
        <v>0</v>
      </c>
      <c r="T2458" s="81"/>
      <c r="U2458" s="82"/>
      <c r="V2458" s="83"/>
      <c r="W2458" s="84">
        <f t="shared" si="52"/>
        <v>0</v>
      </c>
      <c r="X2458" s="85">
        <f t="shared" si="53"/>
        <v>0</v>
      </c>
      <c r="Y2458" s="59"/>
      <c r="Z2458" s="86"/>
      <c r="AA2458" s="87"/>
      <c r="AB2458" s="88"/>
      <c r="AC2458" s="89"/>
    </row>
    <row r="2459" spans="1:29" ht="15.75" hidden="1" customHeight="1" x14ac:dyDescent="0.2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193"/>
      <c r="P2459" s="77"/>
      <c r="Q2459" s="78"/>
      <c r="R2459" s="79"/>
      <c r="S2459" s="80">
        <f t="shared" si="51"/>
        <v>0</v>
      </c>
      <c r="T2459" s="81"/>
      <c r="U2459" s="82"/>
      <c r="V2459" s="83"/>
      <c r="W2459" s="84">
        <f t="shared" si="52"/>
        <v>0</v>
      </c>
      <c r="X2459" s="85">
        <f t="shared" si="53"/>
        <v>0</v>
      </c>
      <c r="Y2459" s="59"/>
      <c r="Z2459" s="86"/>
      <c r="AA2459" s="87"/>
      <c r="AB2459" s="88"/>
      <c r="AC2459" s="89"/>
    </row>
    <row r="2460" spans="1:29" ht="15.75" hidden="1" customHeight="1" x14ac:dyDescent="0.2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193"/>
      <c r="P2460" s="77"/>
      <c r="Q2460" s="78"/>
      <c r="R2460" s="79"/>
      <c r="S2460" s="80">
        <f t="shared" si="51"/>
        <v>0</v>
      </c>
      <c r="T2460" s="81"/>
      <c r="U2460" s="82"/>
      <c r="V2460" s="83"/>
      <c r="W2460" s="84">
        <f t="shared" si="52"/>
        <v>0</v>
      </c>
      <c r="X2460" s="85">
        <f t="shared" si="53"/>
        <v>0</v>
      </c>
      <c r="Y2460" s="59"/>
      <c r="Z2460" s="86"/>
      <c r="AA2460" s="87"/>
      <c r="AB2460" s="88"/>
      <c r="AC2460" s="89"/>
    </row>
    <row r="2461" spans="1:29" ht="15.75" hidden="1" customHeight="1" x14ac:dyDescent="0.2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193"/>
      <c r="P2461" s="77"/>
      <c r="Q2461" s="78"/>
      <c r="R2461" s="79"/>
      <c r="S2461" s="80">
        <f t="shared" si="51"/>
        <v>0</v>
      </c>
      <c r="T2461" s="81"/>
      <c r="U2461" s="82"/>
      <c r="V2461" s="83"/>
      <c r="W2461" s="84">
        <f t="shared" si="52"/>
        <v>0</v>
      </c>
      <c r="X2461" s="85">
        <f t="shared" si="53"/>
        <v>0</v>
      </c>
      <c r="Y2461" s="59"/>
      <c r="Z2461" s="86"/>
      <c r="AA2461" s="87"/>
      <c r="AB2461" s="88"/>
      <c r="AC2461" s="89"/>
    </row>
    <row r="2462" spans="1:29" ht="15.75" hidden="1" customHeight="1" x14ac:dyDescent="0.2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193"/>
      <c r="P2462" s="77"/>
      <c r="Q2462" s="78"/>
      <c r="R2462" s="79"/>
      <c r="S2462" s="80">
        <f t="shared" si="51"/>
        <v>0</v>
      </c>
      <c r="T2462" s="81"/>
      <c r="U2462" s="82"/>
      <c r="V2462" s="83"/>
      <c r="W2462" s="84">
        <f t="shared" si="52"/>
        <v>0</v>
      </c>
      <c r="X2462" s="85">
        <f t="shared" si="53"/>
        <v>0</v>
      </c>
      <c r="Y2462" s="59"/>
      <c r="Z2462" s="86"/>
      <c r="AA2462" s="87"/>
      <c r="AB2462" s="88"/>
      <c r="AC2462" s="89"/>
    </row>
    <row r="2463" spans="1:29" ht="15.75" hidden="1" customHeight="1" x14ac:dyDescent="0.2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193"/>
      <c r="P2463" s="77"/>
      <c r="Q2463" s="78"/>
      <c r="R2463" s="79"/>
      <c r="S2463" s="80">
        <f t="shared" si="51"/>
        <v>0</v>
      </c>
      <c r="T2463" s="81"/>
      <c r="U2463" s="82"/>
      <c r="V2463" s="83"/>
      <c r="W2463" s="84">
        <f t="shared" si="52"/>
        <v>0</v>
      </c>
      <c r="X2463" s="85">
        <f t="shared" si="53"/>
        <v>0</v>
      </c>
      <c r="Y2463" s="59"/>
      <c r="Z2463" s="86"/>
      <c r="AA2463" s="87"/>
      <c r="AB2463" s="88"/>
      <c r="AC2463" s="89"/>
    </row>
    <row r="2464" spans="1:29" ht="15.75" hidden="1" customHeight="1" x14ac:dyDescent="0.2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193"/>
      <c r="P2464" s="77"/>
      <c r="Q2464" s="78"/>
      <c r="R2464" s="79"/>
      <c r="S2464" s="80">
        <f t="shared" si="51"/>
        <v>0</v>
      </c>
      <c r="T2464" s="81"/>
      <c r="U2464" s="82"/>
      <c r="V2464" s="83"/>
      <c r="W2464" s="84">
        <f t="shared" si="52"/>
        <v>0</v>
      </c>
      <c r="X2464" s="85">
        <f t="shared" si="53"/>
        <v>0</v>
      </c>
      <c r="Y2464" s="59"/>
      <c r="Z2464" s="86"/>
      <c r="AA2464" s="87"/>
      <c r="AB2464" s="88"/>
      <c r="AC2464" s="89"/>
    </row>
    <row r="2465" spans="1:29" ht="15.75" hidden="1" customHeight="1" x14ac:dyDescent="0.2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193"/>
      <c r="P2465" s="77"/>
      <c r="Q2465" s="78"/>
      <c r="R2465" s="79"/>
      <c r="S2465" s="80">
        <f t="shared" si="51"/>
        <v>0</v>
      </c>
      <c r="T2465" s="81"/>
      <c r="U2465" s="82"/>
      <c r="V2465" s="83"/>
      <c r="W2465" s="84">
        <f t="shared" si="52"/>
        <v>0</v>
      </c>
      <c r="X2465" s="85">
        <f t="shared" si="53"/>
        <v>0</v>
      </c>
      <c r="Y2465" s="59"/>
      <c r="Z2465" s="86"/>
      <c r="AA2465" s="87"/>
      <c r="AB2465" s="88"/>
      <c r="AC2465" s="89"/>
    </row>
    <row r="2466" spans="1:29" ht="15.75" hidden="1" customHeight="1" x14ac:dyDescent="0.2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193"/>
      <c r="P2466" s="77"/>
      <c r="Q2466" s="78"/>
      <c r="R2466" s="79"/>
      <c r="S2466" s="80">
        <f t="shared" si="51"/>
        <v>0</v>
      </c>
      <c r="T2466" s="81"/>
      <c r="U2466" s="82"/>
      <c r="V2466" s="83"/>
      <c r="W2466" s="84">
        <f t="shared" si="52"/>
        <v>0</v>
      </c>
      <c r="X2466" s="85">
        <f t="shared" si="53"/>
        <v>0</v>
      </c>
      <c r="Y2466" s="59"/>
      <c r="Z2466" s="86"/>
      <c r="AA2466" s="87"/>
      <c r="AB2466" s="88"/>
      <c r="AC2466" s="89"/>
    </row>
    <row r="2467" spans="1:29" ht="15.75" hidden="1" customHeight="1" x14ac:dyDescent="0.2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193"/>
      <c r="P2467" s="77"/>
      <c r="Q2467" s="78"/>
      <c r="R2467" s="79"/>
      <c r="S2467" s="80">
        <f t="shared" si="51"/>
        <v>0</v>
      </c>
      <c r="T2467" s="81"/>
      <c r="U2467" s="82"/>
      <c r="V2467" s="83"/>
      <c r="W2467" s="84">
        <f t="shared" si="52"/>
        <v>0</v>
      </c>
      <c r="X2467" s="85">
        <f t="shared" si="53"/>
        <v>0</v>
      </c>
      <c r="Y2467" s="59"/>
      <c r="Z2467" s="86"/>
      <c r="AA2467" s="87"/>
      <c r="AB2467" s="88"/>
      <c r="AC2467" s="89"/>
    </row>
    <row r="2468" spans="1:29" ht="15.75" hidden="1" customHeight="1" x14ac:dyDescent="0.2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193"/>
      <c r="P2468" s="77"/>
      <c r="Q2468" s="78"/>
      <c r="R2468" s="79"/>
      <c r="S2468" s="80">
        <f t="shared" si="51"/>
        <v>0</v>
      </c>
      <c r="T2468" s="81"/>
      <c r="U2468" s="82"/>
      <c r="V2468" s="83"/>
      <c r="W2468" s="84">
        <f t="shared" si="52"/>
        <v>0</v>
      </c>
      <c r="X2468" s="85">
        <f t="shared" si="53"/>
        <v>0</v>
      </c>
      <c r="Y2468" s="59"/>
      <c r="Z2468" s="86"/>
      <c r="AA2468" s="87"/>
      <c r="AB2468" s="88"/>
      <c r="AC2468" s="89"/>
    </row>
    <row r="2469" spans="1:29" ht="15.75" hidden="1" customHeight="1" x14ac:dyDescent="0.2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193"/>
      <c r="P2469" s="77"/>
      <c r="Q2469" s="78"/>
      <c r="R2469" s="79"/>
      <c r="S2469" s="80">
        <f t="shared" si="51"/>
        <v>0</v>
      </c>
      <c r="T2469" s="81"/>
      <c r="U2469" s="82"/>
      <c r="V2469" s="83"/>
      <c r="W2469" s="84">
        <f t="shared" si="52"/>
        <v>0</v>
      </c>
      <c r="X2469" s="85">
        <f t="shared" si="53"/>
        <v>0</v>
      </c>
      <c r="Y2469" s="59"/>
      <c r="Z2469" s="86"/>
      <c r="AA2469" s="87"/>
      <c r="AB2469" s="88"/>
      <c r="AC2469" s="89"/>
    </row>
    <row r="2470" spans="1:29" ht="15.75" hidden="1" customHeight="1" x14ac:dyDescent="0.2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193"/>
      <c r="P2470" s="77"/>
      <c r="Q2470" s="78"/>
      <c r="R2470" s="79"/>
      <c r="S2470" s="80">
        <f t="shared" si="51"/>
        <v>0</v>
      </c>
      <c r="T2470" s="81"/>
      <c r="U2470" s="82"/>
      <c r="V2470" s="83"/>
      <c r="W2470" s="84">
        <f t="shared" si="52"/>
        <v>0</v>
      </c>
      <c r="X2470" s="85">
        <f t="shared" si="53"/>
        <v>0</v>
      </c>
      <c r="Y2470" s="59"/>
      <c r="Z2470" s="86"/>
      <c r="AA2470" s="87"/>
      <c r="AB2470" s="88"/>
      <c r="AC2470" s="89"/>
    </row>
    <row r="2471" spans="1:29" ht="15.75" hidden="1" customHeight="1" x14ac:dyDescent="0.2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193"/>
      <c r="P2471" s="77"/>
      <c r="Q2471" s="78"/>
      <c r="R2471" s="79"/>
      <c r="S2471" s="80">
        <f t="shared" si="51"/>
        <v>0</v>
      </c>
      <c r="T2471" s="81"/>
      <c r="U2471" s="82"/>
      <c r="V2471" s="83"/>
      <c r="W2471" s="84">
        <f t="shared" si="52"/>
        <v>0</v>
      </c>
      <c r="X2471" s="85">
        <f t="shared" si="53"/>
        <v>0</v>
      </c>
      <c r="Y2471" s="59"/>
      <c r="Z2471" s="86"/>
      <c r="AA2471" s="87"/>
      <c r="AB2471" s="88"/>
      <c r="AC2471" s="89"/>
    </row>
    <row r="2472" spans="1:29" ht="15.75" hidden="1" customHeight="1" x14ac:dyDescent="0.2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193"/>
      <c r="P2472" s="77"/>
      <c r="Q2472" s="78"/>
      <c r="R2472" s="79"/>
      <c r="S2472" s="80">
        <f t="shared" si="51"/>
        <v>0</v>
      </c>
      <c r="T2472" s="81"/>
      <c r="U2472" s="82"/>
      <c r="V2472" s="83"/>
      <c r="W2472" s="84">
        <f t="shared" si="52"/>
        <v>0</v>
      </c>
      <c r="X2472" s="85">
        <f t="shared" si="53"/>
        <v>0</v>
      </c>
      <c r="Y2472" s="59"/>
      <c r="Z2472" s="86"/>
      <c r="AA2472" s="87"/>
      <c r="AB2472" s="88"/>
      <c r="AC2472" s="89"/>
    </row>
    <row r="2473" spans="1:29" ht="15.75" hidden="1" customHeight="1" x14ac:dyDescent="0.2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193"/>
      <c r="P2473" s="77"/>
      <c r="Q2473" s="78"/>
      <c r="R2473" s="79"/>
      <c r="S2473" s="80">
        <f t="shared" si="51"/>
        <v>0</v>
      </c>
      <c r="T2473" s="81"/>
      <c r="U2473" s="82"/>
      <c r="V2473" s="83"/>
      <c r="W2473" s="84">
        <f t="shared" si="52"/>
        <v>0</v>
      </c>
      <c r="X2473" s="85">
        <f t="shared" si="53"/>
        <v>0</v>
      </c>
      <c r="Y2473" s="59"/>
      <c r="Z2473" s="86"/>
      <c r="AA2473" s="87"/>
      <c r="AB2473" s="88"/>
      <c r="AC2473" s="89"/>
    </row>
    <row r="2474" spans="1:29" ht="15.75" hidden="1" customHeight="1" x14ac:dyDescent="0.2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193"/>
      <c r="P2474" s="77"/>
      <c r="Q2474" s="78"/>
      <c r="R2474" s="79"/>
      <c r="S2474" s="80">
        <f t="shared" si="51"/>
        <v>0</v>
      </c>
      <c r="T2474" s="81"/>
      <c r="U2474" s="82"/>
      <c r="V2474" s="83"/>
      <c r="W2474" s="84">
        <f t="shared" si="52"/>
        <v>0</v>
      </c>
      <c r="X2474" s="85">
        <f t="shared" si="53"/>
        <v>0</v>
      </c>
      <c r="Y2474" s="59"/>
      <c r="Z2474" s="86"/>
      <c r="AA2474" s="87"/>
      <c r="AB2474" s="88"/>
      <c r="AC2474" s="89"/>
    </row>
    <row r="2475" spans="1:29" ht="15.75" hidden="1" customHeight="1" x14ac:dyDescent="0.2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193"/>
      <c r="P2475" s="77"/>
      <c r="Q2475" s="78"/>
      <c r="R2475" s="79"/>
      <c r="S2475" s="80">
        <f t="shared" si="51"/>
        <v>0</v>
      </c>
      <c r="T2475" s="81"/>
      <c r="U2475" s="82"/>
      <c r="V2475" s="83"/>
      <c r="W2475" s="84">
        <f t="shared" si="52"/>
        <v>0</v>
      </c>
      <c r="X2475" s="85">
        <f t="shared" si="53"/>
        <v>0</v>
      </c>
      <c r="Y2475" s="59"/>
      <c r="Z2475" s="86"/>
      <c r="AA2475" s="87"/>
      <c r="AB2475" s="88"/>
      <c r="AC2475" s="89"/>
    </row>
    <row r="2476" spans="1:29" ht="15.75" hidden="1" customHeight="1" x14ac:dyDescent="0.2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193"/>
      <c r="P2476" s="77"/>
      <c r="Q2476" s="78"/>
      <c r="R2476" s="79"/>
      <c r="S2476" s="80">
        <f t="shared" si="51"/>
        <v>0</v>
      </c>
      <c r="T2476" s="81"/>
      <c r="U2476" s="82"/>
      <c r="V2476" s="83"/>
      <c r="W2476" s="84">
        <f t="shared" si="52"/>
        <v>0</v>
      </c>
      <c r="X2476" s="85">
        <f t="shared" si="53"/>
        <v>0</v>
      </c>
      <c r="Y2476" s="59"/>
      <c r="Z2476" s="86"/>
      <c r="AA2476" s="87"/>
      <c r="AB2476" s="88"/>
      <c r="AC2476" s="89"/>
    </row>
    <row r="2477" spans="1:29" ht="15.75" hidden="1" customHeight="1" x14ac:dyDescent="0.2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193"/>
      <c r="P2477" s="77"/>
      <c r="Q2477" s="78"/>
      <c r="R2477" s="79"/>
      <c r="S2477" s="80">
        <f t="shared" si="51"/>
        <v>0</v>
      </c>
      <c r="T2477" s="81"/>
      <c r="U2477" s="82"/>
      <c r="V2477" s="83"/>
      <c r="W2477" s="84">
        <f t="shared" si="52"/>
        <v>0</v>
      </c>
      <c r="X2477" s="85">
        <f t="shared" si="53"/>
        <v>0</v>
      </c>
      <c r="Y2477" s="59"/>
      <c r="Z2477" s="86"/>
      <c r="AA2477" s="87"/>
      <c r="AB2477" s="88"/>
      <c r="AC2477" s="89"/>
    </row>
    <row r="2478" spans="1:29" ht="15.75" hidden="1" customHeight="1" x14ac:dyDescent="0.2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193"/>
      <c r="P2478" s="77"/>
      <c r="Q2478" s="78"/>
      <c r="R2478" s="79"/>
      <c r="S2478" s="80">
        <f t="shared" si="51"/>
        <v>0</v>
      </c>
      <c r="T2478" s="81"/>
      <c r="U2478" s="82"/>
      <c r="V2478" s="83"/>
      <c r="W2478" s="84">
        <f t="shared" si="52"/>
        <v>0</v>
      </c>
      <c r="X2478" s="85">
        <f t="shared" si="53"/>
        <v>0</v>
      </c>
      <c r="Y2478" s="59"/>
      <c r="Z2478" s="86"/>
      <c r="AA2478" s="87"/>
      <c r="AB2478" s="88"/>
      <c r="AC2478" s="89"/>
    </row>
    <row r="2479" spans="1:29" ht="15.75" hidden="1" customHeight="1" x14ac:dyDescent="0.2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193"/>
      <c r="P2479" s="77"/>
      <c r="Q2479" s="78"/>
      <c r="R2479" s="79"/>
      <c r="S2479" s="80">
        <f t="shared" ref="S2479:S2506" si="54">IF(R2479="U",T2479/1.2,T2479)</f>
        <v>0</v>
      </c>
      <c r="T2479" s="81"/>
      <c r="U2479" s="82"/>
      <c r="V2479" s="83"/>
      <c r="W2479" s="84">
        <f t="shared" ref="W2479:W2506" si="55">V2479*S2479</f>
        <v>0</v>
      </c>
      <c r="X2479" s="85">
        <f t="shared" ref="X2479:X2506" si="56">V2479*T2479</f>
        <v>0</v>
      </c>
      <c r="Y2479" s="59"/>
      <c r="Z2479" s="86"/>
      <c r="AA2479" s="87"/>
      <c r="AB2479" s="88"/>
      <c r="AC2479" s="89"/>
    </row>
    <row r="2480" spans="1:29" ht="15.75" hidden="1" customHeight="1" x14ac:dyDescent="0.2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193"/>
      <c r="P2480" s="77"/>
      <c r="Q2480" s="78"/>
      <c r="R2480" s="79"/>
      <c r="S2480" s="80">
        <f t="shared" si="54"/>
        <v>0</v>
      </c>
      <c r="T2480" s="81"/>
      <c r="U2480" s="82"/>
      <c r="V2480" s="83"/>
      <c r="W2480" s="84">
        <f t="shared" si="55"/>
        <v>0</v>
      </c>
      <c r="X2480" s="85">
        <f t="shared" si="56"/>
        <v>0</v>
      </c>
      <c r="Y2480" s="59"/>
      <c r="Z2480" s="86"/>
      <c r="AA2480" s="87"/>
      <c r="AB2480" s="88"/>
      <c r="AC2480" s="89"/>
    </row>
    <row r="2481" spans="1:29" ht="15.75" hidden="1" customHeight="1" x14ac:dyDescent="0.2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193"/>
      <c r="P2481" s="77"/>
      <c r="Q2481" s="78"/>
      <c r="R2481" s="79"/>
      <c r="S2481" s="80">
        <f t="shared" si="54"/>
        <v>0</v>
      </c>
      <c r="T2481" s="81"/>
      <c r="U2481" s="82"/>
      <c r="V2481" s="83"/>
      <c r="W2481" s="84">
        <f t="shared" si="55"/>
        <v>0</v>
      </c>
      <c r="X2481" s="85">
        <f t="shared" si="56"/>
        <v>0</v>
      </c>
      <c r="Y2481" s="59"/>
      <c r="Z2481" s="86"/>
      <c r="AA2481" s="87"/>
      <c r="AB2481" s="88"/>
      <c r="AC2481" s="89"/>
    </row>
    <row r="2482" spans="1:29" ht="15.75" hidden="1" customHeight="1" x14ac:dyDescent="0.2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193"/>
      <c r="P2482" s="77"/>
      <c r="Q2482" s="78"/>
      <c r="R2482" s="79"/>
      <c r="S2482" s="80">
        <f t="shared" si="54"/>
        <v>0</v>
      </c>
      <c r="T2482" s="81"/>
      <c r="U2482" s="82"/>
      <c r="V2482" s="83"/>
      <c r="W2482" s="84">
        <f t="shared" si="55"/>
        <v>0</v>
      </c>
      <c r="X2482" s="85">
        <f t="shared" si="56"/>
        <v>0</v>
      </c>
      <c r="Y2482" s="59"/>
      <c r="Z2482" s="86"/>
      <c r="AA2482" s="87"/>
      <c r="AB2482" s="88"/>
      <c r="AC2482" s="89"/>
    </row>
    <row r="2483" spans="1:29" ht="15.75" hidden="1" customHeight="1" x14ac:dyDescent="0.2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193"/>
      <c r="P2483" s="77"/>
      <c r="Q2483" s="78"/>
      <c r="R2483" s="79"/>
      <c r="S2483" s="80">
        <f t="shared" si="54"/>
        <v>0</v>
      </c>
      <c r="T2483" s="81"/>
      <c r="U2483" s="82"/>
      <c r="V2483" s="83"/>
      <c r="W2483" s="84">
        <f t="shared" si="55"/>
        <v>0</v>
      </c>
      <c r="X2483" s="85">
        <f t="shared" si="56"/>
        <v>0</v>
      </c>
      <c r="Y2483" s="59"/>
      <c r="Z2483" s="86"/>
      <c r="AA2483" s="87"/>
      <c r="AB2483" s="88"/>
      <c r="AC2483" s="89"/>
    </row>
    <row r="2484" spans="1:29" ht="15.75" hidden="1" customHeight="1" x14ac:dyDescent="0.2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193"/>
      <c r="P2484" s="77"/>
      <c r="Q2484" s="78"/>
      <c r="R2484" s="79"/>
      <c r="S2484" s="80">
        <f t="shared" si="54"/>
        <v>0</v>
      </c>
      <c r="T2484" s="81"/>
      <c r="U2484" s="82"/>
      <c r="V2484" s="83"/>
      <c r="W2484" s="84">
        <f t="shared" si="55"/>
        <v>0</v>
      </c>
      <c r="X2484" s="85">
        <f t="shared" si="56"/>
        <v>0</v>
      </c>
      <c r="Y2484" s="59"/>
      <c r="Z2484" s="86"/>
      <c r="AA2484" s="87"/>
      <c r="AB2484" s="88"/>
      <c r="AC2484" s="89"/>
    </row>
    <row r="2485" spans="1:29" ht="15.75" hidden="1" customHeight="1" x14ac:dyDescent="0.2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193"/>
      <c r="P2485" s="77"/>
      <c r="Q2485" s="78"/>
      <c r="R2485" s="79"/>
      <c r="S2485" s="80">
        <f t="shared" si="54"/>
        <v>0</v>
      </c>
      <c r="T2485" s="81"/>
      <c r="U2485" s="82"/>
      <c r="V2485" s="83"/>
      <c r="W2485" s="84">
        <f t="shared" si="55"/>
        <v>0</v>
      </c>
      <c r="X2485" s="85">
        <f t="shared" si="56"/>
        <v>0</v>
      </c>
      <c r="Y2485" s="59"/>
      <c r="Z2485" s="86"/>
      <c r="AA2485" s="87"/>
      <c r="AB2485" s="88"/>
      <c r="AC2485" s="89"/>
    </row>
    <row r="2486" spans="1:29" ht="15.75" hidden="1" customHeight="1" x14ac:dyDescent="0.2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193"/>
      <c r="P2486" s="77"/>
      <c r="Q2486" s="78"/>
      <c r="R2486" s="79"/>
      <c r="S2486" s="80">
        <f t="shared" si="54"/>
        <v>0</v>
      </c>
      <c r="T2486" s="81"/>
      <c r="U2486" s="82"/>
      <c r="V2486" s="83"/>
      <c r="W2486" s="84">
        <f t="shared" si="55"/>
        <v>0</v>
      </c>
      <c r="X2486" s="85">
        <f t="shared" si="56"/>
        <v>0</v>
      </c>
      <c r="Y2486" s="59"/>
      <c r="Z2486" s="86"/>
      <c r="AA2486" s="87"/>
      <c r="AB2486" s="88"/>
      <c r="AC2486" s="89"/>
    </row>
    <row r="2487" spans="1:29" ht="15.75" hidden="1" customHeight="1" x14ac:dyDescent="0.2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193"/>
      <c r="P2487" s="77"/>
      <c r="Q2487" s="78"/>
      <c r="R2487" s="79"/>
      <c r="S2487" s="80">
        <f t="shared" si="54"/>
        <v>0</v>
      </c>
      <c r="T2487" s="81"/>
      <c r="U2487" s="82"/>
      <c r="V2487" s="83"/>
      <c r="W2487" s="84">
        <f t="shared" si="55"/>
        <v>0</v>
      </c>
      <c r="X2487" s="85">
        <f t="shared" si="56"/>
        <v>0</v>
      </c>
      <c r="Y2487" s="59"/>
      <c r="Z2487" s="86"/>
      <c r="AA2487" s="87"/>
      <c r="AB2487" s="88"/>
      <c r="AC2487" s="89"/>
    </row>
    <row r="2488" spans="1:29" ht="15.75" hidden="1" customHeight="1" x14ac:dyDescent="0.2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193"/>
      <c r="P2488" s="77"/>
      <c r="Q2488" s="78"/>
      <c r="R2488" s="79"/>
      <c r="S2488" s="80">
        <f t="shared" si="54"/>
        <v>0</v>
      </c>
      <c r="T2488" s="81"/>
      <c r="U2488" s="82"/>
      <c r="V2488" s="83"/>
      <c r="W2488" s="84">
        <f t="shared" si="55"/>
        <v>0</v>
      </c>
      <c r="X2488" s="85">
        <f t="shared" si="56"/>
        <v>0</v>
      </c>
      <c r="Y2488" s="59"/>
      <c r="Z2488" s="86"/>
      <c r="AA2488" s="87"/>
      <c r="AB2488" s="88"/>
      <c r="AC2488" s="89"/>
    </row>
    <row r="2489" spans="1:29" ht="15.75" hidden="1" customHeight="1" x14ac:dyDescent="0.2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193"/>
      <c r="P2489" s="77"/>
      <c r="Q2489" s="78"/>
      <c r="R2489" s="79"/>
      <c r="S2489" s="80">
        <f t="shared" si="54"/>
        <v>0</v>
      </c>
      <c r="T2489" s="81"/>
      <c r="U2489" s="82"/>
      <c r="V2489" s="83"/>
      <c r="W2489" s="84">
        <f t="shared" si="55"/>
        <v>0</v>
      </c>
      <c r="X2489" s="85">
        <f t="shared" si="56"/>
        <v>0</v>
      </c>
      <c r="Y2489" s="59"/>
      <c r="Z2489" s="86"/>
      <c r="AA2489" s="87"/>
      <c r="AB2489" s="88"/>
      <c r="AC2489" s="89"/>
    </row>
    <row r="2490" spans="1:29" ht="15.75" hidden="1" customHeight="1" x14ac:dyDescent="0.2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193"/>
      <c r="P2490" s="77"/>
      <c r="Q2490" s="78"/>
      <c r="R2490" s="79"/>
      <c r="S2490" s="80">
        <f t="shared" si="54"/>
        <v>0</v>
      </c>
      <c r="T2490" s="81"/>
      <c r="U2490" s="82"/>
      <c r="V2490" s="83"/>
      <c r="W2490" s="84">
        <f t="shared" si="55"/>
        <v>0</v>
      </c>
      <c r="X2490" s="85">
        <f t="shared" si="56"/>
        <v>0</v>
      </c>
      <c r="Y2490" s="59"/>
      <c r="Z2490" s="86"/>
      <c r="AA2490" s="87"/>
      <c r="AB2490" s="88"/>
      <c r="AC2490" s="89"/>
    </row>
    <row r="2491" spans="1:29" ht="15.75" hidden="1" customHeight="1" x14ac:dyDescent="0.2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193"/>
      <c r="P2491" s="77"/>
      <c r="Q2491" s="78"/>
      <c r="R2491" s="79"/>
      <c r="S2491" s="80">
        <f t="shared" si="54"/>
        <v>0</v>
      </c>
      <c r="T2491" s="81"/>
      <c r="U2491" s="82"/>
      <c r="V2491" s="83"/>
      <c r="W2491" s="84">
        <f t="shared" si="55"/>
        <v>0</v>
      </c>
      <c r="X2491" s="85">
        <f t="shared" si="56"/>
        <v>0</v>
      </c>
      <c r="Y2491" s="59"/>
      <c r="Z2491" s="86"/>
      <c r="AA2491" s="87"/>
      <c r="AB2491" s="88"/>
      <c r="AC2491" s="89"/>
    </row>
    <row r="2492" spans="1:29" ht="15.75" hidden="1" customHeight="1" x14ac:dyDescent="0.2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193"/>
      <c r="P2492" s="77"/>
      <c r="Q2492" s="78"/>
      <c r="R2492" s="79"/>
      <c r="S2492" s="80">
        <f t="shared" si="54"/>
        <v>0</v>
      </c>
      <c r="T2492" s="81"/>
      <c r="U2492" s="82"/>
      <c r="V2492" s="83"/>
      <c r="W2492" s="84">
        <f t="shared" si="55"/>
        <v>0</v>
      </c>
      <c r="X2492" s="85">
        <f t="shared" si="56"/>
        <v>0</v>
      </c>
      <c r="Y2492" s="59"/>
      <c r="Z2492" s="86"/>
      <c r="AA2492" s="87"/>
      <c r="AB2492" s="88"/>
      <c r="AC2492" s="89"/>
    </row>
    <row r="2493" spans="1:29" ht="15.75" hidden="1" customHeight="1" x14ac:dyDescent="0.2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193"/>
      <c r="P2493" s="77"/>
      <c r="Q2493" s="78"/>
      <c r="R2493" s="79"/>
      <c r="S2493" s="80">
        <f t="shared" si="54"/>
        <v>0</v>
      </c>
      <c r="T2493" s="81"/>
      <c r="U2493" s="82"/>
      <c r="V2493" s="83"/>
      <c r="W2493" s="84">
        <f t="shared" si="55"/>
        <v>0</v>
      </c>
      <c r="X2493" s="85">
        <f t="shared" si="56"/>
        <v>0</v>
      </c>
      <c r="Y2493" s="59"/>
      <c r="Z2493" s="86"/>
      <c r="AA2493" s="87"/>
      <c r="AB2493" s="88"/>
      <c r="AC2493" s="89"/>
    </row>
    <row r="2494" spans="1:29" ht="15.75" hidden="1" customHeight="1" x14ac:dyDescent="0.2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193"/>
      <c r="P2494" s="77"/>
      <c r="Q2494" s="78"/>
      <c r="R2494" s="79"/>
      <c r="S2494" s="80">
        <f t="shared" si="54"/>
        <v>0</v>
      </c>
      <c r="T2494" s="81"/>
      <c r="U2494" s="82"/>
      <c r="V2494" s="83"/>
      <c r="W2494" s="84">
        <f t="shared" si="55"/>
        <v>0</v>
      </c>
      <c r="X2494" s="85">
        <f t="shared" si="56"/>
        <v>0</v>
      </c>
      <c r="Y2494" s="59"/>
      <c r="Z2494" s="86"/>
      <c r="AA2494" s="87"/>
      <c r="AB2494" s="88"/>
      <c r="AC2494" s="89"/>
    </row>
    <row r="2495" spans="1:29" ht="15.75" hidden="1" customHeight="1" x14ac:dyDescent="0.2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193"/>
      <c r="P2495" s="77"/>
      <c r="Q2495" s="78"/>
      <c r="R2495" s="79"/>
      <c r="S2495" s="80">
        <f t="shared" si="54"/>
        <v>0</v>
      </c>
      <c r="T2495" s="81"/>
      <c r="U2495" s="82"/>
      <c r="V2495" s="83"/>
      <c r="W2495" s="84">
        <f t="shared" si="55"/>
        <v>0</v>
      </c>
      <c r="X2495" s="85">
        <f t="shared" si="56"/>
        <v>0</v>
      </c>
      <c r="Y2495" s="59"/>
      <c r="Z2495" s="86"/>
      <c r="AA2495" s="87"/>
      <c r="AB2495" s="88"/>
      <c r="AC2495" s="89"/>
    </row>
    <row r="2496" spans="1:29" ht="15.75" hidden="1" customHeight="1" x14ac:dyDescent="0.2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193"/>
      <c r="P2496" s="77"/>
      <c r="Q2496" s="78"/>
      <c r="R2496" s="79"/>
      <c r="S2496" s="80">
        <f t="shared" si="54"/>
        <v>0</v>
      </c>
      <c r="T2496" s="81"/>
      <c r="U2496" s="82"/>
      <c r="V2496" s="83"/>
      <c r="W2496" s="84">
        <f t="shared" si="55"/>
        <v>0</v>
      </c>
      <c r="X2496" s="85">
        <f t="shared" si="56"/>
        <v>0</v>
      </c>
      <c r="Y2496" s="59"/>
      <c r="Z2496" s="86"/>
      <c r="AA2496" s="87"/>
      <c r="AB2496" s="88"/>
      <c r="AC2496" s="89"/>
    </row>
    <row r="2497" spans="1:29" ht="15.75" hidden="1" customHeight="1" x14ac:dyDescent="0.2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193"/>
      <c r="P2497" s="77"/>
      <c r="Q2497" s="78"/>
      <c r="R2497" s="79"/>
      <c r="S2497" s="80">
        <f t="shared" si="54"/>
        <v>0</v>
      </c>
      <c r="T2497" s="81"/>
      <c r="U2497" s="82"/>
      <c r="V2497" s="83"/>
      <c r="W2497" s="84">
        <f t="shared" si="55"/>
        <v>0</v>
      </c>
      <c r="X2497" s="85">
        <f t="shared" si="56"/>
        <v>0</v>
      </c>
      <c r="Y2497" s="59"/>
      <c r="Z2497" s="86"/>
      <c r="AA2497" s="87"/>
      <c r="AB2497" s="88"/>
      <c r="AC2497" s="89"/>
    </row>
    <row r="2498" spans="1:29" ht="15.75" hidden="1" customHeight="1" x14ac:dyDescent="0.2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193"/>
      <c r="P2498" s="77"/>
      <c r="Q2498" s="78"/>
      <c r="R2498" s="79"/>
      <c r="S2498" s="80">
        <f t="shared" si="54"/>
        <v>0</v>
      </c>
      <c r="T2498" s="81"/>
      <c r="U2498" s="82"/>
      <c r="V2498" s="83"/>
      <c r="W2498" s="84">
        <f t="shared" si="55"/>
        <v>0</v>
      </c>
      <c r="X2498" s="85">
        <f t="shared" si="56"/>
        <v>0</v>
      </c>
      <c r="Y2498" s="59"/>
      <c r="Z2498" s="86"/>
      <c r="AA2498" s="87"/>
      <c r="AB2498" s="88"/>
      <c r="AC2498" s="89"/>
    </row>
    <row r="2499" spans="1:29" ht="15.75" hidden="1" customHeight="1" x14ac:dyDescent="0.2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193"/>
      <c r="P2499" s="77"/>
      <c r="Q2499" s="78"/>
      <c r="R2499" s="79"/>
      <c r="S2499" s="80">
        <f t="shared" si="54"/>
        <v>0</v>
      </c>
      <c r="T2499" s="81"/>
      <c r="U2499" s="82"/>
      <c r="V2499" s="83"/>
      <c r="W2499" s="84">
        <f t="shared" si="55"/>
        <v>0</v>
      </c>
      <c r="X2499" s="85">
        <f t="shared" si="56"/>
        <v>0</v>
      </c>
      <c r="Y2499" s="59"/>
      <c r="Z2499" s="86"/>
      <c r="AA2499" s="87"/>
      <c r="AB2499" s="88"/>
      <c r="AC2499" s="89"/>
    </row>
    <row r="2500" spans="1:29" ht="15.75" hidden="1" customHeight="1" x14ac:dyDescent="0.2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193"/>
      <c r="P2500" s="77"/>
      <c r="Q2500" s="78"/>
      <c r="R2500" s="79"/>
      <c r="S2500" s="80">
        <f t="shared" si="54"/>
        <v>0</v>
      </c>
      <c r="T2500" s="81"/>
      <c r="U2500" s="82"/>
      <c r="V2500" s="83"/>
      <c r="W2500" s="84">
        <f t="shared" si="55"/>
        <v>0</v>
      </c>
      <c r="X2500" s="85">
        <f t="shared" si="56"/>
        <v>0</v>
      </c>
      <c r="Y2500" s="59"/>
      <c r="Z2500" s="86"/>
      <c r="AA2500" s="87"/>
      <c r="AB2500" s="88"/>
      <c r="AC2500" s="89"/>
    </row>
    <row r="2501" spans="1:29" ht="15.75" hidden="1" customHeight="1" x14ac:dyDescent="0.2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193"/>
      <c r="P2501" s="77"/>
      <c r="Q2501" s="78"/>
      <c r="R2501" s="79"/>
      <c r="S2501" s="80">
        <f t="shared" si="54"/>
        <v>0</v>
      </c>
      <c r="T2501" s="81"/>
      <c r="U2501" s="82"/>
      <c r="V2501" s="83"/>
      <c r="W2501" s="84">
        <f t="shared" si="55"/>
        <v>0</v>
      </c>
      <c r="X2501" s="85">
        <f t="shared" si="56"/>
        <v>0</v>
      </c>
      <c r="Y2501" s="59"/>
      <c r="Z2501" s="86"/>
      <c r="AA2501" s="87"/>
      <c r="AB2501" s="88"/>
      <c r="AC2501" s="89"/>
    </row>
    <row r="2502" spans="1:29" ht="15.75" hidden="1" customHeight="1" x14ac:dyDescent="0.2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193"/>
      <c r="P2502" s="77"/>
      <c r="Q2502" s="78"/>
      <c r="R2502" s="79"/>
      <c r="S2502" s="80">
        <f t="shared" si="54"/>
        <v>0</v>
      </c>
      <c r="T2502" s="81"/>
      <c r="U2502" s="82"/>
      <c r="V2502" s="83"/>
      <c r="W2502" s="84">
        <f t="shared" si="55"/>
        <v>0</v>
      </c>
      <c r="X2502" s="85">
        <f t="shared" si="56"/>
        <v>0</v>
      </c>
      <c r="Y2502" s="59"/>
      <c r="Z2502" s="86"/>
      <c r="AA2502" s="87"/>
      <c r="AB2502" s="88"/>
      <c r="AC2502" s="89"/>
    </row>
    <row r="2503" spans="1:29" ht="15.75" hidden="1" customHeight="1" x14ac:dyDescent="0.2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193"/>
      <c r="P2503" s="77"/>
      <c r="Q2503" s="78"/>
      <c r="R2503" s="79"/>
      <c r="S2503" s="80">
        <f t="shared" si="54"/>
        <v>0</v>
      </c>
      <c r="T2503" s="81"/>
      <c r="U2503" s="82"/>
      <c r="V2503" s="83"/>
      <c r="W2503" s="84">
        <f t="shared" si="55"/>
        <v>0</v>
      </c>
      <c r="X2503" s="85">
        <f t="shared" si="56"/>
        <v>0</v>
      </c>
      <c r="Y2503" s="59"/>
      <c r="Z2503" s="86"/>
      <c r="AA2503" s="87"/>
      <c r="AB2503" s="88"/>
      <c r="AC2503" s="89"/>
    </row>
    <row r="2504" spans="1:29" ht="15.75" hidden="1" customHeight="1" x14ac:dyDescent="0.2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193"/>
      <c r="P2504" s="77"/>
      <c r="Q2504" s="78"/>
      <c r="R2504" s="79"/>
      <c r="S2504" s="80">
        <f t="shared" si="54"/>
        <v>0</v>
      </c>
      <c r="T2504" s="81"/>
      <c r="U2504" s="82"/>
      <c r="V2504" s="83"/>
      <c r="W2504" s="84">
        <f t="shared" si="55"/>
        <v>0</v>
      </c>
      <c r="X2504" s="85">
        <f t="shared" si="56"/>
        <v>0</v>
      </c>
      <c r="Y2504" s="59"/>
      <c r="Z2504" s="86"/>
      <c r="AA2504" s="87"/>
      <c r="AB2504" s="88"/>
      <c r="AC2504" s="89"/>
    </row>
    <row r="2505" spans="1:29" ht="15.75" hidden="1" customHeight="1" x14ac:dyDescent="0.2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193"/>
      <c r="P2505" s="77"/>
      <c r="Q2505" s="78"/>
      <c r="R2505" s="79"/>
      <c r="S2505" s="80">
        <f t="shared" si="54"/>
        <v>0</v>
      </c>
      <c r="T2505" s="81"/>
      <c r="U2505" s="82"/>
      <c r="V2505" s="83"/>
      <c r="W2505" s="84">
        <f t="shared" si="55"/>
        <v>0</v>
      </c>
      <c r="X2505" s="85">
        <f t="shared" si="56"/>
        <v>0</v>
      </c>
      <c r="Y2505" s="59"/>
      <c r="Z2505" s="86"/>
      <c r="AA2505" s="87"/>
      <c r="AB2505" s="88"/>
      <c r="AC2505" s="89"/>
    </row>
    <row r="2506" spans="1:29" ht="15.75" hidden="1" customHeight="1" x14ac:dyDescent="0.2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193"/>
      <c r="P2506" s="77"/>
      <c r="Q2506" s="78"/>
      <c r="R2506" s="79"/>
      <c r="S2506" s="80">
        <f t="shared" si="54"/>
        <v>0</v>
      </c>
      <c r="T2506" s="81"/>
      <c r="U2506" s="82"/>
      <c r="V2506" s="83"/>
      <c r="W2506" s="84">
        <f t="shared" si="55"/>
        <v>0</v>
      </c>
      <c r="X2506" s="85">
        <f t="shared" si="56"/>
        <v>0</v>
      </c>
      <c r="Y2506" s="59"/>
      <c r="Z2506" s="86"/>
      <c r="AA2506" s="87"/>
      <c r="AB2506" s="88"/>
      <c r="AC2506" s="89"/>
    </row>
    <row r="2507" spans="1:29" ht="15.75" hidden="1" customHeight="1" thickBot="1" x14ac:dyDescent="0.25">
      <c r="A2507" s="114"/>
      <c r="B2507" s="115"/>
      <c r="C2507" s="116"/>
      <c r="D2507" s="117"/>
      <c r="E2507" s="118"/>
      <c r="F2507" s="119"/>
      <c r="G2507" s="120"/>
      <c r="H2507" s="121"/>
      <c r="I2507" s="118"/>
      <c r="J2507" s="122"/>
      <c r="K2507" s="123"/>
      <c r="L2507" s="124"/>
      <c r="M2507" s="125"/>
      <c r="N2507" s="126"/>
      <c r="O2507" s="194"/>
      <c r="P2507" s="127"/>
      <c r="Q2507" s="128"/>
      <c r="R2507" s="129"/>
      <c r="S2507" s="130">
        <f t="shared" ref="S2507" si="57">IF(R2507="U",T2507/1.2,T2507)</f>
        <v>0</v>
      </c>
      <c r="T2507" s="131"/>
      <c r="U2507" s="101"/>
      <c r="V2507" s="102"/>
      <c r="W2507" s="103">
        <f t="shared" ref="W2507" si="58">V2507*S2507</f>
        <v>0</v>
      </c>
      <c r="X2507" s="104">
        <f t="shared" ref="X2507" si="59">V2507*T2507</f>
        <v>0</v>
      </c>
      <c r="Y2507" s="59"/>
      <c r="Z2507" s="86"/>
      <c r="AA2507" s="87"/>
      <c r="AB2507" s="88"/>
      <c r="AC2507" s="89"/>
    </row>
  </sheetData>
  <autoFilter ref="A14:X1378" xr:uid="{00000000-0009-0000-0000-000000000000}">
    <sortState xmlns:xlrd2="http://schemas.microsoft.com/office/spreadsheetml/2017/richdata2" ref="A15:X1378">
      <sortCondition descending="1" ref="D14:D1378"/>
    </sortState>
  </autoFilter>
  <mergeCells count="32">
    <mergeCell ref="D5:G5"/>
    <mergeCell ref="D4:G4"/>
    <mergeCell ref="J2:O2"/>
    <mergeCell ref="J9:K9"/>
    <mergeCell ref="L9:M9"/>
    <mergeCell ref="N9:O9"/>
    <mergeCell ref="D6:G6"/>
    <mergeCell ref="D7:G7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5:AA2507 Z1:AA12" xr:uid="{00000000-0002-0000-0000-000000000000}">
      <formula1>-500</formula1>
      <formula2>500</formula2>
    </dataValidation>
    <dataValidation type="list" allowBlank="1" showInputMessage="1" showErrorMessage="1" sqref="AB15:AB2507 AB1:AB12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2507" xr:uid="{00000000-0002-0000-0000-000002000000}">
      <formula1>0</formula1>
      <formula2>1000</formula2>
    </dataValidation>
    <dataValidation type="list" allowBlank="1" showInputMessage="1" showErrorMessage="1" sqref="A15:A2507" xr:uid="{00000000-0002-0000-0000-000003000000}">
      <formula1>"Wein,Schaumwein,Fortfied,Spirituose"</formula1>
      <formula2>0</formula2>
    </dataValidation>
    <dataValidation type="list" allowBlank="1" showInputMessage="1" showErrorMessage="1" sqref="B15:B2507" xr:uid="{00000000-0002-0000-0000-000004000000}">
      <formula1>"weiÃ,rot,rosÃ©,n.a."</formula1>
      <formula2>0</formula2>
    </dataValidation>
    <dataValidation type="list" allowBlank="1" showInputMessage="1" showErrorMessage="1" sqref="C15:C250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  <hyperlink ref="D7" r:id="rId1" xr:uid="{2B47519D-5D1C-7F46-A06A-8BF10F5E36C7}"/>
  </hyperlinks>
  <pageMargins left="0.25" right="0.25" top="0.75" bottom="0.75" header="0.3" footer="0.3"/>
  <pageSetup paperSize="9" scale="61" firstPageNumber="0" fitToHeight="8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36" customWidth="1"/>
    <col min="2" max="2" width="19.33203125" style="136" customWidth="1"/>
    <col min="3" max="3" width="12.83203125" style="136" bestFit="1" customWidth="1"/>
    <col min="4" max="4" width="11.5" style="136" customWidth="1"/>
    <col min="5" max="5" width="23.5" style="136" customWidth="1"/>
    <col min="6" max="6" width="31.6640625" style="136" bestFit="1" customWidth="1"/>
    <col min="7" max="9" width="10.83203125" style="136"/>
    <col min="10" max="10" width="17.1640625" style="136" customWidth="1"/>
    <col min="11" max="11" width="8" style="136" customWidth="1"/>
    <col min="12" max="12" width="8.1640625" style="136" customWidth="1"/>
    <col min="13" max="13" width="7.83203125" style="136" customWidth="1"/>
    <col min="14" max="16384" width="10.83203125" style="136"/>
  </cols>
  <sheetData>
    <row r="1" spans="1:15" ht="17" thickBot="1" x14ac:dyDescent="0.25"/>
    <row r="2" spans="1:15" s="137" customFormat="1" ht="29" customHeight="1" x14ac:dyDescent="0.2">
      <c r="D2" s="247" t="s">
        <v>49</v>
      </c>
      <c r="E2" s="248"/>
      <c r="F2" s="138" t="s">
        <v>1</v>
      </c>
      <c r="G2" s="249"/>
      <c r="H2" s="250"/>
      <c r="I2" s="251"/>
      <c r="J2" s="139"/>
      <c r="K2" s="230" t="s">
        <v>2</v>
      </c>
      <c r="L2" s="231"/>
      <c r="M2" s="231"/>
      <c r="N2" s="231"/>
      <c r="O2" s="232"/>
    </row>
    <row r="3" spans="1:15" s="137" customFormat="1" ht="31" customHeight="1" thickBot="1" x14ac:dyDescent="0.25">
      <c r="D3" s="233" t="s">
        <v>50</v>
      </c>
      <c r="E3" s="234"/>
      <c r="F3" s="140" t="s">
        <v>3</v>
      </c>
      <c r="G3" s="235"/>
      <c r="H3" s="236"/>
      <c r="I3" s="237"/>
      <c r="J3" s="139"/>
      <c r="K3" s="141" t="s">
        <v>51</v>
      </c>
      <c r="L3" s="142" t="s">
        <v>52</v>
      </c>
      <c r="M3" s="143" t="s">
        <v>63</v>
      </c>
      <c r="N3" s="144" t="s">
        <v>5</v>
      </c>
      <c r="O3" s="145" t="s">
        <v>6</v>
      </c>
    </row>
    <row r="4" spans="1:15" s="137" customFormat="1" ht="28" customHeight="1" x14ac:dyDescent="0.2">
      <c r="A4" s="256" t="s">
        <v>53</v>
      </c>
      <c r="B4" s="256"/>
      <c r="C4" s="256"/>
      <c r="D4" s="257" t="s">
        <v>54</v>
      </c>
      <c r="E4" s="234"/>
      <c r="F4" s="146" t="s">
        <v>7</v>
      </c>
      <c r="G4" s="235"/>
      <c r="H4" s="236"/>
      <c r="I4" s="237"/>
      <c r="J4" s="139"/>
      <c r="K4" s="269">
        <f>SUM(K9:K3493)</f>
        <v>0</v>
      </c>
      <c r="L4" s="271">
        <f>SUM(L9:L3493)</f>
        <v>0</v>
      </c>
      <c r="M4" s="263">
        <f>SUM(M9:M3493)</f>
        <v>0</v>
      </c>
      <c r="N4" s="265">
        <f>SUM(N9:N3493)</f>
        <v>0</v>
      </c>
      <c r="O4" s="267">
        <f>SUM(O9:O3493)</f>
        <v>0</v>
      </c>
    </row>
    <row r="5" spans="1:15" s="137" customFormat="1" ht="32" customHeight="1" thickBot="1" x14ac:dyDescent="0.25">
      <c r="A5" s="252" t="s">
        <v>116</v>
      </c>
      <c r="B5" s="252"/>
      <c r="D5" s="233" t="s">
        <v>55</v>
      </c>
      <c r="E5" s="234"/>
      <c r="F5" s="147" t="s">
        <v>8</v>
      </c>
      <c r="G5" s="253"/>
      <c r="H5" s="254"/>
      <c r="I5" s="255"/>
      <c r="J5" s="139"/>
      <c r="K5" s="270"/>
      <c r="L5" s="272"/>
      <c r="M5" s="264"/>
      <c r="N5" s="266"/>
      <c r="O5" s="268"/>
    </row>
    <row r="6" spans="1:15" s="137" customFormat="1" ht="14" customHeight="1" thickBot="1" x14ac:dyDescent="0.25">
      <c r="D6" s="148"/>
      <c r="E6" s="148"/>
      <c r="F6" s="149"/>
      <c r="G6" s="150"/>
      <c r="H6" s="151"/>
      <c r="I6" s="151"/>
      <c r="J6" s="139"/>
      <c r="K6" s="152"/>
      <c r="L6" s="152"/>
      <c r="M6" s="152"/>
      <c r="N6" s="152"/>
      <c r="O6" s="152"/>
    </row>
    <row r="7" spans="1:15" s="153" customFormat="1" ht="26.25" customHeight="1" x14ac:dyDescent="0.2">
      <c r="A7" s="238" t="s">
        <v>56</v>
      </c>
      <c r="B7" s="239"/>
      <c r="C7" s="239"/>
      <c r="D7" s="240"/>
      <c r="E7" s="241" t="s">
        <v>57</v>
      </c>
      <c r="F7" s="243" t="s">
        <v>58</v>
      </c>
      <c r="G7" s="243" t="s">
        <v>59</v>
      </c>
      <c r="H7" s="245"/>
      <c r="I7" s="246"/>
      <c r="J7" s="258" t="s">
        <v>19</v>
      </c>
      <c r="K7" s="260" t="s">
        <v>25</v>
      </c>
      <c r="L7" s="261"/>
      <c r="M7" s="261"/>
      <c r="N7" s="261"/>
      <c r="O7" s="262"/>
    </row>
    <row r="8" spans="1:15" s="137" customFormat="1" ht="41" customHeight="1" thickBot="1" x14ac:dyDescent="0.25">
      <c r="A8" s="154" t="s">
        <v>28</v>
      </c>
      <c r="B8" s="155" t="s">
        <v>60</v>
      </c>
      <c r="C8" s="156" t="s">
        <v>61</v>
      </c>
      <c r="D8" s="157" t="s">
        <v>62</v>
      </c>
      <c r="E8" s="242"/>
      <c r="F8" s="244"/>
      <c r="G8" s="158" t="s">
        <v>51</v>
      </c>
      <c r="H8" s="159" t="s">
        <v>52</v>
      </c>
      <c r="I8" s="160" t="s">
        <v>63</v>
      </c>
      <c r="J8" s="259"/>
      <c r="K8" s="161" t="s">
        <v>64</v>
      </c>
      <c r="L8" s="162" t="s">
        <v>65</v>
      </c>
      <c r="M8" s="162" t="s">
        <v>66</v>
      </c>
      <c r="N8" s="163" t="s">
        <v>5</v>
      </c>
      <c r="O8" s="164" t="s">
        <v>6</v>
      </c>
    </row>
    <row r="9" spans="1:15" s="137" customFormat="1" ht="171" customHeight="1" x14ac:dyDescent="0.2">
      <c r="A9" s="165" t="s">
        <v>67</v>
      </c>
      <c r="B9" s="166" t="s">
        <v>68</v>
      </c>
      <c r="C9" s="167" t="s">
        <v>69</v>
      </c>
      <c r="D9" s="168" t="s">
        <v>70</v>
      </c>
      <c r="E9" s="169"/>
      <c r="F9" s="170" t="s">
        <v>102</v>
      </c>
      <c r="G9" s="171">
        <v>51.1</v>
      </c>
      <c r="H9" s="172">
        <v>101</v>
      </c>
      <c r="I9" s="173">
        <v>299.39999999999998</v>
      </c>
      <c r="J9" s="174"/>
      <c r="K9" s="175"/>
      <c r="L9" s="176"/>
      <c r="M9" s="176"/>
      <c r="N9" s="177">
        <f t="shared" ref="N9:N19" si="0">O9/1.2</f>
        <v>0</v>
      </c>
      <c r="O9" s="178">
        <f>K9*G9+L9*H9+M9*I9</f>
        <v>0</v>
      </c>
    </row>
    <row r="10" spans="1:15" s="137" customFormat="1" ht="171" customHeight="1" x14ac:dyDescent="0.2">
      <c r="A10" s="165" t="s">
        <v>67</v>
      </c>
      <c r="B10" s="166" t="s">
        <v>43</v>
      </c>
      <c r="C10" s="167" t="s">
        <v>71</v>
      </c>
      <c r="D10" s="168" t="s">
        <v>72</v>
      </c>
      <c r="E10" s="169"/>
      <c r="F10" s="170" t="s">
        <v>103</v>
      </c>
      <c r="G10" s="171">
        <v>48.1</v>
      </c>
      <c r="H10" s="172">
        <v>95</v>
      </c>
      <c r="I10" s="173">
        <v>281.39999999999998</v>
      </c>
      <c r="J10" s="174"/>
      <c r="K10" s="175"/>
      <c r="L10" s="176"/>
      <c r="M10" s="176"/>
      <c r="N10" s="177">
        <f t="shared" si="0"/>
        <v>0</v>
      </c>
      <c r="O10" s="178">
        <f t="shared" ref="O10:O12" si="1">K10*G10+L10*H10+M10*I10</f>
        <v>0</v>
      </c>
    </row>
    <row r="11" spans="1:15" s="137" customFormat="1" ht="183" customHeight="1" x14ac:dyDescent="0.2">
      <c r="A11" s="165" t="s">
        <v>67</v>
      </c>
      <c r="B11" s="166" t="s">
        <v>73</v>
      </c>
      <c r="C11" s="167" t="s">
        <v>74</v>
      </c>
      <c r="D11" s="168" t="s">
        <v>75</v>
      </c>
      <c r="E11" s="169"/>
      <c r="F11" s="170" t="s">
        <v>104</v>
      </c>
      <c r="G11" s="171">
        <v>47.1</v>
      </c>
      <c r="H11" s="172">
        <v>93</v>
      </c>
      <c r="I11" s="173">
        <v>275.39999999999998</v>
      </c>
      <c r="J11" s="174"/>
      <c r="K11" s="175"/>
      <c r="L11" s="176"/>
      <c r="M11" s="176"/>
      <c r="N11" s="177">
        <f t="shared" si="0"/>
        <v>0</v>
      </c>
      <c r="O11" s="178">
        <f t="shared" si="1"/>
        <v>0</v>
      </c>
    </row>
    <row r="12" spans="1:15" s="137" customFormat="1" ht="187" customHeight="1" x14ac:dyDescent="0.2">
      <c r="A12" s="165" t="s">
        <v>67</v>
      </c>
      <c r="B12" s="166" t="s">
        <v>76</v>
      </c>
      <c r="C12" s="167" t="s">
        <v>69</v>
      </c>
      <c r="D12" s="168" t="s">
        <v>77</v>
      </c>
      <c r="E12" s="169"/>
      <c r="F12" s="170" t="s">
        <v>105</v>
      </c>
      <c r="G12" s="171">
        <v>46.1</v>
      </c>
      <c r="H12" s="172">
        <v>91</v>
      </c>
      <c r="I12" s="173">
        <v>269.39999999999998</v>
      </c>
      <c r="J12" s="174"/>
      <c r="K12" s="175"/>
      <c r="L12" s="176"/>
      <c r="M12" s="176"/>
      <c r="N12" s="177">
        <f t="shared" si="0"/>
        <v>0</v>
      </c>
      <c r="O12" s="178">
        <f t="shared" si="1"/>
        <v>0</v>
      </c>
    </row>
    <row r="13" spans="1:15" s="137" customFormat="1" ht="171" customHeight="1" x14ac:dyDescent="0.2">
      <c r="A13" s="165" t="s">
        <v>78</v>
      </c>
      <c r="B13" s="166" t="s">
        <v>79</v>
      </c>
      <c r="C13" s="167" t="s">
        <v>80</v>
      </c>
      <c r="D13" s="168" t="s">
        <v>81</v>
      </c>
      <c r="E13" s="169"/>
      <c r="F13" s="170" t="s">
        <v>106</v>
      </c>
      <c r="G13" s="171">
        <v>98.9</v>
      </c>
      <c r="H13" s="172" t="s">
        <v>45</v>
      </c>
      <c r="I13" s="173" t="s">
        <v>45</v>
      </c>
      <c r="J13" s="174"/>
      <c r="K13" s="175"/>
      <c r="L13" s="176" t="s">
        <v>45</v>
      </c>
      <c r="M13" s="176" t="s">
        <v>45</v>
      </c>
      <c r="N13" s="177">
        <f t="shared" si="0"/>
        <v>0</v>
      </c>
      <c r="O13" s="178">
        <f t="shared" ref="O13:O19" si="2">K13*G13</f>
        <v>0</v>
      </c>
    </row>
    <row r="14" spans="1:15" s="137" customFormat="1" ht="171" customHeight="1" x14ac:dyDescent="0.2">
      <c r="A14" s="165" t="s">
        <v>78</v>
      </c>
      <c r="B14" s="166" t="s">
        <v>44</v>
      </c>
      <c r="C14" s="167" t="s">
        <v>82</v>
      </c>
      <c r="D14" s="168" t="s">
        <v>83</v>
      </c>
      <c r="E14" s="169"/>
      <c r="F14" s="170" t="s">
        <v>107</v>
      </c>
      <c r="G14" s="171">
        <v>114.9</v>
      </c>
      <c r="H14" s="172" t="s">
        <v>45</v>
      </c>
      <c r="I14" s="173" t="s">
        <v>45</v>
      </c>
      <c r="J14" s="174"/>
      <c r="K14" s="175"/>
      <c r="L14" s="176" t="s">
        <v>45</v>
      </c>
      <c r="M14" s="176" t="s">
        <v>45</v>
      </c>
      <c r="N14" s="177">
        <f t="shared" si="0"/>
        <v>0</v>
      </c>
      <c r="O14" s="178">
        <f t="shared" si="2"/>
        <v>0</v>
      </c>
    </row>
    <row r="15" spans="1:15" s="137" customFormat="1" ht="171" customHeight="1" x14ac:dyDescent="0.2">
      <c r="A15" s="165" t="s">
        <v>78</v>
      </c>
      <c r="B15" s="166" t="s">
        <v>84</v>
      </c>
      <c r="C15" s="167" t="s">
        <v>85</v>
      </c>
      <c r="D15" s="168" t="s">
        <v>86</v>
      </c>
      <c r="E15" s="169"/>
      <c r="F15" s="170" t="s">
        <v>108</v>
      </c>
      <c r="G15" s="171">
        <v>45.9</v>
      </c>
      <c r="H15" s="172" t="s">
        <v>45</v>
      </c>
      <c r="I15" s="173" t="s">
        <v>45</v>
      </c>
      <c r="J15" s="174"/>
      <c r="K15" s="175"/>
      <c r="L15" s="176" t="s">
        <v>45</v>
      </c>
      <c r="M15" s="176" t="s">
        <v>45</v>
      </c>
      <c r="N15" s="177">
        <f t="shared" si="0"/>
        <v>0</v>
      </c>
      <c r="O15" s="178">
        <f t="shared" si="2"/>
        <v>0</v>
      </c>
    </row>
    <row r="16" spans="1:15" s="137" customFormat="1" ht="171" customHeight="1" x14ac:dyDescent="0.2">
      <c r="A16" s="165" t="s">
        <v>78</v>
      </c>
      <c r="B16" s="166" t="s">
        <v>87</v>
      </c>
      <c r="C16" s="167" t="s">
        <v>88</v>
      </c>
      <c r="D16" s="168" t="s">
        <v>89</v>
      </c>
      <c r="E16" s="169"/>
      <c r="F16" s="170" t="s">
        <v>109</v>
      </c>
      <c r="G16" s="171">
        <v>63.9</v>
      </c>
      <c r="H16" s="172" t="s">
        <v>45</v>
      </c>
      <c r="I16" s="173" t="s">
        <v>45</v>
      </c>
      <c r="J16" s="174"/>
      <c r="K16" s="175"/>
      <c r="L16" s="176" t="s">
        <v>45</v>
      </c>
      <c r="M16" s="176" t="s">
        <v>45</v>
      </c>
      <c r="N16" s="177">
        <f t="shared" si="0"/>
        <v>0</v>
      </c>
      <c r="O16" s="178">
        <f t="shared" si="2"/>
        <v>0</v>
      </c>
    </row>
    <row r="17" spans="1:15" s="137" customFormat="1" ht="189" customHeight="1" x14ac:dyDescent="0.2">
      <c r="A17" s="165" t="s">
        <v>78</v>
      </c>
      <c r="B17" s="166" t="s">
        <v>90</v>
      </c>
      <c r="C17" s="167" t="s">
        <v>91</v>
      </c>
      <c r="D17" s="168" t="s">
        <v>92</v>
      </c>
      <c r="E17" s="169"/>
      <c r="F17" s="170" t="s">
        <v>110</v>
      </c>
      <c r="G17" s="171">
        <v>79.900000000000006</v>
      </c>
      <c r="H17" s="172" t="s">
        <v>45</v>
      </c>
      <c r="I17" s="173" t="s">
        <v>45</v>
      </c>
      <c r="J17" s="174"/>
      <c r="K17" s="175"/>
      <c r="L17" s="176" t="s">
        <v>45</v>
      </c>
      <c r="M17" s="176" t="s">
        <v>45</v>
      </c>
      <c r="N17" s="177">
        <f t="shared" si="0"/>
        <v>0</v>
      </c>
      <c r="O17" s="178">
        <f t="shared" si="2"/>
        <v>0</v>
      </c>
    </row>
    <row r="18" spans="1:15" s="137" customFormat="1" ht="171" customHeight="1" thickBot="1" x14ac:dyDescent="0.25">
      <c r="A18" s="165" t="s">
        <v>78</v>
      </c>
      <c r="B18" s="166" t="s">
        <v>93</v>
      </c>
      <c r="C18" s="167" t="s">
        <v>94</v>
      </c>
      <c r="D18" s="168" t="s">
        <v>95</v>
      </c>
      <c r="E18" s="169"/>
      <c r="F18" s="179" t="s">
        <v>111</v>
      </c>
      <c r="G18" s="171">
        <v>50.9</v>
      </c>
      <c r="H18" s="172" t="s">
        <v>45</v>
      </c>
      <c r="I18" s="173" t="s">
        <v>45</v>
      </c>
      <c r="J18" s="174"/>
      <c r="K18" s="175"/>
      <c r="L18" s="176" t="s">
        <v>45</v>
      </c>
      <c r="M18" s="176" t="s">
        <v>45</v>
      </c>
      <c r="N18" s="177">
        <f t="shared" si="0"/>
        <v>0</v>
      </c>
      <c r="O18" s="178">
        <f t="shared" si="2"/>
        <v>0</v>
      </c>
    </row>
    <row r="19" spans="1:15" s="137" customFormat="1" ht="171" customHeight="1" thickBot="1" x14ac:dyDescent="0.25">
      <c r="A19" s="180" t="s">
        <v>78</v>
      </c>
      <c r="B19" s="181" t="s">
        <v>96</v>
      </c>
      <c r="C19" s="182" t="s">
        <v>97</v>
      </c>
      <c r="D19" s="183" t="s">
        <v>98</v>
      </c>
      <c r="E19" s="184"/>
      <c r="F19" s="179" t="s">
        <v>112</v>
      </c>
      <c r="G19" s="185">
        <v>81.900000000000006</v>
      </c>
      <c r="H19" s="172" t="s">
        <v>45</v>
      </c>
      <c r="I19" s="173" t="s">
        <v>45</v>
      </c>
      <c r="J19" s="186"/>
      <c r="K19" s="187"/>
      <c r="L19" s="188" t="s">
        <v>45</v>
      </c>
      <c r="M19" s="188" t="s">
        <v>45</v>
      </c>
      <c r="N19" s="189">
        <f t="shared" si="0"/>
        <v>0</v>
      </c>
      <c r="O19" s="190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2024-12-17T18:59:06Z</cp:lastPrinted>
  <dcterms:created xsi:type="dcterms:W3CDTF">2014-09-02T10:40:28Z</dcterms:created>
  <dcterms:modified xsi:type="dcterms:W3CDTF">2024-12-17T18:59:13Z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