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7A8C7AEF-7BDA-534D-865F-7899F3986D54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X107" i="1"/>
  <c r="X108" i="1"/>
  <c r="X109" i="1"/>
  <c r="X110" i="1"/>
  <c r="X111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S1813" i="1"/>
  <c r="W1813" i="1" s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S1806" i="1"/>
  <c r="W1806" i="1" s="1"/>
  <c r="X1805" i="1"/>
  <c r="S1805" i="1"/>
  <c r="W1805" i="1" s="1"/>
  <c r="X1804" i="1"/>
  <c r="S1804" i="1"/>
  <c r="W1804" i="1" s="1"/>
  <c r="X1803" i="1"/>
  <c r="S1803" i="1"/>
  <c r="W1803" i="1" s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S1789" i="1"/>
  <c r="W1789" i="1" s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S1773" i="1"/>
  <c r="W1773" i="1" s="1"/>
  <c r="X1772" i="1"/>
  <c r="S1772" i="1"/>
  <c r="W1772" i="1" s="1"/>
  <c r="X1771" i="1"/>
  <c r="S1771" i="1"/>
  <c r="W1771" i="1" s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S1757" i="1"/>
  <c r="W1757" i="1" s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739" i="1"/>
  <c r="S1739" i="1"/>
  <c r="W1739" i="1" s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S1731" i="1"/>
  <c r="W1731" i="1" s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S1725" i="1"/>
  <c r="W1725" i="1" s="1"/>
  <c r="X1724" i="1"/>
  <c r="S1724" i="1"/>
  <c r="W1724" i="1" s="1"/>
  <c r="X1723" i="1"/>
  <c r="S1723" i="1"/>
  <c r="W1723" i="1" s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S1717" i="1"/>
  <c r="W1717" i="1" s="1"/>
  <c r="X1716" i="1"/>
  <c r="S1716" i="1"/>
  <c r="W1716" i="1" s="1"/>
  <c r="X1715" i="1"/>
  <c r="S1715" i="1"/>
  <c r="W1715" i="1" s="1"/>
  <c r="X1714" i="1"/>
  <c r="S1714" i="1"/>
  <c r="W1714" i="1" s="1"/>
  <c r="X1713" i="1"/>
  <c r="S1713" i="1"/>
  <c r="W1713" i="1" s="1"/>
  <c r="X1712" i="1"/>
  <c r="S1712" i="1"/>
  <c r="W1712" i="1" s="1"/>
  <c r="X1711" i="1"/>
  <c r="S1711" i="1"/>
  <c r="W1711" i="1" s="1"/>
  <c r="E2658" i="6" l="1"/>
  <c r="V5" i="1"/>
  <c r="V4" i="1"/>
  <c r="X1710" i="1"/>
  <c r="S1710" i="1"/>
  <c r="W1710" i="1" s="1"/>
  <c r="X1709" i="1"/>
  <c r="S1709" i="1"/>
  <c r="W1709" i="1" s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S1694" i="1"/>
  <c r="W1694" i="1" s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1668" i="1"/>
  <c r="S1668" i="1"/>
  <c r="W1668" i="1" s="1"/>
  <c r="X1667" i="1"/>
  <c r="S1667" i="1"/>
  <c r="W1667" i="1" s="1"/>
  <c r="X1666" i="1"/>
  <c r="S1666" i="1"/>
  <c r="W1666" i="1" s="1"/>
  <c r="X1665" i="1"/>
  <c r="S1665" i="1"/>
  <c r="W1665" i="1" s="1"/>
  <c r="X1664" i="1"/>
  <c r="S1664" i="1"/>
  <c r="W1664" i="1" s="1"/>
  <c r="X1663" i="1"/>
  <c r="S1663" i="1"/>
  <c r="W1663" i="1" s="1"/>
  <c r="X1662" i="1"/>
  <c r="S1662" i="1"/>
  <c r="W1662" i="1" s="1"/>
  <c r="X1661" i="1"/>
  <c r="S1661" i="1"/>
  <c r="W1661" i="1" s="1"/>
  <c r="X1660" i="1"/>
  <c r="S1660" i="1"/>
  <c r="W1660" i="1" s="1"/>
  <c r="X1659" i="1"/>
  <c r="S1659" i="1"/>
  <c r="W1659" i="1" s="1"/>
  <c r="X1658" i="1"/>
  <c r="S1658" i="1"/>
  <c r="W1658" i="1" s="1"/>
  <c r="X1657" i="1"/>
  <c r="S1657" i="1"/>
  <c r="W1657" i="1" s="1"/>
  <c r="X1656" i="1"/>
  <c r="S1656" i="1"/>
  <c r="W1656" i="1" s="1"/>
  <c r="X1655" i="1"/>
  <c r="S1655" i="1"/>
  <c r="W1655" i="1" s="1"/>
  <c r="X1654" i="1"/>
  <c r="S1654" i="1"/>
  <c r="W1654" i="1" s="1"/>
  <c r="X1653" i="1"/>
  <c r="S1653" i="1"/>
  <c r="W1653" i="1" s="1"/>
  <c r="X1652" i="1"/>
  <c r="S1652" i="1"/>
  <c r="W1652" i="1" s="1"/>
  <c r="X1651" i="1"/>
  <c r="S1651" i="1"/>
  <c r="W1651" i="1" s="1"/>
  <c r="X1650" i="1"/>
  <c r="S1650" i="1"/>
  <c r="W1650" i="1" s="1"/>
  <c r="X1649" i="1"/>
  <c r="S1649" i="1"/>
  <c r="W1649" i="1" s="1"/>
  <c r="X1648" i="1"/>
  <c r="S1648" i="1"/>
  <c r="W1648" i="1" s="1"/>
  <c r="X1647" i="1"/>
  <c r="S1647" i="1"/>
  <c r="W1647" i="1" s="1"/>
  <c r="X1646" i="1"/>
  <c r="S1646" i="1"/>
  <c r="W1646" i="1" s="1"/>
  <c r="X1645" i="1"/>
  <c r="S1645" i="1"/>
  <c r="W1645" i="1" s="1"/>
  <c r="X1644" i="1"/>
  <c r="S1644" i="1"/>
  <c r="W1644" i="1" s="1"/>
  <c r="X1643" i="1"/>
  <c r="S1643" i="1"/>
  <c r="W1643" i="1" s="1"/>
  <c r="X1642" i="1"/>
  <c r="S1642" i="1"/>
  <c r="W1642" i="1" s="1"/>
  <c r="X1641" i="1"/>
  <c r="S1641" i="1"/>
  <c r="W1641" i="1" s="1"/>
  <c r="X1640" i="1"/>
  <c r="S1640" i="1"/>
  <c r="W1640" i="1" s="1"/>
  <c r="X1639" i="1"/>
  <c r="S1639" i="1"/>
  <c r="W1639" i="1" s="1"/>
  <c r="X1638" i="1"/>
  <c r="S1638" i="1"/>
  <c r="W1638" i="1" s="1"/>
  <c r="X1637" i="1"/>
  <c r="S1637" i="1"/>
  <c r="W1637" i="1" s="1"/>
  <c r="X1636" i="1"/>
  <c r="S1636" i="1"/>
  <c r="W1636" i="1" s="1"/>
  <c r="X1635" i="1"/>
  <c r="S1635" i="1"/>
  <c r="W1635" i="1" s="1"/>
  <c r="X1634" i="1"/>
  <c r="S1634" i="1"/>
  <c r="W1634" i="1" s="1"/>
  <c r="X1633" i="1"/>
  <c r="S1633" i="1"/>
  <c r="W1633" i="1" s="1"/>
  <c r="X1632" i="1"/>
  <c r="S1632" i="1"/>
  <c r="W1632" i="1" s="1"/>
  <c r="X1631" i="1"/>
  <c r="S1631" i="1"/>
  <c r="W1631" i="1" s="1"/>
  <c r="X1630" i="1"/>
  <c r="S1630" i="1"/>
  <c r="W1630" i="1" s="1"/>
  <c r="X1629" i="1"/>
  <c r="S1629" i="1"/>
  <c r="W1629" i="1" s="1"/>
  <c r="X1628" i="1"/>
  <c r="S1628" i="1"/>
  <c r="W1628" i="1" s="1"/>
  <c r="X1627" i="1"/>
  <c r="S1627" i="1"/>
  <c r="W1627" i="1" s="1"/>
  <c r="X1626" i="1"/>
  <c r="S1626" i="1"/>
  <c r="W1626" i="1" s="1"/>
  <c r="X1625" i="1"/>
  <c r="S1625" i="1"/>
  <c r="W1625" i="1" s="1"/>
  <c r="X1624" i="1"/>
  <c r="S1624" i="1"/>
  <c r="W1624" i="1" s="1"/>
  <c r="X1623" i="1"/>
  <c r="S1623" i="1"/>
  <c r="W1623" i="1" s="1"/>
  <c r="X1622" i="1"/>
  <c r="S1622" i="1"/>
  <c r="W1622" i="1" s="1"/>
  <c r="X1621" i="1"/>
  <c r="S1621" i="1"/>
  <c r="W1621" i="1" s="1"/>
  <c r="X1620" i="1"/>
  <c r="S1620" i="1"/>
  <c r="W1620" i="1" s="1"/>
  <c r="X1619" i="1"/>
  <c r="S1619" i="1"/>
  <c r="W1619" i="1" s="1"/>
  <c r="X1618" i="1"/>
  <c r="S1618" i="1"/>
  <c r="W1618" i="1" s="1"/>
  <c r="X1617" i="1"/>
  <c r="S1617" i="1"/>
  <c r="W1617" i="1" s="1"/>
  <c r="X1616" i="1"/>
  <c r="S1616" i="1"/>
  <c r="W1616" i="1" s="1"/>
  <c r="X1615" i="1"/>
  <c r="S1615" i="1"/>
  <c r="W1615" i="1" s="1"/>
  <c r="X1614" i="1"/>
  <c r="S1614" i="1"/>
  <c r="W1614" i="1" s="1"/>
  <c r="X1613" i="1"/>
  <c r="S1613" i="1"/>
  <c r="W1613" i="1" s="1"/>
  <c r="X1612" i="1"/>
  <c r="S1612" i="1"/>
  <c r="W1612" i="1" s="1"/>
  <c r="X1611" i="1"/>
  <c r="S1611" i="1"/>
  <c r="W1611" i="1" s="1"/>
  <c r="X1610" i="1"/>
  <c r="S1610" i="1"/>
  <c r="W1610" i="1" s="1"/>
  <c r="X1609" i="1"/>
  <c r="S1609" i="1"/>
  <c r="W1609" i="1" s="1"/>
  <c r="X1608" i="1"/>
  <c r="S1608" i="1"/>
  <c r="W1608" i="1" s="1"/>
  <c r="X1607" i="1"/>
  <c r="S1607" i="1"/>
  <c r="W1607" i="1" s="1"/>
  <c r="X1606" i="1"/>
  <c r="S1606" i="1"/>
  <c r="W1606" i="1" s="1"/>
  <c r="X1605" i="1"/>
  <c r="S1605" i="1"/>
  <c r="W1605" i="1" s="1"/>
  <c r="X1604" i="1"/>
  <c r="S1604" i="1"/>
  <c r="W1604" i="1" s="1"/>
  <c r="X1603" i="1"/>
  <c r="S1603" i="1"/>
  <c r="W1603" i="1" s="1"/>
  <c r="X1602" i="1"/>
  <c r="S1602" i="1"/>
  <c r="W1602" i="1" s="1"/>
  <c r="X1601" i="1"/>
  <c r="S1601" i="1"/>
  <c r="W1601" i="1" s="1"/>
  <c r="X1600" i="1"/>
  <c r="S1600" i="1"/>
  <c r="W1600" i="1" s="1"/>
  <c r="X1599" i="1"/>
  <c r="S1599" i="1"/>
  <c r="W1599" i="1" s="1"/>
  <c r="X1598" i="1"/>
  <c r="S1598" i="1"/>
  <c r="W1598" i="1" s="1"/>
  <c r="X1597" i="1"/>
  <c r="S1597" i="1"/>
  <c r="W1597" i="1" s="1"/>
  <c r="X1596" i="1"/>
  <c r="S1596" i="1"/>
  <c r="W1596" i="1" s="1"/>
  <c r="X1595" i="1"/>
  <c r="S1595" i="1"/>
  <c r="W1595" i="1" s="1"/>
  <c r="X1594" i="1"/>
  <c r="S1594" i="1"/>
  <c r="W1594" i="1" s="1"/>
  <c r="X1593" i="1"/>
  <c r="S1593" i="1"/>
  <c r="W1593" i="1" s="1"/>
  <c r="X1592" i="1"/>
  <c r="S1592" i="1"/>
  <c r="W1592" i="1" s="1"/>
  <c r="X1591" i="1"/>
  <c r="S1591" i="1"/>
  <c r="W1591" i="1" s="1"/>
  <c r="X1590" i="1"/>
  <c r="S1590" i="1"/>
  <c r="W1590" i="1" s="1"/>
  <c r="X1589" i="1"/>
  <c r="S1589" i="1"/>
  <c r="W1589" i="1" s="1"/>
  <c r="X1588" i="1"/>
  <c r="S1588" i="1"/>
  <c r="W1588" i="1" s="1"/>
  <c r="X1587" i="1"/>
  <c r="S1587" i="1"/>
  <c r="W1587" i="1" s="1"/>
  <c r="X1586" i="1"/>
  <c r="S1586" i="1"/>
  <c r="W1586" i="1" s="1"/>
  <c r="X1585" i="1"/>
  <c r="S1585" i="1"/>
  <c r="W1585" i="1" s="1"/>
  <c r="X1584" i="1"/>
  <c r="S1584" i="1"/>
  <c r="W1584" i="1" s="1"/>
  <c r="X1583" i="1"/>
  <c r="S1583" i="1"/>
  <c r="W1583" i="1" s="1"/>
  <c r="X1582" i="1"/>
  <c r="S1582" i="1"/>
  <c r="W1582" i="1" s="1"/>
  <c r="X1581" i="1"/>
  <c r="S1581" i="1"/>
  <c r="W1581" i="1" s="1"/>
  <c r="X1580" i="1"/>
  <c r="S1580" i="1"/>
  <c r="W1580" i="1" s="1"/>
  <c r="X1579" i="1"/>
  <c r="S1579" i="1"/>
  <c r="W1579" i="1" s="1"/>
  <c r="X1578" i="1"/>
  <c r="S1578" i="1"/>
  <c r="W1578" i="1" s="1"/>
  <c r="X1577" i="1"/>
  <c r="S1577" i="1"/>
  <c r="W1577" i="1" s="1"/>
  <c r="X1576" i="1"/>
  <c r="S1576" i="1"/>
  <c r="W1576" i="1" s="1"/>
  <c r="X1575" i="1"/>
  <c r="S1575" i="1"/>
  <c r="W1575" i="1" s="1"/>
  <c r="X1574" i="1"/>
  <c r="S1574" i="1"/>
  <c r="W1574" i="1" s="1"/>
  <c r="X1573" i="1"/>
  <c r="S1573" i="1"/>
  <c r="W1573" i="1" s="1"/>
  <c r="X1572" i="1"/>
  <c r="S1572" i="1"/>
  <c r="W1572" i="1" s="1"/>
  <c r="X1571" i="1"/>
  <c r="S1571" i="1"/>
  <c r="W1571" i="1" s="1"/>
  <c r="X1570" i="1"/>
  <c r="S1570" i="1"/>
  <c r="W1570" i="1" s="1"/>
  <c r="X1569" i="1"/>
  <c r="S1569" i="1"/>
  <c r="W1569" i="1" s="1"/>
  <c r="X1568" i="1"/>
  <c r="S1568" i="1"/>
  <c r="W1568" i="1" s="1"/>
  <c r="X1567" i="1"/>
  <c r="S1567" i="1"/>
  <c r="W1567" i="1" s="1"/>
  <c r="X1566" i="1"/>
  <c r="S1566" i="1"/>
  <c r="W1566" i="1" s="1"/>
  <c r="X1565" i="1"/>
  <c r="S1565" i="1"/>
  <c r="W1565" i="1" s="1"/>
  <c r="X1564" i="1"/>
  <c r="S1564" i="1"/>
  <c r="W1564" i="1" s="1"/>
  <c r="X1563" i="1"/>
  <c r="S1563" i="1"/>
  <c r="W1563" i="1" s="1"/>
  <c r="X1562" i="1"/>
  <c r="S1562" i="1"/>
  <c r="W1562" i="1" s="1"/>
  <c r="X1561" i="1"/>
  <c r="S1561" i="1"/>
  <c r="W1561" i="1" s="1"/>
  <c r="X1560" i="1"/>
  <c r="S1560" i="1"/>
  <c r="W1560" i="1" s="1"/>
  <c r="X1559" i="1"/>
  <c r="S1559" i="1"/>
  <c r="W1559" i="1" s="1"/>
  <c r="X1558" i="1"/>
  <c r="S1558" i="1"/>
  <c r="W1558" i="1" s="1"/>
  <c r="X1557" i="1"/>
  <c r="S1557" i="1"/>
  <c r="W1557" i="1" s="1"/>
  <c r="X1556" i="1"/>
  <c r="S1556" i="1"/>
  <c r="W1556" i="1" s="1"/>
  <c r="X1555" i="1"/>
  <c r="S1555" i="1"/>
  <c r="W1555" i="1" s="1"/>
  <c r="X1554" i="1"/>
  <c r="S1554" i="1"/>
  <c r="W1554" i="1" s="1"/>
  <c r="X1553" i="1"/>
  <c r="S1553" i="1"/>
  <c r="W1553" i="1" s="1"/>
  <c r="X1552" i="1"/>
  <c r="S1552" i="1"/>
  <c r="W1552" i="1" s="1"/>
  <c r="X1551" i="1"/>
  <c r="S1551" i="1"/>
  <c r="W1551" i="1" s="1"/>
  <c r="X1550" i="1"/>
  <c r="S1550" i="1"/>
  <c r="W1550" i="1" s="1"/>
  <c r="X1549" i="1"/>
  <c r="S1549" i="1"/>
  <c r="W1549" i="1" s="1"/>
  <c r="X1548" i="1"/>
  <c r="S1548" i="1"/>
  <c r="W1548" i="1" s="1"/>
  <c r="X1547" i="1"/>
  <c r="S1547" i="1"/>
  <c r="W1547" i="1" s="1"/>
  <c r="X1546" i="1"/>
  <c r="S1546" i="1"/>
  <c r="W1546" i="1" s="1"/>
  <c r="X1545" i="1"/>
  <c r="S1545" i="1"/>
  <c r="W1545" i="1" s="1"/>
  <c r="X1544" i="1"/>
  <c r="S1544" i="1"/>
  <c r="W1544" i="1" s="1"/>
  <c r="X1543" i="1"/>
  <c r="S1543" i="1"/>
  <c r="W1543" i="1" s="1"/>
  <c r="X1542" i="1"/>
  <c r="S1542" i="1"/>
  <c r="W1542" i="1" s="1"/>
  <c r="X1541" i="1"/>
  <c r="S1541" i="1"/>
  <c r="W1541" i="1" s="1"/>
  <c r="X1540" i="1"/>
  <c r="S1540" i="1"/>
  <c r="W1540" i="1" s="1"/>
  <c r="X1539" i="1"/>
  <c r="S1539" i="1"/>
  <c r="W1539" i="1" s="1"/>
  <c r="X1538" i="1"/>
  <c r="S1538" i="1"/>
  <c r="W1538" i="1" s="1"/>
  <c r="X1537" i="1"/>
  <c r="S1537" i="1"/>
  <c r="W1537" i="1" s="1"/>
  <c r="X1536" i="1"/>
  <c r="S1536" i="1"/>
  <c r="W1536" i="1" s="1"/>
  <c r="X1535" i="1"/>
  <c r="S1535" i="1"/>
  <c r="W1535" i="1" s="1"/>
  <c r="X1534" i="1"/>
  <c r="S1534" i="1"/>
  <c r="W1534" i="1" s="1"/>
  <c r="X1533" i="1"/>
  <c r="S1533" i="1"/>
  <c r="W1533" i="1" s="1"/>
  <c r="X1532" i="1"/>
  <c r="S1532" i="1"/>
  <c r="W1532" i="1" s="1"/>
  <c r="X1531" i="1"/>
  <c r="S1531" i="1"/>
  <c r="W1531" i="1" s="1"/>
  <c r="X1530" i="1"/>
  <c r="S1530" i="1"/>
  <c r="W1530" i="1" s="1"/>
  <c r="X1529" i="1"/>
  <c r="S1529" i="1"/>
  <c r="W1529" i="1" s="1"/>
  <c r="X1528" i="1"/>
  <c r="S1528" i="1"/>
  <c r="W1528" i="1" s="1"/>
  <c r="X1527" i="1"/>
  <c r="S1527" i="1"/>
  <c r="W1527" i="1" s="1"/>
  <c r="X1526" i="1"/>
  <c r="S1526" i="1"/>
  <c r="W1526" i="1" s="1"/>
  <c r="X1525" i="1"/>
  <c r="S1525" i="1"/>
  <c r="W1525" i="1" s="1"/>
  <c r="X1524" i="1"/>
  <c r="S1524" i="1"/>
  <c r="W1524" i="1" s="1"/>
  <c r="X1523" i="1"/>
  <c r="S1523" i="1"/>
  <c r="W1523" i="1" s="1"/>
  <c r="X1522" i="1"/>
  <c r="S1522" i="1"/>
  <c r="W1522" i="1" s="1"/>
  <c r="X1521" i="1"/>
  <c r="S1521" i="1"/>
  <c r="W1521" i="1" s="1"/>
  <c r="X1520" i="1"/>
  <c r="S1520" i="1"/>
  <c r="W1520" i="1" s="1"/>
  <c r="X1519" i="1"/>
  <c r="S1519" i="1"/>
  <c r="W1519" i="1" s="1"/>
  <c r="X1518" i="1"/>
  <c r="S1518" i="1"/>
  <c r="W1518" i="1" s="1"/>
  <c r="X1517" i="1"/>
  <c r="S1517" i="1"/>
  <c r="W1517" i="1" s="1"/>
  <c r="X1516" i="1"/>
  <c r="S1516" i="1"/>
  <c r="W1516" i="1" s="1"/>
  <c r="X1515" i="1"/>
  <c r="S1515" i="1"/>
  <c r="W1515" i="1" s="1"/>
  <c r="X1514" i="1"/>
  <c r="S1514" i="1"/>
  <c r="W1514" i="1" s="1"/>
  <c r="X1513" i="1"/>
  <c r="S1513" i="1"/>
  <c r="W1513" i="1" s="1"/>
  <c r="X1512" i="1"/>
  <c r="S1512" i="1"/>
  <c r="W1512" i="1" s="1"/>
  <c r="X1511" i="1"/>
  <c r="S1511" i="1"/>
  <c r="W1511" i="1" s="1"/>
  <c r="X1510" i="1"/>
  <c r="S1510" i="1"/>
  <c r="W1510" i="1" s="1"/>
  <c r="X1509" i="1"/>
  <c r="S1509" i="1"/>
  <c r="W1509" i="1" s="1"/>
  <c r="X1508" i="1"/>
  <c r="S1508" i="1"/>
  <c r="W1508" i="1" s="1"/>
  <c r="X1507" i="1"/>
  <c r="S1507" i="1"/>
  <c r="W1507" i="1" s="1"/>
  <c r="X1506" i="1"/>
  <c r="S1506" i="1"/>
  <c r="W1506" i="1" s="1"/>
  <c r="X1505" i="1"/>
  <c r="S1505" i="1"/>
  <c r="W1505" i="1" s="1"/>
  <c r="X1504" i="1"/>
  <c r="S1504" i="1"/>
  <c r="W1504" i="1" s="1"/>
  <c r="X1503" i="1"/>
  <c r="S1503" i="1"/>
  <c r="W1503" i="1" s="1"/>
  <c r="X1502" i="1"/>
  <c r="S1502" i="1"/>
  <c r="W1502" i="1" s="1"/>
  <c r="X1501" i="1"/>
  <c r="S1501" i="1"/>
  <c r="W1501" i="1" s="1"/>
  <c r="X1500" i="1"/>
  <c r="S1500" i="1"/>
  <c r="W1500" i="1" s="1"/>
  <c r="X1499" i="1"/>
  <c r="S1499" i="1"/>
  <c r="W1499" i="1" s="1"/>
  <c r="X1498" i="1"/>
  <c r="S1498" i="1"/>
  <c r="W1498" i="1" s="1"/>
  <c r="X1497" i="1"/>
  <c r="S1497" i="1"/>
  <c r="W1497" i="1" s="1"/>
  <c r="X1496" i="1"/>
  <c r="S1496" i="1"/>
  <c r="W1496" i="1" s="1"/>
  <c r="X1495" i="1"/>
  <c r="S1495" i="1"/>
  <c r="W1495" i="1" s="1"/>
  <c r="X1494" i="1"/>
  <c r="S1494" i="1"/>
  <c r="W1494" i="1" s="1"/>
  <c r="X1493" i="1"/>
  <c r="S1493" i="1"/>
  <c r="W1493" i="1" s="1"/>
  <c r="X1492" i="1"/>
  <c r="S1492" i="1"/>
  <c r="W1492" i="1" s="1"/>
  <c r="X1491" i="1"/>
  <c r="S1491" i="1"/>
  <c r="W1491" i="1" s="1"/>
  <c r="X1490" i="1"/>
  <c r="S1490" i="1"/>
  <c r="W1490" i="1" s="1"/>
  <c r="X1489" i="1"/>
  <c r="S1489" i="1"/>
  <c r="W1489" i="1" s="1"/>
  <c r="X1488" i="1"/>
  <c r="S1488" i="1"/>
  <c r="W1488" i="1" s="1"/>
  <c r="X1487" i="1"/>
  <c r="S1487" i="1"/>
  <c r="W1487" i="1" s="1"/>
  <c r="X1486" i="1"/>
  <c r="S1486" i="1"/>
  <c r="W1486" i="1" s="1"/>
  <c r="X1485" i="1"/>
  <c r="S1485" i="1"/>
  <c r="W1485" i="1" s="1"/>
  <c r="X1484" i="1"/>
  <c r="S1484" i="1"/>
  <c r="W1484" i="1" s="1"/>
  <c r="X1483" i="1"/>
  <c r="S1483" i="1"/>
  <c r="W1483" i="1" s="1"/>
  <c r="X1482" i="1"/>
  <c r="S1482" i="1"/>
  <c r="W1482" i="1" s="1"/>
  <c r="X1481" i="1"/>
  <c r="S1481" i="1"/>
  <c r="W1481" i="1" s="1"/>
  <c r="X1480" i="1"/>
  <c r="S1480" i="1"/>
  <c r="W1480" i="1" s="1"/>
  <c r="X1479" i="1"/>
  <c r="S1479" i="1"/>
  <c r="W1479" i="1" s="1"/>
  <c r="X1478" i="1"/>
  <c r="S1478" i="1"/>
  <c r="W1478" i="1" s="1"/>
  <c r="X1477" i="1"/>
  <c r="S1477" i="1"/>
  <c r="W1477" i="1" s="1"/>
  <c r="X1476" i="1"/>
  <c r="S1476" i="1"/>
  <c r="W1476" i="1" s="1"/>
  <c r="X1475" i="1"/>
  <c r="S1475" i="1"/>
  <c r="W1475" i="1" s="1"/>
  <c r="X1474" i="1"/>
  <c r="S1474" i="1"/>
  <c r="W1474" i="1" s="1"/>
  <c r="X1473" i="1"/>
  <c r="S1473" i="1"/>
  <c r="W1473" i="1" s="1"/>
  <c r="X1472" i="1"/>
  <c r="S1472" i="1"/>
  <c r="W1472" i="1" s="1"/>
  <c r="X1471" i="1"/>
  <c r="S1471" i="1"/>
  <c r="W1471" i="1" s="1"/>
  <c r="X1470" i="1"/>
  <c r="S1470" i="1"/>
  <c r="W1470" i="1" s="1"/>
  <c r="X1469" i="1"/>
  <c r="S1469" i="1"/>
  <c r="W1469" i="1" s="1"/>
  <c r="X1468" i="1"/>
  <c r="S1468" i="1"/>
  <c r="W1468" i="1" s="1"/>
  <c r="X1467" i="1"/>
  <c r="S1467" i="1"/>
  <c r="W1467" i="1" s="1"/>
  <c r="X1466" i="1"/>
  <c r="S1466" i="1"/>
  <c r="W1466" i="1" s="1"/>
  <c r="X1465" i="1"/>
  <c r="S1465" i="1"/>
  <c r="W1465" i="1" s="1"/>
  <c r="X1464" i="1"/>
  <c r="S1464" i="1"/>
  <c r="W1464" i="1" s="1"/>
  <c r="X1463" i="1"/>
  <c r="S1463" i="1"/>
  <c r="W1463" i="1" s="1"/>
  <c r="X1462" i="1"/>
  <c r="S1462" i="1"/>
  <c r="W1462" i="1" s="1"/>
  <c r="X1461" i="1"/>
  <c r="S1461" i="1"/>
  <c r="W1461" i="1" s="1"/>
  <c r="X1460" i="1"/>
  <c r="S1460" i="1"/>
  <c r="W1460" i="1" s="1"/>
  <c r="X1459" i="1"/>
  <c r="S1459" i="1"/>
  <c r="W1459" i="1" s="1"/>
  <c r="X1458" i="1"/>
  <c r="S1458" i="1"/>
  <c r="W1458" i="1" s="1"/>
  <c r="X1457" i="1"/>
  <c r="S1457" i="1"/>
  <c r="W1457" i="1" s="1"/>
  <c r="X1456" i="1"/>
  <c r="S1456" i="1"/>
  <c r="W1456" i="1" s="1"/>
  <c r="X1455" i="1"/>
  <c r="S1455" i="1"/>
  <c r="W1455" i="1" s="1"/>
  <c r="X1454" i="1"/>
  <c r="S1454" i="1"/>
  <c r="W1454" i="1" s="1"/>
  <c r="X1453" i="1"/>
  <c r="S1453" i="1"/>
  <c r="W1453" i="1" s="1"/>
  <c r="X1452" i="1"/>
  <c r="S1452" i="1"/>
  <c r="W1452" i="1" s="1"/>
  <c r="X1451" i="1"/>
  <c r="S1451" i="1"/>
  <c r="W1451" i="1" s="1"/>
  <c r="X1450" i="1"/>
  <c r="S1450" i="1"/>
  <c r="W1450" i="1" s="1"/>
  <c r="X1449" i="1"/>
  <c r="S1449" i="1"/>
  <c r="W1449" i="1" s="1"/>
  <c r="X1448" i="1"/>
  <c r="S1448" i="1"/>
  <c r="W1448" i="1" s="1"/>
  <c r="X1447" i="1"/>
  <c r="S1447" i="1"/>
  <c r="W1447" i="1" s="1"/>
  <c r="X1446" i="1"/>
  <c r="S1446" i="1"/>
  <c r="W1446" i="1" s="1"/>
  <c r="X1445" i="1"/>
  <c r="S1445" i="1"/>
  <c r="W1445" i="1" s="1"/>
  <c r="X1444" i="1"/>
  <c r="S1444" i="1"/>
  <c r="W1444" i="1" s="1"/>
  <c r="X1443" i="1"/>
  <c r="S1443" i="1"/>
  <c r="W1443" i="1" s="1"/>
  <c r="X1442" i="1"/>
  <c r="S1442" i="1"/>
  <c r="W1442" i="1" s="1"/>
  <c r="X1441" i="1"/>
  <c r="S1441" i="1"/>
  <c r="W1441" i="1" s="1"/>
  <c r="X1440" i="1"/>
  <c r="S1440" i="1"/>
  <c r="W1440" i="1" s="1"/>
  <c r="X1439" i="1"/>
  <c r="S1439" i="1"/>
  <c r="W1439" i="1" s="1"/>
  <c r="X1438" i="1"/>
  <c r="S1438" i="1"/>
  <c r="W1438" i="1" s="1"/>
  <c r="X1437" i="1"/>
  <c r="S1437" i="1"/>
  <c r="W1437" i="1" s="1"/>
  <c r="X1436" i="1"/>
  <c r="S1436" i="1"/>
  <c r="W1436" i="1" s="1"/>
  <c r="X1435" i="1"/>
  <c r="S1435" i="1"/>
  <c r="W1435" i="1" s="1"/>
  <c r="X1434" i="1"/>
  <c r="S1434" i="1"/>
  <c r="W1434" i="1" s="1"/>
  <c r="X1433" i="1"/>
  <c r="S1433" i="1"/>
  <c r="W1433" i="1" s="1"/>
  <c r="X1432" i="1"/>
  <c r="S1432" i="1"/>
  <c r="W1432" i="1" s="1"/>
  <c r="X1431" i="1"/>
  <c r="S1431" i="1"/>
  <c r="W1431" i="1" s="1"/>
  <c r="X1430" i="1"/>
  <c r="S1430" i="1"/>
  <c r="W1430" i="1" s="1"/>
  <c r="X1429" i="1"/>
  <c r="S1429" i="1"/>
  <c r="W1429" i="1" s="1"/>
  <c r="X1428" i="1"/>
  <c r="S1428" i="1"/>
  <c r="W1428" i="1" s="1"/>
  <c r="X1427" i="1"/>
  <c r="S1427" i="1"/>
  <c r="W1427" i="1" s="1"/>
  <c r="X1426" i="1"/>
  <c r="S1426" i="1"/>
  <c r="W1426" i="1" s="1"/>
  <c r="X1425" i="1"/>
  <c r="S1425" i="1"/>
  <c r="W1425" i="1" s="1"/>
  <c r="X1424" i="1"/>
  <c r="S1424" i="1"/>
  <c r="W1424" i="1" s="1"/>
  <c r="X1423" i="1"/>
  <c r="S1423" i="1"/>
  <c r="W1423" i="1" s="1"/>
  <c r="X1422" i="1"/>
  <c r="S1422" i="1"/>
  <c r="W1422" i="1" s="1"/>
  <c r="X1421" i="1"/>
  <c r="S1421" i="1"/>
  <c r="W1421" i="1" s="1"/>
  <c r="X1420" i="1"/>
  <c r="S1420" i="1"/>
  <c r="W1420" i="1" s="1"/>
  <c r="X1419" i="1"/>
  <c r="S1419" i="1"/>
  <c r="W1419" i="1" s="1"/>
  <c r="X1418" i="1"/>
  <c r="S1418" i="1"/>
  <c r="W1418" i="1" s="1"/>
  <c r="X1417" i="1"/>
  <c r="S1417" i="1"/>
  <c r="W1417" i="1" s="1"/>
  <c r="X1416" i="1"/>
  <c r="S1416" i="1"/>
  <c r="W1416" i="1" s="1"/>
  <c r="X1415" i="1"/>
  <c r="S1415" i="1"/>
  <c r="W1415" i="1" s="1"/>
  <c r="X1414" i="1"/>
  <c r="S1414" i="1"/>
  <c r="W1414" i="1" s="1"/>
  <c r="X1413" i="1"/>
  <c r="S1413" i="1"/>
  <c r="W1413" i="1" s="1"/>
  <c r="X1412" i="1"/>
  <c r="S1412" i="1"/>
  <c r="W1412" i="1" s="1"/>
  <c r="X1411" i="1"/>
  <c r="S1411" i="1"/>
  <c r="W1411" i="1" s="1"/>
  <c r="X1410" i="1"/>
  <c r="S1410" i="1"/>
  <c r="W1410" i="1" s="1"/>
  <c r="X1409" i="1"/>
  <c r="S1409" i="1"/>
  <c r="W1409" i="1" s="1"/>
  <c r="X1408" i="1"/>
  <c r="S1408" i="1"/>
  <c r="W1408" i="1" s="1"/>
  <c r="X1407" i="1"/>
  <c r="S1407" i="1"/>
  <c r="W1407" i="1" s="1"/>
  <c r="X1406" i="1"/>
  <c r="S1406" i="1"/>
  <c r="W1406" i="1" s="1"/>
  <c r="X1405" i="1"/>
  <c r="S1405" i="1"/>
  <c r="W1405" i="1" s="1"/>
  <c r="X1404" i="1"/>
  <c r="S1404" i="1"/>
  <c r="W1404" i="1" s="1"/>
  <c r="X1403" i="1"/>
  <c r="S1403" i="1"/>
  <c r="W1403" i="1" s="1"/>
  <c r="X1402" i="1"/>
  <c r="S1402" i="1"/>
  <c r="W1402" i="1" s="1"/>
  <c r="X1401" i="1"/>
  <c r="S1401" i="1"/>
  <c r="W1401" i="1" s="1"/>
  <c r="X1400" i="1"/>
  <c r="S1400" i="1"/>
  <c r="W1400" i="1" s="1"/>
  <c r="X1399" i="1"/>
  <c r="S1399" i="1"/>
  <c r="W1399" i="1" s="1"/>
  <c r="X1398" i="1"/>
  <c r="S1398" i="1"/>
  <c r="W1398" i="1" s="1"/>
  <c r="X1397" i="1"/>
  <c r="S1397" i="1"/>
  <c r="W1397" i="1" s="1"/>
  <c r="X1396" i="1"/>
  <c r="S1396" i="1"/>
  <c r="W1396" i="1" s="1"/>
  <c r="X1395" i="1"/>
  <c r="S1395" i="1"/>
  <c r="W1395" i="1" s="1"/>
  <c r="X1394" i="1"/>
  <c r="S1394" i="1"/>
  <c r="W1394" i="1" s="1"/>
  <c r="X1393" i="1"/>
  <c r="S1393" i="1"/>
  <c r="W1393" i="1" s="1"/>
  <c r="X1392" i="1"/>
  <c r="S1392" i="1"/>
  <c r="W1392" i="1" s="1"/>
  <c r="X1391" i="1"/>
  <c r="S1391" i="1"/>
  <c r="W1391" i="1" s="1"/>
  <c r="X1390" i="1"/>
  <c r="S1390" i="1"/>
  <c r="W1390" i="1" s="1"/>
  <c r="X1389" i="1"/>
  <c r="S1389" i="1"/>
  <c r="W1389" i="1" s="1"/>
  <c r="X1388" i="1"/>
  <c r="S1388" i="1"/>
  <c r="W1388" i="1" s="1"/>
  <c r="X1387" i="1"/>
  <c r="S1387" i="1"/>
  <c r="W1387" i="1" s="1"/>
  <c r="X1386" i="1"/>
  <c r="S1386" i="1"/>
  <c r="W1386" i="1" s="1"/>
  <c r="X1385" i="1"/>
  <c r="S1385" i="1"/>
  <c r="W1385" i="1" s="1"/>
  <c r="X1384" i="1"/>
  <c r="S1384" i="1"/>
  <c r="W1384" i="1" s="1"/>
  <c r="X1383" i="1"/>
  <c r="S1383" i="1"/>
  <c r="W1383" i="1" s="1"/>
  <c r="X1382" i="1"/>
  <c r="S1382" i="1"/>
  <c r="W1382" i="1" s="1"/>
  <c r="X1381" i="1"/>
  <c r="S1381" i="1"/>
  <c r="W1381" i="1" s="1"/>
  <c r="X1380" i="1"/>
  <c r="S1380" i="1"/>
  <c r="W1380" i="1" s="1"/>
  <c r="X1379" i="1"/>
  <c r="S1379" i="1"/>
  <c r="W1379" i="1" s="1"/>
  <c r="X1378" i="1"/>
  <c r="S1378" i="1"/>
  <c r="W1378" i="1" s="1"/>
  <c r="X1377" i="1"/>
  <c r="S1377" i="1"/>
  <c r="W1377" i="1" s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4" i="1" l="1"/>
  <c r="X5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S451" i="1"/>
  <c r="W451" i="1" s="1"/>
  <c r="S452" i="1"/>
  <c r="W452" i="1" s="1"/>
  <c r="S453" i="1"/>
  <c r="W453" i="1" s="1"/>
  <c r="S454" i="1"/>
  <c r="W454" i="1" s="1"/>
  <c r="S455" i="1"/>
  <c r="W455" i="1" s="1"/>
  <c r="S456" i="1"/>
  <c r="W456" i="1" s="1"/>
  <c r="S457" i="1"/>
  <c r="W457" i="1" s="1"/>
  <c r="S458" i="1"/>
  <c r="W458" i="1" s="1"/>
  <c r="S459" i="1"/>
  <c r="W459" i="1" s="1"/>
  <c r="S460" i="1"/>
  <c r="W460" i="1" s="1"/>
  <c r="S461" i="1"/>
  <c r="W461" i="1" s="1"/>
  <c r="S462" i="1"/>
  <c r="W462" i="1" s="1"/>
  <c r="S463" i="1"/>
  <c r="W463" i="1" s="1"/>
  <c r="S464" i="1"/>
  <c r="W464" i="1" s="1"/>
  <c r="S465" i="1"/>
  <c r="W465" i="1" s="1"/>
  <c r="S466" i="1"/>
  <c r="W466" i="1" s="1"/>
  <c r="S467" i="1"/>
  <c r="W467" i="1" s="1"/>
  <c r="S468" i="1"/>
  <c r="W468" i="1" s="1"/>
  <c r="S469" i="1"/>
  <c r="W469" i="1" s="1"/>
  <c r="S470" i="1"/>
  <c r="W470" i="1" s="1"/>
  <c r="S471" i="1"/>
  <c r="W471" i="1" s="1"/>
  <c r="S472" i="1"/>
  <c r="W472" i="1" s="1"/>
  <c r="S473" i="1"/>
  <c r="W473" i="1" s="1"/>
  <c r="S474" i="1"/>
  <c r="W474" i="1" s="1"/>
  <c r="S475" i="1"/>
  <c r="W475" i="1" s="1"/>
  <c r="S476" i="1"/>
  <c r="W476" i="1" s="1"/>
  <c r="S477" i="1"/>
  <c r="W477" i="1" s="1"/>
  <c r="S478" i="1"/>
  <c r="W478" i="1" s="1"/>
  <c r="S479" i="1"/>
  <c r="W479" i="1" s="1"/>
  <c r="S480" i="1"/>
  <c r="W480" i="1" s="1"/>
  <c r="S481" i="1"/>
  <c r="W481" i="1" s="1"/>
  <c r="S482" i="1"/>
  <c r="W482" i="1" s="1"/>
  <c r="S483" i="1"/>
  <c r="W483" i="1" s="1"/>
  <c r="S484" i="1"/>
  <c r="W484" i="1" s="1"/>
  <c r="S485" i="1"/>
  <c r="W485" i="1" s="1"/>
  <c r="S486" i="1"/>
  <c r="W486" i="1" s="1"/>
  <c r="S487" i="1"/>
  <c r="W487" i="1" s="1"/>
  <c r="S488" i="1"/>
  <c r="W488" i="1" s="1"/>
  <c r="S489" i="1"/>
  <c r="W489" i="1" s="1"/>
  <c r="S490" i="1"/>
  <c r="W490" i="1" s="1"/>
  <c r="S491" i="1"/>
  <c r="W491" i="1" s="1"/>
  <c r="S492" i="1"/>
  <c r="W492" i="1" s="1"/>
  <c r="S493" i="1"/>
  <c r="W493" i="1" s="1"/>
  <c r="S494" i="1"/>
  <c r="W494" i="1" s="1"/>
  <c r="S495" i="1"/>
  <c r="W495" i="1" s="1"/>
  <c r="S496" i="1"/>
  <c r="W496" i="1" s="1"/>
  <c r="S497" i="1"/>
  <c r="W497" i="1" s="1"/>
  <c r="S498" i="1"/>
  <c r="W498" i="1" s="1"/>
  <c r="S499" i="1"/>
  <c r="W499" i="1" s="1"/>
  <c r="S500" i="1"/>
  <c r="W500" i="1" s="1"/>
  <c r="S501" i="1"/>
  <c r="W501" i="1" s="1"/>
  <c r="S502" i="1"/>
  <c r="W502" i="1" s="1"/>
  <c r="S503" i="1"/>
  <c r="W503" i="1" s="1"/>
  <c r="S504" i="1"/>
  <c r="W504" i="1" s="1"/>
  <c r="S505" i="1"/>
  <c r="W505" i="1" s="1"/>
  <c r="S506" i="1"/>
  <c r="W506" i="1" s="1"/>
  <c r="S507" i="1"/>
  <c r="W507" i="1" s="1"/>
  <c r="S508" i="1"/>
  <c r="W508" i="1" s="1"/>
  <c r="S509" i="1"/>
  <c r="W509" i="1" s="1"/>
  <c r="S510" i="1"/>
  <c r="W510" i="1" s="1"/>
  <c r="S511" i="1"/>
  <c r="W511" i="1" s="1"/>
  <c r="S512" i="1"/>
  <c r="W512" i="1" s="1"/>
  <c r="S513" i="1"/>
  <c r="W513" i="1" s="1"/>
  <c r="S514" i="1"/>
  <c r="W514" i="1" s="1"/>
  <c r="S515" i="1"/>
  <c r="W515" i="1" s="1"/>
  <c r="S516" i="1"/>
  <c r="W516" i="1" s="1"/>
  <c r="S517" i="1"/>
  <c r="W517" i="1" s="1"/>
  <c r="S518" i="1"/>
  <c r="W518" i="1" s="1"/>
  <c r="S519" i="1"/>
  <c r="W519" i="1" s="1"/>
  <c r="S520" i="1"/>
  <c r="W520" i="1" s="1"/>
  <c r="S521" i="1"/>
  <c r="W521" i="1" s="1"/>
  <c r="S522" i="1"/>
  <c r="W522" i="1" s="1"/>
  <c r="S523" i="1"/>
  <c r="W523" i="1" s="1"/>
  <c r="S524" i="1"/>
  <c r="W524" i="1" s="1"/>
  <c r="S525" i="1"/>
  <c r="W525" i="1" s="1"/>
  <c r="S526" i="1"/>
  <c r="W526" i="1" s="1"/>
  <c r="S527" i="1"/>
  <c r="W527" i="1" s="1"/>
  <c r="S528" i="1"/>
  <c r="W528" i="1" s="1"/>
  <c r="S529" i="1"/>
  <c r="W529" i="1" s="1"/>
  <c r="S530" i="1"/>
  <c r="W530" i="1" s="1"/>
  <c r="S531" i="1"/>
  <c r="W531" i="1" s="1"/>
  <c r="S532" i="1"/>
  <c r="W532" i="1" s="1"/>
  <c r="S533" i="1"/>
  <c r="W533" i="1" s="1"/>
  <c r="S534" i="1"/>
  <c r="W534" i="1" s="1"/>
  <c r="S535" i="1"/>
  <c r="W535" i="1" s="1"/>
  <c r="S536" i="1"/>
  <c r="W536" i="1" s="1"/>
  <c r="S537" i="1"/>
  <c r="W537" i="1" s="1"/>
  <c r="S538" i="1"/>
  <c r="W538" i="1" s="1"/>
  <c r="S539" i="1"/>
  <c r="W539" i="1" s="1"/>
  <c r="S540" i="1"/>
  <c r="W540" i="1" s="1"/>
  <c r="S541" i="1"/>
  <c r="W541" i="1" s="1"/>
  <c r="S542" i="1"/>
  <c r="W542" i="1" s="1"/>
  <c r="S543" i="1"/>
  <c r="W543" i="1" s="1"/>
  <c r="S544" i="1"/>
  <c r="W544" i="1" s="1"/>
  <c r="S545" i="1"/>
  <c r="W545" i="1" s="1"/>
  <c r="S546" i="1"/>
  <c r="W546" i="1" s="1"/>
  <c r="S547" i="1"/>
  <c r="W547" i="1" s="1"/>
  <c r="S548" i="1"/>
  <c r="W548" i="1" s="1"/>
  <c r="S549" i="1"/>
  <c r="W549" i="1" s="1"/>
  <c r="S550" i="1"/>
  <c r="W550" i="1" s="1"/>
  <c r="S551" i="1"/>
  <c r="W551" i="1" s="1"/>
  <c r="S552" i="1"/>
  <c r="W552" i="1" s="1"/>
  <c r="S553" i="1"/>
  <c r="W553" i="1" s="1"/>
  <c r="S554" i="1"/>
  <c r="W554" i="1" s="1"/>
  <c r="S555" i="1"/>
  <c r="W555" i="1" s="1"/>
  <c r="S556" i="1"/>
  <c r="W556" i="1" s="1"/>
  <c r="S557" i="1"/>
  <c r="W557" i="1" s="1"/>
  <c r="S558" i="1"/>
  <c r="W558" i="1" s="1"/>
  <c r="S559" i="1"/>
  <c r="W559" i="1" s="1"/>
  <c r="S560" i="1"/>
  <c r="W560" i="1" s="1"/>
  <c r="S561" i="1"/>
  <c r="W561" i="1" s="1"/>
  <c r="S562" i="1"/>
  <c r="W562" i="1" s="1"/>
  <c r="S563" i="1"/>
  <c r="W563" i="1" s="1"/>
  <c r="S564" i="1"/>
  <c r="W564" i="1" s="1"/>
  <c r="S565" i="1"/>
  <c r="W565" i="1" s="1"/>
  <c r="S566" i="1"/>
  <c r="W566" i="1" s="1"/>
  <c r="S567" i="1"/>
  <c r="W567" i="1" s="1"/>
  <c r="S568" i="1"/>
  <c r="W568" i="1" s="1"/>
  <c r="S569" i="1"/>
  <c r="W569" i="1" s="1"/>
  <c r="S570" i="1"/>
  <c r="W570" i="1" s="1"/>
  <c r="S571" i="1"/>
  <c r="W571" i="1" s="1"/>
  <c r="S572" i="1"/>
  <c r="W572" i="1" s="1"/>
  <c r="S573" i="1"/>
  <c r="W573" i="1" s="1"/>
  <c r="S574" i="1"/>
  <c r="W574" i="1" s="1"/>
  <c r="S575" i="1"/>
  <c r="W575" i="1" s="1"/>
  <c r="S576" i="1"/>
  <c r="W576" i="1" s="1"/>
  <c r="S577" i="1"/>
  <c r="W577" i="1" s="1"/>
  <c r="S578" i="1"/>
  <c r="W578" i="1" s="1"/>
  <c r="S579" i="1"/>
  <c r="W579" i="1" s="1"/>
  <c r="S580" i="1"/>
  <c r="W580" i="1" s="1"/>
  <c r="S581" i="1"/>
  <c r="W581" i="1" s="1"/>
  <c r="S582" i="1"/>
  <c r="W582" i="1" s="1"/>
  <c r="S583" i="1"/>
  <c r="W583" i="1" s="1"/>
  <c r="S584" i="1"/>
  <c r="W584" i="1" s="1"/>
  <c r="S585" i="1"/>
  <c r="W585" i="1" s="1"/>
  <c r="S586" i="1"/>
  <c r="W586" i="1" s="1"/>
  <c r="S587" i="1"/>
  <c r="W587" i="1" s="1"/>
  <c r="S588" i="1"/>
  <c r="W588" i="1" s="1"/>
  <c r="S589" i="1"/>
  <c r="W589" i="1" s="1"/>
  <c r="S590" i="1"/>
  <c r="W590" i="1" s="1"/>
  <c r="S591" i="1"/>
  <c r="W591" i="1" s="1"/>
  <c r="S592" i="1"/>
  <c r="W592" i="1" s="1"/>
  <c r="S593" i="1"/>
  <c r="W593" i="1" s="1"/>
  <c r="S594" i="1"/>
  <c r="W594" i="1" s="1"/>
  <c r="S595" i="1"/>
  <c r="W595" i="1" s="1"/>
  <c r="S596" i="1"/>
  <c r="W596" i="1" s="1"/>
  <c r="S597" i="1"/>
  <c r="W597" i="1" s="1"/>
  <c r="S598" i="1"/>
  <c r="W598" i="1" s="1"/>
  <c r="S599" i="1"/>
  <c r="W599" i="1" s="1"/>
  <c r="S600" i="1"/>
  <c r="W600" i="1" s="1"/>
  <c r="S601" i="1"/>
  <c r="W601" i="1" s="1"/>
  <c r="S602" i="1"/>
  <c r="W602" i="1" s="1"/>
  <c r="S603" i="1"/>
  <c r="W603" i="1" s="1"/>
  <c r="S604" i="1"/>
  <c r="W604" i="1" s="1"/>
  <c r="S605" i="1"/>
  <c r="W605" i="1" s="1"/>
  <c r="S606" i="1"/>
  <c r="W606" i="1" s="1"/>
  <c r="S607" i="1"/>
  <c r="W607" i="1" s="1"/>
  <c r="S608" i="1"/>
  <c r="W608" i="1" s="1"/>
  <c r="S609" i="1"/>
  <c r="W609" i="1" s="1"/>
  <c r="S610" i="1"/>
  <c r="W610" i="1" s="1"/>
  <c r="S611" i="1"/>
  <c r="W611" i="1" s="1"/>
  <c r="S612" i="1"/>
  <c r="W612" i="1" s="1"/>
  <c r="S613" i="1"/>
  <c r="W613" i="1" s="1"/>
  <c r="S614" i="1"/>
  <c r="W614" i="1" s="1"/>
  <c r="S615" i="1"/>
  <c r="W615" i="1" s="1"/>
  <c r="S616" i="1"/>
  <c r="W616" i="1" s="1"/>
  <c r="S617" i="1"/>
  <c r="W617" i="1" s="1"/>
  <c r="S618" i="1"/>
  <c r="W618" i="1" s="1"/>
  <c r="S619" i="1"/>
  <c r="W619" i="1" s="1"/>
  <c r="S620" i="1"/>
  <c r="W620" i="1" s="1"/>
  <c r="S621" i="1"/>
  <c r="W621" i="1" s="1"/>
  <c r="S622" i="1"/>
  <c r="W622" i="1" s="1"/>
  <c r="S623" i="1"/>
  <c r="W623" i="1" s="1"/>
  <c r="S624" i="1"/>
  <c r="W624" i="1" s="1"/>
  <c r="S625" i="1"/>
  <c r="W625" i="1" s="1"/>
  <c r="S626" i="1"/>
  <c r="W626" i="1" s="1"/>
  <c r="S627" i="1"/>
  <c r="W627" i="1" s="1"/>
  <c r="S628" i="1"/>
  <c r="W628" i="1" s="1"/>
  <c r="S629" i="1"/>
  <c r="W629" i="1" s="1"/>
  <c r="S630" i="1"/>
  <c r="W630" i="1" s="1"/>
  <c r="S631" i="1"/>
  <c r="W631" i="1" s="1"/>
  <c r="S632" i="1"/>
  <c r="W632" i="1" s="1"/>
  <c r="S633" i="1"/>
  <c r="W633" i="1" s="1"/>
  <c r="S634" i="1"/>
  <c r="W634" i="1" s="1"/>
  <c r="S635" i="1"/>
  <c r="W635" i="1" s="1"/>
  <c r="S636" i="1"/>
  <c r="W636" i="1" s="1"/>
  <c r="S637" i="1"/>
  <c r="W637" i="1" s="1"/>
  <c r="S638" i="1"/>
  <c r="W638" i="1" s="1"/>
  <c r="S639" i="1"/>
  <c r="W639" i="1" s="1"/>
  <c r="S640" i="1"/>
  <c r="W640" i="1" s="1"/>
  <c r="S641" i="1"/>
  <c r="W641" i="1" s="1"/>
  <c r="S642" i="1"/>
  <c r="W642" i="1" s="1"/>
  <c r="S643" i="1"/>
  <c r="W643" i="1" s="1"/>
  <c r="S644" i="1"/>
  <c r="W644" i="1" s="1"/>
  <c r="S645" i="1"/>
  <c r="W645" i="1" s="1"/>
  <c r="S646" i="1"/>
  <c r="W646" i="1" s="1"/>
  <c r="S647" i="1"/>
  <c r="W647" i="1" s="1"/>
  <c r="S648" i="1"/>
  <c r="W648" i="1" s="1"/>
  <c r="S649" i="1"/>
  <c r="W649" i="1" s="1"/>
  <c r="S650" i="1"/>
  <c r="W650" i="1" s="1"/>
  <c r="S651" i="1"/>
  <c r="W651" i="1" s="1"/>
  <c r="S652" i="1"/>
  <c r="W652" i="1" s="1"/>
  <c r="S653" i="1"/>
  <c r="W653" i="1" s="1"/>
  <c r="S654" i="1"/>
  <c r="W654" i="1" s="1"/>
  <c r="S655" i="1"/>
  <c r="W655" i="1" s="1"/>
  <c r="S656" i="1"/>
  <c r="W656" i="1" s="1"/>
  <c r="S657" i="1"/>
  <c r="W657" i="1" s="1"/>
  <c r="S658" i="1"/>
  <c r="W658" i="1" s="1"/>
  <c r="S659" i="1"/>
  <c r="W659" i="1" s="1"/>
  <c r="S660" i="1"/>
  <c r="W660" i="1" s="1"/>
  <c r="S661" i="1"/>
  <c r="W661" i="1" s="1"/>
  <c r="S662" i="1"/>
  <c r="W662" i="1" s="1"/>
  <c r="S663" i="1"/>
  <c r="W663" i="1" s="1"/>
  <c r="S664" i="1"/>
  <c r="W664" i="1" s="1"/>
  <c r="S665" i="1"/>
  <c r="W665" i="1" s="1"/>
  <c r="S666" i="1"/>
  <c r="W666" i="1" s="1"/>
  <c r="S667" i="1"/>
  <c r="W667" i="1" s="1"/>
  <c r="S668" i="1"/>
  <c r="W668" i="1" s="1"/>
  <c r="S669" i="1"/>
  <c r="W669" i="1" s="1"/>
  <c r="S670" i="1"/>
  <c r="W670" i="1" s="1"/>
  <c r="S671" i="1"/>
  <c r="W671" i="1" s="1"/>
  <c r="S672" i="1"/>
  <c r="W672" i="1" s="1"/>
  <c r="S673" i="1"/>
  <c r="W673" i="1" s="1"/>
  <c r="S674" i="1"/>
  <c r="W674" i="1" s="1"/>
  <c r="S675" i="1"/>
  <c r="W675" i="1" s="1"/>
  <c r="S676" i="1"/>
  <c r="W676" i="1" s="1"/>
  <c r="S677" i="1"/>
  <c r="W677" i="1" s="1"/>
  <c r="S678" i="1"/>
  <c r="W678" i="1" s="1"/>
  <c r="S679" i="1"/>
  <c r="W679" i="1" s="1"/>
  <c r="S680" i="1"/>
  <c r="W680" i="1" s="1"/>
  <c r="S681" i="1"/>
  <c r="W681" i="1" s="1"/>
  <c r="S682" i="1"/>
  <c r="W682" i="1" s="1"/>
  <c r="S683" i="1"/>
  <c r="W683" i="1" s="1"/>
  <c r="S684" i="1"/>
  <c r="W684" i="1" s="1"/>
  <c r="S685" i="1"/>
  <c r="W685" i="1" s="1"/>
  <c r="S686" i="1"/>
  <c r="W686" i="1" s="1"/>
  <c r="S687" i="1"/>
  <c r="W687" i="1" s="1"/>
  <c r="S688" i="1"/>
  <c r="W688" i="1" s="1"/>
  <c r="S689" i="1"/>
  <c r="W689" i="1" s="1"/>
  <c r="S690" i="1"/>
  <c r="W690" i="1" s="1"/>
  <c r="S691" i="1"/>
  <c r="W691" i="1" s="1"/>
  <c r="S692" i="1"/>
  <c r="W692" i="1" s="1"/>
  <c r="S693" i="1"/>
  <c r="W693" i="1" s="1"/>
  <c r="S694" i="1"/>
  <c r="W694" i="1" s="1"/>
  <c r="S695" i="1"/>
  <c r="W695" i="1" s="1"/>
  <c r="S696" i="1"/>
  <c r="W696" i="1" s="1"/>
  <c r="S697" i="1"/>
  <c r="W697" i="1" s="1"/>
  <c r="S698" i="1"/>
  <c r="W698" i="1" s="1"/>
  <c r="S699" i="1"/>
  <c r="W699" i="1" s="1"/>
  <c r="S700" i="1"/>
  <c r="W700" i="1" s="1"/>
  <c r="S701" i="1"/>
  <c r="W701" i="1" s="1"/>
  <c r="S702" i="1"/>
  <c r="W702" i="1" s="1"/>
  <c r="S703" i="1"/>
  <c r="W703" i="1" s="1"/>
  <c r="S704" i="1"/>
  <c r="W704" i="1" s="1"/>
  <c r="S705" i="1"/>
  <c r="W705" i="1" s="1"/>
  <c r="S706" i="1"/>
  <c r="W706" i="1" s="1"/>
  <c r="S707" i="1"/>
  <c r="W707" i="1" s="1"/>
  <c r="S708" i="1"/>
  <c r="W708" i="1" s="1"/>
  <c r="S709" i="1"/>
  <c r="W709" i="1" s="1"/>
  <c r="S710" i="1"/>
  <c r="W710" i="1" s="1"/>
  <c r="S711" i="1"/>
  <c r="W711" i="1" s="1"/>
  <c r="S712" i="1"/>
  <c r="W712" i="1" s="1"/>
  <c r="S713" i="1"/>
  <c r="W713" i="1" s="1"/>
  <c r="S714" i="1"/>
  <c r="W714" i="1" s="1"/>
  <c r="S715" i="1"/>
  <c r="W715" i="1" s="1"/>
  <c r="S716" i="1"/>
  <c r="W716" i="1" s="1"/>
  <c r="S717" i="1"/>
  <c r="W717" i="1" s="1"/>
  <c r="S718" i="1"/>
  <c r="W718" i="1" s="1"/>
  <c r="S719" i="1"/>
  <c r="W719" i="1" s="1"/>
  <c r="S720" i="1"/>
  <c r="W720" i="1" s="1"/>
  <c r="S721" i="1"/>
  <c r="W721" i="1" s="1"/>
  <c r="S722" i="1"/>
  <c r="W722" i="1" s="1"/>
  <c r="S723" i="1"/>
  <c r="W723" i="1" s="1"/>
  <c r="S724" i="1"/>
  <c r="W724" i="1" s="1"/>
  <c r="S725" i="1"/>
  <c r="W725" i="1" s="1"/>
  <c r="S726" i="1"/>
  <c r="W726" i="1" s="1"/>
  <c r="S727" i="1"/>
  <c r="W727" i="1" s="1"/>
  <c r="S728" i="1"/>
  <c r="W728" i="1" s="1"/>
  <c r="S729" i="1"/>
  <c r="W729" i="1" s="1"/>
  <c r="S730" i="1"/>
  <c r="W730" i="1" s="1"/>
  <c r="S731" i="1"/>
  <c r="W731" i="1" s="1"/>
  <c r="S732" i="1"/>
  <c r="W732" i="1" s="1"/>
  <c r="S733" i="1"/>
  <c r="W733" i="1" s="1"/>
  <c r="S734" i="1"/>
  <c r="W734" i="1" s="1"/>
  <c r="S735" i="1"/>
  <c r="W735" i="1" s="1"/>
  <c r="S736" i="1"/>
  <c r="W736" i="1" s="1"/>
  <c r="S737" i="1"/>
  <c r="W737" i="1" s="1"/>
  <c r="S738" i="1"/>
  <c r="W738" i="1" s="1"/>
  <c r="S739" i="1"/>
  <c r="W739" i="1" s="1"/>
  <c r="S740" i="1"/>
  <c r="W740" i="1" s="1"/>
  <c r="S741" i="1"/>
  <c r="W741" i="1" s="1"/>
  <c r="S742" i="1"/>
  <c r="W742" i="1" s="1"/>
  <c r="S743" i="1"/>
  <c r="W743" i="1" s="1"/>
  <c r="S744" i="1"/>
  <c r="W744" i="1" s="1"/>
  <c r="S745" i="1"/>
  <c r="W745" i="1" s="1"/>
  <c r="S746" i="1"/>
  <c r="W746" i="1" s="1"/>
  <c r="S747" i="1"/>
  <c r="W747" i="1" s="1"/>
  <c r="S748" i="1"/>
  <c r="W748" i="1" s="1"/>
  <c r="S749" i="1"/>
  <c r="W749" i="1" s="1"/>
  <c r="S750" i="1"/>
  <c r="W750" i="1" s="1"/>
  <c r="S751" i="1"/>
  <c r="W751" i="1" s="1"/>
  <c r="S752" i="1"/>
  <c r="W752" i="1" s="1"/>
  <c r="S753" i="1"/>
  <c r="W753" i="1" s="1"/>
  <c r="S754" i="1"/>
  <c r="W754" i="1" s="1"/>
  <c r="S755" i="1"/>
  <c r="W755" i="1" s="1"/>
  <c r="S756" i="1"/>
  <c r="W756" i="1" s="1"/>
  <c r="S757" i="1"/>
  <c r="W757" i="1" s="1"/>
  <c r="S758" i="1"/>
  <c r="W758" i="1" s="1"/>
  <c r="S759" i="1"/>
  <c r="W759" i="1" s="1"/>
  <c r="S760" i="1"/>
  <c r="W760" i="1" s="1"/>
  <c r="S761" i="1"/>
  <c r="W761" i="1" s="1"/>
  <c r="S762" i="1"/>
  <c r="W762" i="1" s="1"/>
  <c r="S763" i="1"/>
  <c r="W763" i="1" s="1"/>
  <c r="S764" i="1"/>
  <c r="W764" i="1" s="1"/>
  <c r="S765" i="1"/>
  <c r="W765" i="1" s="1"/>
  <c r="S766" i="1"/>
  <c r="W766" i="1" s="1"/>
  <c r="S767" i="1"/>
  <c r="W767" i="1" s="1"/>
  <c r="S768" i="1"/>
  <c r="W768" i="1" s="1"/>
  <c r="S769" i="1"/>
  <c r="W769" i="1" s="1"/>
  <c r="S770" i="1"/>
  <c r="W770" i="1" s="1"/>
  <c r="S771" i="1"/>
  <c r="W771" i="1" s="1"/>
  <c r="S772" i="1"/>
  <c r="W772" i="1" s="1"/>
  <c r="S773" i="1"/>
  <c r="W773" i="1" s="1"/>
  <c r="S774" i="1"/>
  <c r="W774" i="1" s="1"/>
  <c r="S775" i="1"/>
  <c r="W775" i="1" s="1"/>
  <c r="S776" i="1"/>
  <c r="W776" i="1" s="1"/>
  <c r="S777" i="1"/>
  <c r="W777" i="1" s="1"/>
  <c r="S778" i="1"/>
  <c r="W778" i="1" s="1"/>
  <c r="S779" i="1"/>
  <c r="W779" i="1" s="1"/>
  <c r="S780" i="1"/>
  <c r="W780" i="1" s="1"/>
  <c r="S781" i="1"/>
  <c r="W781" i="1" s="1"/>
  <c r="S782" i="1"/>
  <c r="W782" i="1" s="1"/>
  <c r="S783" i="1"/>
  <c r="W783" i="1" s="1"/>
  <c r="S784" i="1"/>
  <c r="W784" i="1" s="1"/>
  <c r="S785" i="1"/>
  <c r="W785" i="1" s="1"/>
  <c r="S786" i="1"/>
  <c r="W786" i="1" s="1"/>
  <c r="S787" i="1"/>
  <c r="W787" i="1" s="1"/>
  <c r="S788" i="1"/>
  <c r="W788" i="1" s="1"/>
  <c r="S789" i="1"/>
  <c r="W789" i="1" s="1"/>
  <c r="S790" i="1"/>
  <c r="W790" i="1" s="1"/>
  <c r="S791" i="1"/>
  <c r="W791" i="1" s="1"/>
  <c r="S792" i="1"/>
  <c r="W792" i="1" s="1"/>
  <c r="S793" i="1"/>
  <c r="W793" i="1" s="1"/>
  <c r="S794" i="1"/>
  <c r="W794" i="1" s="1"/>
  <c r="S795" i="1"/>
  <c r="W795" i="1" s="1"/>
  <c r="S796" i="1"/>
  <c r="W796" i="1" s="1"/>
  <c r="S797" i="1"/>
  <c r="W797" i="1" s="1"/>
  <c r="S798" i="1"/>
  <c r="W798" i="1" s="1"/>
  <c r="S799" i="1"/>
  <c r="W799" i="1" s="1"/>
  <c r="S800" i="1"/>
  <c r="W800" i="1" s="1"/>
  <c r="S801" i="1"/>
  <c r="W801" i="1" s="1"/>
  <c r="S802" i="1"/>
  <c r="W802" i="1" s="1"/>
  <c r="S803" i="1"/>
  <c r="W803" i="1" s="1"/>
  <c r="S804" i="1"/>
  <c r="W804" i="1" s="1"/>
  <c r="S805" i="1"/>
  <c r="W805" i="1" s="1"/>
  <c r="S806" i="1"/>
  <c r="W806" i="1" s="1"/>
  <c r="S807" i="1"/>
  <c r="W807" i="1" s="1"/>
  <c r="S808" i="1"/>
  <c r="W808" i="1" s="1"/>
  <c r="S809" i="1"/>
  <c r="W809" i="1" s="1"/>
  <c r="S810" i="1"/>
  <c r="W810" i="1" s="1"/>
  <c r="S811" i="1"/>
  <c r="W811" i="1" s="1"/>
  <c r="S812" i="1"/>
  <c r="W812" i="1" s="1"/>
  <c r="S813" i="1"/>
  <c r="W813" i="1" s="1"/>
  <c r="S814" i="1"/>
  <c r="W814" i="1" s="1"/>
  <c r="S815" i="1"/>
  <c r="W815" i="1" s="1"/>
  <c r="S816" i="1"/>
  <c r="W816" i="1" s="1"/>
  <c r="S817" i="1"/>
  <c r="W817" i="1" s="1"/>
  <c r="S818" i="1"/>
  <c r="W818" i="1" s="1"/>
  <c r="S819" i="1"/>
  <c r="W819" i="1" s="1"/>
  <c r="S820" i="1"/>
  <c r="W820" i="1" s="1"/>
  <c r="S821" i="1"/>
  <c r="W821" i="1" s="1"/>
  <c r="S822" i="1"/>
  <c r="W822" i="1" s="1"/>
  <c r="S823" i="1"/>
  <c r="W823" i="1" s="1"/>
  <c r="S824" i="1"/>
  <c r="W824" i="1" s="1"/>
  <c r="S825" i="1"/>
  <c r="W825" i="1" s="1"/>
  <c r="S826" i="1"/>
  <c r="W826" i="1" s="1"/>
  <c r="S827" i="1"/>
  <c r="W827" i="1" s="1"/>
  <c r="S828" i="1"/>
  <c r="W828" i="1" s="1"/>
  <c r="S829" i="1"/>
  <c r="W829" i="1" s="1"/>
  <c r="S830" i="1"/>
  <c r="W830" i="1" s="1"/>
  <c r="S831" i="1"/>
  <c r="W831" i="1" s="1"/>
  <c r="S832" i="1"/>
  <c r="W832" i="1" s="1"/>
  <c r="S833" i="1"/>
  <c r="W833" i="1" s="1"/>
  <c r="S834" i="1"/>
  <c r="W834" i="1" s="1"/>
  <c r="S835" i="1"/>
  <c r="W835" i="1" s="1"/>
  <c r="S836" i="1"/>
  <c r="W836" i="1" s="1"/>
  <c r="S837" i="1"/>
  <c r="W837" i="1" s="1"/>
  <c r="S838" i="1"/>
  <c r="W838" i="1" s="1"/>
  <c r="S839" i="1"/>
  <c r="W839" i="1" s="1"/>
  <c r="S840" i="1"/>
  <c r="W840" i="1" s="1"/>
  <c r="S841" i="1"/>
  <c r="W841" i="1" s="1"/>
  <c r="S842" i="1"/>
  <c r="W842" i="1" s="1"/>
  <c r="S843" i="1"/>
  <c r="W843" i="1" s="1"/>
  <c r="S844" i="1"/>
  <c r="W844" i="1" s="1"/>
  <c r="S845" i="1"/>
  <c r="W845" i="1" s="1"/>
  <c r="S846" i="1"/>
  <c r="W846" i="1" s="1"/>
  <c r="S847" i="1"/>
  <c r="W847" i="1" s="1"/>
  <c r="S848" i="1"/>
  <c r="W848" i="1" s="1"/>
  <c r="S849" i="1"/>
  <c r="W849" i="1" s="1"/>
  <c r="S850" i="1"/>
  <c r="W850" i="1" s="1"/>
  <c r="S851" i="1"/>
  <c r="W851" i="1" s="1"/>
  <c r="S852" i="1"/>
  <c r="W852" i="1" s="1"/>
  <c r="S853" i="1"/>
  <c r="W853" i="1" s="1"/>
  <c r="S854" i="1"/>
  <c r="W854" i="1" s="1"/>
  <c r="S855" i="1"/>
  <c r="W855" i="1" s="1"/>
  <c r="S856" i="1"/>
  <c r="W856" i="1" s="1"/>
  <c r="S857" i="1"/>
  <c r="W857" i="1" s="1"/>
  <c r="S858" i="1"/>
  <c r="W858" i="1" s="1"/>
  <c r="S859" i="1"/>
  <c r="W859" i="1" s="1"/>
  <c r="S860" i="1"/>
  <c r="W860" i="1" s="1"/>
  <c r="S861" i="1"/>
  <c r="W861" i="1" s="1"/>
  <c r="S862" i="1"/>
  <c r="W862" i="1" s="1"/>
  <c r="S863" i="1"/>
  <c r="W863" i="1" s="1"/>
  <c r="S864" i="1"/>
  <c r="W864" i="1" s="1"/>
  <c r="S865" i="1"/>
  <c r="W865" i="1" s="1"/>
  <c r="S866" i="1"/>
  <c r="W866" i="1" s="1"/>
  <c r="S867" i="1"/>
  <c r="W867" i="1" s="1"/>
  <c r="S868" i="1"/>
  <c r="W868" i="1" s="1"/>
  <c r="S869" i="1"/>
  <c r="W869" i="1" s="1"/>
  <c r="S870" i="1"/>
  <c r="W870" i="1" s="1"/>
  <c r="S871" i="1"/>
  <c r="W871" i="1" s="1"/>
  <c r="S872" i="1"/>
  <c r="W872" i="1" s="1"/>
  <c r="S873" i="1"/>
  <c r="W873" i="1" s="1"/>
  <c r="S874" i="1"/>
  <c r="W874" i="1" s="1"/>
  <c r="S875" i="1"/>
  <c r="W875" i="1" s="1"/>
  <c r="S876" i="1"/>
  <c r="W876" i="1" s="1"/>
  <c r="S877" i="1"/>
  <c r="W877" i="1" s="1"/>
  <c r="S878" i="1"/>
  <c r="W878" i="1" s="1"/>
  <c r="S879" i="1"/>
  <c r="W879" i="1" s="1"/>
  <c r="S880" i="1"/>
  <c r="W880" i="1" s="1"/>
  <c r="S881" i="1"/>
  <c r="W881" i="1" s="1"/>
  <c r="S882" i="1"/>
  <c r="W882" i="1" s="1"/>
  <c r="S883" i="1"/>
  <c r="W883" i="1" s="1"/>
  <c r="S884" i="1"/>
  <c r="W884" i="1" s="1"/>
  <c r="S885" i="1"/>
  <c r="W885" i="1" s="1"/>
  <c r="S886" i="1"/>
  <c r="W886" i="1" s="1"/>
  <c r="S887" i="1"/>
  <c r="W887" i="1" s="1"/>
  <c r="S888" i="1"/>
  <c r="W888" i="1" s="1"/>
  <c r="S889" i="1"/>
  <c r="W889" i="1" s="1"/>
  <c r="S890" i="1"/>
  <c r="W890" i="1" s="1"/>
  <c r="S891" i="1"/>
  <c r="W891" i="1" s="1"/>
  <c r="S892" i="1"/>
  <c r="W892" i="1" s="1"/>
  <c r="S893" i="1"/>
  <c r="W893" i="1" s="1"/>
  <c r="S894" i="1"/>
  <c r="W894" i="1" s="1"/>
  <c r="S895" i="1"/>
  <c r="W895" i="1" s="1"/>
  <c r="S896" i="1"/>
  <c r="W896" i="1" s="1"/>
  <c r="S897" i="1"/>
  <c r="W897" i="1" s="1"/>
  <c r="S898" i="1"/>
  <c r="W898" i="1" s="1"/>
  <c r="S899" i="1"/>
  <c r="W899" i="1" s="1"/>
  <c r="S900" i="1"/>
  <c r="W900" i="1" s="1"/>
  <c r="S901" i="1"/>
  <c r="W901" i="1" s="1"/>
  <c r="S902" i="1"/>
  <c r="W902" i="1" s="1"/>
  <c r="S903" i="1"/>
  <c r="W903" i="1" s="1"/>
  <c r="S904" i="1"/>
  <c r="W904" i="1" s="1"/>
  <c r="S905" i="1"/>
  <c r="W905" i="1" s="1"/>
  <c r="S906" i="1"/>
  <c r="W906" i="1" s="1"/>
  <c r="S907" i="1"/>
  <c r="W907" i="1" s="1"/>
  <c r="S908" i="1"/>
  <c r="W908" i="1" s="1"/>
  <c r="S909" i="1"/>
  <c r="W909" i="1" s="1"/>
  <c r="S910" i="1"/>
  <c r="W910" i="1" s="1"/>
  <c r="S911" i="1"/>
  <c r="W911" i="1" s="1"/>
  <c r="S912" i="1"/>
  <c r="W912" i="1" s="1"/>
  <c r="S913" i="1"/>
  <c r="W913" i="1" s="1"/>
  <c r="S914" i="1"/>
  <c r="W914" i="1" s="1"/>
  <c r="S915" i="1"/>
  <c r="W915" i="1" s="1"/>
  <c r="S916" i="1"/>
  <c r="W916" i="1" s="1"/>
  <c r="S917" i="1"/>
  <c r="W917" i="1" s="1"/>
  <c r="S918" i="1"/>
  <c r="W918" i="1" s="1"/>
  <c r="S919" i="1"/>
  <c r="W919" i="1" s="1"/>
  <c r="S920" i="1"/>
  <c r="W920" i="1" s="1"/>
  <c r="S921" i="1"/>
  <c r="W921" i="1" s="1"/>
  <c r="S922" i="1"/>
  <c r="W922" i="1" s="1"/>
  <c r="S923" i="1"/>
  <c r="W923" i="1" s="1"/>
  <c r="S924" i="1"/>
  <c r="W924" i="1" s="1"/>
  <c r="S925" i="1"/>
  <c r="W925" i="1" s="1"/>
  <c r="S926" i="1"/>
  <c r="W926" i="1" s="1"/>
  <c r="S927" i="1"/>
  <c r="W927" i="1" s="1"/>
  <c r="S928" i="1"/>
  <c r="W928" i="1" s="1"/>
  <c r="S929" i="1"/>
  <c r="W929" i="1" s="1"/>
  <c r="S930" i="1"/>
  <c r="W930" i="1" s="1"/>
  <c r="S931" i="1"/>
  <c r="W931" i="1" s="1"/>
  <c r="S932" i="1"/>
  <c r="W932" i="1" s="1"/>
  <c r="S933" i="1"/>
  <c r="W933" i="1" s="1"/>
  <c r="S934" i="1"/>
  <c r="W934" i="1" s="1"/>
  <c r="S935" i="1"/>
  <c r="W935" i="1" s="1"/>
  <c r="S936" i="1"/>
  <c r="W936" i="1" s="1"/>
  <c r="S937" i="1"/>
  <c r="W937" i="1" s="1"/>
  <c r="S938" i="1"/>
  <c r="W938" i="1" s="1"/>
  <c r="S939" i="1"/>
  <c r="W939" i="1" s="1"/>
  <c r="S940" i="1"/>
  <c r="W940" i="1" s="1"/>
  <c r="S941" i="1"/>
  <c r="W941" i="1" s="1"/>
  <c r="S942" i="1"/>
  <c r="W942" i="1" s="1"/>
  <c r="S943" i="1"/>
  <c r="W943" i="1" s="1"/>
  <c r="S944" i="1"/>
  <c r="W944" i="1" s="1"/>
  <c r="S945" i="1"/>
  <c r="W945" i="1" s="1"/>
  <c r="S946" i="1"/>
  <c r="W946" i="1" s="1"/>
  <c r="S947" i="1"/>
  <c r="W947" i="1" s="1"/>
  <c r="S948" i="1"/>
  <c r="W948" i="1" s="1"/>
  <c r="S949" i="1"/>
  <c r="W949" i="1" s="1"/>
  <c r="S950" i="1"/>
  <c r="W950" i="1" s="1"/>
  <c r="S951" i="1"/>
  <c r="W951" i="1" s="1"/>
  <c r="S952" i="1"/>
  <c r="W952" i="1" s="1"/>
  <c r="S953" i="1"/>
  <c r="W953" i="1" s="1"/>
  <c r="S954" i="1"/>
  <c r="W954" i="1" s="1"/>
  <c r="S955" i="1"/>
  <c r="W955" i="1" s="1"/>
  <c r="S956" i="1"/>
  <c r="W956" i="1" s="1"/>
  <c r="S957" i="1"/>
  <c r="W957" i="1" s="1"/>
  <c r="S958" i="1"/>
  <c r="W958" i="1" s="1"/>
  <c r="S959" i="1"/>
  <c r="W959" i="1" s="1"/>
  <c r="S960" i="1"/>
  <c r="W960" i="1" s="1"/>
  <c r="S961" i="1"/>
  <c r="W961" i="1" s="1"/>
  <c r="S962" i="1"/>
  <c r="W962" i="1" s="1"/>
  <c r="S963" i="1"/>
  <c r="W963" i="1" s="1"/>
  <c r="S964" i="1"/>
  <c r="W964" i="1" s="1"/>
  <c r="S965" i="1"/>
  <c r="W965" i="1" s="1"/>
  <c r="S966" i="1"/>
  <c r="W966" i="1" s="1"/>
  <c r="S967" i="1"/>
  <c r="W967" i="1" s="1"/>
  <c r="S968" i="1"/>
  <c r="W968" i="1" s="1"/>
  <c r="S969" i="1"/>
  <c r="W969" i="1" s="1"/>
  <c r="S970" i="1"/>
  <c r="W970" i="1" s="1"/>
  <c r="S971" i="1"/>
  <c r="W971" i="1" s="1"/>
  <c r="S972" i="1"/>
  <c r="W972" i="1" s="1"/>
  <c r="S973" i="1"/>
  <c r="W973" i="1" s="1"/>
  <c r="S974" i="1"/>
  <c r="W974" i="1" s="1"/>
  <c r="S975" i="1"/>
  <c r="W975" i="1" s="1"/>
  <c r="S976" i="1"/>
  <c r="W976" i="1" s="1"/>
  <c r="S977" i="1"/>
  <c r="W977" i="1" s="1"/>
  <c r="S978" i="1"/>
  <c r="W978" i="1" s="1"/>
  <c r="S979" i="1"/>
  <c r="W979" i="1" s="1"/>
  <c r="S980" i="1"/>
  <c r="W980" i="1" s="1"/>
  <c r="S981" i="1"/>
  <c r="W981" i="1" s="1"/>
  <c r="S982" i="1"/>
  <c r="W982" i="1" s="1"/>
  <c r="S983" i="1"/>
  <c r="W983" i="1" s="1"/>
  <c r="S984" i="1"/>
  <c r="W984" i="1" s="1"/>
  <c r="S985" i="1"/>
  <c r="W985" i="1" s="1"/>
  <c r="S986" i="1"/>
  <c r="W986" i="1" s="1"/>
  <c r="S987" i="1"/>
  <c r="W987" i="1" s="1"/>
  <c r="S988" i="1"/>
  <c r="W988" i="1" s="1"/>
  <c r="S989" i="1"/>
  <c r="W989" i="1" s="1"/>
  <c r="S990" i="1"/>
  <c r="W990" i="1" s="1"/>
  <c r="S991" i="1"/>
  <c r="W991" i="1" s="1"/>
  <c r="S992" i="1"/>
  <c r="W992" i="1" s="1"/>
  <c r="S993" i="1"/>
  <c r="W993" i="1" s="1"/>
  <c r="S994" i="1"/>
  <c r="W994" i="1" s="1"/>
  <c r="S995" i="1"/>
  <c r="W995" i="1" s="1"/>
  <c r="S996" i="1"/>
  <c r="W996" i="1" s="1"/>
  <c r="S997" i="1"/>
  <c r="W997" i="1" s="1"/>
  <c r="S998" i="1"/>
  <c r="W998" i="1" s="1"/>
  <c r="S999" i="1"/>
  <c r="W999" i="1" s="1"/>
  <c r="S1000" i="1"/>
  <c r="W1000" i="1" s="1"/>
  <c r="S1001" i="1"/>
  <c r="W1001" i="1" s="1"/>
  <c r="S1002" i="1"/>
  <c r="W1002" i="1" s="1"/>
  <c r="S1003" i="1"/>
  <c r="W1003" i="1" s="1"/>
  <c r="S1004" i="1"/>
  <c r="W1004" i="1" s="1"/>
  <c r="S1005" i="1"/>
  <c r="W1005" i="1" s="1"/>
  <c r="S1006" i="1"/>
  <c r="W1006" i="1" s="1"/>
  <c r="S1007" i="1"/>
  <c r="W1007" i="1" s="1"/>
  <c r="S1008" i="1"/>
  <c r="W1008" i="1" s="1"/>
  <c r="S1009" i="1"/>
  <c r="W1009" i="1" s="1"/>
  <c r="S1010" i="1"/>
  <c r="W1010" i="1" s="1"/>
  <c r="S1011" i="1"/>
  <c r="W1011" i="1" s="1"/>
  <c r="S1012" i="1"/>
  <c r="W1012" i="1" s="1"/>
  <c r="S1013" i="1"/>
  <c r="W1013" i="1" s="1"/>
  <c r="S1014" i="1"/>
  <c r="W1014" i="1" s="1"/>
  <c r="S1015" i="1"/>
  <c r="W1015" i="1" s="1"/>
  <c r="S1016" i="1"/>
  <c r="W1016" i="1" s="1"/>
  <c r="S1017" i="1"/>
  <c r="W1017" i="1" s="1"/>
  <c r="S1018" i="1"/>
  <c r="W1018" i="1" s="1"/>
  <c r="S1019" i="1"/>
  <c r="W1019" i="1" s="1"/>
  <c r="S1020" i="1"/>
  <c r="W1020" i="1" s="1"/>
  <c r="S1021" i="1"/>
  <c r="W1021" i="1" s="1"/>
  <c r="S1022" i="1"/>
  <c r="W1022" i="1" s="1"/>
  <c r="S1023" i="1"/>
  <c r="W1023" i="1" s="1"/>
  <c r="S1024" i="1"/>
  <c r="W1024" i="1" s="1"/>
  <c r="S1025" i="1"/>
  <c r="W1025" i="1" s="1"/>
  <c r="S1026" i="1"/>
  <c r="W1026" i="1" s="1"/>
  <c r="S1027" i="1"/>
  <c r="W1027" i="1" s="1"/>
  <c r="S1028" i="1"/>
  <c r="W1028" i="1" s="1"/>
  <c r="S1029" i="1"/>
  <c r="W1029" i="1" s="1"/>
  <c r="S1030" i="1"/>
  <c r="W1030" i="1" s="1"/>
  <c r="S1031" i="1"/>
  <c r="W1031" i="1" s="1"/>
  <c r="S1032" i="1"/>
  <c r="W1032" i="1" s="1"/>
  <c r="S1033" i="1"/>
  <c r="W1033" i="1" s="1"/>
  <c r="S1034" i="1"/>
  <c r="W1034" i="1" s="1"/>
  <c r="S1035" i="1"/>
  <c r="W1035" i="1" s="1"/>
  <c r="S1036" i="1"/>
  <c r="W1036" i="1" s="1"/>
  <c r="S1037" i="1"/>
  <c r="W1037" i="1" s="1"/>
  <c r="S1038" i="1"/>
  <c r="W1038" i="1" s="1"/>
  <c r="S1039" i="1"/>
  <c r="W1039" i="1" s="1"/>
  <c r="S1040" i="1"/>
  <c r="W1040" i="1" s="1"/>
  <c r="S1041" i="1"/>
  <c r="W1041" i="1" s="1"/>
  <c r="S1042" i="1"/>
  <c r="W1042" i="1" s="1"/>
  <c r="S1043" i="1"/>
  <c r="W1043" i="1" s="1"/>
  <c r="S1044" i="1"/>
  <c r="W1044" i="1" s="1"/>
  <c r="S1045" i="1"/>
  <c r="W1045" i="1" s="1"/>
  <c r="S1046" i="1"/>
  <c r="W1046" i="1" s="1"/>
  <c r="S1047" i="1"/>
  <c r="W1047" i="1" s="1"/>
  <c r="S1048" i="1"/>
  <c r="W1048" i="1" s="1"/>
  <c r="S1049" i="1"/>
  <c r="W1049" i="1" s="1"/>
  <c r="S1050" i="1"/>
  <c r="W1050" i="1" s="1"/>
  <c r="S1051" i="1"/>
  <c r="W1051" i="1" s="1"/>
  <c r="S1052" i="1"/>
  <c r="W1052" i="1" s="1"/>
  <c r="S1053" i="1"/>
  <c r="W1053" i="1" s="1"/>
  <c r="S1054" i="1"/>
  <c r="W1054" i="1" s="1"/>
  <c r="S1055" i="1"/>
  <c r="W1055" i="1" s="1"/>
  <c r="S1056" i="1"/>
  <c r="W1056" i="1" s="1"/>
  <c r="S1057" i="1"/>
  <c r="W1057" i="1" s="1"/>
  <c r="S1058" i="1"/>
  <c r="W1058" i="1" s="1"/>
  <c r="S1059" i="1"/>
  <c r="W1059" i="1" s="1"/>
  <c r="S1060" i="1"/>
  <c r="W1060" i="1" s="1"/>
  <c r="S1061" i="1"/>
  <c r="W1061" i="1" s="1"/>
  <c r="S1062" i="1"/>
  <c r="W1062" i="1" s="1"/>
  <c r="S1063" i="1"/>
  <c r="W1063" i="1" s="1"/>
  <c r="S1064" i="1"/>
  <c r="W1064" i="1" s="1"/>
  <c r="S1065" i="1"/>
  <c r="W1065" i="1" s="1"/>
  <c r="S1066" i="1"/>
  <c r="W1066" i="1" s="1"/>
  <c r="S1067" i="1"/>
  <c r="W1067" i="1" s="1"/>
  <c r="S1068" i="1"/>
  <c r="W1068" i="1" s="1"/>
  <c r="S1069" i="1"/>
  <c r="W1069" i="1" s="1"/>
  <c r="S1070" i="1"/>
  <c r="W1070" i="1" s="1"/>
  <c r="S1071" i="1"/>
  <c r="W1071" i="1" s="1"/>
  <c r="S1072" i="1"/>
  <c r="W1072" i="1" s="1"/>
  <c r="S1073" i="1"/>
  <c r="W1073" i="1" s="1"/>
  <c r="S1074" i="1"/>
  <c r="W1074" i="1" s="1"/>
  <c r="S1075" i="1"/>
  <c r="W1075" i="1" s="1"/>
  <c r="S1076" i="1"/>
  <c r="W1076" i="1" s="1"/>
  <c r="S1077" i="1"/>
  <c r="W1077" i="1" s="1"/>
  <c r="S1078" i="1"/>
  <c r="W1078" i="1" s="1"/>
  <c r="S1079" i="1"/>
  <c r="W1079" i="1" s="1"/>
  <c r="S1080" i="1"/>
  <c r="W1080" i="1" s="1"/>
  <c r="S1081" i="1"/>
  <c r="W1081" i="1" s="1"/>
  <c r="S1082" i="1"/>
  <c r="W1082" i="1" s="1"/>
  <c r="S1083" i="1"/>
  <c r="W1083" i="1" s="1"/>
  <c r="S1084" i="1"/>
  <c r="W1084" i="1" s="1"/>
  <c r="S1085" i="1"/>
  <c r="W1085" i="1" s="1"/>
  <c r="S1086" i="1"/>
  <c r="W1086" i="1" s="1"/>
  <c r="S1087" i="1"/>
  <c r="W1087" i="1" s="1"/>
  <c r="S1088" i="1"/>
  <c r="W1088" i="1" s="1"/>
  <c r="S1089" i="1"/>
  <c r="W1089" i="1" s="1"/>
  <c r="S1090" i="1"/>
  <c r="W1090" i="1" s="1"/>
  <c r="S1091" i="1"/>
  <c r="W1091" i="1" s="1"/>
  <c r="S1092" i="1"/>
  <c r="W1092" i="1" s="1"/>
  <c r="S1093" i="1"/>
  <c r="W1093" i="1" s="1"/>
  <c r="S1094" i="1"/>
  <c r="W1094" i="1" s="1"/>
  <c r="S1095" i="1"/>
  <c r="W1095" i="1" s="1"/>
  <c r="S1096" i="1"/>
  <c r="W1096" i="1" s="1"/>
  <c r="S1097" i="1"/>
  <c r="W1097" i="1" s="1"/>
  <c r="S1098" i="1"/>
  <c r="W1098" i="1" s="1"/>
  <c r="S1099" i="1"/>
  <c r="W1099" i="1" s="1"/>
  <c r="S1100" i="1"/>
  <c r="W1100" i="1" s="1"/>
  <c r="S1101" i="1"/>
  <c r="W1101" i="1" s="1"/>
  <c r="S1102" i="1"/>
  <c r="W1102" i="1" s="1"/>
  <c r="S1103" i="1"/>
  <c r="W1103" i="1" s="1"/>
  <c r="S1104" i="1"/>
  <c r="W1104" i="1" s="1"/>
  <c r="S1105" i="1"/>
  <c r="W1105" i="1" s="1"/>
  <c r="S1106" i="1"/>
  <c r="W1106" i="1" s="1"/>
  <c r="S1107" i="1"/>
  <c r="W1107" i="1" s="1"/>
  <c r="S1108" i="1"/>
  <c r="W1108" i="1" s="1"/>
  <c r="S1109" i="1"/>
  <c r="W1109" i="1" s="1"/>
  <c r="S1110" i="1"/>
  <c r="W1110" i="1" s="1"/>
  <c r="S1111" i="1"/>
  <c r="W1111" i="1" s="1"/>
  <c r="S1112" i="1"/>
  <c r="W1112" i="1" s="1"/>
  <c r="S1113" i="1"/>
  <c r="W1113" i="1" s="1"/>
  <c r="S1114" i="1"/>
  <c r="W1114" i="1" s="1"/>
  <c r="S1115" i="1"/>
  <c r="W1115" i="1" s="1"/>
  <c r="S1116" i="1"/>
  <c r="W1116" i="1" s="1"/>
  <c r="S1117" i="1"/>
  <c r="W1117" i="1" s="1"/>
  <c r="S1118" i="1"/>
  <c r="W1118" i="1" s="1"/>
  <c r="S1119" i="1"/>
  <c r="W1119" i="1" s="1"/>
  <c r="S1120" i="1"/>
  <c r="W1120" i="1" s="1"/>
  <c r="S1121" i="1"/>
  <c r="W1121" i="1" s="1"/>
  <c r="S1122" i="1"/>
  <c r="W1122" i="1" s="1"/>
  <c r="S1123" i="1"/>
  <c r="W1123" i="1" s="1"/>
  <c r="S1124" i="1"/>
  <c r="W1124" i="1" s="1"/>
  <c r="S1125" i="1"/>
  <c r="W1125" i="1" s="1"/>
  <c r="S1126" i="1"/>
  <c r="W1126" i="1" s="1"/>
  <c r="S1127" i="1"/>
  <c r="W1127" i="1" s="1"/>
  <c r="S1128" i="1"/>
  <c r="W1128" i="1" s="1"/>
  <c r="S1129" i="1"/>
  <c r="W1129" i="1" s="1"/>
  <c r="S1130" i="1"/>
  <c r="W1130" i="1" s="1"/>
  <c r="S1131" i="1"/>
  <c r="W1131" i="1" s="1"/>
  <c r="S1132" i="1"/>
  <c r="W1132" i="1" s="1"/>
  <c r="S1133" i="1"/>
  <c r="W1133" i="1" s="1"/>
  <c r="S1134" i="1"/>
  <c r="W1134" i="1" s="1"/>
  <c r="S1135" i="1"/>
  <c r="W1135" i="1" s="1"/>
  <c r="S1136" i="1"/>
  <c r="W1136" i="1" s="1"/>
  <c r="S1137" i="1"/>
  <c r="W1137" i="1" s="1"/>
  <c r="S1138" i="1"/>
  <c r="W1138" i="1" s="1"/>
  <c r="S1139" i="1"/>
  <c r="W1139" i="1" s="1"/>
  <c r="S1140" i="1"/>
  <c r="W1140" i="1" s="1"/>
  <c r="S1141" i="1"/>
  <c r="W1141" i="1" s="1"/>
  <c r="S1142" i="1"/>
  <c r="W1142" i="1" s="1"/>
  <c r="S1143" i="1"/>
  <c r="W1143" i="1" s="1"/>
  <c r="S1144" i="1"/>
  <c r="W1144" i="1" s="1"/>
  <c r="S1145" i="1"/>
  <c r="W1145" i="1" s="1"/>
  <c r="S1146" i="1"/>
  <c r="W1146" i="1" s="1"/>
  <c r="S1147" i="1"/>
  <c r="W1147" i="1" s="1"/>
  <c r="S1148" i="1"/>
  <c r="W1148" i="1" s="1"/>
  <c r="S1149" i="1"/>
  <c r="W1149" i="1" s="1"/>
  <c r="S1150" i="1"/>
  <c r="W1150" i="1" s="1"/>
  <c r="S1151" i="1"/>
  <c r="W1151" i="1" s="1"/>
  <c r="S1152" i="1"/>
  <c r="W1152" i="1" s="1"/>
  <c r="S1153" i="1"/>
  <c r="W1153" i="1" s="1"/>
  <c r="S1154" i="1"/>
  <c r="W1154" i="1" s="1"/>
  <c r="S1155" i="1"/>
  <c r="W1155" i="1" s="1"/>
  <c r="S1156" i="1"/>
  <c r="W1156" i="1" s="1"/>
  <c r="S1157" i="1"/>
  <c r="W1157" i="1" s="1"/>
  <c r="S1158" i="1"/>
  <c r="W1158" i="1" s="1"/>
  <c r="S1159" i="1"/>
  <c r="W1159" i="1" s="1"/>
  <c r="S1160" i="1"/>
  <c r="W1160" i="1" s="1"/>
  <c r="S1161" i="1"/>
  <c r="W1161" i="1" s="1"/>
  <c r="S1162" i="1"/>
  <c r="W1162" i="1" s="1"/>
  <c r="S1163" i="1"/>
  <c r="W1163" i="1" s="1"/>
  <c r="S1164" i="1"/>
  <c r="W1164" i="1" s="1"/>
  <c r="S1165" i="1"/>
  <c r="W1165" i="1" s="1"/>
  <c r="S1166" i="1"/>
  <c r="W1166" i="1" s="1"/>
  <c r="S1167" i="1"/>
  <c r="W1167" i="1" s="1"/>
  <c r="S1168" i="1"/>
  <c r="W1168" i="1" s="1"/>
  <c r="S1169" i="1"/>
  <c r="W1169" i="1" s="1"/>
  <c r="S1170" i="1"/>
  <c r="W1170" i="1" s="1"/>
  <c r="S1171" i="1"/>
  <c r="W1171" i="1" s="1"/>
  <c r="S1172" i="1"/>
  <c r="W1172" i="1" s="1"/>
  <c r="S1173" i="1"/>
  <c r="W1173" i="1" s="1"/>
  <c r="S1174" i="1"/>
  <c r="W1174" i="1" s="1"/>
  <c r="S1175" i="1"/>
  <c r="W1175" i="1" s="1"/>
  <c r="S1176" i="1"/>
  <c r="W1176" i="1" s="1"/>
  <c r="S1177" i="1"/>
  <c r="W1177" i="1" s="1"/>
  <c r="S1178" i="1"/>
  <c r="W1178" i="1" s="1"/>
  <c r="S1179" i="1"/>
  <c r="W1179" i="1" s="1"/>
  <c r="S1180" i="1"/>
  <c r="W1180" i="1" s="1"/>
  <c r="S1181" i="1"/>
  <c r="W1181" i="1" s="1"/>
  <c r="S1182" i="1"/>
  <c r="W1182" i="1" s="1"/>
  <c r="S1183" i="1"/>
  <c r="W1183" i="1" s="1"/>
  <c r="S1184" i="1"/>
  <c r="W1184" i="1" s="1"/>
  <c r="S1185" i="1"/>
  <c r="W1185" i="1" s="1"/>
  <c r="S1186" i="1"/>
  <c r="W1186" i="1" s="1"/>
  <c r="S1187" i="1"/>
  <c r="W1187" i="1" s="1"/>
  <c r="S1188" i="1"/>
  <c r="W1188" i="1" s="1"/>
  <c r="S1189" i="1"/>
  <c r="W1189" i="1" s="1"/>
  <c r="S1190" i="1"/>
  <c r="W1190" i="1" s="1"/>
  <c r="S1191" i="1"/>
  <c r="W1191" i="1" s="1"/>
  <c r="S1192" i="1"/>
  <c r="W1192" i="1" s="1"/>
  <c r="S1193" i="1"/>
  <c r="W1193" i="1" s="1"/>
  <c r="S1194" i="1"/>
  <c r="W1194" i="1" s="1"/>
  <c r="S1195" i="1"/>
  <c r="W1195" i="1" s="1"/>
  <c r="S1196" i="1"/>
  <c r="W1196" i="1" s="1"/>
  <c r="S1197" i="1"/>
  <c r="W1197" i="1" s="1"/>
  <c r="S1198" i="1"/>
  <c r="W1198" i="1" s="1"/>
  <c r="S1199" i="1"/>
  <c r="W1199" i="1" s="1"/>
  <c r="S1200" i="1"/>
  <c r="W1200" i="1" s="1"/>
  <c r="S1201" i="1"/>
  <c r="W1201" i="1" s="1"/>
  <c r="S1202" i="1"/>
  <c r="W1202" i="1" s="1"/>
  <c r="S1203" i="1"/>
  <c r="W1203" i="1" s="1"/>
  <c r="S1204" i="1"/>
  <c r="W1204" i="1" s="1"/>
  <c r="S1205" i="1"/>
  <c r="W1205" i="1" s="1"/>
  <c r="S1206" i="1"/>
  <c r="W1206" i="1" s="1"/>
  <c r="S1207" i="1"/>
  <c r="W1207" i="1" s="1"/>
  <c r="S1208" i="1"/>
  <c r="W1208" i="1" s="1"/>
  <c r="S1209" i="1"/>
  <c r="W1209" i="1" s="1"/>
  <c r="S1210" i="1"/>
  <c r="W1210" i="1" s="1"/>
  <c r="S1211" i="1"/>
  <c r="W1211" i="1" s="1"/>
  <c r="S1212" i="1"/>
  <c r="W1212" i="1" s="1"/>
  <c r="S1213" i="1"/>
  <c r="W1213" i="1" s="1"/>
  <c r="S1214" i="1"/>
  <c r="W1214" i="1" s="1"/>
  <c r="S1215" i="1"/>
  <c r="W1215" i="1" s="1"/>
  <c r="S1216" i="1"/>
  <c r="W1216" i="1" s="1"/>
  <c r="S1217" i="1"/>
  <c r="W1217" i="1" s="1"/>
  <c r="S1218" i="1"/>
  <c r="W1218" i="1" s="1"/>
  <c r="S1219" i="1"/>
  <c r="W1219" i="1" s="1"/>
  <c r="S1220" i="1"/>
  <c r="W1220" i="1" s="1"/>
  <c r="S1221" i="1"/>
  <c r="W1221" i="1" s="1"/>
  <c r="S1222" i="1"/>
  <c r="W1222" i="1" s="1"/>
  <c r="S1223" i="1"/>
  <c r="W1223" i="1" s="1"/>
  <c r="S1224" i="1"/>
  <c r="W1224" i="1" s="1"/>
  <c r="S1225" i="1"/>
  <c r="W1225" i="1" s="1"/>
  <c r="S1226" i="1"/>
  <c r="W1226" i="1" s="1"/>
  <c r="S1227" i="1"/>
  <c r="W1227" i="1" s="1"/>
  <c r="S1228" i="1"/>
  <c r="W1228" i="1" s="1"/>
  <c r="S1229" i="1"/>
  <c r="W1229" i="1" s="1"/>
  <c r="S1230" i="1"/>
  <c r="W1230" i="1" s="1"/>
  <c r="S1231" i="1"/>
  <c r="W1231" i="1" s="1"/>
  <c r="S1232" i="1"/>
  <c r="W1232" i="1" s="1"/>
  <c r="S1233" i="1"/>
  <c r="W1233" i="1" s="1"/>
  <c r="S1234" i="1"/>
  <c r="W1234" i="1" s="1"/>
  <c r="S1235" i="1"/>
  <c r="W1235" i="1" s="1"/>
  <c r="S1236" i="1"/>
  <c r="W1236" i="1" s="1"/>
  <c r="S1237" i="1"/>
  <c r="W1237" i="1" s="1"/>
  <c r="S1238" i="1"/>
  <c r="W1238" i="1" s="1"/>
  <c r="S1239" i="1"/>
  <c r="W1239" i="1" s="1"/>
  <c r="S1240" i="1"/>
  <c r="W1240" i="1" s="1"/>
  <c r="S1241" i="1"/>
  <c r="W1241" i="1" s="1"/>
  <c r="S1242" i="1"/>
  <c r="W1242" i="1" s="1"/>
  <c r="S1243" i="1"/>
  <c r="W1243" i="1" s="1"/>
  <c r="S1244" i="1"/>
  <c r="W1244" i="1" s="1"/>
  <c r="S1245" i="1"/>
  <c r="W1245" i="1" s="1"/>
  <c r="S1246" i="1"/>
  <c r="W1246" i="1" s="1"/>
  <c r="S1247" i="1"/>
  <c r="W1247" i="1" s="1"/>
  <c r="S1248" i="1"/>
  <c r="W1248" i="1" s="1"/>
  <c r="S1249" i="1"/>
  <c r="W1249" i="1" s="1"/>
  <c r="S1250" i="1"/>
  <c r="W1250" i="1" s="1"/>
  <c r="S1251" i="1"/>
  <c r="W1251" i="1" s="1"/>
  <c r="S1252" i="1"/>
  <c r="W1252" i="1" s="1"/>
  <c r="S1253" i="1"/>
  <c r="W1253" i="1" s="1"/>
  <c r="S1254" i="1"/>
  <c r="W1254" i="1" s="1"/>
  <c r="S1255" i="1"/>
  <c r="W1255" i="1" s="1"/>
  <c r="S1256" i="1"/>
  <c r="W1256" i="1" s="1"/>
  <c r="S1257" i="1"/>
  <c r="W1257" i="1" s="1"/>
  <c r="S1258" i="1"/>
  <c r="W1258" i="1" s="1"/>
  <c r="S1259" i="1"/>
  <c r="W1259" i="1" s="1"/>
  <c r="S1260" i="1"/>
  <c r="W1260" i="1" s="1"/>
  <c r="S1261" i="1"/>
  <c r="W1261" i="1" s="1"/>
  <c r="S1262" i="1"/>
  <c r="W1262" i="1" s="1"/>
  <c r="S1263" i="1"/>
  <c r="W1263" i="1" s="1"/>
  <c r="S1264" i="1"/>
  <c r="W1264" i="1" s="1"/>
  <c r="S1265" i="1"/>
  <c r="W1265" i="1" s="1"/>
  <c r="S1266" i="1"/>
  <c r="W1266" i="1" s="1"/>
  <c r="S1267" i="1"/>
  <c r="W1267" i="1" s="1"/>
  <c r="S1268" i="1"/>
  <c r="W1268" i="1" s="1"/>
  <c r="S1269" i="1"/>
  <c r="W1269" i="1" s="1"/>
  <c r="S1270" i="1"/>
  <c r="W1270" i="1" s="1"/>
  <c r="S1271" i="1"/>
  <c r="W1271" i="1" s="1"/>
  <c r="S1272" i="1"/>
  <c r="W1272" i="1" s="1"/>
  <c r="S1273" i="1"/>
  <c r="W1273" i="1" s="1"/>
  <c r="S1274" i="1"/>
  <c r="W1274" i="1" s="1"/>
  <c r="S1275" i="1"/>
  <c r="W1275" i="1" s="1"/>
  <c r="S1276" i="1"/>
  <c r="W1276" i="1" s="1"/>
  <c r="S1277" i="1"/>
  <c r="W1277" i="1" s="1"/>
  <c r="S1278" i="1"/>
  <c r="W1278" i="1" s="1"/>
  <c r="S1279" i="1"/>
  <c r="W1279" i="1" s="1"/>
  <c r="S1280" i="1"/>
  <c r="W1280" i="1" s="1"/>
  <c r="S1281" i="1"/>
  <c r="W1281" i="1" s="1"/>
  <c r="S1282" i="1"/>
  <c r="W1282" i="1" s="1"/>
  <c r="S1283" i="1"/>
  <c r="W1283" i="1" s="1"/>
  <c r="S1284" i="1"/>
  <c r="W1284" i="1" s="1"/>
  <c r="S1285" i="1"/>
  <c r="W1285" i="1" s="1"/>
  <c r="S1286" i="1"/>
  <c r="W1286" i="1" s="1"/>
  <c r="S1287" i="1"/>
  <c r="W1287" i="1" s="1"/>
  <c r="S1288" i="1"/>
  <c r="W1288" i="1" s="1"/>
  <c r="S1289" i="1"/>
  <c r="W1289" i="1" s="1"/>
  <c r="S1290" i="1"/>
  <c r="W1290" i="1" s="1"/>
  <c r="S1291" i="1"/>
  <c r="W1291" i="1" s="1"/>
  <c r="S1292" i="1"/>
  <c r="W1292" i="1" s="1"/>
  <c r="S1293" i="1"/>
  <c r="W1293" i="1" s="1"/>
  <c r="S1294" i="1"/>
  <c r="W1294" i="1" s="1"/>
  <c r="S1295" i="1"/>
  <c r="W1295" i="1" s="1"/>
  <c r="S1296" i="1"/>
  <c r="W1296" i="1" s="1"/>
  <c r="S1297" i="1"/>
  <c r="W1297" i="1" s="1"/>
  <c r="S1298" i="1"/>
  <c r="W1298" i="1" s="1"/>
  <c r="S1299" i="1"/>
  <c r="W1299" i="1" s="1"/>
  <c r="S1300" i="1"/>
  <c r="W1300" i="1" s="1"/>
  <c r="S1301" i="1"/>
  <c r="W1301" i="1" s="1"/>
  <c r="S1302" i="1"/>
  <c r="W1302" i="1" s="1"/>
  <c r="S1303" i="1"/>
  <c r="W1303" i="1" s="1"/>
  <c r="S1304" i="1"/>
  <c r="W1304" i="1" s="1"/>
  <c r="S1305" i="1"/>
  <c r="W1305" i="1" s="1"/>
  <c r="S1306" i="1"/>
  <c r="W1306" i="1" s="1"/>
  <c r="S1307" i="1"/>
  <c r="W1307" i="1" s="1"/>
  <c r="S1308" i="1"/>
  <c r="W1308" i="1" s="1"/>
  <c r="S1309" i="1"/>
  <c r="W1309" i="1" s="1"/>
  <c r="S1310" i="1"/>
  <c r="W1310" i="1" s="1"/>
  <c r="S1311" i="1"/>
  <c r="W1311" i="1" s="1"/>
  <c r="S1312" i="1"/>
  <c r="W1312" i="1" s="1"/>
  <c r="S1313" i="1"/>
  <c r="W1313" i="1" s="1"/>
  <c r="S1314" i="1"/>
  <c r="W1314" i="1" s="1"/>
  <c r="S1315" i="1"/>
  <c r="W1315" i="1" s="1"/>
  <c r="S1316" i="1"/>
  <c r="W1316" i="1" s="1"/>
  <c r="S1317" i="1"/>
  <c r="W1317" i="1" s="1"/>
  <c r="S1318" i="1"/>
  <c r="W1318" i="1" s="1"/>
  <c r="S1319" i="1"/>
  <c r="W1319" i="1" s="1"/>
  <c r="S1320" i="1"/>
  <c r="W1320" i="1" s="1"/>
  <c r="S1321" i="1"/>
  <c r="W1321" i="1" s="1"/>
  <c r="S1322" i="1"/>
  <c r="W1322" i="1" s="1"/>
  <c r="S1323" i="1"/>
  <c r="W1323" i="1" s="1"/>
  <c r="S1324" i="1"/>
  <c r="W1324" i="1" s="1"/>
  <c r="S1325" i="1"/>
  <c r="W1325" i="1" s="1"/>
  <c r="S1326" i="1"/>
  <c r="W1326" i="1" s="1"/>
  <c r="S1327" i="1"/>
  <c r="W1327" i="1" s="1"/>
  <c r="S1328" i="1"/>
  <c r="W1328" i="1" s="1"/>
  <c r="S1329" i="1"/>
  <c r="W1329" i="1" s="1"/>
  <c r="S1330" i="1"/>
  <c r="W1330" i="1" s="1"/>
  <c r="S1331" i="1"/>
  <c r="W1331" i="1" s="1"/>
  <c r="S1332" i="1"/>
  <c r="W1332" i="1" s="1"/>
  <c r="S1333" i="1"/>
  <c r="W1333" i="1" s="1"/>
  <c r="S1334" i="1"/>
  <c r="W1334" i="1" s="1"/>
  <c r="S1335" i="1"/>
  <c r="W1335" i="1" s="1"/>
  <c r="S1336" i="1"/>
  <c r="W1336" i="1" s="1"/>
  <c r="S1337" i="1"/>
  <c r="W1337" i="1" s="1"/>
  <c r="S1338" i="1"/>
  <c r="W1338" i="1" s="1"/>
  <c r="S1339" i="1"/>
  <c r="W1339" i="1" s="1"/>
  <c r="S1340" i="1"/>
  <c r="W1340" i="1" s="1"/>
  <c r="S1341" i="1"/>
  <c r="W1341" i="1" s="1"/>
  <c r="S1342" i="1"/>
  <c r="W1342" i="1" s="1"/>
  <c r="S1343" i="1"/>
  <c r="W1343" i="1" s="1"/>
  <c r="S1344" i="1"/>
  <c r="W1344" i="1" s="1"/>
  <c r="S1345" i="1"/>
  <c r="W1345" i="1" s="1"/>
  <c r="S1346" i="1"/>
  <c r="W1346" i="1" s="1"/>
  <c r="S1347" i="1"/>
  <c r="W1347" i="1" s="1"/>
  <c r="S1348" i="1"/>
  <c r="W1348" i="1" s="1"/>
  <c r="S1349" i="1"/>
  <c r="W1349" i="1" s="1"/>
  <c r="S1350" i="1"/>
  <c r="W1350" i="1" s="1"/>
  <c r="S1351" i="1"/>
  <c r="W1351" i="1" s="1"/>
  <c r="S1352" i="1"/>
  <c r="W1352" i="1" s="1"/>
  <c r="S1353" i="1"/>
  <c r="W1353" i="1" s="1"/>
  <c r="S1354" i="1"/>
  <c r="W1354" i="1" s="1"/>
  <c r="S1355" i="1"/>
  <c r="W1355" i="1" s="1"/>
  <c r="S1356" i="1"/>
  <c r="W1356" i="1" s="1"/>
  <c r="S1357" i="1"/>
  <c r="W1357" i="1" s="1"/>
  <c r="S1358" i="1"/>
  <c r="W1358" i="1" s="1"/>
  <c r="S1359" i="1"/>
  <c r="W1359" i="1" s="1"/>
  <c r="S1360" i="1"/>
  <c r="W1360" i="1" s="1"/>
  <c r="S1361" i="1"/>
  <c r="W1361" i="1" s="1"/>
  <c r="S1362" i="1"/>
  <c r="W1362" i="1" s="1"/>
  <c r="S1363" i="1"/>
  <c r="W1363" i="1" s="1"/>
  <c r="S1364" i="1"/>
  <c r="W1364" i="1" s="1"/>
  <c r="S1365" i="1"/>
  <c r="W1365" i="1" s="1"/>
  <c r="S1366" i="1"/>
  <c r="W1366" i="1" s="1"/>
  <c r="S1367" i="1"/>
  <c r="W1367" i="1" s="1"/>
  <c r="S1368" i="1"/>
  <c r="W1368" i="1" s="1"/>
  <c r="S1369" i="1"/>
  <c r="W1369" i="1" s="1"/>
  <c r="S1370" i="1"/>
  <c r="W1370" i="1" s="1"/>
  <c r="S1371" i="1"/>
  <c r="W1371" i="1" s="1"/>
  <c r="S1372" i="1"/>
  <c r="W1372" i="1" s="1"/>
  <c r="S1373" i="1"/>
  <c r="W1373" i="1" s="1"/>
  <c r="S1374" i="1"/>
  <c r="W1374" i="1" s="1"/>
  <c r="S1375" i="1"/>
  <c r="W1375" i="1" s="1"/>
  <c r="S1376" i="1"/>
  <c r="W1376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<sst xmlns="http://schemas.openxmlformats.org/spreadsheetml/2006/main" count="4963" uniqueCount="1383">
  <si>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</si>
  <si>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</si>
  <si>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</si>
  <si>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</si>
  <si>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</si>
  <si>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</si>
  <si>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</si>
  <si>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</si>
  <si>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</si>
  <si>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</si>
  <si>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</si>
  <si>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</si>
  <si>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</si>
  <si>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</si>
  <si>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</si>
  <si>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</si>
  <si>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</si>
  <si>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</si>
  <si>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</si>
  <si>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</si>
  <si>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</si>
  <si>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</si>
  <si>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</si>
  <si>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</si>
  <si>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</si>
  <si>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</si>
  <si>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</si>
  <si>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</si>
  <si>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</si>
  <si>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</si>
  <si>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</si>
  <si>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</si>
  <si>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</si>
  <si>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</si>
  <si>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</si>
  <si>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</si>
  <si>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</si>
  <si>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</si>
  <si>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</si>
  <si>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</si>
  <si>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</si>
  <si>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</si>
  <si>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</si>
  <si>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</si>
  <si>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</si>
  <si>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</si>
  <si>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</si>
  <si>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</si>
  <si>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</si>
  <si>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</si>
  <si>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</si>
  <si>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</si>
  <si>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</si>
  <si>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</si>
  <si>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</si>
  <si>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</si>
  <si>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</si>
  <si>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</si>
  <si>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</si>
  <si>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</si>
  <si>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</si>
  <si>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</si>
  <si>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</si>
  <si>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</si>
  <si>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</si>
  <si>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</si>
  <si>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</si>
  <si>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</si>
  <si>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</si>
  <si>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</si>
  <si>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</si>
  <si>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</si>
  <si>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</si>
  <si>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</si>
  <si>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</si>
  <si>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</si>
  <si>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</si>
  <si>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</si>
  <si>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</si>
  <si>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</si>
  <si>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</si>
  <si>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</si>
  <si>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</si>
  <si>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</si>
  <si>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</si>
  <si>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</si>
  <si>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</si>
  <si>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</si>
  <si>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</si>
  <si>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</si>
  <si>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</si>
  <si>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</si>
  <si>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</si>
  <si>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</si>
  <si>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</si>
  <si>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</si>
  <si>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</si>
  <si>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</si>
  <si>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</si>
  <si>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</si>
  <si>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</si>
  <si>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</si>
  <si>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</si>
  <si>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</si>
  <si>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</si>
  <si>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</si>
  <si>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</si>
  <si>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</si>
  <si>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</si>
  <si>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</si>
  <si>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</si>
  <si>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</si>
  <si>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</si>
  <si>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</si>
  <si>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</si>
  <si>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</si>
  <si>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</si>
  <si>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</si>
  <si>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</si>
  <si>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</si>
  <si>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</si>
  <si>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</si>
  <si>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</si>
  <si>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</si>
  <si>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</si>
  <si>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</si>
  <si>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</si>
  <si>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</si>
  <si>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</si>
  <si>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</si>
  <si>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</si>
  <si>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</si>
  <si>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</si>
  <si>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07.02.2025</t>
  </si>
  <si>
    <t>Wein</t>
  </si>
  <si>
    <t>weiß</t>
  </si>
  <si>
    <t>süß</t>
  </si>
  <si>
    <t>Deutschland</t>
  </si>
  <si>
    <t>Mosel</t>
  </si>
  <si>
    <t>Busch</t>
  </si>
  <si>
    <t>Riesling Marienburg SL</t>
  </si>
  <si>
    <t>Riesling</t>
  </si>
  <si>
    <t>JJ Prüm</t>
  </si>
  <si>
    <t>Riesling Wehlener Sonnenuhr AL GK</t>
  </si>
  <si>
    <t xml:space="preserve">Mosel </t>
  </si>
  <si>
    <t xml:space="preserve">Riesling Wehlener Sonnenuhr Auslese </t>
  </si>
  <si>
    <t xml:space="preserve">Riesling </t>
  </si>
  <si>
    <t>Riesling Wehlener Sonnenuhr Auslese Goldkapsel</t>
  </si>
  <si>
    <t>trocken</t>
  </si>
  <si>
    <t>Nahe</t>
  </si>
  <si>
    <t>Dönnhoff</t>
  </si>
  <si>
    <t>Riesling Hermannshöhle GG</t>
  </si>
  <si>
    <t>Schönleber</t>
  </si>
  <si>
    <t>Riesling Auf der Ley GG Versteigerung</t>
  </si>
  <si>
    <t>Pfalz</t>
  </si>
  <si>
    <t>Schäfer-Fröhlich</t>
  </si>
  <si>
    <t>Riesling Felseneck GG</t>
  </si>
  <si>
    <t>Von Winning</t>
  </si>
  <si>
    <t>Riesing Marmar</t>
  </si>
  <si>
    <t>rot</t>
  </si>
  <si>
    <t xml:space="preserve">Rheingau </t>
  </si>
  <si>
    <t xml:space="preserve">Kaufmann </t>
  </si>
  <si>
    <t xml:space="preserve">Pinot Noir Hattenheim Hassel </t>
  </si>
  <si>
    <t xml:space="preserve">Pinot Noir </t>
  </si>
  <si>
    <t>Rheinhessen</t>
  </si>
  <si>
    <t>Klaus Peter Keller</t>
  </si>
  <si>
    <t>Riesling Abtserde GG</t>
  </si>
  <si>
    <t>Riesling Hipping GG</t>
  </si>
  <si>
    <t>Riesling Hubacker GG</t>
  </si>
  <si>
    <t xml:space="preserve">Riesling von der Fels </t>
  </si>
  <si>
    <t>Spätburgunder Bürgel GG</t>
  </si>
  <si>
    <t>Pinot Noir</t>
  </si>
  <si>
    <t>Seehof</t>
  </si>
  <si>
    <t>Scheurebe Morstein TBA</t>
  </si>
  <si>
    <t>Scheurebe</t>
  </si>
  <si>
    <t>Wittmann</t>
  </si>
  <si>
    <t>Riesling Brunnenhäuschen GG</t>
  </si>
  <si>
    <t>Riesling La Borne Alte Reben Versteigerung</t>
  </si>
  <si>
    <t>Riesling Morstein GG</t>
  </si>
  <si>
    <t xml:space="preserve">Wittmann </t>
  </si>
  <si>
    <t>Riesling La Borne</t>
  </si>
  <si>
    <t>Saar</t>
  </si>
  <si>
    <t>Egon Müller</t>
  </si>
  <si>
    <t>Riesling Braune Kupp AL</t>
  </si>
  <si>
    <t>Frankreich</t>
  </si>
  <si>
    <t>Margaux</t>
  </si>
  <si>
    <t>Chateau Margaux</t>
  </si>
  <si>
    <t>Cuvee</t>
  </si>
  <si>
    <t>Pauillac</t>
  </si>
  <si>
    <t>Chateau Batailley</t>
  </si>
  <si>
    <t>Batailley</t>
  </si>
  <si>
    <t>Chateau Clerc Milon</t>
  </si>
  <si>
    <t>Clerc Milon</t>
  </si>
  <si>
    <t>Chateau Grand Puy Lacoste</t>
  </si>
  <si>
    <t>Grand Puy Lacoste</t>
  </si>
  <si>
    <t>Chateau Lafite Rothschild</t>
  </si>
  <si>
    <t>Lafite Rothschild</t>
  </si>
  <si>
    <t>Chateau Latour</t>
  </si>
  <si>
    <t>Latour</t>
  </si>
  <si>
    <t xml:space="preserve">Chateau Latour                </t>
  </si>
  <si>
    <t xml:space="preserve">Latour                </t>
  </si>
  <si>
    <t>Chateau Pichon Baron</t>
  </si>
  <si>
    <t>Pichon Baron</t>
  </si>
  <si>
    <t>Chateau Pontet Canet</t>
  </si>
  <si>
    <t>Pontet Canet</t>
  </si>
  <si>
    <t>Pessac Leognan</t>
  </si>
  <si>
    <t>Chateau Haut Brion</t>
  </si>
  <si>
    <t>Haut Brion Blanc</t>
  </si>
  <si>
    <t xml:space="preserve">Chateau Haut Brion </t>
  </si>
  <si>
    <t xml:space="preserve">Haut Brion </t>
  </si>
  <si>
    <t>Chateau La Misson Haut Brion</t>
  </si>
  <si>
    <t>La Misson Haut Brion</t>
  </si>
  <si>
    <t>Chateau Pape Clement</t>
  </si>
  <si>
    <t>Pape Clement</t>
  </si>
  <si>
    <t>Pessac-Leognan</t>
  </si>
  <si>
    <t>Chateau La Mission Haut Brion</t>
  </si>
  <si>
    <t>La Mission Haut Brion</t>
  </si>
  <si>
    <t>Pomerol</t>
  </si>
  <si>
    <t>Chateau L'Eglise Clinet</t>
  </si>
  <si>
    <t>Eglise Clinet</t>
  </si>
  <si>
    <t>Chateau Le Pin</t>
  </si>
  <si>
    <t>Le Pin</t>
  </si>
  <si>
    <t>Saint Emilion</t>
  </si>
  <si>
    <t>Chateau Angelus</t>
  </si>
  <si>
    <t>Angelus</t>
  </si>
  <si>
    <t>Chateau Ausone</t>
  </si>
  <si>
    <t>Ausone</t>
  </si>
  <si>
    <t>Chateau Canon</t>
  </si>
  <si>
    <t>Canon</t>
  </si>
  <si>
    <t>Chateau Cheval Blanc</t>
  </si>
  <si>
    <t>Cheval Blanc</t>
  </si>
  <si>
    <t>Chateau Evangile</t>
  </si>
  <si>
    <t>Evangile</t>
  </si>
  <si>
    <t>Chateau Le Dome</t>
  </si>
  <si>
    <t>Le Dome</t>
  </si>
  <si>
    <t>Chateau Pavie Decesse</t>
  </si>
  <si>
    <t>Pavie Decesse</t>
  </si>
  <si>
    <t xml:space="preserve">Chateau Valandraud </t>
  </si>
  <si>
    <t>Valandraud</t>
  </si>
  <si>
    <t>Saint Emulion</t>
  </si>
  <si>
    <t>Chateau Pavia Macquin</t>
  </si>
  <si>
    <t>Pavie Macquin</t>
  </si>
  <si>
    <t>Saint Estephe</t>
  </si>
  <si>
    <t>Chateau Cos d'Estournel</t>
  </si>
  <si>
    <t>Cos d'Estournel</t>
  </si>
  <si>
    <t>Saint Julien</t>
  </si>
  <si>
    <t>Chateau Calon Segur</t>
  </si>
  <si>
    <t>Calon Segur</t>
  </si>
  <si>
    <t>Chateau Leoville Barton</t>
  </si>
  <si>
    <t>Leoville Barton</t>
  </si>
  <si>
    <t>Sauternes</t>
  </si>
  <si>
    <t>Chateau d'Yquem</t>
  </si>
  <si>
    <t>"Y" - Ygrec</t>
  </si>
  <si>
    <t>Burgund</t>
  </si>
  <si>
    <t>Arnaud Ente</t>
  </si>
  <si>
    <t>Bourgogne Aligote</t>
  </si>
  <si>
    <t>Chardonnay</t>
  </si>
  <si>
    <t>Aligote</t>
  </si>
  <si>
    <t>Bourgogne Chardonnay</t>
  </si>
  <si>
    <t>Bourgogne Pinot Noir</t>
  </si>
  <si>
    <t>Benoit Ente</t>
  </si>
  <si>
    <t>Puligny Montrachet 1er Cru Clos de la Truffiere</t>
  </si>
  <si>
    <t>Bernard Bonin</t>
  </si>
  <si>
    <t>Meursault 1er Cru Les Charmes Dessus</t>
  </si>
  <si>
    <t>Meursault AC Clos du Cromin Le Pre de Manche</t>
  </si>
  <si>
    <t>Meursault AC La Recontre</t>
  </si>
  <si>
    <t>Boisson Vadot (Bernard)</t>
  </si>
  <si>
    <t>Meusault AC Les Grands Charrons</t>
  </si>
  <si>
    <t>Boisson Vadot (Pierre)</t>
  </si>
  <si>
    <t>Boisson-Vadot (Bernard)</t>
  </si>
  <si>
    <t xml:space="preserve">Meursault Les Chevalieres </t>
  </si>
  <si>
    <t xml:space="preserve">Chardonnay </t>
  </si>
  <si>
    <t>Bouchard</t>
  </si>
  <si>
    <t>Vosne Romanee 1er Cru Suchots</t>
  </si>
  <si>
    <t>Chantereves</t>
  </si>
  <si>
    <t>Aligote Bas des Ees</t>
  </si>
  <si>
    <t>Aligote Les Chagniots</t>
  </si>
  <si>
    <t>Bourgogne blanc</t>
  </si>
  <si>
    <t>Bourgogne rouge</t>
  </si>
  <si>
    <t>Hautes Cotes de Beaune Blanc Mainbey</t>
  </si>
  <si>
    <t>Hautes Cotes de Beaune Rouge Paris L'Hopital</t>
  </si>
  <si>
    <t>Schaumwein</t>
  </si>
  <si>
    <t>Pet Nat (Pinot Noir)</t>
  </si>
  <si>
    <t>Santenay AC</t>
  </si>
  <si>
    <t>Christian Clerget</t>
  </si>
  <si>
    <t>Chambolle Musigny AC</t>
  </si>
  <si>
    <t>Vosne Romanee Les Violettes</t>
  </si>
  <si>
    <t>Comte Armand</t>
  </si>
  <si>
    <t>Pommard 1er Cru Clos des Epeneaux</t>
  </si>
  <si>
    <t>Comte Georges de Vogüe</t>
  </si>
  <si>
    <t>Musigny Blanc GC</t>
  </si>
  <si>
    <t>David Duband</t>
  </si>
  <si>
    <t>Clos de la Roche GC</t>
  </si>
  <si>
    <t>Denis Bachelet</t>
  </si>
  <si>
    <t>Charmes Chambertin GC</t>
  </si>
  <si>
    <t>Domaine Armand Rousseau</t>
  </si>
  <si>
    <t>Gevrey Chambertin 1er Cru Les Cazetiers</t>
  </si>
  <si>
    <t>Domaine Cassiopee</t>
  </si>
  <si>
    <t>Maranges AC Le Bas du Clos</t>
  </si>
  <si>
    <t>Domaine Dujac</t>
  </si>
  <si>
    <t>Vosne Romanee 1er Cru Malconsorts</t>
  </si>
  <si>
    <t>Domaine Leflaive</t>
  </si>
  <si>
    <t>Bourgogne Blanc</t>
  </si>
  <si>
    <t>Puligny Montrachet AC</t>
  </si>
  <si>
    <t>Puligny-Montrachet AC</t>
  </si>
  <si>
    <t>Domaine Meo-Camuzet</t>
  </si>
  <si>
    <t>Richebourg GC</t>
  </si>
  <si>
    <t>Domaine Romanee Conti</t>
  </si>
  <si>
    <t>Echezeaux GC</t>
  </si>
  <si>
    <t>Etienne Sauzet</t>
  </si>
  <si>
    <t>Chassagne Montrachet AC Les Encegnieres</t>
  </si>
  <si>
    <t>Francois Carillon</t>
  </si>
  <si>
    <t>Chassagne Montrachet AC</t>
  </si>
  <si>
    <t>Puligny Montrachet AC Clos du Vieux Chateau</t>
  </si>
  <si>
    <t>Georges Noellat</t>
  </si>
  <si>
    <t>Nuits Saint Georges 1er Cru Aux Boudots</t>
  </si>
  <si>
    <t>Gerard Mugneret</t>
  </si>
  <si>
    <t>Chambolle Musigny 1er Cru Les Charmes</t>
  </si>
  <si>
    <t>Grivot</t>
  </si>
  <si>
    <t>Chambolle Musigny AC La Combe d'Orveau</t>
  </si>
  <si>
    <t>Nuits Saint Georges 1er Cru Boudots</t>
  </si>
  <si>
    <t>Nuits Saint Georges Aux Lavieres</t>
  </si>
  <si>
    <t>Vosne Romanee 1er Cru Les Beaux Monts</t>
  </si>
  <si>
    <t>Vosne Romanee 1er Cru Les Chaumes</t>
  </si>
  <si>
    <t>Vosne Romanee 1er Cru Les Rouges</t>
  </si>
  <si>
    <t>Vosne Romanee AC</t>
  </si>
  <si>
    <t>Vosne-Romanee 1er Cru Aux Brulees</t>
  </si>
  <si>
    <t xml:space="preserve">Haegelen-Jayer </t>
  </si>
  <si>
    <t xml:space="preserve">Clos De Vougeot GC Vieilles Vignes </t>
  </si>
  <si>
    <t>Jean-Claude Bachelet</t>
  </si>
  <si>
    <t>Puligny Montrachet Les Aubues</t>
  </si>
  <si>
    <t>Joliet Benigne</t>
  </si>
  <si>
    <t>Fixin 1er Cru Clos de la Perriere</t>
  </si>
  <si>
    <t>Mugneret Gibourg</t>
  </si>
  <si>
    <t>Nuits Saint Georges Au Bas de Combe</t>
  </si>
  <si>
    <t>Mugnier</t>
  </si>
  <si>
    <t>Bonnes Mares GC</t>
  </si>
  <si>
    <t>Olivier Bernstein</t>
  </si>
  <si>
    <t>Perrot Minot</t>
  </si>
  <si>
    <t xml:space="preserve">Ponsot </t>
  </si>
  <si>
    <t xml:space="preserve">Morey Saint Denis 1er Cru Cuvee Alouettes </t>
  </si>
  <si>
    <t>Prieure-Roch</t>
  </si>
  <si>
    <t>Chambertin Clos des Beze GC</t>
  </si>
  <si>
    <t>Ramonet</t>
  </si>
  <si>
    <t>Chassagne Montrachet 1er Cru Clos de la Boudriotte Rouge</t>
  </si>
  <si>
    <t>Serafin Pere &amp; Fis</t>
  </si>
  <si>
    <t>Gevrey Chambertin 1er Cu Le Fonteny</t>
  </si>
  <si>
    <t>Gevrey Chambertin Vieilles Vignes</t>
  </si>
  <si>
    <t>Sylvain Cathiard</t>
  </si>
  <si>
    <t>Bourgogne Rouge</t>
  </si>
  <si>
    <t>Hautes Cotes de Nuits</t>
  </si>
  <si>
    <t xml:space="preserve">Hautes Cotes de Nuits Aux Chaumes </t>
  </si>
  <si>
    <t>Hautes Cotes de Nuits Dames Huguettes</t>
  </si>
  <si>
    <t>Hautes Cotes des Nuits Aux Chaumes</t>
  </si>
  <si>
    <t>Hautes Cotes des Nuits Les Dames Huguettes</t>
  </si>
  <si>
    <t>Sylvain Pataille</t>
  </si>
  <si>
    <t>Marsannay L'Ancestrale</t>
  </si>
  <si>
    <t>Thibault Liger-Belair</t>
  </si>
  <si>
    <t>Bourgogne Les Grands Chaillots</t>
  </si>
  <si>
    <t>Bourgogne Rouge Les Grands Chaillots</t>
  </si>
  <si>
    <t>Clos de Vougeot GC</t>
  </si>
  <si>
    <t>Cote de Nuits Villages Aux Leurey - Vigne de 1937</t>
  </si>
  <si>
    <t xml:space="preserve">Gamay Les deux terres </t>
  </si>
  <si>
    <t>Gamay</t>
  </si>
  <si>
    <t>Nuits Saint Georges 1er Cru Les Saint Georges</t>
  </si>
  <si>
    <t>Nuits Saint Georges La Charmotte</t>
  </si>
  <si>
    <t>Champagne</t>
  </si>
  <si>
    <t>Bollinger</t>
  </si>
  <si>
    <t>R.D.</t>
  </si>
  <si>
    <t>Cedric Bouchard - Roses de Jeanne</t>
  </si>
  <si>
    <t>Cote de Val Vilaine</t>
  </si>
  <si>
    <t>Presle</t>
  </si>
  <si>
    <t>David Leclapart</t>
  </si>
  <si>
    <t>L'Aphrodisiaque</t>
  </si>
  <si>
    <t>Dom Perignon</t>
  </si>
  <si>
    <t>Krug</t>
  </si>
  <si>
    <t>Brut Vintage</t>
  </si>
  <si>
    <t>Laherte Freres</t>
  </si>
  <si>
    <t>Les Empreintes</t>
  </si>
  <si>
    <t>deg. 11/21</t>
  </si>
  <si>
    <t>Les Grand Crayeres</t>
  </si>
  <si>
    <t>Pol Roger</t>
  </si>
  <si>
    <t>Vintage Brut</t>
  </si>
  <si>
    <t>Taittinger</t>
  </si>
  <si>
    <t>Comtes de Champagne</t>
  </si>
  <si>
    <t xml:space="preserve">Champagne </t>
  </si>
  <si>
    <t xml:space="preserve">Benoit Lahaye </t>
  </si>
  <si>
    <t xml:space="preserve">Le Jardin de la Grosse Pierre </t>
  </si>
  <si>
    <t xml:space="preserve">Tarlant </t>
  </si>
  <si>
    <t>Cuvee Louis (deg.11/2016)</t>
  </si>
  <si>
    <t xml:space="preserve">N.V. </t>
  </si>
  <si>
    <t>Elsass</t>
  </si>
  <si>
    <t>Domaine Weinbach</t>
  </si>
  <si>
    <t>Gewurtztraminer Altenberg AC</t>
  </si>
  <si>
    <t>Traminer</t>
  </si>
  <si>
    <t>Jura</t>
  </si>
  <si>
    <t>Buronfosse</t>
  </si>
  <si>
    <t>Chardonnay Varron</t>
  </si>
  <si>
    <t>Ephemere</t>
  </si>
  <si>
    <t>Savagnin L'Hopital</t>
  </si>
  <si>
    <t>Savagnin</t>
  </si>
  <si>
    <t>Labet</t>
  </si>
  <si>
    <t>Chardonnay Fleur</t>
  </si>
  <si>
    <t>Vin Jaune</t>
  </si>
  <si>
    <t>Macle</t>
  </si>
  <si>
    <t>Chateau Chalon</t>
  </si>
  <si>
    <t>Michel Gahier</t>
  </si>
  <si>
    <t>Chardonnay Folasses</t>
  </si>
  <si>
    <t>Tissot</t>
  </si>
  <si>
    <t>Chardonnay Clos de la Tour de Curon</t>
  </si>
  <si>
    <t>Chardonnay En Barberon</t>
  </si>
  <si>
    <t>Chardonnay Les Bruyeres</t>
  </si>
  <si>
    <t>Vin Jaune En Spois</t>
  </si>
  <si>
    <t>Jurancon</t>
  </si>
  <si>
    <t>Didier Dagueneau</t>
  </si>
  <si>
    <t>Les Jardins de Babylone</t>
  </si>
  <si>
    <t>Petit Manseng</t>
  </si>
  <si>
    <t>Languedoc</t>
  </si>
  <si>
    <t>Grange des Peres</t>
  </si>
  <si>
    <t>Grange des Peres rouge</t>
  </si>
  <si>
    <t>Loire</t>
  </si>
  <si>
    <t>Clos Rougeard</t>
  </si>
  <si>
    <t>Saumur Rouge Les Poyeux</t>
  </si>
  <si>
    <t>Cabernet Franc</t>
  </si>
  <si>
    <t>rose</t>
  </si>
  <si>
    <t>Provence</t>
  </si>
  <si>
    <t>Miraval</t>
  </si>
  <si>
    <t>Miraval Rose</t>
  </si>
  <si>
    <t>Rhone</t>
  </si>
  <si>
    <t>Chateauneuf du Pape</t>
  </si>
  <si>
    <t xml:space="preserve">Chateau de Beaucastel </t>
  </si>
  <si>
    <t>Chateauneuf du Pape Rouge</t>
  </si>
  <si>
    <t>Clos Mont Olivet</t>
  </si>
  <si>
    <t>Chateauneuf du Pape La Cuvee du Papet</t>
  </si>
  <si>
    <t>Chateauneuf-du-Pape</t>
  </si>
  <si>
    <t>Chateau de Beaucastel</t>
  </si>
  <si>
    <t>Chateauneuf du Pape Blanc VV</t>
  </si>
  <si>
    <t>Rousanne</t>
  </si>
  <si>
    <t>Cornas</t>
  </si>
  <si>
    <t>Clape</t>
  </si>
  <si>
    <t>Syrah</t>
  </si>
  <si>
    <t>Thierry Allemand</t>
  </si>
  <si>
    <t>Cornas Chaillot</t>
  </si>
  <si>
    <t>Cote Rotie</t>
  </si>
  <si>
    <t>Jamet</t>
  </si>
  <si>
    <t>Cote-Rotie</t>
  </si>
  <si>
    <t>Rene Rostaing</t>
  </si>
  <si>
    <t>Cote Rotie La Landonne</t>
  </si>
  <si>
    <t>Crozes Hermitage</t>
  </si>
  <si>
    <t>Domaine Combier</t>
  </si>
  <si>
    <t>Crozes Hermitage Clos de Grives</t>
  </si>
  <si>
    <t>Hermitage</t>
  </si>
  <si>
    <t>Chapoutier</t>
  </si>
  <si>
    <t>Hermitage Le Pavillon</t>
  </si>
  <si>
    <t>Jaboulet</t>
  </si>
  <si>
    <t>Hermitage La Chapelle</t>
  </si>
  <si>
    <t>Saint Joseph</t>
  </si>
  <si>
    <t>Monier-Perreol</t>
  </si>
  <si>
    <t>Saint Joseph Tradition</t>
  </si>
  <si>
    <t>Gourt de Mautens</t>
  </si>
  <si>
    <t>Gourt de Mautens blanc</t>
  </si>
  <si>
    <t>Gourt de Mautens rouge</t>
  </si>
  <si>
    <t xml:space="preserve">Rhone </t>
  </si>
  <si>
    <t xml:space="preserve">Domaine Chambeyron </t>
  </si>
  <si>
    <t xml:space="preserve">Cote Rotie Lancement </t>
  </si>
  <si>
    <t xml:space="preserve">Syrah </t>
  </si>
  <si>
    <t xml:space="preserve">Pierre Gaillard </t>
  </si>
  <si>
    <t xml:space="preserve">Cote Rotie Rose Pourpre </t>
  </si>
  <si>
    <t>Chave</t>
  </si>
  <si>
    <t>Hermitage Rouge</t>
  </si>
  <si>
    <t xml:space="preserve">Chateau des Tours </t>
  </si>
  <si>
    <t xml:space="preserve">Vacqueyras </t>
  </si>
  <si>
    <t>Savoyen</t>
  </si>
  <si>
    <t>Domaine Belluard</t>
  </si>
  <si>
    <t>Eponyme</t>
  </si>
  <si>
    <t>Gringet</t>
  </si>
  <si>
    <t>Eponyme (elevage long)</t>
  </si>
  <si>
    <t>Les Feu</t>
  </si>
  <si>
    <t>Monsieur Gringet</t>
  </si>
  <si>
    <t>Italien</t>
  </si>
  <si>
    <t xml:space="preserve">Emiglia Romagna </t>
  </si>
  <si>
    <t xml:space="preserve">Chiara Condello </t>
  </si>
  <si>
    <t xml:space="preserve">Sangiovese Romagna Predappio Ris Le Lucciole </t>
  </si>
  <si>
    <t>Sangiovese</t>
  </si>
  <si>
    <t>Kalabrien</t>
  </si>
  <si>
    <t>Tenuta Iuzzolini</t>
  </si>
  <si>
    <t>Paternum</t>
  </si>
  <si>
    <t>Magliocco</t>
  </si>
  <si>
    <t>Piemont</t>
  </si>
  <si>
    <t>Brezza</t>
  </si>
  <si>
    <t xml:space="preserve">Barolo Sarmassa </t>
  </si>
  <si>
    <t xml:space="preserve">Nebbiolo </t>
  </si>
  <si>
    <t>Brovia</t>
  </si>
  <si>
    <t xml:space="preserve">Barolo Brea Ca' Mia </t>
  </si>
  <si>
    <t>Burlotto</t>
  </si>
  <si>
    <t>Barolo Acclivii</t>
  </si>
  <si>
    <t>Nebbiolo</t>
  </si>
  <si>
    <t>Canonica</t>
  </si>
  <si>
    <t>Barolo Crinzane Cavour</t>
  </si>
  <si>
    <t xml:space="preserve">Paitin </t>
  </si>
  <si>
    <t xml:space="preserve">Barbaresco VV </t>
  </si>
  <si>
    <t xml:space="preserve">Paolo Conterno </t>
  </si>
  <si>
    <t>Barolo Ginestra Riserva</t>
  </si>
  <si>
    <t xml:space="preserve">Sperino </t>
  </si>
  <si>
    <t xml:space="preserve">Lessona </t>
  </si>
  <si>
    <t>Südtirol</t>
  </si>
  <si>
    <t>Terlan</t>
  </si>
  <si>
    <t>Sauvignon Blanc Quarz</t>
  </si>
  <si>
    <t>Sauvignon Blanc</t>
  </si>
  <si>
    <t>Toskana</t>
  </si>
  <si>
    <t xml:space="preserve">Candialle </t>
  </si>
  <si>
    <t xml:space="preserve">Chianti Classico Gran Selezione </t>
  </si>
  <si>
    <t xml:space="preserve">Sangiovese </t>
  </si>
  <si>
    <t>Castello dei Rampolla</t>
  </si>
  <si>
    <t>Sammarco</t>
  </si>
  <si>
    <t xml:space="preserve">Sammarco </t>
  </si>
  <si>
    <t>Felsina</t>
  </si>
  <si>
    <t>Chianti Classico Gran Sezione Colonia</t>
  </si>
  <si>
    <t xml:space="preserve">Chianti Classico Riserva Rancia </t>
  </si>
  <si>
    <t>Marchese Frescobaldi</t>
  </si>
  <si>
    <t>Mormoreto</t>
  </si>
  <si>
    <t>Monteverro</t>
  </si>
  <si>
    <t>Montevertine</t>
  </si>
  <si>
    <t>Montevertine Riserva</t>
  </si>
  <si>
    <t xml:space="preserve">Wein </t>
  </si>
  <si>
    <t xml:space="preserve">Montevertine </t>
  </si>
  <si>
    <t>Le Pergole Torte</t>
  </si>
  <si>
    <t xml:space="preserve">Ragnaie </t>
  </si>
  <si>
    <t xml:space="preserve">Brunello Di Montalcino Fornace </t>
  </si>
  <si>
    <t>Reimitz</t>
  </si>
  <si>
    <t xml:space="preserve">Reimitz </t>
  </si>
  <si>
    <t>San Giusto a Rentennano</t>
  </si>
  <si>
    <t>Percarlo</t>
  </si>
  <si>
    <t>Tenuta San Guido</t>
  </si>
  <si>
    <t>Sassicaia</t>
  </si>
  <si>
    <t>Valdonica</t>
  </si>
  <si>
    <t>Baciolo</t>
  </si>
  <si>
    <t>Ciliegolo</t>
  </si>
  <si>
    <t>Ciliegiolo</t>
  </si>
  <si>
    <t>Rosajo</t>
  </si>
  <si>
    <t>Veneto</t>
  </si>
  <si>
    <t>Masi</t>
  </si>
  <si>
    <t xml:space="preserve">Amarone della Valpolicella Mazzano Classico </t>
  </si>
  <si>
    <t>Libanon</t>
  </si>
  <si>
    <t>Chateau Musar</t>
  </si>
  <si>
    <t>Musar Rouge</t>
  </si>
  <si>
    <t xml:space="preserve">Chateau Musar </t>
  </si>
  <si>
    <t>Musar Blanc</t>
  </si>
  <si>
    <t>Neuseeland</t>
  </si>
  <si>
    <t>Cloudy Bay</t>
  </si>
  <si>
    <t>Sauvignon Blanc Te Koko</t>
  </si>
  <si>
    <t>Österreich</t>
  </si>
  <si>
    <t>Carnuntum</t>
  </si>
  <si>
    <t>Dorli Muhr</t>
  </si>
  <si>
    <t>Blaufränkisch Spitzerberg</t>
  </si>
  <si>
    <t>Blaufränkisch</t>
  </si>
  <si>
    <t>Grassl</t>
  </si>
  <si>
    <t xml:space="preserve">Reserve </t>
  </si>
  <si>
    <t>Kamptal</t>
  </si>
  <si>
    <t>Bründlmayer</t>
  </si>
  <si>
    <t>Riesling Heiligenstein Alte Reben</t>
  </si>
  <si>
    <t>Loimer</t>
  </si>
  <si>
    <t>Riesling Steinmassel (halbtrocken)</t>
  </si>
  <si>
    <t>Leithaberg</t>
  </si>
  <si>
    <t>Ernst Triebaumer</t>
  </si>
  <si>
    <t>Blaufränkisch Mariental</t>
  </si>
  <si>
    <t>Feiler-Artinger</t>
  </si>
  <si>
    <t>Cabernet Sauvingon-Merlot 1009</t>
  </si>
  <si>
    <t>Kollwentz</t>
  </si>
  <si>
    <t>Cuvee Römerhof</t>
  </si>
  <si>
    <t>Riesling-Sylvaner Spätlese</t>
  </si>
  <si>
    <t>Steinzeiler</t>
  </si>
  <si>
    <t>Lichtenberger Gonzalez</t>
  </si>
  <si>
    <t>Leithaberg DAC weiss</t>
  </si>
  <si>
    <t>Neuburger</t>
  </si>
  <si>
    <t>Mittelburgenland</t>
  </si>
  <si>
    <t>Gesellmann</t>
  </si>
  <si>
    <t>Bela Rex</t>
  </si>
  <si>
    <t>Opus Eximium</t>
  </si>
  <si>
    <t>Kerschbaum</t>
  </si>
  <si>
    <t>Cuvee Kerschbaum</t>
  </si>
  <si>
    <t>Kirnbauer</t>
  </si>
  <si>
    <t>Forever</t>
  </si>
  <si>
    <t>Neusiedlersee</t>
  </si>
  <si>
    <t>Club Batonnage</t>
  </si>
  <si>
    <t>Batonnage</t>
  </si>
  <si>
    <t xml:space="preserve">Batonnage </t>
  </si>
  <si>
    <t>Gernot Heinrich</t>
  </si>
  <si>
    <t>Gabarinza</t>
  </si>
  <si>
    <t>Paul Achs</t>
  </si>
  <si>
    <t>Blaufränkisch Altenberg</t>
  </si>
  <si>
    <t>Blaufränkisch Spiegel</t>
  </si>
  <si>
    <t>Blaufränkisch Ungerberg</t>
  </si>
  <si>
    <t>Velich</t>
  </si>
  <si>
    <t>Chardonnay Tiglat</t>
  </si>
  <si>
    <t>Südburgenland</t>
  </si>
  <si>
    <t>Krutzler</t>
  </si>
  <si>
    <t>Blaufränkisch Reserve</t>
  </si>
  <si>
    <t>Merlot</t>
  </si>
  <si>
    <t>Uwe Schiefer</t>
  </si>
  <si>
    <t>Blaufränkisch Reihburg</t>
  </si>
  <si>
    <t>Blaufränkisch vom blauen Schiefer</t>
  </si>
  <si>
    <t>Merlot M</t>
  </si>
  <si>
    <t>Südsteiermark</t>
  </si>
  <si>
    <t>Gross</t>
  </si>
  <si>
    <t>Sauvignon Blanc Nussberg</t>
  </si>
  <si>
    <t>Sauvignon Blanc Sulz</t>
  </si>
  <si>
    <t>Tement</t>
  </si>
  <si>
    <t>Morillon Zieregg</t>
  </si>
  <si>
    <t>Thermenregion</t>
  </si>
  <si>
    <t>Garagenwinzer Nikolai</t>
  </si>
  <si>
    <t xml:space="preserve">Saturio Merlot </t>
  </si>
  <si>
    <t>Wachau</t>
  </si>
  <si>
    <t>Alzinger</t>
  </si>
  <si>
    <t>Grüner Veltliner Liebenberg Smaragd</t>
  </si>
  <si>
    <t>Grüner Veltliner</t>
  </si>
  <si>
    <t>Grüner Veltliner Mühlpoint Smaragd</t>
  </si>
  <si>
    <t>Grüner Veltliner Steinertal Smaragd</t>
  </si>
  <si>
    <t>Riesling Höhereck Smaragd</t>
  </si>
  <si>
    <t>Riesling Hollerin Smaragd</t>
  </si>
  <si>
    <t>F.X. Pichler</t>
  </si>
  <si>
    <t>Gelber Muskateller</t>
  </si>
  <si>
    <t>Gelber Muskateller Dürnsteiner</t>
  </si>
  <si>
    <t>Grüner Veltliner Frauenweingarten Smaragd</t>
  </si>
  <si>
    <t>Grüner Veltliner Loibenberg Smaragd</t>
  </si>
  <si>
    <t>Grüner Veltliner M Smaragd</t>
  </si>
  <si>
    <t>Riesling M Reserve</t>
  </si>
  <si>
    <t>Riesling Unendlich Smaragd</t>
  </si>
  <si>
    <t xml:space="preserve">Riesling Von den Terrassen Smaragd </t>
  </si>
  <si>
    <t>Sauvignon Blanc Große Reserve</t>
  </si>
  <si>
    <t>Sauvignon Blanc Smaragd</t>
  </si>
  <si>
    <t>Hirtzberger</t>
  </si>
  <si>
    <t>Grüner Veltliner Eiswein</t>
  </si>
  <si>
    <t xml:space="preserve">Neuburger Selection </t>
  </si>
  <si>
    <t>Riesling Hochrain Smaragd</t>
  </si>
  <si>
    <t>Riesling Singerriedel Smaragd</t>
  </si>
  <si>
    <t>Högl</t>
  </si>
  <si>
    <t>Grüner Veltliner Burgberg Smaragd</t>
  </si>
  <si>
    <t>Riesling Bruck Federspiel</t>
  </si>
  <si>
    <t>Riesling Vision Smaragd</t>
  </si>
  <si>
    <t>Knoll</t>
  </si>
  <si>
    <t>Gelber Muskateller Federspiel</t>
  </si>
  <si>
    <t>Gelber Muskateller Smaragd</t>
  </si>
  <si>
    <t>Muskateller</t>
  </si>
  <si>
    <t>Gelber Traminer Smaragd</t>
  </si>
  <si>
    <t>Gelber Traminer</t>
  </si>
  <si>
    <t>Grüner Veltliner Schütt Smaragd</t>
  </si>
  <si>
    <t>Loibner Traminer Smaragd</t>
  </si>
  <si>
    <t>Riesling Schütt Smaragd</t>
  </si>
  <si>
    <t>Riesling Vinothek Smaragd</t>
  </si>
  <si>
    <t>Traminer Smaragd</t>
  </si>
  <si>
    <t>Pichler Krutzler</t>
  </si>
  <si>
    <t xml:space="preserve">Grüner Veltliner Klostersatz </t>
  </si>
  <si>
    <t xml:space="preserve">Grüner Veltliner Wunderburg </t>
  </si>
  <si>
    <t xml:space="preserve">Riesling Kellerberg </t>
  </si>
  <si>
    <t xml:space="preserve">Riesling Loibenberg </t>
  </si>
  <si>
    <t xml:space="preserve">Riesling Pfaffenberg Alte Reben </t>
  </si>
  <si>
    <t xml:space="preserve">Riesling Wunderburg </t>
  </si>
  <si>
    <t>Pichler-Krutzler</t>
  </si>
  <si>
    <t>Grüner Veltliner Kellerberg "S"</t>
  </si>
  <si>
    <t>Grüner Veltliner Kellerberg late bottled</t>
  </si>
  <si>
    <t>Grüner Veltliner Pfaffenberg Alte Reben</t>
  </si>
  <si>
    <t>Riesling Loibenberg</t>
  </si>
  <si>
    <t>Riesling Pfaffenberg Alte Reben</t>
  </si>
  <si>
    <t>Rudi Pichler</t>
  </si>
  <si>
    <t>Grüner Veltliner Hochrain Smaragd</t>
  </si>
  <si>
    <t>Grüner Veltliner Kollmütz Smaragd</t>
  </si>
  <si>
    <t>Riesling Achleiten Smaragd</t>
  </si>
  <si>
    <t>Riesling Achleithen Smaragd</t>
  </si>
  <si>
    <t>Veyder-Malberg</t>
  </si>
  <si>
    <t>Grüner Veltliner Hochrain</t>
  </si>
  <si>
    <t>Grüner Veltliner Weitenberg</t>
  </si>
  <si>
    <t>Riesling Buschenberg</t>
  </si>
  <si>
    <t xml:space="preserve">Wagram </t>
  </si>
  <si>
    <t xml:space="preserve">Ott </t>
  </si>
  <si>
    <t xml:space="preserve">Grüner Veltliner Qvevre </t>
  </si>
  <si>
    <t xml:space="preserve">Grüner Veltliner </t>
  </si>
  <si>
    <t>Weinviertel</t>
  </si>
  <si>
    <t>Zuschmann-Schöffmann</t>
  </si>
  <si>
    <t>Chardonnay Schrickerberg Große Reserve</t>
  </si>
  <si>
    <t>Fortified</t>
  </si>
  <si>
    <t>Portugal</t>
  </si>
  <si>
    <t>Douro</t>
  </si>
  <si>
    <t>Niepoort</t>
  </si>
  <si>
    <t>Colheita</t>
  </si>
  <si>
    <t xml:space="preserve">Colheita </t>
  </si>
  <si>
    <t xml:space="preserve">Portugal </t>
  </si>
  <si>
    <t xml:space="preserve">Bairrada </t>
  </si>
  <si>
    <t>Alexandre de Almeida / Niepoort</t>
  </si>
  <si>
    <t>Bucaco Reservado Tinto</t>
  </si>
  <si>
    <t>Schweiz</t>
  </si>
  <si>
    <t>Graubünden</t>
  </si>
  <si>
    <t>Gantenbein</t>
  </si>
  <si>
    <t>Spanien</t>
  </si>
  <si>
    <t>Priorat</t>
  </si>
  <si>
    <t>Alvaro Palacios</t>
  </si>
  <si>
    <t>L'Ermita</t>
  </si>
  <si>
    <t xml:space="preserve">Ribeira Sacra </t>
  </si>
  <si>
    <t xml:space="preserve">Envinate Ribeira Sacra </t>
  </si>
  <si>
    <t xml:space="preserve">Lousas Vino de Aldea </t>
  </si>
  <si>
    <t xml:space="preserve">Mencia </t>
  </si>
  <si>
    <t xml:space="preserve">Rioja </t>
  </si>
  <si>
    <t xml:space="preserve">CVNE </t>
  </si>
  <si>
    <t>Imperial Gran Reserva</t>
  </si>
  <si>
    <t>Artadi</t>
  </si>
  <si>
    <t xml:space="preserve">Pagos Viejos </t>
  </si>
  <si>
    <t>USA</t>
  </si>
  <si>
    <t>Kalifornien</t>
  </si>
  <si>
    <t>Napa Valley</t>
  </si>
  <si>
    <t>Araujo Estate</t>
  </si>
  <si>
    <t>Cabernet Sauvignon Eisele Vineyard</t>
  </si>
  <si>
    <t>Cabernet Sauvignon</t>
  </si>
  <si>
    <t>Bond</t>
  </si>
  <si>
    <t>St. Eden</t>
  </si>
  <si>
    <t>Vecina</t>
  </si>
  <si>
    <t>Caymus</t>
  </si>
  <si>
    <t>Cabernet Sauvignon Special Selection</t>
  </si>
  <si>
    <t>Dunn</t>
  </si>
  <si>
    <t>Cabernet Sauvignon Howell Mountain</t>
  </si>
  <si>
    <t>Heitz</t>
  </si>
  <si>
    <t>Cabernet Sauvignon Marthas Vineyard</t>
  </si>
  <si>
    <t>Cabernet Sauvignon Napa Valley</t>
  </si>
  <si>
    <t>Opus One</t>
  </si>
  <si>
    <t>Philip Togni</t>
  </si>
  <si>
    <t>Verite</t>
  </si>
  <si>
    <t>La Muse 20th Anniversary</t>
  </si>
  <si>
    <t>Andremily</t>
  </si>
  <si>
    <t>Syrah No.8</t>
  </si>
  <si>
    <t>Sine Qua Non</t>
  </si>
  <si>
    <t>div.</t>
  </si>
  <si>
    <t>Omega Pinot Noir</t>
  </si>
  <si>
    <t>Pictures Grenache</t>
  </si>
  <si>
    <t>Grenache</t>
  </si>
  <si>
    <t>The Ojai Vineyard</t>
  </si>
  <si>
    <t>Syrah Roll Ranch</t>
  </si>
  <si>
    <t>hf</t>
  </si>
  <si>
    <t>in</t>
  </si>
  <si>
    <t>elb</t>
  </si>
  <si>
    <t>ev</t>
  </si>
  <si>
    <t>eb, elv</t>
  </si>
  <si>
    <t>elv</t>
  </si>
  <si>
    <t/>
  </si>
  <si>
    <t>ts</t>
  </si>
  <si>
    <t xml:space="preserve">ev </t>
  </si>
  <si>
    <t>esv</t>
  </si>
  <si>
    <t>ohne</t>
  </si>
  <si>
    <t>klb</t>
  </si>
  <si>
    <t>eb,ev</t>
  </si>
  <si>
    <t>kb</t>
  </si>
  <si>
    <t>elb,ev</t>
  </si>
  <si>
    <t>ko</t>
  </si>
  <si>
    <t>ints</t>
  </si>
  <si>
    <t>ksb, ko</t>
  </si>
  <si>
    <t>O-BOX-B/07</t>
  </si>
  <si>
    <t>tr-16-30746</t>
  </si>
  <si>
    <t>GFR-C/00</t>
  </si>
  <si>
    <t>tr-16-22129</t>
  </si>
  <si>
    <t>VR-BOX-B/02</t>
  </si>
  <si>
    <t>VR-BOX-I/01</t>
  </si>
  <si>
    <t>tr-16-36576</t>
  </si>
  <si>
    <t>tr-16-36577</t>
  </si>
  <si>
    <t>tr-16-36578</t>
  </si>
  <si>
    <t>RW-B/03</t>
  </si>
  <si>
    <t>tr-16-34251</t>
  </si>
  <si>
    <t>ORANGE-A/01-A</t>
  </si>
  <si>
    <t>tr-16-17149</t>
  </si>
  <si>
    <t>W-BOX-N/07</t>
  </si>
  <si>
    <t>tr-16-37633</t>
  </si>
  <si>
    <t>P-BOX-L/07</t>
  </si>
  <si>
    <t>tr-16-37650</t>
  </si>
  <si>
    <t>tr-16-36589</t>
  </si>
  <si>
    <t>P-BOX-I/07</t>
  </si>
  <si>
    <t>tr-16-28228</t>
  </si>
  <si>
    <t>W-BOX-E/03</t>
  </si>
  <si>
    <t>tr-16-32224</t>
  </si>
  <si>
    <t>W-BOX-Q/07</t>
  </si>
  <si>
    <t>tr-16-35324</t>
  </si>
  <si>
    <t>O-BOX-H/05</t>
  </si>
  <si>
    <t>tr-16-37915</t>
  </si>
  <si>
    <t>tr-16-37916</t>
  </si>
  <si>
    <t>tr-16-37917</t>
  </si>
  <si>
    <t>tr-16-37918</t>
  </si>
  <si>
    <t>O-BOX-K/03</t>
  </si>
  <si>
    <t>tr-16-34436</t>
  </si>
  <si>
    <t>P-BOX-C/05</t>
  </si>
  <si>
    <t>tr-16-12840</t>
  </si>
  <si>
    <t>P-BOX-F/07</t>
  </si>
  <si>
    <t>tr-16-24255</t>
  </si>
  <si>
    <t>P-BOX-H/09</t>
  </si>
  <si>
    <t>tr-16-18736</t>
  </si>
  <si>
    <t>RM-C/02</t>
  </si>
  <si>
    <t>tr-16-38304</t>
  </si>
  <si>
    <t>W-BOX-O/04</t>
  </si>
  <si>
    <t>tr-16-38442</t>
  </si>
  <si>
    <t>tr-16-38443</t>
  </si>
  <si>
    <t>RH-I/02</t>
  </si>
  <si>
    <t>tr-16-13483</t>
  </si>
  <si>
    <t>tr-16-35561</t>
  </si>
  <si>
    <t>noch nicht geliefert</t>
  </si>
  <si>
    <t>tr-16-38431</t>
  </si>
  <si>
    <t>W-BOX-P/06</t>
  </si>
  <si>
    <t>tr-16-37261</t>
  </si>
  <si>
    <t>W-BOX-P/04</t>
  </si>
  <si>
    <t>tr-16-37247</t>
  </si>
  <si>
    <t>O-BOX-O/06</t>
  </si>
  <si>
    <t>tr-16-36352</t>
  </si>
  <si>
    <t>tr-16-38436</t>
  </si>
  <si>
    <t>ORANGE-C/00</t>
  </si>
  <si>
    <t>tr-16-38374</t>
  </si>
  <si>
    <t>ORANGE-C/00-C</t>
  </si>
  <si>
    <t>tr-16-33438</t>
  </si>
  <si>
    <t>ORANGE-B/00-E</t>
  </si>
  <si>
    <t>tr-16-32867</t>
  </si>
  <si>
    <t>ORANGE-B/03</t>
  </si>
  <si>
    <t>tr-16-38380</t>
  </si>
  <si>
    <t>ORANGE-B/01-D</t>
  </si>
  <si>
    <t>tr-16-23584</t>
  </si>
  <si>
    <t>tr-16-38435</t>
  </si>
  <si>
    <t>tr-16-38437</t>
  </si>
  <si>
    <t>ORANGE-A/03</t>
  </si>
  <si>
    <t>tr-16-37651</t>
  </si>
  <si>
    <t>W-BOX-J/06</t>
  </si>
  <si>
    <t>tr-16-36333</t>
  </si>
  <si>
    <t>W-BOX-O/08</t>
  </si>
  <si>
    <t>tr-16-36334</t>
  </si>
  <si>
    <t>tr-16-38434</t>
  </si>
  <si>
    <t>ORANGE-C/02</t>
  </si>
  <si>
    <t>tr-16-28910</t>
  </si>
  <si>
    <t>tr-16-38432</t>
  </si>
  <si>
    <t>tr-16-24434</t>
  </si>
  <si>
    <t>O-BOX-K/09</t>
  </si>
  <si>
    <t>tr-16-12996</t>
  </si>
  <si>
    <t>tr-16-38430</t>
  </si>
  <si>
    <t>W-BOX-N/05</t>
  </si>
  <si>
    <t>tr-16-36354</t>
  </si>
  <si>
    <t>O-BOX-K/07</t>
  </si>
  <si>
    <t>tr-16-27725</t>
  </si>
  <si>
    <t>ORANGE-C/03-Y</t>
  </si>
  <si>
    <t>W-BOX-G/04</t>
  </si>
  <si>
    <t>tr-16-33608</t>
  </si>
  <si>
    <t>tr-16-32844</t>
  </si>
  <si>
    <t>ORANGE-A/00</t>
  </si>
  <si>
    <t>W-BOX-Q/08</t>
  </si>
  <si>
    <t>tr-16-37780</t>
  </si>
  <si>
    <t>tr-16-36349</t>
  </si>
  <si>
    <t>ORANGE-A/01-K</t>
  </si>
  <si>
    <t>tr-16-38353</t>
  </si>
  <si>
    <t>tr-16-38373</t>
  </si>
  <si>
    <t>ORANGE-A/02</t>
  </si>
  <si>
    <t>ORANGE-C/02-B</t>
  </si>
  <si>
    <t>tr-16-33433</t>
  </si>
  <si>
    <t>tr-16-37875</t>
  </si>
  <si>
    <t>ORANGE-C/02-I</t>
  </si>
  <si>
    <t>tr-16-37877</t>
  </si>
  <si>
    <t>ORANGE-A/01-F</t>
  </si>
  <si>
    <t>tr-16-37878</t>
  </si>
  <si>
    <t>tr-16-38384</t>
  </si>
  <si>
    <t>tr-16-38385</t>
  </si>
  <si>
    <t>ORANGE-B/01-B</t>
  </si>
  <si>
    <t>tr-16-37595</t>
  </si>
  <si>
    <t>tr-16-37599</t>
  </si>
  <si>
    <t>ORANGE-A/02-A</t>
  </si>
  <si>
    <t>tr-16-37606</t>
  </si>
  <si>
    <t>tr-16-37601</t>
  </si>
  <si>
    <t>VR-BOX-A/06</t>
  </si>
  <si>
    <t>tr-16-38350</t>
  </si>
  <si>
    <t>VR-BOX-H/05</t>
  </si>
  <si>
    <t>tr-16-38352</t>
  </si>
  <si>
    <t>VR-BOX-D/05</t>
  </si>
  <si>
    <t>tr-16-36600</t>
  </si>
  <si>
    <t>P-BOX-E/07</t>
  </si>
  <si>
    <t>tr-16-26565</t>
  </si>
  <si>
    <t>#STG</t>
  </si>
  <si>
    <t>tr-16-38445</t>
  </si>
  <si>
    <t>tr-16-38446</t>
  </si>
  <si>
    <t>tr-16-38447</t>
  </si>
  <si>
    <t>tr-16-38448</t>
  </si>
  <si>
    <t>tr-16-38449</t>
  </si>
  <si>
    <t>tr-16-38450</t>
  </si>
  <si>
    <t>tr-16-38452</t>
  </si>
  <si>
    <t>tr-16-38451</t>
  </si>
  <si>
    <t>tr-16-38453</t>
  </si>
  <si>
    <t>VR-BOX-A/07</t>
  </si>
  <si>
    <t>tr-16-38322</t>
  </si>
  <si>
    <t>VR-BOX-J/05</t>
  </si>
  <si>
    <t>tr-16-38323</t>
  </si>
  <si>
    <t>VR-BOX-K/02</t>
  </si>
  <si>
    <t>tr-16-38324</t>
  </si>
  <si>
    <t>P-BOX-C/03</t>
  </si>
  <si>
    <t>tr-16-27052</t>
  </si>
  <si>
    <t>GFR-C/02</t>
  </si>
  <si>
    <t>tr-16-27053</t>
  </si>
  <si>
    <t>VR-BOX-L/03</t>
  </si>
  <si>
    <t>tr-16-33945</t>
  </si>
  <si>
    <t>tr-16-37525</t>
  </si>
  <si>
    <t>tr-16-34153</t>
  </si>
  <si>
    <t>W-BOX-F/08</t>
  </si>
  <si>
    <t>ORANGE-B/02-B</t>
  </si>
  <si>
    <t>tr-16-37926</t>
  </si>
  <si>
    <t>tr-16-29188</t>
  </si>
  <si>
    <t>tr-16-31767</t>
  </si>
  <si>
    <t>tr-16-38444</t>
  </si>
  <si>
    <t>ORANGE-C/02-G</t>
  </si>
  <si>
    <t>tr-16-37944</t>
  </si>
  <si>
    <t>tr-16-38346</t>
  </si>
  <si>
    <t>RM-E/02</t>
  </si>
  <si>
    <t>tr-16-37864</t>
  </si>
  <si>
    <t>ORANGE-C/01-C</t>
  </si>
  <si>
    <t>tr-16-37955</t>
  </si>
  <si>
    <t>VR-BOX-K/04</t>
  </si>
  <si>
    <t>tr-16-37867</t>
  </si>
  <si>
    <t>ORANGE-A/02-B</t>
  </si>
  <si>
    <t>tr-16-28941</t>
  </si>
  <si>
    <t>VR-BOX-M/06</t>
  </si>
  <si>
    <t>tr-16-28869</t>
  </si>
  <si>
    <t>tr-16-37034</t>
  </si>
  <si>
    <t>O-BOX-M/06</t>
  </si>
  <si>
    <t>O-BOX-L/07</t>
  </si>
  <si>
    <t>tr-16-37756</t>
  </si>
  <si>
    <t>tr-16-37758</t>
  </si>
  <si>
    <t>VR-BOX-N/07</t>
  </si>
  <si>
    <t>tr-16-37496</t>
  </si>
  <si>
    <t>tr-16-37957</t>
  </si>
  <si>
    <t>RH-F/02</t>
  </si>
  <si>
    <t>VR-BOX-L/06</t>
  </si>
  <si>
    <t>tr-16-38329</t>
  </si>
  <si>
    <t>tr-16-38330</t>
  </si>
  <si>
    <t>tr-16-38331</t>
  </si>
  <si>
    <t>tr-16-38333</t>
  </si>
  <si>
    <t>W-BOX-Q/04</t>
  </si>
  <si>
    <t>W-BOX-K/08</t>
  </si>
  <si>
    <t>tr-16-30658</t>
  </si>
  <si>
    <t>tr-16-30656</t>
  </si>
  <si>
    <t>RH-G/02</t>
  </si>
  <si>
    <t>tr-16-30657</t>
  </si>
  <si>
    <t>tr-16-38334</t>
  </si>
  <si>
    <t>tr-16-38336</t>
  </si>
  <si>
    <t>ORANGE-A/02-C</t>
  </si>
  <si>
    <t>O-BOX-F/01</t>
  </si>
  <si>
    <t>tr-16-18667</t>
  </si>
  <si>
    <t>tr-16-23952</t>
  </si>
  <si>
    <t>tr-16-36603</t>
  </si>
  <si>
    <t>P-BOX-M/02</t>
  </si>
  <si>
    <t>tr-16-37479</t>
  </si>
  <si>
    <t>tr-16-33949</t>
  </si>
  <si>
    <t>P-BOX-L/06</t>
  </si>
  <si>
    <t>tr-16-35313</t>
  </si>
  <si>
    <t>tr-16-37411</t>
  </si>
  <si>
    <t>tr-16-38348</t>
  </si>
  <si>
    <t>ORANGE-C/01-A</t>
  </si>
  <si>
    <t>tr-16-37963</t>
  </si>
  <si>
    <t>tr-16-37964</t>
  </si>
  <si>
    <t>tr-16-37965</t>
  </si>
  <si>
    <t>tr-16-36606</t>
  </si>
  <si>
    <t>tr-16-36607</t>
  </si>
  <si>
    <t>tr-16-28949</t>
  </si>
  <si>
    <t>VR-BOX-H/02</t>
  </si>
  <si>
    <t>tr-16-37868</t>
  </si>
  <si>
    <t>VR-BOX-M/04</t>
  </si>
  <si>
    <t>tr-16-38337</t>
  </si>
  <si>
    <t>tr-16-38338</t>
  </si>
  <si>
    <t>VR-BOX-L/05</t>
  </si>
  <si>
    <t>tr-16-38316</t>
  </si>
  <si>
    <t>tr-16-38317</t>
  </si>
  <si>
    <t>VR-BOX-M/05</t>
  </si>
  <si>
    <t>tr-16-37768</t>
  </si>
  <si>
    <t>tr-16-37540</t>
  </si>
  <si>
    <t>VR-BOX-E/08</t>
  </si>
  <si>
    <t>tr-16-38314</t>
  </si>
  <si>
    <t>tr-16-37769</t>
  </si>
  <si>
    <t>tr-16-37538</t>
  </si>
  <si>
    <t>VR-BOX-A/05</t>
  </si>
  <si>
    <t>tr-16-38315</t>
  </si>
  <si>
    <t>tr-16-37539</t>
  </si>
  <si>
    <t>tr-16-38454</t>
  </si>
  <si>
    <t>tr-16-38455</t>
  </si>
  <si>
    <t>O-BOX-O/07</t>
  </si>
  <si>
    <t>tr-16-32156</t>
  </si>
  <si>
    <t>VR-BOX-M/08</t>
  </si>
  <si>
    <t>tr-16-37543</t>
  </si>
  <si>
    <t>tr-16-37772</t>
  </si>
  <si>
    <t>VR-BOX-J/02</t>
  </si>
  <si>
    <t>tr-16-37545</t>
  </si>
  <si>
    <t>tr-16-37773</t>
  </si>
  <si>
    <t>tr-16-37774</t>
  </si>
  <si>
    <t>VR-BOX-J/07</t>
  </si>
  <si>
    <t>tr-16-37548</t>
  </si>
  <si>
    <t>tr-16-37549</t>
  </si>
  <si>
    <t>tr-16-37550</t>
  </si>
  <si>
    <t>RH-B/02</t>
  </si>
  <si>
    <t>tr-16-33885</t>
  </si>
  <si>
    <t>RW-D/02</t>
  </si>
  <si>
    <t>tr-16-38394</t>
  </si>
  <si>
    <t>tr-16-38415</t>
  </si>
  <si>
    <t>tr-16-37611</t>
  </si>
  <si>
    <t>ORANGE-C/01-F</t>
  </si>
  <si>
    <t>tr-16-36319</t>
  </si>
  <si>
    <t>tr-16-36320</t>
  </si>
  <si>
    <t>GFR-C/03</t>
  </si>
  <si>
    <t>tr-16-24391</t>
  </si>
  <si>
    <t>tr-16-30670</t>
  </si>
  <si>
    <t>tr-16-36048</t>
  </si>
  <si>
    <t>tr-16-30671</t>
  </si>
  <si>
    <t>tr-16-37661</t>
  </si>
  <si>
    <t>tr-16-30466</t>
  </si>
  <si>
    <t>VR-BOX-E/03</t>
  </si>
  <si>
    <t>tr-16-36627</t>
  </si>
  <si>
    <t>VR-BOX-B/08</t>
  </si>
  <si>
    <t>tr-16-36676</t>
  </si>
  <si>
    <t>tr-16-37994</t>
  </si>
  <si>
    <t>tr-16-38457</t>
  </si>
  <si>
    <t>tr-16-38460</t>
  </si>
  <si>
    <t>tr-16-38461</t>
  </si>
  <si>
    <t>tr-16-38467</t>
  </si>
  <si>
    <t>tr-16-38468</t>
  </si>
  <si>
    <t>tr-16-34821</t>
  </si>
  <si>
    <t>tr-16-38473</t>
  </si>
  <si>
    <t>GFR-B/02</t>
  </si>
  <si>
    <t>tr-16-38441</t>
  </si>
  <si>
    <t>tr-16-38440</t>
  </si>
  <si>
    <t>tr-16-38438</t>
  </si>
  <si>
    <t>tr-16-38439</t>
  </si>
  <si>
    <t>O-BOX-L/02</t>
  </si>
  <si>
    <t>O-BOX-J/03</t>
  </si>
  <si>
    <t>tr-16-34787</t>
  </si>
  <si>
    <t>tr-16-33622</t>
  </si>
  <si>
    <t>W-BOX-Q/06</t>
  </si>
  <si>
    <t>tr-16-29882</t>
  </si>
  <si>
    <t>RH-F/03</t>
  </si>
  <si>
    <t>tr-16-24167</t>
  </si>
  <si>
    <t>P-BOX-J/04</t>
  </si>
  <si>
    <t>RM-E/01</t>
  </si>
  <si>
    <t>tr-16-33623</t>
  </si>
  <si>
    <t>tr-16-26131</t>
  </si>
  <si>
    <t>W-BOX-N/04</t>
  </si>
  <si>
    <t>tr-16-31626</t>
  </si>
  <si>
    <t>VR-BOX-J/06</t>
  </si>
  <si>
    <t>tr-16-37082</t>
  </si>
  <si>
    <t>tr-16-18681</t>
  </si>
  <si>
    <t>VR-BOX-F/07</t>
  </si>
  <si>
    <t>tr-16-38340</t>
  </si>
  <si>
    <t>O-BOX-O/04</t>
  </si>
  <si>
    <t>tr-16-36412</t>
  </si>
  <si>
    <t>P-BOX-I/06</t>
  </si>
  <si>
    <t>RH-G/03</t>
  </si>
  <si>
    <t>tr-16-23982</t>
  </si>
  <si>
    <t>tr-16-26247</t>
  </si>
  <si>
    <t>tr-16-38339</t>
  </si>
  <si>
    <t>ORANGE-C/03</t>
  </si>
  <si>
    <t>tr-16-37207</t>
  </si>
  <si>
    <t>tr-16-34835</t>
  </si>
  <si>
    <t>RW-D/01</t>
  </si>
  <si>
    <t>tr-16-31741</t>
  </si>
  <si>
    <t>VR-BOX-I/06</t>
  </si>
  <si>
    <t>tr-16-37559</t>
  </si>
  <si>
    <t>tr-16-37558</t>
  </si>
  <si>
    <t>VR-BOX-C/08</t>
  </si>
  <si>
    <t>tr-16-36706</t>
  </si>
  <si>
    <t>O-BOX-H/04</t>
  </si>
  <si>
    <t>tr-16-36714</t>
  </si>
  <si>
    <t>VR-BOX-B/09</t>
  </si>
  <si>
    <t>tr-16-36722</t>
  </si>
  <si>
    <t>VR-BOX-B/07</t>
  </si>
  <si>
    <t>tr-16-36757</t>
  </si>
  <si>
    <t>tr-16-38474</t>
  </si>
  <si>
    <t>tr-16-38475</t>
  </si>
  <si>
    <t>tr-16-38476</t>
  </si>
  <si>
    <t>tr-16-38477</t>
  </si>
  <si>
    <t>VR-BOX-I/02</t>
  </si>
  <si>
    <t>tr-16-36760</t>
  </si>
  <si>
    <t>O-BOX-C/08</t>
  </si>
  <si>
    <t>tr-16-34617</t>
  </si>
  <si>
    <t>VR-BOX-C/03</t>
  </si>
  <si>
    <t>tr-16-36767</t>
  </si>
  <si>
    <t>VR-BOX-I/08</t>
  </si>
  <si>
    <t>tr-16-36768</t>
  </si>
  <si>
    <t>VR-BOX-F/03</t>
  </si>
  <si>
    <t>W-BOX-A/05</t>
  </si>
  <si>
    <t>tr-16-36772</t>
  </si>
  <si>
    <t>tr-16-38361</t>
  </si>
  <si>
    <t>tr-16-35246</t>
  </si>
  <si>
    <t>tr-16-36799</t>
  </si>
  <si>
    <t>VR-BOX-A/08</t>
  </si>
  <si>
    <t>tr-16-36801</t>
  </si>
  <si>
    <t>VR-BOX-J/01</t>
  </si>
  <si>
    <t>tr-16-36805</t>
  </si>
  <si>
    <t>W-BOX-B/04</t>
  </si>
  <si>
    <t>tr-16-38023</t>
  </si>
  <si>
    <t>VR-BOX-N/05</t>
  </si>
  <si>
    <t>tr-16-36810</t>
  </si>
  <si>
    <t>W-BOX-F/07</t>
  </si>
  <si>
    <t>W-BOX-F/04</t>
  </si>
  <si>
    <t>tr-16-37268</t>
  </si>
  <si>
    <t>tr-16-38024</t>
  </si>
  <si>
    <t>tr-16-32683</t>
  </si>
  <si>
    <t>VR-BOX-E/01</t>
  </si>
  <si>
    <t>tr-16-36822</t>
  </si>
  <si>
    <t>tr-16-36824</t>
  </si>
  <si>
    <t>W-BOX-E/05</t>
  </si>
  <si>
    <t>W-BOX-L/07</t>
  </si>
  <si>
    <t>tr-16-38029</t>
  </si>
  <si>
    <t>tr-16-34697</t>
  </si>
  <si>
    <t>O-BOX-D/08</t>
  </si>
  <si>
    <t>tr-16-34651</t>
  </si>
  <si>
    <t>ORANGE-C/01-B</t>
  </si>
  <si>
    <t>tr-16-37293</t>
  </si>
  <si>
    <t>VR-BOX-J/03</t>
  </si>
  <si>
    <t>tr-16-36844</t>
  </si>
  <si>
    <t>tr-16-35772</t>
  </si>
  <si>
    <t>VR-BOX-F/04</t>
  </si>
  <si>
    <t>tr-16-36845</t>
  </si>
  <si>
    <t>tr-16-34645</t>
  </si>
  <si>
    <t>tr-16-34646</t>
  </si>
  <si>
    <t>tr-16-34647</t>
  </si>
  <si>
    <t>W-BOX-H/02</t>
  </si>
  <si>
    <t>tr-16-36232</t>
  </si>
  <si>
    <t>tr-16-38041</t>
  </si>
  <si>
    <t>GFR-C/01</t>
  </si>
  <si>
    <t>tr-16-24165</t>
  </si>
  <si>
    <t>W-BOX-J/09</t>
  </si>
  <si>
    <t>tr-16-24163</t>
  </si>
  <si>
    <t>W-BOX-J/07</t>
  </si>
  <si>
    <t>tr-16-24157</t>
  </si>
  <si>
    <t>W-BOX-H/07</t>
  </si>
  <si>
    <t>tr-16-38045</t>
  </si>
  <si>
    <t>tr-16-37013</t>
  </si>
  <si>
    <t>VR-BOX-G/08</t>
  </si>
  <si>
    <t>O-BOX-N/06</t>
  </si>
  <si>
    <t>tr-16-36861</t>
  </si>
  <si>
    <t>tr-16-38047</t>
  </si>
  <si>
    <t>RH-A/01</t>
  </si>
  <si>
    <t>tr-16-10276</t>
  </si>
  <si>
    <t>W-BOX-D/08</t>
  </si>
  <si>
    <t>tr-16-38049</t>
  </si>
  <si>
    <t>RH-C/03</t>
  </si>
  <si>
    <t>tr-16-18688</t>
  </si>
  <si>
    <t>O-BOX-H/07</t>
  </si>
  <si>
    <t>tr-16-36157</t>
  </si>
  <si>
    <t>W-BOX-E/02</t>
  </si>
  <si>
    <t>W-BOX-J/03</t>
  </si>
  <si>
    <t>tr-16-37680</t>
  </si>
  <si>
    <t>tr-16-37679</t>
  </si>
  <si>
    <t>W-BOX-I/01</t>
  </si>
  <si>
    <t>W-BOX-G/01</t>
  </si>
  <si>
    <t>tr-16-37684</t>
  </si>
  <si>
    <t>tr-16-37685</t>
  </si>
  <si>
    <t>tr-16-38428</t>
  </si>
  <si>
    <t>tr-16-38429</t>
  </si>
  <si>
    <t>GFR-OHK</t>
  </si>
  <si>
    <t>tr-16-14112</t>
  </si>
  <si>
    <t>RH-E/02</t>
  </si>
  <si>
    <t>tr-16-36385</t>
  </si>
  <si>
    <t>W-BOX-I/07</t>
  </si>
  <si>
    <t>tr-16-38057</t>
  </si>
  <si>
    <t>W-BOX-M/04</t>
  </si>
  <si>
    <t>tr-16-38058</t>
  </si>
  <si>
    <t>tr-16-38059</t>
  </si>
  <si>
    <t>tr-16-37692</t>
  </si>
  <si>
    <t>tr-16-36460</t>
  </si>
  <si>
    <t>W-BOX-F/05</t>
  </si>
  <si>
    <t>RH-J/01</t>
  </si>
  <si>
    <t>tr-16-36461</t>
  </si>
  <si>
    <t>tr-16-36466</t>
  </si>
  <si>
    <t>W-BOX-L/08</t>
  </si>
  <si>
    <t>tr-16-37359</t>
  </si>
  <si>
    <t>tr-16-37361</t>
  </si>
  <si>
    <t>RW-A/02</t>
  </si>
  <si>
    <t>tr-16-38103</t>
  </si>
  <si>
    <t>tr-16-38104</t>
  </si>
  <si>
    <t>tr-16-38105</t>
  </si>
  <si>
    <t>P-BOX-H/01</t>
  </si>
  <si>
    <t>tr-16-30374</t>
  </si>
  <si>
    <t>W-BOX-E/01</t>
  </si>
  <si>
    <t>tr-16-37694</t>
  </si>
  <si>
    <t>W-BOX-O/03</t>
  </si>
  <si>
    <t>tr-16-37693</t>
  </si>
  <si>
    <t>tr-16-38110</t>
  </si>
  <si>
    <t>tr-16-38111</t>
  </si>
  <si>
    <t>W-BOX-H/08</t>
  </si>
  <si>
    <t>tr-16-38112</t>
  </si>
  <si>
    <t>tr-16-38113</t>
  </si>
  <si>
    <t>tr-16-38114</t>
  </si>
  <si>
    <t>tr-16-38115</t>
  </si>
  <si>
    <t>tr-16-38116</t>
  </si>
  <si>
    <t>tr-16-32850</t>
  </si>
  <si>
    <t>VR-BOX-G/07</t>
  </si>
  <si>
    <t>tr-16-38140</t>
  </si>
  <si>
    <t>W-BOX-J/04</t>
  </si>
  <si>
    <t>tr-16-24665</t>
  </si>
  <si>
    <t>tr-16-38149</t>
  </si>
  <si>
    <t>W-BOX-O/02</t>
  </si>
  <si>
    <t>tr-16-30095</t>
  </si>
  <si>
    <t>tr-16-38150</t>
  </si>
  <si>
    <t>W-BOX-O/07</t>
  </si>
  <si>
    <t>W-BOX-K/06</t>
  </si>
  <si>
    <t>VR-BOX-L/07</t>
  </si>
  <si>
    <t>tr-16-31031</t>
  </si>
  <si>
    <t>tr-16-38156</t>
  </si>
  <si>
    <t>tr-16-38161</t>
  </si>
  <si>
    <t>W-BOX-E/06</t>
  </si>
  <si>
    <t>tr-16-38162</t>
  </si>
  <si>
    <t>tr-16-38163</t>
  </si>
  <si>
    <t>tr-16-37064</t>
  </si>
  <si>
    <t>O-BOX-B/06</t>
  </si>
  <si>
    <t>tr-16-38179</t>
  </si>
  <si>
    <t>tr-16-36104</t>
  </si>
  <si>
    <t>O-BOX-C/07</t>
  </si>
  <si>
    <t>tr-16-35606</t>
  </si>
  <si>
    <t>tr-16-36105</t>
  </si>
  <si>
    <t>tr-16-36131</t>
  </si>
  <si>
    <t>O-BOX-P/02</t>
  </si>
  <si>
    <t>O-BOX-J/08</t>
  </si>
  <si>
    <t>tr-16-36108</t>
  </si>
  <si>
    <t>tr-16-35621</t>
  </si>
  <si>
    <t>P-BOX-M/03</t>
  </si>
  <si>
    <t>tr-16-36097</t>
  </si>
  <si>
    <t>O-BOX-I/03</t>
  </si>
  <si>
    <t>tr-16-36109</t>
  </si>
  <si>
    <t>tr-16-35625</t>
  </si>
  <si>
    <t>RM-D/03</t>
  </si>
  <si>
    <t>tr-16-29315</t>
  </si>
  <si>
    <t>RH-C/01</t>
  </si>
  <si>
    <t>tr-16-37830</t>
  </si>
  <si>
    <t>W-BOX-B/03</t>
  </si>
  <si>
    <t>tr-16-35887</t>
  </si>
  <si>
    <t>W-BOX-B/01</t>
  </si>
  <si>
    <t>tr-16-37615</t>
  </si>
  <si>
    <t>W-BOX-D/07</t>
  </si>
  <si>
    <t>tr-16-37618</t>
  </si>
  <si>
    <t>W-BOX-D/04</t>
  </si>
  <si>
    <t>tr-16-37621</t>
  </si>
  <si>
    <t>W-BOX-D/02</t>
  </si>
  <si>
    <t>tr-16-37623</t>
  </si>
  <si>
    <t>W-BOX-B/02</t>
  </si>
  <si>
    <t>tr-16-37625</t>
  </si>
  <si>
    <t>tr-16-37614</t>
  </si>
  <si>
    <t>W-BOX-D/01</t>
  </si>
  <si>
    <t>tr-16-37616</t>
  </si>
  <si>
    <t>W-BOX-A/02</t>
  </si>
  <si>
    <t>W-BOX-O/10</t>
  </si>
  <si>
    <t>RH-B/03</t>
  </si>
  <si>
    <t>tr-16-37619</t>
  </si>
  <si>
    <t>tr-16-37624</t>
  </si>
  <si>
    <t>tr-16-15323</t>
  </si>
  <si>
    <t>W-BOX-B/07</t>
  </si>
  <si>
    <t>tr-16-38198</t>
  </si>
  <si>
    <t>tr-16-38199</t>
  </si>
  <si>
    <t>tr-16-38201</t>
  </si>
  <si>
    <t>W-BOX-E/04</t>
  </si>
  <si>
    <t>tr-16-37202</t>
  </si>
  <si>
    <t>W-BOX-D/05</t>
  </si>
  <si>
    <t>tr-16-37204</t>
  </si>
  <si>
    <t>tr-16-38203</t>
  </si>
  <si>
    <t>tr-16-35926</t>
  </si>
  <si>
    <t>O-BOX-I/04</t>
  </si>
  <si>
    <t>W-BOX-D/03</t>
  </si>
  <si>
    <t>tr-16-35022</t>
  </si>
  <si>
    <t>tr-16-37090</t>
  </si>
  <si>
    <t>O-BOX-D/02</t>
  </si>
  <si>
    <t>W-BOX-B/05</t>
  </si>
  <si>
    <t>tr-16-35946</t>
  </si>
  <si>
    <t>tr-16-33915</t>
  </si>
  <si>
    <t>P-BOX-L/03</t>
  </si>
  <si>
    <t>tr-16-31941</t>
  </si>
  <si>
    <t>RH-A/03</t>
  </si>
  <si>
    <t>tr-16-19027</t>
  </si>
  <si>
    <t>O-BOX-B/02</t>
  </si>
  <si>
    <t>tr-16-35952</t>
  </si>
  <si>
    <t>tr-16-30311</t>
  </si>
  <si>
    <t>O-BOX-P/06</t>
  </si>
  <si>
    <t>tr-16-30323</t>
  </si>
  <si>
    <t>W-BOX-M/06</t>
  </si>
  <si>
    <t>tr-16-30330</t>
  </si>
  <si>
    <t>tr-16-30333</t>
  </si>
  <si>
    <t>O-BOX-F/04</t>
  </si>
  <si>
    <t>tr-16-36502</t>
  </si>
  <si>
    <t>O-BOX-F/08</t>
  </si>
  <si>
    <t>P-BOX-N/02</t>
  </si>
  <si>
    <t>tr-16-36483</t>
  </si>
  <si>
    <t>tr-16-35423</t>
  </si>
  <si>
    <t>RH-H/00</t>
  </si>
  <si>
    <t>tr-16-36484</t>
  </si>
  <si>
    <t>P-BOX-F/08</t>
  </si>
  <si>
    <t>tr-16-36494</t>
  </si>
  <si>
    <t>tr-16-34305</t>
  </si>
  <si>
    <t>tr-16-34306</t>
  </si>
  <si>
    <t>P-BOX-G/08</t>
  </si>
  <si>
    <t>tr-16-36559</t>
  </si>
  <si>
    <t>O-BOX-K/06</t>
  </si>
  <si>
    <t>tr-16-36568</t>
  </si>
  <si>
    <t>GFR-A/01</t>
  </si>
  <si>
    <t>tr-16-35110</t>
  </si>
  <si>
    <t>P-BOX-K/04</t>
  </si>
  <si>
    <t>tr-16-36541</t>
  </si>
  <si>
    <t>tr-16-35121</t>
  </si>
  <si>
    <t>O-BOX-A/06</t>
  </si>
  <si>
    <t>tr-16-35132</t>
  </si>
  <si>
    <t>P-BOX-N/06</t>
  </si>
  <si>
    <t>tr-16-36538</t>
  </si>
  <si>
    <t>W-BOX-C/02</t>
  </si>
  <si>
    <t>tr-16-34328</t>
  </si>
  <si>
    <t>P-BOX-B/09</t>
  </si>
  <si>
    <t>tr-16-36521</t>
  </si>
  <si>
    <t>P-BOX-D/03</t>
  </si>
  <si>
    <t>tr-16-37378</t>
  </si>
  <si>
    <t>tr-16-36555</t>
  </si>
  <si>
    <t>W-BOX-A/07</t>
  </si>
  <si>
    <t>tr-16-38213</t>
  </si>
  <si>
    <t>tr-16-38214</t>
  </si>
  <si>
    <t>tr-16-38215</t>
  </si>
  <si>
    <t>tr-16-38216</t>
  </si>
  <si>
    <t>tr-16-38217</t>
  </si>
  <si>
    <t>tr-16-38218</t>
  </si>
  <si>
    <t>tr-16-38219</t>
  </si>
  <si>
    <t>tr-16-36373</t>
  </si>
  <si>
    <t>tr-16-36374</t>
  </si>
  <si>
    <t>tr-16-36377</t>
  </si>
  <si>
    <t>P-BOX-C/07</t>
  </si>
  <si>
    <t>tr-16-36376</t>
  </si>
  <si>
    <t>tr-16-36375</t>
  </si>
  <si>
    <t>RH-B/01</t>
  </si>
  <si>
    <t>tr-16-36372</t>
  </si>
  <si>
    <t>P-BOX-H/08</t>
  </si>
  <si>
    <t>tr-16-37210</t>
  </si>
  <si>
    <t>tr-16-37208</t>
  </si>
  <si>
    <t>tr-16-37209</t>
  </si>
  <si>
    <t>tr-16-37211</t>
  </si>
  <si>
    <t>tr-16-37379</t>
  </si>
  <si>
    <t>P-BOX-K/05</t>
  </si>
  <si>
    <t>P-BOX-M/04</t>
  </si>
  <si>
    <t>VR-BOX-B/01</t>
  </si>
  <si>
    <t>W-BOX-L/06</t>
  </si>
  <si>
    <t>ORANGE-B/01-E</t>
  </si>
  <si>
    <t>VR-BOX-G/04</t>
  </si>
  <si>
    <t>O-BOX-D/09</t>
  </si>
  <si>
    <t>RH-J/03</t>
  </si>
  <si>
    <t>P-BOX-K/07</t>
  </si>
  <si>
    <t>P-BOX-B/05</t>
  </si>
  <si>
    <t>RW-A/01</t>
  </si>
  <si>
    <t>tr-16-37380</t>
  </si>
  <si>
    <t>tr-16-37452</t>
  </si>
  <si>
    <t>tr-16-37455</t>
  </si>
  <si>
    <t>tr-16-37457</t>
  </si>
  <si>
    <t>tr-16-36886</t>
  </si>
  <si>
    <t>tr-16-34451</t>
  </si>
  <si>
    <t>tr-16-33854</t>
  </si>
  <si>
    <t>tr-16-33853</t>
  </si>
  <si>
    <t>tr-16-36903</t>
  </si>
  <si>
    <t>tr-16-38371</t>
  </si>
  <si>
    <t>tr-16-38370</t>
  </si>
  <si>
    <t>tr-16-29001</t>
  </si>
  <si>
    <t>tr-16-29002</t>
  </si>
  <si>
    <t>tr-16-36915</t>
  </si>
  <si>
    <t>tr-16-36921</t>
  </si>
  <si>
    <t>tr-16-33018</t>
  </si>
  <si>
    <t>tr-16-24522</t>
  </si>
  <si>
    <t>tr-16-25028</t>
  </si>
  <si>
    <t>tr-16-25026</t>
  </si>
  <si>
    <t>tr-16-24586</t>
  </si>
  <si>
    <t>tr-16-33768</t>
  </si>
  <si>
    <t>tr-16-29238</t>
  </si>
  <si>
    <t>RM-E/00</t>
  </si>
  <si>
    <t>tr-16-38369</t>
  </si>
  <si>
    <t>RH-J/00</t>
  </si>
  <si>
    <t>ORANGE-B/00</t>
  </si>
  <si>
    <t>tr-16-38368</t>
  </si>
  <si>
    <t>tr-16-36311</t>
  </si>
  <si>
    <t>RH-J/02</t>
  </si>
  <si>
    <t>RW-A/03</t>
  </si>
  <si>
    <t>tr-16-20613</t>
  </si>
  <si>
    <t>tr-16-29028</t>
  </si>
  <si>
    <t>O-BOX-J/07</t>
  </si>
  <si>
    <t>RM-OHK</t>
  </si>
  <si>
    <t>RM-A/01-1</t>
  </si>
  <si>
    <t>RH-I/01-2</t>
  </si>
  <si>
    <t>tr-16-28455</t>
  </si>
  <si>
    <t>tr-16-29325</t>
  </si>
  <si>
    <t>tr-16-38318</t>
  </si>
  <si>
    <t>tr-16-32305</t>
  </si>
  <si>
    <t>tr-16-34794</t>
  </si>
  <si>
    <t>D</t>
  </si>
  <si>
    <t>U</t>
  </si>
  <si>
    <t>Eleven Confessions Assortment (3 Syrah &amp; 3 Grenache)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</si>
</sst>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0" fillId="0" borderId="0" applyBorder="0" applyProtection="0"/>
    <xf numFmtId="0" fontId="3" fillId="0" borderId="0"/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49" fontId="18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/>
    <xf numFmtId="0" fontId="19" fillId="0" borderId="94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49" fontId="15" fillId="0" borderId="94" xfId="1" applyNumberFormat="1" applyFont="1" applyBorder="1" applyAlignment="1" applyProtection="1">
      <alignment horizontal="center" vertical="center"/>
    </xf>
    <xf numFmtId="49" fontId="15" fillId="0" borderId="95" xfId="1" applyNumberFormat="1" applyFont="1" applyBorder="1" applyAlignment="1" applyProtection="1">
      <alignment horizontal="center" vertical="center"/>
    </xf>
    <xf numFmtId="164" fontId="18" fillId="6" borderId="95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0" fillId="0" borderId="0" xfId="7" applyFont="1" applyProtection="1">
      <protection locked="0"/>
    </xf>
    <xf numFmtId="0" fontId="41" fillId="0" borderId="0" xfId="7" applyFont="1" applyProtection="1">
      <protection locked="0"/>
    </xf>
    <xf numFmtId="0" fontId="40" fillId="0" borderId="0" xfId="7" applyFont="1" applyAlignment="1" applyProtection="1">
      <alignment horizontal="right"/>
      <protection locked="0"/>
    </xf>
    <xf numFmtId="0" fontId="40" fillId="0" borderId="0" xfId="7" applyFont="1"/>
    <xf numFmtId="0" fontId="44" fillId="0" borderId="0" xfId="7" applyFont="1" applyAlignment="1">
      <alignment vertical="center"/>
    </xf>
    <xf numFmtId="0" fontId="45" fillId="0" borderId="100" xfId="7" applyFont="1" applyBorder="1" applyAlignment="1">
      <alignment horizontal="center" vertical="center"/>
    </xf>
    <xf numFmtId="0" fontId="45" fillId="0" borderId="100" xfId="7" applyFont="1" applyBorder="1" applyAlignment="1">
      <alignment horizontal="center" wrapText="1"/>
    </xf>
    <xf numFmtId="0" fontId="45" fillId="0" borderId="101" xfId="7" applyFont="1" applyBorder="1" applyAlignment="1">
      <alignment horizontal="center" vertical="center"/>
    </xf>
    <xf numFmtId="0" fontId="46" fillId="0" borderId="103" xfId="7" applyFont="1" applyBorder="1" applyAlignment="1" applyProtection="1">
      <alignment horizontal="center" vertical="center"/>
      <protection locked="0"/>
    </xf>
    <xf numFmtId="0" fontId="46" fillId="0" borderId="104" xfId="7" applyFont="1" applyBorder="1" applyAlignment="1" applyProtection="1">
      <alignment horizontal="center" vertical="center"/>
      <protection locked="0"/>
    </xf>
    <xf numFmtId="0" fontId="46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7" fillId="0" borderId="107" xfId="7" applyFont="1" applyBorder="1" applyAlignment="1">
      <alignment horizontal="center" vertical="center"/>
    </xf>
    <xf numFmtId="0" fontId="45" fillId="0" borderId="108" xfId="7" applyFont="1" applyBorder="1" applyAlignment="1">
      <alignment horizontal="center" vertical="center"/>
    </xf>
    <xf numFmtId="0" fontId="40" fillId="0" borderId="0" xfId="7" applyFont="1" applyAlignment="1" applyProtection="1">
      <alignment vertical="center"/>
      <protection locked="0"/>
    </xf>
    <xf numFmtId="0" fontId="42" fillId="0" borderId="0" xfId="7" applyFont="1" applyProtection="1">
      <protection locked="0"/>
    </xf>
    <xf numFmtId="0" fontId="43" fillId="0" borderId="0" xfId="7" applyFont="1" applyProtection="1">
      <protection locked="0"/>
    </xf>
    <xf numFmtId="164" fontId="19" fillId="3" borderId="95" xfId="1" applyFont="1" applyFill="1" applyBorder="1" applyAlignment="1" applyProtection="1">
      <alignment horizontal="right" vertical="center"/>
    </xf>
    <xf numFmtId="49" fontId="19" fillId="8" borderId="109" xfId="1" applyNumberFormat="1" applyFont="1" applyFill="1" applyBorder="1" applyAlignment="1" applyProtection="1">
      <alignment horizontal="center" vertical="center"/>
    </xf>
    <xf numFmtId="0" fontId="19" fillId="5" borderId="110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9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9" fillId="2" borderId="98" xfId="0" applyFont="1" applyFill="1" applyBorder="1" applyAlignment="1">
      <alignment horizontal="center" vertical="center"/>
    </xf>
    <xf numFmtId="0" fontId="39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46" fillId="0" borderId="53" xfId="7" applyFont="1" applyBorder="1" applyAlignment="1" applyProtection="1">
      <alignment horizontal="left" vertical="center" wrapText="1"/>
      <protection locked="0"/>
    </xf>
    <xf numFmtId="0" fontId="46" fillId="0" borderId="102" xfId="7" applyFont="1" applyBorder="1" applyAlignment="1" applyProtection="1">
      <alignment horizontal="left" vertical="center" wrapText="1"/>
      <protection locked="0"/>
    </xf>
    <xf numFmtId="0" fontId="45" fillId="0" borderId="21" xfId="7" applyFont="1" applyBorder="1" applyAlignment="1">
      <alignment horizontal="left" vertical="center"/>
    </xf>
    <xf numFmtId="0" fontId="45" fillId="0" borderId="99" xfId="7" applyFont="1" applyBorder="1" applyAlignment="1">
      <alignment horizontal="left" vertical="center"/>
    </xf>
    <xf numFmtId="0" fontId="45" fillId="0" borderId="14" xfId="7" applyFont="1" applyBorder="1" applyAlignment="1">
      <alignment vertical="center"/>
    </xf>
    <xf numFmtId="0" fontId="45" fillId="0" borderId="106" xfId="7" applyFont="1" applyBorder="1" applyAlignment="1">
      <alignment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8" xfId="0" quotePrefix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49" fontId="34" fillId="0" borderId="37" xfId="1" applyNumberFormat="1" applyFont="1" applyBorder="1" applyAlignment="1">
      <alignment horizontal="center" vertical="center"/>
    </xf>
    <xf numFmtId="17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6"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486050</xdr:colOff>
      <xdr:row>1</xdr:row>
      <xdr:rowOff>130173</xdr:rowOff>
    </xdr:from>
    <xdr:to>
      <xdr:col>6</xdr:col>
      <xdr:colOff>1073845</xdr:colOff>
      <xdr:row>2</xdr:row>
      <xdr:rowOff>279934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86050" y="349679"/>
          <a:ext cx="3002363" cy="51037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5812929"/>
          <a:ext cx="15726726" cy="5132888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="81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/>
    <col min="7" max="7" width="18.5" style="2" customWidth="1"/>
    <col min="8" max="8" width="40.1640625" style="2" customWidth="1"/>
    <col min="9" max="9" width="16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/>
    <col min="15" max="15" width="11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16"/>
      <c r="K2" s="217"/>
      <c r="L2" s="217"/>
      <c r="M2" s="217"/>
      <c r="N2" s="217"/>
      <c r="O2" s="217"/>
      <c r="V2" s="221" t="s">
        <v>2</v>
      </c>
      <c r="W2" s="222"/>
      <c r="X2" s="222"/>
    </row>
    <row r="3" spans="1:1024" ht="37" customHeight="1" thickBot="1">
      <c r="G3" s="132"/>
      <c r="H3" s="12" t="s">
        <v>3</v>
      </c>
      <c r="I3" s="13"/>
      <c r="J3" s="223"/>
      <c r="K3" s="223"/>
      <c r="L3" s="223"/>
      <c r="M3" s="223"/>
      <c r="N3" s="223"/>
      <c r="O3" s="223"/>
      <c r="V3" s="92" t="s">
        <v>4</v>
      </c>
      <c r="W3" s="99" t="s">
        <v>99</v>
      </c>
      <c r="X3" s="100" t="s">
        <v>100</v>
      </c>
    </row>
    <row r="4" spans="1:1024" ht="28" customHeight="1">
      <c r="D4" s="296" t="s">
        <v>348</v>
      </c>
      <c r="E4" s="297"/>
      <c r="F4" s="297"/>
      <c r="G4" s="298"/>
      <c r="H4" s="14" t="s">
        <v>7</v>
      </c>
      <c r="I4" s="13"/>
      <c r="J4" s="223"/>
      <c r="K4" s="223"/>
      <c r="L4" s="223"/>
      <c r="M4" s="223"/>
      <c r="N4" s="223"/>
      <c r="O4" s="223"/>
      <c r="T4" s="93" t="s">
        <v>48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14" t="s">
        <v>133</v>
      </c>
      <c r="E5" s="214"/>
      <c r="F5" s="214"/>
      <c r="G5" s="215"/>
      <c r="H5" s="15" t="s">
        <v>8</v>
      </c>
      <c r="I5" s="16"/>
      <c r="J5" s="224"/>
      <c r="K5" s="224"/>
      <c r="L5" s="224"/>
      <c r="M5" s="224"/>
      <c r="N5" s="224"/>
      <c r="O5" s="224"/>
      <c r="T5" s="95" t="s">
        <v>46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13" t="s">
        <v>0</v>
      </c>
      <c r="E6" s="213"/>
      <c r="F6" s="213"/>
      <c r="G6" s="213"/>
      <c r="H6" s="229"/>
      <c r="I6" s="229"/>
      <c r="J6" s="229"/>
      <c r="K6" s="229"/>
      <c r="L6" s="229"/>
      <c r="M6" s="229"/>
      <c r="N6" s="229"/>
      <c r="O6" s="229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13"/>
      <c r="E7" s="213"/>
      <c r="F7" s="213"/>
      <c r="G7" s="213"/>
      <c r="H7" s="18"/>
      <c r="J7" s="19"/>
      <c r="U7" s="20"/>
    </row>
    <row r="8" spans="1:1024" ht="20" hidden="1" customHeight="1" outlineLevel="1">
      <c r="D8" s="213"/>
      <c r="E8" s="213"/>
      <c r="F8" s="213"/>
      <c r="G8" s="213"/>
      <c r="H8" s="21" t="s">
        <v>9</v>
      </c>
      <c r="I8" s="22"/>
      <c r="J8" s="225"/>
      <c r="K8" s="225"/>
      <c r="L8" s="226"/>
      <c r="M8" s="226"/>
      <c r="N8" s="227"/>
      <c r="O8" s="227"/>
      <c r="U8" s="20"/>
      <c r="V8" s="228" t="s">
        <v>10</v>
      </c>
      <c r="W8" s="228"/>
      <c r="X8" s="23"/>
    </row>
    <row r="9" spans="1:1024" ht="20" hidden="1" customHeight="1" outlineLevel="1">
      <c r="D9" s="213"/>
      <c r="E9" s="213"/>
      <c r="F9" s="213"/>
      <c r="G9" s="213"/>
      <c r="H9" s="24" t="s">
        <v>11</v>
      </c>
      <c r="I9" s="25"/>
      <c r="J9" s="218"/>
      <c r="K9" s="218"/>
      <c r="L9" s="219"/>
      <c r="M9" s="219"/>
      <c r="N9" s="220"/>
      <c r="O9" s="220"/>
      <c r="U9" s="20"/>
      <c r="V9" s="230" t="s">
        <v>12</v>
      </c>
      <c r="W9" s="230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18"/>
      <c r="K10" s="218"/>
      <c r="L10" s="219"/>
      <c r="M10" s="219"/>
      <c r="N10" s="220"/>
      <c r="O10" s="220"/>
      <c r="U10" s="20"/>
      <c r="V10" s="230" t="s">
        <v>14</v>
      </c>
      <c r="W10" s="230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31"/>
      <c r="K11" s="231"/>
      <c r="L11" s="232"/>
      <c r="M11" s="232"/>
      <c r="N11" s="233"/>
      <c r="O11" s="233"/>
      <c r="U11" s="20"/>
      <c r="V11" s="234" t="s">
        <v>16</v>
      </c>
      <c r="W11" s="234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36" t="s">
        <v>20</v>
      </c>
      <c r="B13" s="236"/>
      <c r="C13" s="236"/>
      <c r="D13" s="236" t="s">
        <v>21</v>
      </c>
      <c r="E13" s="236"/>
      <c r="F13" s="236"/>
      <c r="G13" s="237" t="s">
        <v>22</v>
      </c>
      <c r="H13" s="237"/>
      <c r="I13" s="237"/>
      <c r="J13" s="237"/>
      <c r="K13" s="237"/>
      <c r="L13" s="237"/>
      <c r="M13" s="238" t="s">
        <v>116</v>
      </c>
      <c r="N13" s="238"/>
      <c r="O13" s="239"/>
      <c r="P13" s="240" t="s">
        <v>23</v>
      </c>
      <c r="Q13" s="240"/>
      <c r="R13" s="240"/>
      <c r="S13" s="240"/>
      <c r="T13" s="241"/>
      <c r="U13" s="133" t="s">
        <v>24</v>
      </c>
      <c r="V13" s="235" t="s">
        <v>25</v>
      </c>
      <c r="W13" s="235"/>
      <c r="X13" s="235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113</v>
      </c>
      <c r="N14" s="130" t="s">
        <v>114</v>
      </c>
      <c r="O14" s="13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hidden="1" customHeight="1">
      <c r="A15" s="64" t="s">
        <v>134</v>
      </c>
      <c r="B15" s="65" t="s">
        <v>135</v>
      </c>
      <c r="C15" s="66" t="s">
        <v>136</v>
      </c>
      <c r="D15" s="67" t="s">
        <v>137</v>
      </c>
      <c r="E15" s="68" t="s">
        <v>138</v>
      </c>
      <c r="F15" s="69"/>
      <c r="G15" s="70" t="s">
        <v>139</v>
      </c>
      <c r="H15" s="71" t="s">
        <v>140</v>
      </c>
      <c r="I15" s="68" t="s">
        <v>141</v>
      </c>
      <c r="J15" s="72">
        <v>2020</v>
      </c>
      <c r="K15" s="73">
        <v>0.75</v>
      </c>
      <c r="L15" s="74">
        <v>1</v>
      </c>
      <c r="M15" s="291" t="s">
        <v>735</v>
      </c>
      <c r="N15" s="292"/>
      <c r="O15" s="293"/>
      <c r="P15" s="294" t="s">
        <v>753</v>
      </c>
      <c r="Q15" s="295" t="s">
        <v>754</v>
      </c>
      <c r="R15" s="101" t="s">
        <v>1380</v>
      </c>
      <c r="S15" s="81">
        <f t="shared" ref="S15:S78" si="0">IF(R15="U",T15/1.2,T15)</f>
        <v>25</v>
      </c>
      <c r="T15" s="82">
        <v>25</v>
      </c>
      <c r="U15" s="83"/>
      <c r="V15" s="84"/>
      <c r="W15" s="85">
        <f t="shared" ref="W15:W78" si="1">V15*S15</f>
        <v>0</v>
      </c>
      <c r="X15" s="86">
        <f t="shared" ref="X15:X78" si="2">V15*T15</f>
        <v>0</v>
      </c>
      <c r="Y15" s="59"/>
      <c r="Z15" s="87"/>
      <c r="AA15" s="88"/>
      <c r="AB15" s="89"/>
      <c r="AC15" s="90"/>
    </row>
    <row r="16" spans="1:1024" ht="15.75" hidden="1" customHeight="1">
      <c r="A16" s="64" t="s">
        <v>134</v>
      </c>
      <c r="B16" s="65" t="s">
        <v>135</v>
      </c>
      <c r="C16" s="66" t="s">
        <v>136</v>
      </c>
      <c r="D16" s="67" t="s">
        <v>137</v>
      </c>
      <c r="E16" s="68" t="s">
        <v>138</v>
      </c>
      <c r="F16" s="69"/>
      <c r="G16" s="70" t="s">
        <v>142</v>
      </c>
      <c r="H16" s="71" t="s">
        <v>143</v>
      </c>
      <c r="I16" s="68" t="s">
        <v>141</v>
      </c>
      <c r="J16" s="72">
        <v>2018</v>
      </c>
      <c r="K16" s="73">
        <v>1.5</v>
      </c>
      <c r="L16" s="74">
        <v>2</v>
      </c>
      <c r="M16" s="291" t="s">
        <v>735</v>
      </c>
      <c r="N16" s="292"/>
      <c r="O16" s="293"/>
      <c r="P16" s="294" t="s">
        <v>755</v>
      </c>
      <c r="Q16" s="295" t="s">
        <v>756</v>
      </c>
      <c r="R16" s="101" t="s">
        <v>1381</v>
      </c>
      <c r="S16" s="81">
        <f t="shared" si="0"/>
        <v>150</v>
      </c>
      <c r="T16" s="82">
        <v>180</v>
      </c>
      <c r="U16" s="83"/>
      <c r="V16" s="84"/>
      <c r="W16" s="85">
        <f t="shared" si="1"/>
        <v>0</v>
      </c>
      <c r="X16" s="86">
        <f t="shared" si="2"/>
        <v>0</v>
      </c>
      <c r="Y16" s="59"/>
      <c r="Z16" s="87"/>
      <c r="AA16" s="88"/>
      <c r="AB16" s="89"/>
      <c r="AC16" s="90"/>
    </row>
    <row r="17" spans="1:29" ht="15.75" hidden="1" customHeight="1">
      <c r="A17" s="64" t="s">
        <v>134</v>
      </c>
      <c r="B17" s="65" t="s">
        <v>135</v>
      </c>
      <c r="C17" s="66" t="s">
        <v>136</v>
      </c>
      <c r="D17" s="67" t="s">
        <v>137</v>
      </c>
      <c r="E17" s="68" t="s">
        <v>144</v>
      </c>
      <c r="F17" s="69"/>
      <c r="G17" s="70" t="s">
        <v>142</v>
      </c>
      <c r="H17" s="71" t="s">
        <v>145</v>
      </c>
      <c r="I17" s="68" t="s">
        <v>146</v>
      </c>
      <c r="J17" s="72">
        <v>2017</v>
      </c>
      <c r="K17" s="73">
        <v>0.75</v>
      </c>
      <c r="L17" s="74">
        <v>3</v>
      </c>
      <c r="M17" s="291" t="s">
        <v>735</v>
      </c>
      <c r="N17" s="292"/>
      <c r="O17" s="293"/>
      <c r="P17" s="294" t="s">
        <v>757</v>
      </c>
      <c r="Q17" s="295" t="s">
        <v>759</v>
      </c>
      <c r="R17" s="101" t="s">
        <v>1380</v>
      </c>
      <c r="S17" s="81">
        <f t="shared" si="0"/>
        <v>60</v>
      </c>
      <c r="T17" s="82">
        <v>60</v>
      </c>
      <c r="U17" s="83"/>
      <c r="V17" s="84"/>
      <c r="W17" s="85">
        <f t="shared" si="1"/>
        <v>0</v>
      </c>
      <c r="X17" s="86">
        <f t="shared" si="2"/>
        <v>0</v>
      </c>
      <c r="Y17" s="59"/>
      <c r="Z17" s="87"/>
      <c r="AA17" s="88"/>
      <c r="AB17" s="89"/>
      <c r="AC17" s="90"/>
    </row>
    <row r="18" spans="1:29" ht="15.75" hidden="1" customHeight="1">
      <c r="A18" s="64" t="s">
        <v>134</v>
      </c>
      <c r="B18" s="65" t="s">
        <v>135</v>
      </c>
      <c r="C18" s="66" t="s">
        <v>136</v>
      </c>
      <c r="D18" s="67" t="s">
        <v>137</v>
      </c>
      <c r="E18" s="68" t="s">
        <v>144</v>
      </c>
      <c r="F18" s="69"/>
      <c r="G18" s="70" t="s">
        <v>142</v>
      </c>
      <c r="H18" s="71" t="s">
        <v>145</v>
      </c>
      <c r="I18" s="68" t="s">
        <v>146</v>
      </c>
      <c r="J18" s="72">
        <v>2019</v>
      </c>
      <c r="K18" s="73">
        <v>0.75</v>
      </c>
      <c r="L18" s="74">
        <v>2</v>
      </c>
      <c r="M18" s="291" t="s">
        <v>735</v>
      </c>
      <c r="N18" s="292"/>
      <c r="O18" s="293"/>
      <c r="P18" s="294" t="s">
        <v>757</v>
      </c>
      <c r="Q18" s="295" t="s">
        <v>760</v>
      </c>
      <c r="R18" s="101" t="s">
        <v>1380</v>
      </c>
      <c r="S18" s="81">
        <f t="shared" si="0"/>
        <v>60</v>
      </c>
      <c r="T18" s="82">
        <v>60</v>
      </c>
      <c r="U18" s="83"/>
      <c r="V18" s="84"/>
      <c r="W18" s="85">
        <f t="shared" si="1"/>
        <v>0</v>
      </c>
      <c r="X18" s="86">
        <f t="shared" si="2"/>
        <v>0</v>
      </c>
      <c r="Y18" s="59"/>
      <c r="Z18" s="87"/>
      <c r="AA18" s="88"/>
      <c r="AB18" s="89"/>
      <c r="AC18" s="90"/>
    </row>
    <row r="19" spans="1:29" ht="15.75" hidden="1" customHeight="1">
      <c r="A19" s="64" t="s">
        <v>134</v>
      </c>
      <c r="B19" s="65" t="s">
        <v>135</v>
      </c>
      <c r="C19" s="66" t="s">
        <v>136</v>
      </c>
      <c r="D19" s="67" t="s">
        <v>137</v>
      </c>
      <c r="E19" s="68" t="s">
        <v>144</v>
      </c>
      <c r="F19" s="69"/>
      <c r="G19" s="70" t="s">
        <v>142</v>
      </c>
      <c r="H19" s="71" t="s">
        <v>147</v>
      </c>
      <c r="I19" s="68" t="s">
        <v>146</v>
      </c>
      <c r="J19" s="72">
        <v>2005</v>
      </c>
      <c r="K19" s="73">
        <v>0.75</v>
      </c>
      <c r="L19" s="74">
        <v>1</v>
      </c>
      <c r="M19" s="291" t="s">
        <v>735</v>
      </c>
      <c r="N19" s="292"/>
      <c r="O19" s="293"/>
      <c r="P19" s="294" t="s">
        <v>758</v>
      </c>
      <c r="Q19" s="295" t="s">
        <v>761</v>
      </c>
      <c r="R19" s="101" t="s">
        <v>1380</v>
      </c>
      <c r="S19" s="81">
        <f t="shared" si="0"/>
        <v>190</v>
      </c>
      <c r="T19" s="82">
        <v>190</v>
      </c>
      <c r="U19" s="83"/>
      <c r="V19" s="84"/>
      <c r="W19" s="85">
        <f t="shared" si="1"/>
        <v>0</v>
      </c>
      <c r="X19" s="86">
        <f t="shared" si="2"/>
        <v>0</v>
      </c>
      <c r="Y19" s="59"/>
      <c r="Z19" s="87"/>
      <c r="AA19" s="88"/>
      <c r="AB19" s="89"/>
      <c r="AC19" s="90"/>
    </row>
    <row r="20" spans="1:29" ht="15.75" hidden="1" customHeight="1">
      <c r="A20" s="64" t="s">
        <v>134</v>
      </c>
      <c r="B20" s="65" t="s">
        <v>135</v>
      </c>
      <c r="C20" s="66" t="s">
        <v>148</v>
      </c>
      <c r="D20" s="67" t="s">
        <v>137</v>
      </c>
      <c r="E20" s="68" t="s">
        <v>149</v>
      </c>
      <c r="F20" s="69"/>
      <c r="G20" s="70" t="s">
        <v>150</v>
      </c>
      <c r="H20" s="71" t="s">
        <v>151</v>
      </c>
      <c r="I20" s="68" t="s">
        <v>141</v>
      </c>
      <c r="J20" s="72">
        <v>2022</v>
      </c>
      <c r="K20" s="73">
        <v>1.5</v>
      </c>
      <c r="L20" s="74">
        <v>6</v>
      </c>
      <c r="M20" s="291" t="s">
        <v>735</v>
      </c>
      <c r="N20" s="292"/>
      <c r="O20" s="293"/>
      <c r="P20" s="294" t="s">
        <v>762</v>
      </c>
      <c r="Q20" s="295" t="s">
        <v>763</v>
      </c>
      <c r="R20" s="101" t="s">
        <v>1380</v>
      </c>
      <c r="S20" s="81">
        <f t="shared" si="0"/>
        <v>140</v>
      </c>
      <c r="T20" s="82">
        <v>140</v>
      </c>
      <c r="U20" s="83"/>
      <c r="V20" s="84"/>
      <c r="W20" s="85">
        <f t="shared" si="1"/>
        <v>0</v>
      </c>
      <c r="X20" s="86">
        <f t="shared" si="2"/>
        <v>0</v>
      </c>
      <c r="Y20" s="59"/>
      <c r="Z20" s="87"/>
      <c r="AA20" s="88"/>
      <c r="AB20" s="89"/>
      <c r="AC20" s="90"/>
    </row>
    <row r="21" spans="1:29" ht="15.75" hidden="1" customHeight="1">
      <c r="A21" s="64" t="s">
        <v>134</v>
      </c>
      <c r="B21" s="65" t="s">
        <v>135</v>
      </c>
      <c r="C21" s="66" t="s">
        <v>148</v>
      </c>
      <c r="D21" s="67" t="s">
        <v>137</v>
      </c>
      <c r="E21" s="68" t="s">
        <v>149</v>
      </c>
      <c r="F21" s="69"/>
      <c r="G21" s="70" t="s">
        <v>152</v>
      </c>
      <c r="H21" s="71" t="s">
        <v>153</v>
      </c>
      <c r="I21" s="68" t="s">
        <v>141</v>
      </c>
      <c r="J21" s="72">
        <v>2016</v>
      </c>
      <c r="K21" s="73">
        <v>1.5</v>
      </c>
      <c r="L21" s="74">
        <v>1</v>
      </c>
      <c r="M21" s="291" t="s">
        <v>735</v>
      </c>
      <c r="N21" s="292"/>
      <c r="O21" s="293"/>
      <c r="P21" s="294" t="s">
        <v>764</v>
      </c>
      <c r="Q21" s="295" t="s">
        <v>765</v>
      </c>
      <c r="R21" s="101" t="s">
        <v>1380</v>
      </c>
      <c r="S21" s="81">
        <f t="shared" si="0"/>
        <v>450</v>
      </c>
      <c r="T21" s="82">
        <v>450</v>
      </c>
      <c r="U21" s="83"/>
      <c r="V21" s="84"/>
      <c r="W21" s="85">
        <f t="shared" si="1"/>
        <v>0</v>
      </c>
      <c r="X21" s="86">
        <f t="shared" si="2"/>
        <v>0</v>
      </c>
      <c r="Y21" s="59"/>
      <c r="Z21" s="87"/>
      <c r="AA21" s="88"/>
      <c r="AB21" s="89"/>
      <c r="AC21" s="90"/>
    </row>
    <row r="22" spans="1:29" ht="15.75" hidden="1" customHeight="1">
      <c r="A22" s="64" t="s">
        <v>134</v>
      </c>
      <c r="B22" s="65" t="s">
        <v>135</v>
      </c>
      <c r="C22" s="66" t="s">
        <v>148</v>
      </c>
      <c r="D22" s="67" t="s">
        <v>137</v>
      </c>
      <c r="E22" s="68" t="s">
        <v>154</v>
      </c>
      <c r="F22" s="69"/>
      <c r="G22" s="70" t="s">
        <v>155</v>
      </c>
      <c r="H22" s="71" t="s">
        <v>156</v>
      </c>
      <c r="I22" s="68" t="s">
        <v>141</v>
      </c>
      <c r="J22" s="72">
        <v>2016</v>
      </c>
      <c r="K22" s="73">
        <v>0.75</v>
      </c>
      <c r="L22" s="74">
        <v>4</v>
      </c>
      <c r="M22" s="291" t="s">
        <v>735</v>
      </c>
      <c r="N22" s="292"/>
      <c r="O22" s="293"/>
      <c r="P22" s="294" t="s">
        <v>766</v>
      </c>
      <c r="Q22" s="295" t="s">
        <v>767</v>
      </c>
      <c r="R22" s="101" t="s">
        <v>1380</v>
      </c>
      <c r="S22" s="81">
        <f t="shared" si="0"/>
        <v>75</v>
      </c>
      <c r="T22" s="82">
        <v>75</v>
      </c>
      <c r="U22" s="83"/>
      <c r="V22" s="84"/>
      <c r="W22" s="85">
        <f t="shared" si="1"/>
        <v>0</v>
      </c>
      <c r="X22" s="86">
        <f t="shared" si="2"/>
        <v>0</v>
      </c>
      <c r="Y22" s="59"/>
      <c r="Z22" s="87"/>
      <c r="AA22" s="88"/>
      <c r="AB22" s="89"/>
      <c r="AC22" s="90"/>
    </row>
    <row r="23" spans="1:29" ht="15.75" hidden="1" customHeight="1">
      <c r="A23" s="64" t="s">
        <v>134</v>
      </c>
      <c r="B23" s="65" t="s">
        <v>135</v>
      </c>
      <c r="C23" s="66" t="s">
        <v>148</v>
      </c>
      <c r="D23" s="67" t="s">
        <v>137</v>
      </c>
      <c r="E23" s="68" t="s">
        <v>154</v>
      </c>
      <c r="F23" s="69"/>
      <c r="G23" s="70" t="s">
        <v>157</v>
      </c>
      <c r="H23" s="71" t="s">
        <v>158</v>
      </c>
      <c r="I23" s="68" t="s">
        <v>141</v>
      </c>
      <c r="J23" s="72">
        <v>2019</v>
      </c>
      <c r="K23" s="73">
        <v>0.75</v>
      </c>
      <c r="L23" s="74">
        <v>2</v>
      </c>
      <c r="M23" s="291" t="s">
        <v>735</v>
      </c>
      <c r="N23" s="292"/>
      <c r="O23" s="293"/>
      <c r="P23" s="294" t="s">
        <v>768</v>
      </c>
      <c r="Q23" s="295" t="s">
        <v>769</v>
      </c>
      <c r="R23" s="101" t="s">
        <v>1380</v>
      </c>
      <c r="S23" s="81">
        <f t="shared" si="0"/>
        <v>80</v>
      </c>
      <c r="T23" s="82">
        <v>80</v>
      </c>
      <c r="U23" s="83"/>
      <c r="V23" s="84"/>
      <c r="W23" s="85">
        <f t="shared" si="1"/>
        <v>0</v>
      </c>
      <c r="X23" s="86">
        <f t="shared" si="2"/>
        <v>0</v>
      </c>
      <c r="Y23" s="59"/>
      <c r="Z23" s="87"/>
      <c r="AA23" s="88"/>
      <c r="AB23" s="89"/>
      <c r="AC23" s="90"/>
    </row>
    <row r="24" spans="1:29" ht="15.75" hidden="1" customHeight="1">
      <c r="A24" s="64" t="s">
        <v>134</v>
      </c>
      <c r="B24" s="65" t="s">
        <v>159</v>
      </c>
      <c r="C24" s="66" t="s">
        <v>148</v>
      </c>
      <c r="D24" s="67" t="s">
        <v>137</v>
      </c>
      <c r="E24" s="68" t="s">
        <v>160</v>
      </c>
      <c r="F24" s="69"/>
      <c r="G24" s="70" t="s">
        <v>161</v>
      </c>
      <c r="H24" s="71" t="s">
        <v>162</v>
      </c>
      <c r="I24" s="68" t="s">
        <v>163</v>
      </c>
      <c r="J24" s="72">
        <v>2019</v>
      </c>
      <c r="K24" s="73">
        <v>0.75</v>
      </c>
      <c r="L24" s="74">
        <v>1</v>
      </c>
      <c r="M24" s="291" t="s">
        <v>735</v>
      </c>
      <c r="N24" s="292"/>
      <c r="O24" s="293"/>
      <c r="P24" s="294" t="s">
        <v>758</v>
      </c>
      <c r="Q24" s="295" t="s">
        <v>770</v>
      </c>
      <c r="R24" s="101" t="s">
        <v>1380</v>
      </c>
      <c r="S24" s="81">
        <f t="shared" si="0"/>
        <v>40</v>
      </c>
      <c r="T24" s="82">
        <v>40</v>
      </c>
      <c r="U24" s="83"/>
      <c r="V24" s="84"/>
      <c r="W24" s="85">
        <f t="shared" si="1"/>
        <v>0</v>
      </c>
      <c r="X24" s="86">
        <f t="shared" si="2"/>
        <v>0</v>
      </c>
      <c r="Y24" s="59"/>
      <c r="Z24" s="87"/>
      <c r="AA24" s="88"/>
      <c r="AB24" s="89"/>
      <c r="AC24" s="90"/>
    </row>
    <row r="25" spans="1:29" ht="15.75" hidden="1" customHeight="1">
      <c r="A25" s="64" t="s">
        <v>134</v>
      </c>
      <c r="B25" s="65" t="s">
        <v>135</v>
      </c>
      <c r="C25" s="66" t="s">
        <v>148</v>
      </c>
      <c r="D25" s="67" t="s">
        <v>137</v>
      </c>
      <c r="E25" s="68" t="s">
        <v>164</v>
      </c>
      <c r="F25" s="69"/>
      <c r="G25" s="70" t="s">
        <v>165</v>
      </c>
      <c r="H25" s="71" t="s">
        <v>166</v>
      </c>
      <c r="I25" s="68" t="s">
        <v>141</v>
      </c>
      <c r="J25" s="72">
        <v>2016</v>
      </c>
      <c r="K25" s="73">
        <v>0.75</v>
      </c>
      <c r="L25" s="74">
        <v>1</v>
      </c>
      <c r="M25" s="291" t="s">
        <v>735</v>
      </c>
      <c r="N25" s="292"/>
      <c r="O25" s="293"/>
      <c r="P25" s="294" t="s">
        <v>771</v>
      </c>
      <c r="Q25" s="295" t="s">
        <v>772</v>
      </c>
      <c r="R25" s="101" t="s">
        <v>1380</v>
      </c>
      <c r="S25" s="81">
        <f t="shared" si="0"/>
        <v>320</v>
      </c>
      <c r="T25" s="82">
        <v>320</v>
      </c>
      <c r="U25" s="83"/>
      <c r="V25" s="84"/>
      <c r="W25" s="85">
        <f t="shared" si="1"/>
        <v>0</v>
      </c>
      <c r="X25" s="86">
        <f t="shared" si="2"/>
        <v>0</v>
      </c>
      <c r="Y25" s="59"/>
      <c r="Z25" s="87"/>
      <c r="AA25" s="88"/>
      <c r="AB25" s="89"/>
      <c r="AC25" s="90"/>
    </row>
    <row r="26" spans="1:29" ht="15.75" hidden="1" customHeight="1">
      <c r="A26" s="64" t="s">
        <v>134</v>
      </c>
      <c r="B26" s="65" t="s">
        <v>135</v>
      </c>
      <c r="C26" s="66" t="s">
        <v>148</v>
      </c>
      <c r="D26" s="67" t="s">
        <v>137</v>
      </c>
      <c r="E26" s="68" t="s">
        <v>164</v>
      </c>
      <c r="F26" s="69"/>
      <c r="G26" s="70" t="s">
        <v>165</v>
      </c>
      <c r="H26" s="71" t="s">
        <v>167</v>
      </c>
      <c r="I26" s="68" t="s">
        <v>141</v>
      </c>
      <c r="J26" s="72">
        <v>2017</v>
      </c>
      <c r="K26" s="73">
        <v>0.75</v>
      </c>
      <c r="L26" s="74">
        <v>1</v>
      </c>
      <c r="M26" s="291" t="s">
        <v>735</v>
      </c>
      <c r="N26" s="292"/>
      <c r="O26" s="293"/>
      <c r="P26" s="294" t="s">
        <v>773</v>
      </c>
      <c r="Q26" s="295" t="s">
        <v>774</v>
      </c>
      <c r="R26" s="101" t="s">
        <v>1380</v>
      </c>
      <c r="S26" s="81">
        <f t="shared" si="0"/>
        <v>520</v>
      </c>
      <c r="T26" s="82">
        <v>520</v>
      </c>
      <c r="U26" s="83"/>
      <c r="V26" s="84"/>
      <c r="W26" s="85">
        <f t="shared" si="1"/>
        <v>0</v>
      </c>
      <c r="X26" s="86">
        <f t="shared" si="2"/>
        <v>0</v>
      </c>
      <c r="Y26" s="59"/>
      <c r="Z26" s="87"/>
      <c r="AA26" s="88"/>
      <c r="AB26" s="89"/>
      <c r="AC26" s="90"/>
    </row>
    <row r="27" spans="1:29" ht="15.75" hidden="1" customHeight="1">
      <c r="A27" s="64" t="s">
        <v>134</v>
      </c>
      <c r="B27" s="65" t="s">
        <v>135</v>
      </c>
      <c r="C27" s="66" t="s">
        <v>148</v>
      </c>
      <c r="D27" s="67" t="s">
        <v>137</v>
      </c>
      <c r="E27" s="68" t="s">
        <v>164</v>
      </c>
      <c r="F27" s="69"/>
      <c r="G27" s="70" t="s">
        <v>165</v>
      </c>
      <c r="H27" s="71" t="s">
        <v>168</v>
      </c>
      <c r="I27" s="68" t="s">
        <v>141</v>
      </c>
      <c r="J27" s="72">
        <v>2013</v>
      </c>
      <c r="K27" s="73">
        <v>0.75</v>
      </c>
      <c r="L27" s="74">
        <v>1</v>
      </c>
      <c r="M27" s="291" t="s">
        <v>735</v>
      </c>
      <c r="N27" s="292"/>
      <c r="O27" s="293"/>
      <c r="P27" s="294" t="s">
        <v>775</v>
      </c>
      <c r="Q27" s="295" t="s">
        <v>776</v>
      </c>
      <c r="R27" s="101" t="s">
        <v>1380</v>
      </c>
      <c r="S27" s="81">
        <f t="shared" si="0"/>
        <v>250</v>
      </c>
      <c r="T27" s="82">
        <v>250</v>
      </c>
      <c r="U27" s="83"/>
      <c r="V27" s="84"/>
      <c r="W27" s="85">
        <f t="shared" si="1"/>
        <v>0</v>
      </c>
      <c r="X27" s="86">
        <f t="shared" si="2"/>
        <v>0</v>
      </c>
      <c r="Y27" s="59"/>
      <c r="Z27" s="87"/>
      <c r="AA27" s="88"/>
      <c r="AB27" s="89"/>
      <c r="AC27" s="90"/>
    </row>
    <row r="28" spans="1:29" ht="15.75" hidden="1" customHeight="1">
      <c r="A28" s="64" t="s">
        <v>134</v>
      </c>
      <c r="B28" s="65" t="s">
        <v>135</v>
      </c>
      <c r="C28" s="66" t="s">
        <v>148</v>
      </c>
      <c r="D28" s="67" t="s">
        <v>137</v>
      </c>
      <c r="E28" s="68" t="s">
        <v>164</v>
      </c>
      <c r="F28" s="69"/>
      <c r="G28" s="70" t="s">
        <v>165</v>
      </c>
      <c r="H28" s="71" t="s">
        <v>169</v>
      </c>
      <c r="I28" s="68" t="s">
        <v>141</v>
      </c>
      <c r="J28" s="72">
        <v>2020</v>
      </c>
      <c r="K28" s="73">
        <v>0.75</v>
      </c>
      <c r="L28" s="74">
        <v>2</v>
      </c>
      <c r="M28" s="291" t="s">
        <v>735</v>
      </c>
      <c r="N28" s="292"/>
      <c r="O28" s="293"/>
      <c r="P28" s="294" t="s">
        <v>777</v>
      </c>
      <c r="Q28" s="295" t="s">
        <v>778</v>
      </c>
      <c r="R28" s="101" t="s">
        <v>1380</v>
      </c>
      <c r="S28" s="81">
        <f t="shared" si="0"/>
        <v>30</v>
      </c>
      <c r="T28" s="82">
        <v>30</v>
      </c>
      <c r="U28" s="83"/>
      <c r="V28" s="84"/>
      <c r="W28" s="85">
        <f t="shared" si="1"/>
        <v>0</v>
      </c>
      <c r="X28" s="86">
        <f t="shared" si="2"/>
        <v>0</v>
      </c>
      <c r="Y28" s="59"/>
      <c r="Z28" s="87"/>
      <c r="AA28" s="88"/>
      <c r="AB28" s="89"/>
      <c r="AC28" s="90"/>
    </row>
    <row r="29" spans="1:29" ht="15.75" hidden="1" customHeight="1">
      <c r="A29" s="64" t="s">
        <v>134</v>
      </c>
      <c r="B29" s="65" t="s">
        <v>135</v>
      </c>
      <c r="C29" s="66" t="s">
        <v>148</v>
      </c>
      <c r="D29" s="67" t="s">
        <v>137</v>
      </c>
      <c r="E29" s="68" t="s">
        <v>164</v>
      </c>
      <c r="F29" s="69"/>
      <c r="G29" s="70" t="s">
        <v>165</v>
      </c>
      <c r="H29" s="71" t="s">
        <v>169</v>
      </c>
      <c r="I29" s="68" t="s">
        <v>141</v>
      </c>
      <c r="J29" s="72">
        <v>2021</v>
      </c>
      <c r="K29" s="73">
        <v>0.75</v>
      </c>
      <c r="L29" s="74">
        <v>1</v>
      </c>
      <c r="M29" s="291" t="s">
        <v>735</v>
      </c>
      <c r="N29" s="292"/>
      <c r="O29" s="293"/>
      <c r="P29" s="294" t="s">
        <v>777</v>
      </c>
      <c r="Q29" s="295" t="s">
        <v>779</v>
      </c>
      <c r="R29" s="101" t="s">
        <v>1380</v>
      </c>
      <c r="S29" s="81">
        <f t="shared" si="0"/>
        <v>30</v>
      </c>
      <c r="T29" s="82">
        <v>30</v>
      </c>
      <c r="U29" s="83"/>
      <c r="V29" s="84"/>
      <c r="W29" s="85">
        <f t="shared" si="1"/>
        <v>0</v>
      </c>
      <c r="X29" s="86">
        <f t="shared" si="2"/>
        <v>0</v>
      </c>
      <c r="Y29" s="59"/>
      <c r="Z29" s="87"/>
      <c r="AA29" s="88"/>
      <c r="AB29" s="89"/>
      <c r="AC29" s="90"/>
    </row>
    <row r="30" spans="1:29" ht="15.75" hidden="1" customHeight="1">
      <c r="A30" s="64" t="s">
        <v>134</v>
      </c>
      <c r="B30" s="65" t="s">
        <v>135</v>
      </c>
      <c r="C30" s="66" t="s">
        <v>148</v>
      </c>
      <c r="D30" s="67" t="s">
        <v>137</v>
      </c>
      <c r="E30" s="68" t="s">
        <v>164</v>
      </c>
      <c r="F30" s="69"/>
      <c r="G30" s="70" t="s">
        <v>165</v>
      </c>
      <c r="H30" s="71" t="s">
        <v>169</v>
      </c>
      <c r="I30" s="68" t="s">
        <v>141</v>
      </c>
      <c r="J30" s="72">
        <v>2022</v>
      </c>
      <c r="K30" s="73">
        <v>0.75</v>
      </c>
      <c r="L30" s="74">
        <v>2</v>
      </c>
      <c r="M30" s="291" t="s">
        <v>735</v>
      </c>
      <c r="N30" s="292"/>
      <c r="O30" s="293"/>
      <c r="P30" s="294" t="s">
        <v>777</v>
      </c>
      <c r="Q30" s="295" t="s">
        <v>780</v>
      </c>
      <c r="R30" s="101" t="s">
        <v>1380</v>
      </c>
      <c r="S30" s="81">
        <f t="shared" si="0"/>
        <v>30</v>
      </c>
      <c r="T30" s="82">
        <v>30</v>
      </c>
      <c r="U30" s="83"/>
      <c r="V30" s="84"/>
      <c r="W30" s="85">
        <f t="shared" si="1"/>
        <v>0</v>
      </c>
      <c r="X30" s="86">
        <f t="shared" si="2"/>
        <v>0</v>
      </c>
      <c r="Y30" s="59"/>
      <c r="Z30" s="87"/>
      <c r="AA30" s="88"/>
      <c r="AB30" s="89"/>
      <c r="AC30" s="90"/>
    </row>
    <row r="31" spans="1:29" ht="15.75" hidden="1" customHeight="1">
      <c r="A31" s="64" t="s">
        <v>134</v>
      </c>
      <c r="B31" s="65" t="s">
        <v>135</v>
      </c>
      <c r="C31" s="66" t="s">
        <v>148</v>
      </c>
      <c r="D31" s="67" t="s">
        <v>137</v>
      </c>
      <c r="E31" s="68" t="s">
        <v>164</v>
      </c>
      <c r="F31" s="69"/>
      <c r="G31" s="70" t="s">
        <v>165</v>
      </c>
      <c r="H31" s="71" t="s">
        <v>169</v>
      </c>
      <c r="I31" s="68" t="s">
        <v>141</v>
      </c>
      <c r="J31" s="72">
        <v>2023</v>
      </c>
      <c r="K31" s="73">
        <v>0.75</v>
      </c>
      <c r="L31" s="74">
        <v>3</v>
      </c>
      <c r="M31" s="291" t="s">
        <v>735</v>
      </c>
      <c r="N31" s="292"/>
      <c r="O31" s="293"/>
      <c r="P31" s="294" t="s">
        <v>777</v>
      </c>
      <c r="Q31" s="295" t="s">
        <v>781</v>
      </c>
      <c r="R31" s="101" t="s">
        <v>1380</v>
      </c>
      <c r="S31" s="81">
        <f t="shared" si="0"/>
        <v>30</v>
      </c>
      <c r="T31" s="82">
        <v>30</v>
      </c>
      <c r="U31" s="83"/>
      <c r="V31" s="84"/>
      <c r="W31" s="85">
        <f t="shared" si="1"/>
        <v>0</v>
      </c>
      <c r="X31" s="86">
        <f t="shared" si="2"/>
        <v>0</v>
      </c>
      <c r="Y31" s="59"/>
      <c r="Z31" s="87"/>
      <c r="AA31" s="88"/>
      <c r="AB31" s="89"/>
      <c r="AC31" s="90"/>
    </row>
    <row r="32" spans="1:29" ht="15.75" hidden="1" customHeight="1">
      <c r="A32" s="64" t="s">
        <v>134</v>
      </c>
      <c r="B32" s="65" t="s">
        <v>159</v>
      </c>
      <c r="C32" s="66" t="s">
        <v>148</v>
      </c>
      <c r="D32" s="67" t="s">
        <v>137</v>
      </c>
      <c r="E32" s="68" t="s">
        <v>164</v>
      </c>
      <c r="F32" s="69"/>
      <c r="G32" s="70" t="s">
        <v>165</v>
      </c>
      <c r="H32" s="71" t="s">
        <v>170</v>
      </c>
      <c r="I32" s="68" t="s">
        <v>171</v>
      </c>
      <c r="J32" s="72">
        <v>2019</v>
      </c>
      <c r="K32" s="73">
        <v>0.75</v>
      </c>
      <c r="L32" s="74">
        <v>3</v>
      </c>
      <c r="M32" s="291" t="s">
        <v>735</v>
      </c>
      <c r="N32" s="292"/>
      <c r="O32" s="293"/>
      <c r="P32" s="294" t="s">
        <v>782</v>
      </c>
      <c r="Q32" s="295" t="s">
        <v>783</v>
      </c>
      <c r="R32" s="101" t="s">
        <v>1380</v>
      </c>
      <c r="S32" s="81">
        <f t="shared" si="0"/>
        <v>130</v>
      </c>
      <c r="T32" s="82">
        <v>130</v>
      </c>
      <c r="U32" s="83"/>
      <c r="V32" s="84"/>
      <c r="W32" s="85">
        <f t="shared" si="1"/>
        <v>0</v>
      </c>
      <c r="X32" s="86">
        <f t="shared" si="2"/>
        <v>0</v>
      </c>
      <c r="Y32" s="59"/>
      <c r="Z32" s="87"/>
      <c r="AA32" s="88"/>
      <c r="AB32" s="89"/>
      <c r="AC32" s="90"/>
    </row>
    <row r="33" spans="1:29" ht="15.75" hidden="1" customHeight="1">
      <c r="A33" s="64" t="s">
        <v>134</v>
      </c>
      <c r="B33" s="65" t="s">
        <v>135</v>
      </c>
      <c r="C33" s="66" t="s">
        <v>136</v>
      </c>
      <c r="D33" s="67" t="s">
        <v>137</v>
      </c>
      <c r="E33" s="68" t="s">
        <v>164</v>
      </c>
      <c r="F33" s="69"/>
      <c r="G33" s="70" t="s">
        <v>172</v>
      </c>
      <c r="H33" s="71" t="s">
        <v>173</v>
      </c>
      <c r="I33" s="68" t="s">
        <v>174</v>
      </c>
      <c r="J33" s="72">
        <v>2013</v>
      </c>
      <c r="K33" s="73">
        <v>0.75</v>
      </c>
      <c r="L33" s="74">
        <v>2</v>
      </c>
      <c r="M33" s="291" t="s">
        <v>735</v>
      </c>
      <c r="N33" s="292"/>
      <c r="O33" s="293"/>
      <c r="P33" s="294" t="s">
        <v>784</v>
      </c>
      <c r="Q33" s="295" t="s">
        <v>785</v>
      </c>
      <c r="R33" s="101" t="s">
        <v>1380</v>
      </c>
      <c r="S33" s="81">
        <f t="shared" si="0"/>
        <v>73</v>
      </c>
      <c r="T33" s="82">
        <v>73</v>
      </c>
      <c r="U33" s="83"/>
      <c r="V33" s="84"/>
      <c r="W33" s="85">
        <f t="shared" si="1"/>
        <v>0</v>
      </c>
      <c r="X33" s="86">
        <f t="shared" si="2"/>
        <v>0</v>
      </c>
      <c r="Y33" s="59"/>
      <c r="Z33" s="87"/>
      <c r="AA33" s="88"/>
      <c r="AB33" s="89"/>
      <c r="AC33" s="90"/>
    </row>
    <row r="34" spans="1:29" ht="15.75" hidden="1" customHeight="1">
      <c r="A34" s="64" t="s">
        <v>134</v>
      </c>
      <c r="B34" s="65" t="s">
        <v>135</v>
      </c>
      <c r="C34" s="66" t="s">
        <v>148</v>
      </c>
      <c r="D34" s="67" t="s">
        <v>137</v>
      </c>
      <c r="E34" s="68" t="s">
        <v>164</v>
      </c>
      <c r="F34" s="69"/>
      <c r="G34" s="70" t="s">
        <v>175</v>
      </c>
      <c r="H34" s="71" t="s">
        <v>176</v>
      </c>
      <c r="I34" s="68" t="s">
        <v>141</v>
      </c>
      <c r="J34" s="72">
        <v>2008</v>
      </c>
      <c r="K34" s="73">
        <v>0.75</v>
      </c>
      <c r="L34" s="74">
        <v>3</v>
      </c>
      <c r="M34" s="291" t="s">
        <v>735</v>
      </c>
      <c r="N34" s="292"/>
      <c r="O34" s="293"/>
      <c r="P34" s="294" t="s">
        <v>786</v>
      </c>
      <c r="Q34" s="295" t="s">
        <v>787</v>
      </c>
      <c r="R34" s="101" t="s">
        <v>1380</v>
      </c>
      <c r="S34" s="81">
        <f t="shared" si="0"/>
        <v>130</v>
      </c>
      <c r="T34" s="82">
        <v>130</v>
      </c>
      <c r="U34" s="83"/>
      <c r="V34" s="84"/>
      <c r="W34" s="85">
        <f t="shared" si="1"/>
        <v>0</v>
      </c>
      <c r="X34" s="86">
        <f t="shared" si="2"/>
        <v>0</v>
      </c>
      <c r="Y34" s="59"/>
      <c r="Z34" s="87"/>
      <c r="AA34" s="88"/>
      <c r="AB34" s="89"/>
      <c r="AC34" s="90"/>
    </row>
    <row r="35" spans="1:29" ht="15.75" hidden="1" customHeight="1">
      <c r="A35" s="64" t="s">
        <v>134</v>
      </c>
      <c r="B35" s="65" t="s">
        <v>135</v>
      </c>
      <c r="C35" s="66" t="s">
        <v>148</v>
      </c>
      <c r="D35" s="67" t="s">
        <v>137</v>
      </c>
      <c r="E35" s="68" t="s">
        <v>164</v>
      </c>
      <c r="F35" s="69"/>
      <c r="G35" s="70" t="s">
        <v>175</v>
      </c>
      <c r="H35" s="71" t="s">
        <v>177</v>
      </c>
      <c r="I35" s="68" t="s">
        <v>141</v>
      </c>
      <c r="J35" s="72">
        <v>2016</v>
      </c>
      <c r="K35" s="73">
        <v>0.75</v>
      </c>
      <c r="L35" s="74">
        <v>1</v>
      </c>
      <c r="M35" s="291" t="s">
        <v>735</v>
      </c>
      <c r="N35" s="292"/>
      <c r="O35" s="293"/>
      <c r="P35" s="294" t="s">
        <v>788</v>
      </c>
      <c r="Q35" s="295" t="s">
        <v>789</v>
      </c>
      <c r="R35" s="101" t="s">
        <v>1380</v>
      </c>
      <c r="S35" s="81">
        <f t="shared" si="0"/>
        <v>390</v>
      </c>
      <c r="T35" s="82">
        <v>390</v>
      </c>
      <c r="U35" s="83"/>
      <c r="V35" s="84"/>
      <c r="W35" s="85">
        <f t="shared" si="1"/>
        <v>0</v>
      </c>
      <c r="X35" s="86">
        <f t="shared" si="2"/>
        <v>0</v>
      </c>
      <c r="Y35" s="59"/>
      <c r="Z35" s="87"/>
      <c r="AA35" s="88"/>
      <c r="AB35" s="89"/>
      <c r="AC35" s="90"/>
    </row>
    <row r="36" spans="1:29" ht="15.75" hidden="1" customHeight="1">
      <c r="A36" s="64" t="s">
        <v>134</v>
      </c>
      <c r="B36" s="65" t="s">
        <v>135</v>
      </c>
      <c r="C36" s="66" t="s">
        <v>148</v>
      </c>
      <c r="D36" s="67" t="s">
        <v>137</v>
      </c>
      <c r="E36" s="68" t="s">
        <v>164</v>
      </c>
      <c r="F36" s="69"/>
      <c r="G36" s="70" t="s">
        <v>175</v>
      </c>
      <c r="H36" s="71" t="s">
        <v>178</v>
      </c>
      <c r="I36" s="68" t="s">
        <v>141</v>
      </c>
      <c r="J36" s="72">
        <v>2012</v>
      </c>
      <c r="K36" s="73">
        <v>0.75</v>
      </c>
      <c r="L36" s="74">
        <v>6</v>
      </c>
      <c r="M36" s="291" t="s">
        <v>735</v>
      </c>
      <c r="N36" s="292"/>
      <c r="O36" s="293"/>
      <c r="P36" s="294" t="s">
        <v>790</v>
      </c>
      <c r="Q36" s="295" t="s">
        <v>791</v>
      </c>
      <c r="R36" s="101" t="s">
        <v>1380</v>
      </c>
      <c r="S36" s="81">
        <f t="shared" si="0"/>
        <v>130</v>
      </c>
      <c r="T36" s="82">
        <v>130</v>
      </c>
      <c r="U36" s="83"/>
      <c r="V36" s="84"/>
      <c r="W36" s="85">
        <f t="shared" si="1"/>
        <v>0</v>
      </c>
      <c r="X36" s="86">
        <f t="shared" si="2"/>
        <v>0</v>
      </c>
      <c r="Y36" s="59"/>
      <c r="Z36" s="87"/>
      <c r="AA36" s="88"/>
      <c r="AB36" s="89"/>
      <c r="AC36" s="90"/>
    </row>
    <row r="37" spans="1:29" ht="15.75" hidden="1" customHeight="1">
      <c r="A37" s="64" t="s">
        <v>134</v>
      </c>
      <c r="B37" s="65" t="s">
        <v>135</v>
      </c>
      <c r="C37" s="66" t="s">
        <v>148</v>
      </c>
      <c r="D37" s="67" t="s">
        <v>137</v>
      </c>
      <c r="E37" s="68" t="s">
        <v>164</v>
      </c>
      <c r="F37" s="69"/>
      <c r="G37" s="70" t="s">
        <v>179</v>
      </c>
      <c r="H37" s="71" t="s">
        <v>180</v>
      </c>
      <c r="I37" s="68" t="s">
        <v>141</v>
      </c>
      <c r="J37" s="72">
        <v>2020</v>
      </c>
      <c r="K37" s="73">
        <v>0.75</v>
      </c>
      <c r="L37" s="74">
        <v>3</v>
      </c>
      <c r="M37" s="291" t="s">
        <v>735</v>
      </c>
      <c r="N37" s="292"/>
      <c r="O37" s="293"/>
      <c r="P37" s="294" t="s">
        <v>792</v>
      </c>
      <c r="Q37" s="295" t="s">
        <v>793</v>
      </c>
      <c r="R37" s="101" t="s">
        <v>1381</v>
      </c>
      <c r="S37" s="81">
        <f t="shared" si="0"/>
        <v>366.66666666666669</v>
      </c>
      <c r="T37" s="82">
        <v>440</v>
      </c>
      <c r="U37" s="83"/>
      <c r="V37" s="84"/>
      <c r="W37" s="85">
        <f t="shared" si="1"/>
        <v>0</v>
      </c>
      <c r="X37" s="86">
        <f t="shared" si="2"/>
        <v>0</v>
      </c>
      <c r="Y37" s="59"/>
      <c r="Z37" s="87"/>
      <c r="AA37" s="88"/>
      <c r="AB37" s="89"/>
      <c r="AC37" s="90"/>
    </row>
    <row r="38" spans="1:29" ht="15.75" hidden="1" customHeight="1">
      <c r="A38" s="64" t="s">
        <v>134</v>
      </c>
      <c r="B38" s="65" t="s">
        <v>135</v>
      </c>
      <c r="C38" s="66" t="s">
        <v>148</v>
      </c>
      <c r="D38" s="67" t="s">
        <v>137</v>
      </c>
      <c r="E38" s="68" t="s">
        <v>164</v>
      </c>
      <c r="F38" s="69"/>
      <c r="G38" s="70" t="s">
        <v>179</v>
      </c>
      <c r="H38" s="71" t="s">
        <v>180</v>
      </c>
      <c r="I38" s="68" t="s">
        <v>141</v>
      </c>
      <c r="J38" s="72">
        <v>2021</v>
      </c>
      <c r="K38" s="73">
        <v>0.75</v>
      </c>
      <c r="L38" s="74">
        <v>3</v>
      </c>
      <c r="M38" s="291" t="s">
        <v>735</v>
      </c>
      <c r="N38" s="292"/>
      <c r="O38" s="293"/>
      <c r="P38" s="294" t="s">
        <v>792</v>
      </c>
      <c r="Q38" s="295" t="s">
        <v>794</v>
      </c>
      <c r="R38" s="101" t="s">
        <v>1381</v>
      </c>
      <c r="S38" s="81">
        <f t="shared" si="0"/>
        <v>408.33333333333337</v>
      </c>
      <c r="T38" s="82">
        <v>490</v>
      </c>
      <c r="U38" s="83"/>
      <c r="V38" s="84"/>
      <c r="W38" s="85">
        <f t="shared" si="1"/>
        <v>0</v>
      </c>
      <c r="X38" s="86">
        <f t="shared" si="2"/>
        <v>0</v>
      </c>
      <c r="Y38" s="59"/>
      <c r="Z38" s="87"/>
      <c r="AA38" s="88"/>
      <c r="AB38" s="89"/>
      <c r="AC38" s="90"/>
    </row>
    <row r="39" spans="1:29" ht="15.75" hidden="1" customHeight="1">
      <c r="A39" s="64" t="s">
        <v>134</v>
      </c>
      <c r="B39" s="65" t="s">
        <v>135</v>
      </c>
      <c r="C39" s="66" t="s">
        <v>136</v>
      </c>
      <c r="D39" s="67" t="s">
        <v>137</v>
      </c>
      <c r="E39" s="68" t="s">
        <v>181</v>
      </c>
      <c r="F39" s="69"/>
      <c r="G39" s="70" t="s">
        <v>182</v>
      </c>
      <c r="H39" s="71" t="s">
        <v>183</v>
      </c>
      <c r="I39" s="68" t="s">
        <v>141</v>
      </c>
      <c r="J39" s="72">
        <v>2018</v>
      </c>
      <c r="K39" s="73">
        <v>0.75</v>
      </c>
      <c r="L39" s="74">
        <v>12</v>
      </c>
      <c r="M39" s="291" t="s">
        <v>735</v>
      </c>
      <c r="N39" s="292"/>
      <c r="O39" s="293"/>
      <c r="P39" s="294" t="s">
        <v>795</v>
      </c>
      <c r="Q39" s="295" t="s">
        <v>796</v>
      </c>
      <c r="R39" s="101" t="s">
        <v>1381</v>
      </c>
      <c r="S39" s="81">
        <f t="shared" si="0"/>
        <v>125</v>
      </c>
      <c r="T39" s="82">
        <v>150</v>
      </c>
      <c r="U39" s="83"/>
      <c r="V39" s="84"/>
      <c r="W39" s="85">
        <f t="shared" si="1"/>
        <v>0</v>
      </c>
      <c r="X39" s="86">
        <f t="shared" si="2"/>
        <v>0</v>
      </c>
      <c r="Y39" s="59"/>
      <c r="Z39" s="87"/>
      <c r="AA39" s="88"/>
      <c r="AB39" s="89"/>
      <c r="AC39" s="90"/>
    </row>
    <row r="40" spans="1:29" ht="15.75" hidden="1" customHeight="1">
      <c r="A40" s="64" t="s">
        <v>134</v>
      </c>
      <c r="B40" s="65" t="s">
        <v>159</v>
      </c>
      <c r="C40" s="66" t="s">
        <v>148</v>
      </c>
      <c r="D40" s="67" t="s">
        <v>184</v>
      </c>
      <c r="E40" s="68" t="s">
        <v>43</v>
      </c>
      <c r="F40" s="69" t="s">
        <v>185</v>
      </c>
      <c r="G40" s="70" t="s">
        <v>186</v>
      </c>
      <c r="H40" s="71" t="s">
        <v>185</v>
      </c>
      <c r="I40" s="68" t="s">
        <v>187</v>
      </c>
      <c r="J40" s="72">
        <v>1988</v>
      </c>
      <c r="K40" s="73">
        <v>0.75</v>
      </c>
      <c r="L40" s="74">
        <v>1</v>
      </c>
      <c r="M40" s="291" t="s">
        <v>736</v>
      </c>
      <c r="N40" s="292"/>
      <c r="O40" s="293" t="s">
        <v>737</v>
      </c>
      <c r="P40" s="294" t="s">
        <v>753</v>
      </c>
      <c r="Q40" s="295" t="s">
        <v>797</v>
      </c>
      <c r="R40" s="101" t="s">
        <v>1380</v>
      </c>
      <c r="S40" s="81">
        <f t="shared" si="0"/>
        <v>440</v>
      </c>
      <c r="T40" s="82">
        <v>440</v>
      </c>
      <c r="U40" s="83"/>
      <c r="V40" s="84"/>
      <c r="W40" s="85">
        <f t="shared" si="1"/>
        <v>0</v>
      </c>
      <c r="X40" s="86">
        <f t="shared" si="2"/>
        <v>0</v>
      </c>
      <c r="Y40" s="59"/>
      <c r="Z40" s="87"/>
      <c r="AA40" s="88"/>
      <c r="AB40" s="89"/>
      <c r="AC40" s="90"/>
    </row>
    <row r="41" spans="1:29" ht="15.75" hidden="1" customHeight="1">
      <c r="A41" s="64" t="s">
        <v>134</v>
      </c>
      <c r="B41" s="65" t="s">
        <v>159</v>
      </c>
      <c r="C41" s="66" t="s">
        <v>148</v>
      </c>
      <c r="D41" s="67" t="s">
        <v>184</v>
      </c>
      <c r="E41" s="68" t="s">
        <v>43</v>
      </c>
      <c r="F41" s="69" t="s">
        <v>185</v>
      </c>
      <c r="G41" s="70" t="s">
        <v>186</v>
      </c>
      <c r="H41" s="71" t="s">
        <v>185</v>
      </c>
      <c r="I41" s="68" t="s">
        <v>187</v>
      </c>
      <c r="J41" s="72">
        <v>1995</v>
      </c>
      <c r="K41" s="73">
        <v>0.75</v>
      </c>
      <c r="L41" s="74">
        <v>2</v>
      </c>
      <c r="M41" s="291" t="s">
        <v>735</v>
      </c>
      <c r="N41" s="292"/>
      <c r="O41" s="293"/>
      <c r="P41" s="294" t="s">
        <v>798</v>
      </c>
      <c r="Q41" s="295" t="s">
        <v>799</v>
      </c>
      <c r="R41" s="101" t="s">
        <v>1380</v>
      </c>
      <c r="S41" s="81">
        <f t="shared" si="0"/>
        <v>520</v>
      </c>
      <c r="T41" s="82">
        <v>520</v>
      </c>
      <c r="U41" s="83"/>
      <c r="V41" s="84"/>
      <c r="W41" s="85">
        <f t="shared" si="1"/>
        <v>0</v>
      </c>
      <c r="X41" s="86">
        <f t="shared" si="2"/>
        <v>0</v>
      </c>
      <c r="Y41" s="59"/>
      <c r="Z41" s="87"/>
      <c r="AA41" s="88"/>
      <c r="AB41" s="89"/>
      <c r="AC41" s="90"/>
    </row>
    <row r="42" spans="1:29" ht="15.75" hidden="1" customHeight="1">
      <c r="A42" s="64" t="s">
        <v>134</v>
      </c>
      <c r="B42" s="65" t="s">
        <v>159</v>
      </c>
      <c r="C42" s="66" t="s">
        <v>148</v>
      </c>
      <c r="D42" s="67" t="s">
        <v>184</v>
      </c>
      <c r="E42" s="68" t="s">
        <v>43</v>
      </c>
      <c r="F42" s="69" t="s">
        <v>188</v>
      </c>
      <c r="G42" s="70" t="s">
        <v>189</v>
      </c>
      <c r="H42" s="71" t="s">
        <v>190</v>
      </c>
      <c r="I42" s="68" t="s">
        <v>187</v>
      </c>
      <c r="J42" s="72">
        <v>2009</v>
      </c>
      <c r="K42" s="73">
        <v>0.75</v>
      </c>
      <c r="L42" s="74">
        <v>3</v>
      </c>
      <c r="M42" s="291" t="s">
        <v>736</v>
      </c>
      <c r="N42" s="292"/>
      <c r="O42" s="293"/>
      <c r="P42" s="294" t="s">
        <v>800</v>
      </c>
      <c r="Q42" s="295" t="s">
        <v>801</v>
      </c>
      <c r="R42" s="101" t="s">
        <v>1380</v>
      </c>
      <c r="S42" s="81">
        <f t="shared" si="0"/>
        <v>80</v>
      </c>
      <c r="T42" s="82">
        <v>80</v>
      </c>
      <c r="U42" s="83"/>
      <c r="V42" s="84"/>
      <c r="W42" s="85">
        <f t="shared" si="1"/>
        <v>0</v>
      </c>
      <c r="X42" s="86">
        <f t="shared" si="2"/>
        <v>0</v>
      </c>
      <c r="Y42" s="59"/>
      <c r="Z42" s="87"/>
      <c r="AA42" s="88"/>
      <c r="AB42" s="89"/>
      <c r="AC42" s="90"/>
    </row>
    <row r="43" spans="1:29" ht="15.75" hidden="1" customHeight="1">
      <c r="A43" s="64" t="s">
        <v>134</v>
      </c>
      <c r="B43" s="65" t="s">
        <v>159</v>
      </c>
      <c r="C43" s="66" t="s">
        <v>148</v>
      </c>
      <c r="D43" s="67" t="s">
        <v>184</v>
      </c>
      <c r="E43" s="68" t="s">
        <v>43</v>
      </c>
      <c r="F43" s="69" t="s">
        <v>188</v>
      </c>
      <c r="G43" s="70" t="s">
        <v>191</v>
      </c>
      <c r="H43" s="71" t="s">
        <v>192</v>
      </c>
      <c r="I43" s="68" t="s">
        <v>187</v>
      </c>
      <c r="J43" s="72">
        <v>1998</v>
      </c>
      <c r="K43" s="73">
        <v>0.75</v>
      </c>
      <c r="L43" s="74">
        <v>1</v>
      </c>
      <c r="M43" s="291" t="s">
        <v>736</v>
      </c>
      <c r="N43" s="292"/>
      <c r="O43" s="293" t="s">
        <v>738</v>
      </c>
      <c r="P43" s="294" t="s">
        <v>802</v>
      </c>
      <c r="Q43" s="295" t="s">
        <v>803</v>
      </c>
      <c r="R43" s="101" t="s">
        <v>1380</v>
      </c>
      <c r="S43" s="81">
        <f t="shared" si="0"/>
        <v>85</v>
      </c>
      <c r="T43" s="82">
        <v>85</v>
      </c>
      <c r="U43" s="83"/>
      <c r="V43" s="84"/>
      <c r="W43" s="85">
        <f t="shared" si="1"/>
        <v>0</v>
      </c>
      <c r="X43" s="86">
        <f t="shared" si="2"/>
        <v>0</v>
      </c>
      <c r="Y43" s="59"/>
      <c r="Z43" s="87"/>
      <c r="AA43" s="88"/>
      <c r="AB43" s="89"/>
      <c r="AC43" s="90"/>
    </row>
    <row r="44" spans="1:29" ht="15.75" hidden="1" customHeight="1">
      <c r="A44" s="64" t="s">
        <v>134</v>
      </c>
      <c r="B44" s="65" t="s">
        <v>159</v>
      </c>
      <c r="C44" s="66" t="s">
        <v>148</v>
      </c>
      <c r="D44" s="67" t="s">
        <v>184</v>
      </c>
      <c r="E44" s="68" t="s">
        <v>43</v>
      </c>
      <c r="F44" s="69" t="s">
        <v>188</v>
      </c>
      <c r="G44" s="70" t="s">
        <v>193</v>
      </c>
      <c r="H44" s="71" t="s">
        <v>194</v>
      </c>
      <c r="I44" s="68" t="s">
        <v>187</v>
      </c>
      <c r="J44" s="72">
        <v>2003</v>
      </c>
      <c r="K44" s="73">
        <v>0.75</v>
      </c>
      <c r="L44" s="74">
        <v>2</v>
      </c>
      <c r="M44" s="291" t="s">
        <v>736</v>
      </c>
      <c r="N44" s="292"/>
      <c r="O44" s="293"/>
      <c r="P44" s="294" t="s">
        <v>804</v>
      </c>
      <c r="Q44" s="295" t="s">
        <v>805</v>
      </c>
      <c r="R44" s="101" t="s">
        <v>1380</v>
      </c>
      <c r="S44" s="81">
        <f t="shared" si="0"/>
        <v>90</v>
      </c>
      <c r="T44" s="82">
        <v>90</v>
      </c>
      <c r="U44" s="83"/>
      <c r="V44" s="84"/>
      <c r="W44" s="85">
        <f t="shared" si="1"/>
        <v>0</v>
      </c>
      <c r="X44" s="86">
        <f t="shared" si="2"/>
        <v>0</v>
      </c>
      <c r="Y44" s="59"/>
      <c r="Z44" s="87"/>
      <c r="AA44" s="88"/>
      <c r="AB44" s="89"/>
      <c r="AC44" s="90"/>
    </row>
    <row r="45" spans="1:29" ht="15.75" hidden="1" customHeight="1">
      <c r="A45" s="64" t="s">
        <v>134</v>
      </c>
      <c r="B45" s="65" t="s">
        <v>159</v>
      </c>
      <c r="C45" s="66" t="s">
        <v>148</v>
      </c>
      <c r="D45" s="67" t="s">
        <v>184</v>
      </c>
      <c r="E45" s="68" t="s">
        <v>43</v>
      </c>
      <c r="F45" s="69" t="s">
        <v>188</v>
      </c>
      <c r="G45" s="70" t="s">
        <v>195</v>
      </c>
      <c r="H45" s="71" t="s">
        <v>196</v>
      </c>
      <c r="I45" s="68" t="s">
        <v>187</v>
      </c>
      <c r="J45" s="72">
        <v>2005</v>
      </c>
      <c r="K45" s="73">
        <v>0.75</v>
      </c>
      <c r="L45" s="74">
        <v>1</v>
      </c>
      <c r="M45" s="291" t="s">
        <v>735</v>
      </c>
      <c r="N45" s="292"/>
      <c r="O45" s="293"/>
      <c r="P45" s="294" t="s">
        <v>798</v>
      </c>
      <c r="Q45" s="295" t="s">
        <v>806</v>
      </c>
      <c r="R45" s="101" t="s">
        <v>1380</v>
      </c>
      <c r="S45" s="81">
        <f t="shared" si="0"/>
        <v>960</v>
      </c>
      <c r="T45" s="82">
        <v>960</v>
      </c>
      <c r="U45" s="83"/>
      <c r="V45" s="84"/>
      <c r="W45" s="85">
        <f t="shared" si="1"/>
        <v>0</v>
      </c>
      <c r="X45" s="86">
        <f t="shared" si="2"/>
        <v>0</v>
      </c>
      <c r="Y45" s="59"/>
      <c r="Z45" s="87"/>
      <c r="AA45" s="88"/>
      <c r="AB45" s="89"/>
      <c r="AC45" s="90"/>
    </row>
    <row r="46" spans="1:29" ht="15.75" hidden="1" customHeight="1">
      <c r="A46" s="64" t="s">
        <v>134</v>
      </c>
      <c r="B46" s="65" t="s">
        <v>159</v>
      </c>
      <c r="C46" s="66" t="s">
        <v>148</v>
      </c>
      <c r="D46" s="67" t="s">
        <v>184</v>
      </c>
      <c r="E46" s="68" t="s">
        <v>43</v>
      </c>
      <c r="F46" s="69" t="s">
        <v>188</v>
      </c>
      <c r="G46" s="70" t="s">
        <v>197</v>
      </c>
      <c r="H46" s="71" t="s">
        <v>198</v>
      </c>
      <c r="I46" s="68" t="s">
        <v>187</v>
      </c>
      <c r="J46" s="72">
        <v>2012</v>
      </c>
      <c r="K46" s="73">
        <v>0.75</v>
      </c>
      <c r="L46" s="74">
        <v>9</v>
      </c>
      <c r="M46" s="291" t="s">
        <v>735</v>
      </c>
      <c r="N46" s="292"/>
      <c r="O46" s="293"/>
      <c r="P46" s="294" t="s">
        <v>807</v>
      </c>
      <c r="Q46" s="295" t="s">
        <v>808</v>
      </c>
      <c r="R46" s="101" t="s">
        <v>1380</v>
      </c>
      <c r="S46" s="81">
        <f t="shared" si="0"/>
        <v>550</v>
      </c>
      <c r="T46" s="82">
        <v>550</v>
      </c>
      <c r="U46" s="83"/>
      <c r="V46" s="84"/>
      <c r="W46" s="85">
        <f t="shared" si="1"/>
        <v>0</v>
      </c>
      <c r="X46" s="86">
        <f t="shared" si="2"/>
        <v>0</v>
      </c>
      <c r="Y46" s="59"/>
      <c r="Z46" s="87"/>
      <c r="AA46" s="88"/>
      <c r="AB46" s="89"/>
      <c r="AC46" s="90"/>
    </row>
    <row r="47" spans="1:29" ht="15.75" hidden="1" customHeight="1">
      <c r="A47" s="64" t="s">
        <v>134</v>
      </c>
      <c r="B47" s="65" t="s">
        <v>159</v>
      </c>
      <c r="C47" s="66" t="s">
        <v>148</v>
      </c>
      <c r="D47" s="67" t="s">
        <v>184</v>
      </c>
      <c r="E47" s="68" t="s">
        <v>43</v>
      </c>
      <c r="F47" s="69" t="s">
        <v>188</v>
      </c>
      <c r="G47" s="70" t="s">
        <v>199</v>
      </c>
      <c r="H47" s="71" t="s">
        <v>200</v>
      </c>
      <c r="I47" s="68" t="s">
        <v>187</v>
      </c>
      <c r="J47" s="72">
        <v>2004</v>
      </c>
      <c r="K47" s="73">
        <v>0.75</v>
      </c>
      <c r="L47" s="74">
        <v>4</v>
      </c>
      <c r="M47" s="291" t="s">
        <v>735</v>
      </c>
      <c r="N47" s="292"/>
      <c r="O47" s="293"/>
      <c r="P47" s="294" t="s">
        <v>809</v>
      </c>
      <c r="Q47" s="295" t="s">
        <v>810</v>
      </c>
      <c r="R47" s="101" t="s">
        <v>1381</v>
      </c>
      <c r="S47" s="81">
        <f t="shared" si="0"/>
        <v>650</v>
      </c>
      <c r="T47" s="82">
        <v>780</v>
      </c>
      <c r="U47" s="83"/>
      <c r="V47" s="84"/>
      <c r="W47" s="85">
        <f t="shared" si="1"/>
        <v>0</v>
      </c>
      <c r="X47" s="86">
        <f t="shared" si="2"/>
        <v>0</v>
      </c>
      <c r="Y47" s="59"/>
      <c r="Z47" s="87"/>
      <c r="AA47" s="88"/>
      <c r="AB47" s="89"/>
      <c r="AC47" s="90"/>
    </row>
    <row r="48" spans="1:29" ht="15.75" hidden="1" customHeight="1">
      <c r="A48" s="64" t="s">
        <v>134</v>
      </c>
      <c r="B48" s="65" t="s">
        <v>159</v>
      </c>
      <c r="C48" s="66" t="s">
        <v>148</v>
      </c>
      <c r="D48" s="67" t="s">
        <v>184</v>
      </c>
      <c r="E48" s="68" t="s">
        <v>43</v>
      </c>
      <c r="F48" s="69" t="s">
        <v>188</v>
      </c>
      <c r="G48" s="70" t="s">
        <v>201</v>
      </c>
      <c r="H48" s="71" t="s">
        <v>202</v>
      </c>
      <c r="I48" s="68" t="s">
        <v>187</v>
      </c>
      <c r="J48" s="72">
        <v>2000</v>
      </c>
      <c r="K48" s="73">
        <v>0.75</v>
      </c>
      <c r="L48" s="74">
        <v>4</v>
      </c>
      <c r="M48" s="291" t="s">
        <v>736</v>
      </c>
      <c r="N48" s="292"/>
      <c r="O48" s="293"/>
      <c r="P48" s="294" t="s">
        <v>811</v>
      </c>
      <c r="Q48" s="295" t="s">
        <v>812</v>
      </c>
      <c r="R48" s="101" t="s">
        <v>1380</v>
      </c>
      <c r="S48" s="81">
        <f t="shared" si="0"/>
        <v>270</v>
      </c>
      <c r="T48" s="82">
        <v>270</v>
      </c>
      <c r="U48" s="83"/>
      <c r="V48" s="84"/>
      <c r="W48" s="85">
        <f t="shared" si="1"/>
        <v>0</v>
      </c>
      <c r="X48" s="86">
        <f t="shared" si="2"/>
        <v>0</v>
      </c>
      <c r="Y48" s="59"/>
      <c r="Z48" s="87"/>
      <c r="AA48" s="88"/>
      <c r="AB48" s="89"/>
      <c r="AC48" s="90"/>
    </row>
    <row r="49" spans="1:29" ht="15.75" hidden="1" customHeight="1">
      <c r="A49" s="64" t="s">
        <v>134</v>
      </c>
      <c r="B49" s="65" t="s">
        <v>159</v>
      </c>
      <c r="C49" s="66" t="s">
        <v>148</v>
      </c>
      <c r="D49" s="67" t="s">
        <v>184</v>
      </c>
      <c r="E49" s="68" t="s">
        <v>43</v>
      </c>
      <c r="F49" s="69" t="s">
        <v>188</v>
      </c>
      <c r="G49" s="70" t="s">
        <v>203</v>
      </c>
      <c r="H49" s="71" t="s">
        <v>204</v>
      </c>
      <c r="I49" s="68" t="s">
        <v>187</v>
      </c>
      <c r="J49" s="72">
        <v>2019</v>
      </c>
      <c r="K49" s="73">
        <v>1.5</v>
      </c>
      <c r="L49" s="74">
        <v>3</v>
      </c>
      <c r="M49" s="291" t="s">
        <v>735</v>
      </c>
      <c r="N49" s="292"/>
      <c r="O49" s="293"/>
      <c r="P49" s="294" t="s">
        <v>813</v>
      </c>
      <c r="Q49" s="295" t="s">
        <v>814</v>
      </c>
      <c r="R49" s="101" t="s">
        <v>1380</v>
      </c>
      <c r="S49" s="81">
        <f t="shared" si="0"/>
        <v>200</v>
      </c>
      <c r="T49" s="82">
        <v>200</v>
      </c>
      <c r="U49" s="83"/>
      <c r="V49" s="84"/>
      <c r="W49" s="85">
        <f t="shared" si="1"/>
        <v>0</v>
      </c>
      <c r="X49" s="86">
        <f t="shared" si="2"/>
        <v>0</v>
      </c>
      <c r="Y49" s="59"/>
      <c r="Z49" s="87"/>
      <c r="AA49" s="88"/>
      <c r="AB49" s="89"/>
      <c r="AC49" s="90"/>
    </row>
    <row r="50" spans="1:29" ht="15.75" hidden="1" customHeight="1">
      <c r="A50" s="64" t="s">
        <v>134</v>
      </c>
      <c r="B50" s="65" t="s">
        <v>135</v>
      </c>
      <c r="C50" s="66" t="s">
        <v>148</v>
      </c>
      <c r="D50" s="67" t="s">
        <v>184</v>
      </c>
      <c r="E50" s="68" t="s">
        <v>43</v>
      </c>
      <c r="F50" s="69" t="s">
        <v>205</v>
      </c>
      <c r="G50" s="70" t="s">
        <v>206</v>
      </c>
      <c r="H50" s="71" t="s">
        <v>207</v>
      </c>
      <c r="I50" s="68" t="s">
        <v>187</v>
      </c>
      <c r="J50" s="72">
        <v>2017</v>
      </c>
      <c r="K50" s="73">
        <v>0.75</v>
      </c>
      <c r="L50" s="74">
        <v>2</v>
      </c>
      <c r="M50" s="291" t="s">
        <v>736</v>
      </c>
      <c r="N50" s="292"/>
      <c r="O50" s="293"/>
      <c r="P50" s="294" t="s">
        <v>815</v>
      </c>
      <c r="Q50" s="295" t="s">
        <v>816</v>
      </c>
      <c r="R50" s="101" t="s">
        <v>1380</v>
      </c>
      <c r="S50" s="81">
        <f t="shared" si="0"/>
        <v>960</v>
      </c>
      <c r="T50" s="82">
        <v>960</v>
      </c>
      <c r="U50" s="83"/>
      <c r="V50" s="84"/>
      <c r="W50" s="85">
        <f t="shared" si="1"/>
        <v>0</v>
      </c>
      <c r="X50" s="86">
        <f t="shared" si="2"/>
        <v>0</v>
      </c>
      <c r="Y50" s="59"/>
      <c r="Z50" s="87"/>
      <c r="AA50" s="88"/>
      <c r="AB50" s="89"/>
      <c r="AC50" s="90"/>
    </row>
    <row r="51" spans="1:29" ht="15.75" hidden="1" customHeight="1">
      <c r="A51" s="64" t="s">
        <v>134</v>
      </c>
      <c r="B51" s="65" t="s">
        <v>159</v>
      </c>
      <c r="C51" s="66" t="s">
        <v>148</v>
      </c>
      <c r="D51" s="67" t="s">
        <v>184</v>
      </c>
      <c r="E51" s="68" t="s">
        <v>43</v>
      </c>
      <c r="F51" s="69" t="s">
        <v>205</v>
      </c>
      <c r="G51" s="70" t="s">
        <v>208</v>
      </c>
      <c r="H51" s="71" t="s">
        <v>209</v>
      </c>
      <c r="I51" s="68" t="s">
        <v>187</v>
      </c>
      <c r="J51" s="72">
        <v>2005</v>
      </c>
      <c r="K51" s="73">
        <v>0.75</v>
      </c>
      <c r="L51" s="74">
        <v>1</v>
      </c>
      <c r="M51" s="291" t="s">
        <v>735</v>
      </c>
      <c r="N51" s="292"/>
      <c r="O51" s="293"/>
      <c r="P51" s="294" t="s">
        <v>798</v>
      </c>
      <c r="Q51" s="295" t="s">
        <v>817</v>
      </c>
      <c r="R51" s="101" t="s">
        <v>1380</v>
      </c>
      <c r="S51" s="81">
        <f t="shared" si="0"/>
        <v>920</v>
      </c>
      <c r="T51" s="82">
        <v>920</v>
      </c>
      <c r="U51" s="83"/>
      <c r="V51" s="84"/>
      <c r="W51" s="85">
        <f t="shared" si="1"/>
        <v>0</v>
      </c>
      <c r="X51" s="86">
        <f t="shared" si="2"/>
        <v>0</v>
      </c>
      <c r="Y51" s="59"/>
      <c r="Z51" s="87"/>
      <c r="AA51" s="88"/>
      <c r="AB51" s="89"/>
      <c r="AC51" s="90"/>
    </row>
    <row r="52" spans="1:29" ht="15.75" hidden="1" customHeight="1">
      <c r="A52" s="64" t="s">
        <v>134</v>
      </c>
      <c r="B52" s="65" t="s">
        <v>159</v>
      </c>
      <c r="C52" s="66" t="s">
        <v>148</v>
      </c>
      <c r="D52" s="67" t="s">
        <v>184</v>
      </c>
      <c r="E52" s="68" t="s">
        <v>43</v>
      </c>
      <c r="F52" s="69" t="s">
        <v>205</v>
      </c>
      <c r="G52" s="70" t="s">
        <v>210</v>
      </c>
      <c r="H52" s="71" t="s">
        <v>211</v>
      </c>
      <c r="I52" s="68" t="s">
        <v>187</v>
      </c>
      <c r="J52" s="72">
        <v>2005</v>
      </c>
      <c r="K52" s="73">
        <v>0.75</v>
      </c>
      <c r="L52" s="74">
        <v>1</v>
      </c>
      <c r="M52" s="291" t="s">
        <v>735</v>
      </c>
      <c r="N52" s="292"/>
      <c r="O52" s="293"/>
      <c r="P52" s="294" t="s">
        <v>798</v>
      </c>
      <c r="Q52" s="295" t="s">
        <v>818</v>
      </c>
      <c r="R52" s="101" t="s">
        <v>1380</v>
      </c>
      <c r="S52" s="81">
        <f t="shared" si="0"/>
        <v>620</v>
      </c>
      <c r="T52" s="82">
        <v>620</v>
      </c>
      <c r="U52" s="83"/>
      <c r="V52" s="84"/>
      <c r="W52" s="85">
        <f t="shared" si="1"/>
        <v>0</v>
      </c>
      <c r="X52" s="86">
        <f t="shared" si="2"/>
        <v>0</v>
      </c>
      <c r="Y52" s="59"/>
      <c r="Z52" s="87"/>
      <c r="AA52" s="88"/>
      <c r="AB52" s="89"/>
      <c r="AC52" s="90"/>
    </row>
    <row r="53" spans="1:29" ht="15.75" hidden="1" customHeight="1">
      <c r="A53" s="64" t="s">
        <v>134</v>
      </c>
      <c r="B53" s="65" t="s">
        <v>159</v>
      </c>
      <c r="C53" s="66" t="s">
        <v>148</v>
      </c>
      <c r="D53" s="67" t="s">
        <v>184</v>
      </c>
      <c r="E53" s="68" t="s">
        <v>43</v>
      </c>
      <c r="F53" s="69" t="s">
        <v>205</v>
      </c>
      <c r="G53" s="70" t="s">
        <v>212</v>
      </c>
      <c r="H53" s="71" t="s">
        <v>213</v>
      </c>
      <c r="I53" s="68" t="s">
        <v>187</v>
      </c>
      <c r="J53" s="72">
        <v>2015</v>
      </c>
      <c r="K53" s="73">
        <v>0.75</v>
      </c>
      <c r="L53" s="74">
        <v>5</v>
      </c>
      <c r="M53" s="291" t="s">
        <v>735</v>
      </c>
      <c r="N53" s="292"/>
      <c r="O53" s="293"/>
      <c r="P53" s="294" t="s">
        <v>819</v>
      </c>
      <c r="Q53" s="295" t="s">
        <v>820</v>
      </c>
      <c r="R53" s="101" t="s">
        <v>1381</v>
      </c>
      <c r="S53" s="81">
        <f t="shared" si="0"/>
        <v>91.666666666666671</v>
      </c>
      <c r="T53" s="82">
        <v>110</v>
      </c>
      <c r="U53" s="83"/>
      <c r="V53" s="84"/>
      <c r="W53" s="85">
        <f t="shared" si="1"/>
        <v>0</v>
      </c>
      <c r="X53" s="86">
        <f t="shared" si="2"/>
        <v>0</v>
      </c>
      <c r="Y53" s="59"/>
      <c r="Z53" s="87"/>
      <c r="AA53" s="88"/>
      <c r="AB53" s="89"/>
      <c r="AC53" s="90"/>
    </row>
    <row r="54" spans="1:29" ht="15.75" hidden="1" customHeight="1">
      <c r="A54" s="64" t="s">
        <v>134</v>
      </c>
      <c r="B54" s="65" t="s">
        <v>159</v>
      </c>
      <c r="C54" s="66" t="s">
        <v>148</v>
      </c>
      <c r="D54" s="67" t="s">
        <v>184</v>
      </c>
      <c r="E54" s="68" t="s">
        <v>43</v>
      </c>
      <c r="F54" s="69" t="s">
        <v>214</v>
      </c>
      <c r="G54" s="70" t="s">
        <v>215</v>
      </c>
      <c r="H54" s="71" t="s">
        <v>216</v>
      </c>
      <c r="I54" s="68" t="s">
        <v>187</v>
      </c>
      <c r="J54" s="72">
        <v>2011</v>
      </c>
      <c r="K54" s="73">
        <v>0.75</v>
      </c>
      <c r="L54" s="74">
        <v>3</v>
      </c>
      <c r="M54" s="291" t="s">
        <v>735</v>
      </c>
      <c r="N54" s="292"/>
      <c r="O54" s="293"/>
      <c r="P54" s="294" t="s">
        <v>821</v>
      </c>
      <c r="Q54" s="295" t="s">
        <v>822</v>
      </c>
      <c r="R54" s="101" t="s">
        <v>1380</v>
      </c>
      <c r="S54" s="81">
        <f t="shared" si="0"/>
        <v>260</v>
      </c>
      <c r="T54" s="82">
        <v>260</v>
      </c>
      <c r="U54" s="83"/>
      <c r="V54" s="84"/>
      <c r="W54" s="85">
        <f t="shared" si="1"/>
        <v>0</v>
      </c>
      <c r="X54" s="86">
        <f t="shared" si="2"/>
        <v>0</v>
      </c>
      <c r="Y54" s="59"/>
      <c r="Z54" s="87"/>
      <c r="AA54" s="88"/>
      <c r="AB54" s="89"/>
      <c r="AC54" s="90"/>
    </row>
    <row r="55" spans="1:29" ht="15.75" hidden="1" customHeight="1">
      <c r="A55" s="64" t="s">
        <v>134</v>
      </c>
      <c r="B55" s="65" t="s">
        <v>159</v>
      </c>
      <c r="C55" s="66" t="s">
        <v>148</v>
      </c>
      <c r="D55" s="67" t="s">
        <v>184</v>
      </c>
      <c r="E55" s="68" t="s">
        <v>43</v>
      </c>
      <c r="F55" s="69" t="s">
        <v>214</v>
      </c>
      <c r="G55" s="70" t="s">
        <v>212</v>
      </c>
      <c r="H55" s="71" t="s">
        <v>213</v>
      </c>
      <c r="I55" s="68" t="s">
        <v>187</v>
      </c>
      <c r="J55" s="72">
        <v>2018</v>
      </c>
      <c r="K55" s="73">
        <v>0.75</v>
      </c>
      <c r="L55" s="74">
        <v>5</v>
      </c>
      <c r="M55" s="291" t="s">
        <v>735</v>
      </c>
      <c r="N55" s="292"/>
      <c r="O55" s="293" t="s">
        <v>737</v>
      </c>
      <c r="P55" s="294" t="s">
        <v>823</v>
      </c>
      <c r="Q55" s="295" t="s">
        <v>824</v>
      </c>
      <c r="R55" s="101" t="s">
        <v>1380</v>
      </c>
      <c r="S55" s="81">
        <f t="shared" si="0"/>
        <v>90</v>
      </c>
      <c r="T55" s="82">
        <v>90</v>
      </c>
      <c r="U55" s="83"/>
      <c r="V55" s="84"/>
      <c r="W55" s="85">
        <f t="shared" si="1"/>
        <v>0</v>
      </c>
      <c r="X55" s="86">
        <f t="shared" si="2"/>
        <v>0</v>
      </c>
      <c r="Y55" s="59"/>
      <c r="Z55" s="87"/>
      <c r="AA55" s="88"/>
      <c r="AB55" s="89"/>
      <c r="AC55" s="90"/>
    </row>
    <row r="56" spans="1:29" ht="15.75" hidden="1" customHeight="1">
      <c r="A56" s="64" t="s">
        <v>134</v>
      </c>
      <c r="B56" s="65" t="s">
        <v>159</v>
      </c>
      <c r="C56" s="66" t="s">
        <v>148</v>
      </c>
      <c r="D56" s="67" t="s">
        <v>184</v>
      </c>
      <c r="E56" s="68" t="s">
        <v>43</v>
      </c>
      <c r="F56" s="69" t="s">
        <v>217</v>
      </c>
      <c r="G56" s="70" t="s">
        <v>218</v>
      </c>
      <c r="H56" s="71" t="s">
        <v>219</v>
      </c>
      <c r="I56" s="68" t="s">
        <v>187</v>
      </c>
      <c r="J56" s="72">
        <v>2005</v>
      </c>
      <c r="K56" s="73">
        <v>0.75</v>
      </c>
      <c r="L56" s="74">
        <v>3</v>
      </c>
      <c r="M56" s="291" t="s">
        <v>735</v>
      </c>
      <c r="N56" s="292"/>
      <c r="O56" s="293"/>
      <c r="P56" s="294" t="s">
        <v>798</v>
      </c>
      <c r="Q56" s="295" t="s">
        <v>825</v>
      </c>
      <c r="R56" s="101" t="s">
        <v>1380</v>
      </c>
      <c r="S56" s="81">
        <f t="shared" si="0"/>
        <v>420</v>
      </c>
      <c r="T56" s="82">
        <v>420</v>
      </c>
      <c r="U56" s="83"/>
      <c r="V56" s="84"/>
      <c r="W56" s="85">
        <f t="shared" si="1"/>
        <v>0</v>
      </c>
      <c r="X56" s="86">
        <f t="shared" si="2"/>
        <v>0</v>
      </c>
      <c r="Y56" s="59"/>
      <c r="Z56" s="87"/>
      <c r="AA56" s="88"/>
      <c r="AB56" s="89"/>
      <c r="AC56" s="90"/>
    </row>
    <row r="57" spans="1:29" ht="15.75" hidden="1" customHeight="1">
      <c r="A57" s="64" t="s">
        <v>134</v>
      </c>
      <c r="B57" s="65" t="s">
        <v>159</v>
      </c>
      <c r="C57" s="66" t="s">
        <v>148</v>
      </c>
      <c r="D57" s="67" t="s">
        <v>184</v>
      </c>
      <c r="E57" s="68" t="s">
        <v>43</v>
      </c>
      <c r="F57" s="69" t="s">
        <v>217</v>
      </c>
      <c r="G57" s="70" t="s">
        <v>220</v>
      </c>
      <c r="H57" s="71" t="s">
        <v>221</v>
      </c>
      <c r="I57" s="68" t="s">
        <v>187</v>
      </c>
      <c r="J57" s="72">
        <v>2018</v>
      </c>
      <c r="K57" s="73">
        <v>0.75</v>
      </c>
      <c r="L57" s="74">
        <v>1</v>
      </c>
      <c r="M57" s="291" t="s">
        <v>735</v>
      </c>
      <c r="N57" s="292"/>
      <c r="O57" s="293"/>
      <c r="P57" s="294" t="s">
        <v>826</v>
      </c>
      <c r="Q57" s="295" t="s">
        <v>827</v>
      </c>
      <c r="R57" s="101" t="s">
        <v>1381</v>
      </c>
      <c r="S57" s="81">
        <f t="shared" si="0"/>
        <v>3166.666666666667</v>
      </c>
      <c r="T57" s="82">
        <v>3800</v>
      </c>
      <c r="U57" s="83"/>
      <c r="V57" s="84"/>
      <c r="W57" s="85">
        <f t="shared" si="1"/>
        <v>0</v>
      </c>
      <c r="X57" s="86">
        <f t="shared" si="2"/>
        <v>0</v>
      </c>
      <c r="Y57" s="59"/>
      <c r="Z57" s="87"/>
      <c r="AA57" s="88"/>
      <c r="AB57" s="89"/>
      <c r="AC57" s="90"/>
    </row>
    <row r="58" spans="1:29" ht="15.75" hidden="1" customHeight="1">
      <c r="A58" s="64" t="s">
        <v>134</v>
      </c>
      <c r="B58" s="65" t="s">
        <v>159</v>
      </c>
      <c r="C58" s="66" t="s">
        <v>148</v>
      </c>
      <c r="D58" s="67" t="s">
        <v>184</v>
      </c>
      <c r="E58" s="68" t="s">
        <v>43</v>
      </c>
      <c r="F58" s="69" t="s">
        <v>222</v>
      </c>
      <c r="G58" s="70" t="s">
        <v>223</v>
      </c>
      <c r="H58" s="71" t="s">
        <v>224</v>
      </c>
      <c r="I58" s="68" t="s">
        <v>187</v>
      </c>
      <c r="J58" s="72">
        <v>1995</v>
      </c>
      <c r="K58" s="73">
        <v>1.5</v>
      </c>
      <c r="L58" s="74">
        <v>1</v>
      </c>
      <c r="M58" s="291" t="s">
        <v>735</v>
      </c>
      <c r="N58" s="292"/>
      <c r="O58" s="293"/>
      <c r="P58" s="294" t="s">
        <v>798</v>
      </c>
      <c r="Q58" s="295" t="s">
        <v>828</v>
      </c>
      <c r="R58" s="101" t="s">
        <v>1380</v>
      </c>
      <c r="S58" s="81">
        <f t="shared" si="0"/>
        <v>790</v>
      </c>
      <c r="T58" s="82">
        <v>790</v>
      </c>
      <c r="U58" s="83"/>
      <c r="V58" s="84"/>
      <c r="W58" s="85">
        <f t="shared" si="1"/>
        <v>0</v>
      </c>
      <c r="X58" s="86">
        <f t="shared" si="2"/>
        <v>0</v>
      </c>
      <c r="Y58" s="59"/>
      <c r="Z58" s="87"/>
      <c r="AA58" s="88"/>
      <c r="AB58" s="89"/>
      <c r="AC58" s="90"/>
    </row>
    <row r="59" spans="1:29" ht="15.75" hidden="1" customHeight="1">
      <c r="A59" s="64" t="s">
        <v>134</v>
      </c>
      <c r="B59" s="65" t="s">
        <v>159</v>
      </c>
      <c r="C59" s="66" t="s">
        <v>148</v>
      </c>
      <c r="D59" s="67" t="s">
        <v>184</v>
      </c>
      <c r="E59" s="68" t="s">
        <v>43</v>
      </c>
      <c r="F59" s="69" t="s">
        <v>222</v>
      </c>
      <c r="G59" s="70" t="s">
        <v>225</v>
      </c>
      <c r="H59" s="71" t="s">
        <v>226</v>
      </c>
      <c r="I59" s="68" t="s">
        <v>187</v>
      </c>
      <c r="J59" s="72">
        <v>2016</v>
      </c>
      <c r="K59" s="73">
        <v>0.75</v>
      </c>
      <c r="L59" s="74">
        <v>1</v>
      </c>
      <c r="M59" s="291" t="s">
        <v>735</v>
      </c>
      <c r="N59" s="292"/>
      <c r="O59" s="293"/>
      <c r="P59" s="294" t="s">
        <v>811</v>
      </c>
      <c r="Q59" s="295" t="s">
        <v>829</v>
      </c>
      <c r="R59" s="101" t="s">
        <v>1381</v>
      </c>
      <c r="S59" s="81">
        <f t="shared" si="0"/>
        <v>725</v>
      </c>
      <c r="T59" s="82">
        <v>870</v>
      </c>
      <c r="U59" s="83"/>
      <c r="V59" s="84"/>
      <c r="W59" s="85">
        <f t="shared" si="1"/>
        <v>0</v>
      </c>
      <c r="X59" s="86">
        <f t="shared" si="2"/>
        <v>0</v>
      </c>
      <c r="Y59" s="59"/>
      <c r="Z59" s="87"/>
      <c r="AA59" s="88"/>
      <c r="AB59" s="89"/>
      <c r="AC59" s="90"/>
    </row>
    <row r="60" spans="1:29" ht="15.75" hidden="1" customHeight="1">
      <c r="A60" s="64" t="s">
        <v>134</v>
      </c>
      <c r="B60" s="65" t="s">
        <v>159</v>
      </c>
      <c r="C60" s="66" t="s">
        <v>148</v>
      </c>
      <c r="D60" s="67" t="s">
        <v>184</v>
      </c>
      <c r="E60" s="68" t="s">
        <v>43</v>
      </c>
      <c r="F60" s="69" t="s">
        <v>222</v>
      </c>
      <c r="G60" s="70" t="s">
        <v>227</v>
      </c>
      <c r="H60" s="71" t="s">
        <v>228</v>
      </c>
      <c r="I60" s="68" t="s">
        <v>187</v>
      </c>
      <c r="J60" s="72">
        <v>2015</v>
      </c>
      <c r="K60" s="73">
        <v>0.75</v>
      </c>
      <c r="L60" s="74">
        <v>3</v>
      </c>
      <c r="M60" s="291" t="s">
        <v>736</v>
      </c>
      <c r="N60" s="292"/>
      <c r="O60" s="293"/>
      <c r="P60" s="294" t="s">
        <v>830</v>
      </c>
      <c r="Q60" s="295" t="s">
        <v>831</v>
      </c>
      <c r="R60" s="101" t="s">
        <v>1380</v>
      </c>
      <c r="S60" s="81">
        <f t="shared" si="0"/>
        <v>250</v>
      </c>
      <c r="T60" s="82">
        <v>250</v>
      </c>
      <c r="U60" s="83"/>
      <c r="V60" s="84"/>
      <c r="W60" s="85">
        <f t="shared" si="1"/>
        <v>0</v>
      </c>
      <c r="X60" s="86">
        <f t="shared" si="2"/>
        <v>0</v>
      </c>
      <c r="Y60" s="59"/>
      <c r="Z60" s="87"/>
      <c r="AA60" s="88"/>
      <c r="AB60" s="89"/>
      <c r="AC60" s="90"/>
    </row>
    <row r="61" spans="1:29" ht="15.75" hidden="1" customHeight="1">
      <c r="A61" s="64" t="s">
        <v>134</v>
      </c>
      <c r="B61" s="65" t="s">
        <v>159</v>
      </c>
      <c r="C61" s="66" t="s">
        <v>148</v>
      </c>
      <c r="D61" s="67" t="s">
        <v>184</v>
      </c>
      <c r="E61" s="68" t="s">
        <v>43</v>
      </c>
      <c r="F61" s="69" t="s">
        <v>222</v>
      </c>
      <c r="G61" s="70" t="s">
        <v>229</v>
      </c>
      <c r="H61" s="71" t="s">
        <v>230</v>
      </c>
      <c r="I61" s="68" t="s">
        <v>187</v>
      </c>
      <c r="J61" s="72">
        <v>2012</v>
      </c>
      <c r="K61" s="73">
        <v>0.75</v>
      </c>
      <c r="L61" s="74">
        <v>2</v>
      </c>
      <c r="M61" s="291" t="s">
        <v>735</v>
      </c>
      <c r="N61" s="292"/>
      <c r="O61" s="293"/>
      <c r="P61" s="294" t="s">
        <v>798</v>
      </c>
      <c r="Q61" s="295" t="s">
        <v>832</v>
      </c>
      <c r="R61" s="101" t="s">
        <v>1380</v>
      </c>
      <c r="S61" s="81">
        <f t="shared" si="0"/>
        <v>520</v>
      </c>
      <c r="T61" s="82">
        <v>520</v>
      </c>
      <c r="U61" s="83"/>
      <c r="V61" s="84"/>
      <c r="W61" s="85">
        <f t="shared" si="1"/>
        <v>0</v>
      </c>
      <c r="X61" s="86">
        <f t="shared" si="2"/>
        <v>0</v>
      </c>
      <c r="Y61" s="59"/>
      <c r="Z61" s="87"/>
      <c r="AA61" s="88"/>
      <c r="AB61" s="89"/>
      <c r="AC61" s="90"/>
    </row>
    <row r="62" spans="1:29" ht="15.75" hidden="1" customHeight="1">
      <c r="A62" s="64" t="s">
        <v>134</v>
      </c>
      <c r="B62" s="65" t="s">
        <v>159</v>
      </c>
      <c r="C62" s="66" t="s">
        <v>148</v>
      </c>
      <c r="D62" s="67" t="s">
        <v>184</v>
      </c>
      <c r="E62" s="68" t="s">
        <v>43</v>
      </c>
      <c r="F62" s="69" t="s">
        <v>222</v>
      </c>
      <c r="G62" s="70" t="s">
        <v>231</v>
      </c>
      <c r="H62" s="71" t="s">
        <v>232</v>
      </c>
      <c r="I62" s="68" t="s">
        <v>187</v>
      </c>
      <c r="J62" s="72">
        <v>2009</v>
      </c>
      <c r="K62" s="73">
        <v>0.75</v>
      </c>
      <c r="L62" s="74">
        <v>1</v>
      </c>
      <c r="M62" s="291" t="s">
        <v>736</v>
      </c>
      <c r="N62" s="292"/>
      <c r="O62" s="293"/>
      <c r="P62" s="294" t="s">
        <v>833</v>
      </c>
      <c r="Q62" s="295" t="s">
        <v>834</v>
      </c>
      <c r="R62" s="80" t="s">
        <v>1380</v>
      </c>
      <c r="S62" s="81">
        <f t="shared" si="0"/>
        <v>390</v>
      </c>
      <c r="T62" s="82">
        <v>390</v>
      </c>
      <c r="U62" s="83"/>
      <c r="V62" s="84"/>
      <c r="W62" s="85">
        <f t="shared" si="1"/>
        <v>0</v>
      </c>
      <c r="X62" s="86">
        <f t="shared" si="2"/>
        <v>0</v>
      </c>
      <c r="Y62" s="59"/>
      <c r="Z62" s="87"/>
      <c r="AA62" s="88"/>
      <c r="AB62" s="89"/>
      <c r="AC62" s="90"/>
    </row>
    <row r="63" spans="1:29" ht="15.75" hidden="1" customHeight="1">
      <c r="A63" s="64" t="s">
        <v>134</v>
      </c>
      <c r="B63" s="65" t="s">
        <v>159</v>
      </c>
      <c r="C63" s="66" t="s">
        <v>148</v>
      </c>
      <c r="D63" s="67" t="s">
        <v>184</v>
      </c>
      <c r="E63" s="68" t="s">
        <v>43</v>
      </c>
      <c r="F63" s="69" t="s">
        <v>222</v>
      </c>
      <c r="G63" s="70" t="s">
        <v>233</v>
      </c>
      <c r="H63" s="71" t="s">
        <v>234</v>
      </c>
      <c r="I63" s="68" t="s">
        <v>187</v>
      </c>
      <c r="J63" s="72">
        <v>2010</v>
      </c>
      <c r="K63" s="73">
        <v>0.75</v>
      </c>
      <c r="L63" s="74">
        <v>1</v>
      </c>
      <c r="M63" s="291" t="s">
        <v>735</v>
      </c>
      <c r="N63" s="292"/>
      <c r="O63" s="293"/>
      <c r="P63" s="294" t="s">
        <v>835</v>
      </c>
      <c r="Q63" s="295" t="s">
        <v>836</v>
      </c>
      <c r="R63" s="80" t="s">
        <v>1381</v>
      </c>
      <c r="S63" s="81">
        <f t="shared" si="0"/>
        <v>266.66666666666669</v>
      </c>
      <c r="T63" s="82">
        <v>320</v>
      </c>
      <c r="U63" s="83"/>
      <c r="V63" s="84"/>
      <c r="W63" s="85">
        <f t="shared" si="1"/>
        <v>0</v>
      </c>
      <c r="X63" s="86">
        <f t="shared" si="2"/>
        <v>0</v>
      </c>
      <c r="Y63" s="59"/>
      <c r="Z63" s="87"/>
      <c r="AA63" s="88"/>
      <c r="AB63" s="89"/>
      <c r="AC63" s="90"/>
    </row>
    <row r="64" spans="1:29" ht="15.75" hidden="1" customHeight="1">
      <c r="A64" s="64" t="s">
        <v>134</v>
      </c>
      <c r="B64" s="65" t="s">
        <v>159</v>
      </c>
      <c r="C64" s="66" t="s">
        <v>148</v>
      </c>
      <c r="D64" s="67" t="s">
        <v>184</v>
      </c>
      <c r="E64" s="68" t="s">
        <v>43</v>
      </c>
      <c r="F64" s="69" t="s">
        <v>222</v>
      </c>
      <c r="G64" s="70" t="s">
        <v>235</v>
      </c>
      <c r="H64" s="71" t="s">
        <v>236</v>
      </c>
      <c r="I64" s="68" t="s">
        <v>187</v>
      </c>
      <c r="J64" s="72">
        <v>2005</v>
      </c>
      <c r="K64" s="73">
        <v>0.75</v>
      </c>
      <c r="L64" s="74">
        <v>2</v>
      </c>
      <c r="M64" s="291" t="s">
        <v>735</v>
      </c>
      <c r="N64" s="292"/>
      <c r="O64" s="293"/>
      <c r="P64" s="294" t="s">
        <v>837</v>
      </c>
      <c r="Q64" s="295" t="s">
        <v>839</v>
      </c>
      <c r="R64" s="80" t="s">
        <v>1380</v>
      </c>
      <c r="S64" s="81">
        <f t="shared" si="0"/>
        <v>250</v>
      </c>
      <c r="T64" s="82">
        <v>250</v>
      </c>
      <c r="U64" s="83"/>
      <c r="V64" s="84"/>
      <c r="W64" s="85">
        <f t="shared" si="1"/>
        <v>0</v>
      </c>
      <c r="X64" s="86">
        <f t="shared" si="2"/>
        <v>0</v>
      </c>
      <c r="Y64" s="59"/>
      <c r="Z64" s="87"/>
      <c r="AA64" s="88"/>
      <c r="AB64" s="89"/>
      <c r="AC64" s="90"/>
    </row>
    <row r="65" spans="1:29" ht="15.75" hidden="1" customHeight="1">
      <c r="A65" s="64" t="s">
        <v>134</v>
      </c>
      <c r="B65" s="65" t="s">
        <v>159</v>
      </c>
      <c r="C65" s="66" t="s">
        <v>148</v>
      </c>
      <c r="D65" s="67" t="s">
        <v>184</v>
      </c>
      <c r="E65" s="68" t="s">
        <v>43</v>
      </c>
      <c r="F65" s="69" t="s">
        <v>222</v>
      </c>
      <c r="G65" s="70" t="s">
        <v>237</v>
      </c>
      <c r="H65" s="71" t="s">
        <v>238</v>
      </c>
      <c r="I65" s="68" t="s">
        <v>187</v>
      </c>
      <c r="J65" s="72">
        <v>1992</v>
      </c>
      <c r="K65" s="73">
        <v>0.75</v>
      </c>
      <c r="L65" s="74">
        <v>3</v>
      </c>
      <c r="M65" s="291" t="s">
        <v>736</v>
      </c>
      <c r="N65" s="292"/>
      <c r="O65" s="293" t="s">
        <v>738</v>
      </c>
      <c r="P65" s="294" t="s">
        <v>838</v>
      </c>
      <c r="Q65" s="295" t="s">
        <v>840</v>
      </c>
      <c r="R65" s="80" t="s">
        <v>1380</v>
      </c>
      <c r="S65" s="81">
        <f t="shared" si="0"/>
        <v>200</v>
      </c>
      <c r="T65" s="82">
        <v>200</v>
      </c>
      <c r="U65" s="83"/>
      <c r="V65" s="84"/>
      <c r="W65" s="85">
        <f t="shared" si="1"/>
        <v>0</v>
      </c>
      <c r="X65" s="86">
        <f t="shared" si="2"/>
        <v>0</v>
      </c>
      <c r="Y65" s="59"/>
      <c r="Z65" s="87"/>
      <c r="AA65" s="88"/>
      <c r="AB65" s="89"/>
      <c r="AC65" s="90"/>
    </row>
    <row r="66" spans="1:29" ht="15.75" hidden="1" customHeight="1">
      <c r="A66" s="64" t="s">
        <v>134</v>
      </c>
      <c r="B66" s="65" t="s">
        <v>159</v>
      </c>
      <c r="C66" s="66" t="s">
        <v>148</v>
      </c>
      <c r="D66" s="67" t="s">
        <v>184</v>
      </c>
      <c r="E66" s="68" t="s">
        <v>43</v>
      </c>
      <c r="F66" s="69" t="s">
        <v>239</v>
      </c>
      <c r="G66" s="70" t="s">
        <v>240</v>
      </c>
      <c r="H66" s="71" t="s">
        <v>241</v>
      </c>
      <c r="I66" s="68" t="s">
        <v>187</v>
      </c>
      <c r="J66" s="72">
        <v>1995</v>
      </c>
      <c r="K66" s="73">
        <v>0.75</v>
      </c>
      <c r="L66" s="74">
        <v>11</v>
      </c>
      <c r="M66" s="291" t="s">
        <v>735</v>
      </c>
      <c r="N66" s="292"/>
      <c r="O66" s="293"/>
      <c r="P66" s="294" t="s">
        <v>841</v>
      </c>
      <c r="Q66" s="295" t="s">
        <v>843</v>
      </c>
      <c r="R66" s="80" t="s">
        <v>1380</v>
      </c>
      <c r="S66" s="81">
        <f t="shared" si="0"/>
        <v>110</v>
      </c>
      <c r="T66" s="82">
        <v>110</v>
      </c>
      <c r="U66" s="83"/>
      <c r="V66" s="84"/>
      <c r="W66" s="85">
        <f t="shared" si="1"/>
        <v>0</v>
      </c>
      <c r="X66" s="86">
        <f t="shared" si="2"/>
        <v>0</v>
      </c>
      <c r="Y66" s="59"/>
      <c r="Z66" s="87"/>
      <c r="AA66" s="88"/>
      <c r="AB66" s="89"/>
      <c r="AC66" s="90"/>
    </row>
    <row r="67" spans="1:29" ht="15.75" hidden="1" customHeight="1">
      <c r="A67" s="64" t="s">
        <v>134</v>
      </c>
      <c r="B67" s="65" t="s">
        <v>159</v>
      </c>
      <c r="C67" s="66" t="s">
        <v>148</v>
      </c>
      <c r="D67" s="67" t="s">
        <v>184</v>
      </c>
      <c r="E67" s="68" t="s">
        <v>43</v>
      </c>
      <c r="F67" s="69" t="s">
        <v>242</v>
      </c>
      <c r="G67" s="70" t="s">
        <v>243</v>
      </c>
      <c r="H67" s="71" t="s">
        <v>244</v>
      </c>
      <c r="I67" s="68" t="s">
        <v>187</v>
      </c>
      <c r="J67" s="72">
        <v>2006</v>
      </c>
      <c r="K67" s="73">
        <v>0.75</v>
      </c>
      <c r="L67" s="74">
        <v>1</v>
      </c>
      <c r="M67" s="291" t="s">
        <v>736</v>
      </c>
      <c r="N67" s="292"/>
      <c r="O67" s="293"/>
      <c r="P67" s="294" t="s">
        <v>842</v>
      </c>
      <c r="Q67" s="295" t="s">
        <v>844</v>
      </c>
      <c r="R67" s="80" t="s">
        <v>1380</v>
      </c>
      <c r="S67" s="81">
        <f t="shared" si="0"/>
        <v>260</v>
      </c>
      <c r="T67" s="82">
        <v>260</v>
      </c>
      <c r="U67" s="83"/>
      <c r="V67" s="84"/>
      <c r="W67" s="85">
        <f t="shared" si="1"/>
        <v>0</v>
      </c>
      <c r="X67" s="86">
        <f t="shared" si="2"/>
        <v>0</v>
      </c>
      <c r="Y67" s="59"/>
      <c r="Z67" s="87"/>
      <c r="AA67" s="88"/>
      <c r="AB67" s="89"/>
      <c r="AC67" s="90"/>
    </row>
    <row r="68" spans="1:29" ht="15.75" hidden="1" customHeight="1">
      <c r="A68" s="64" t="s">
        <v>134</v>
      </c>
      <c r="B68" s="65" t="s">
        <v>159</v>
      </c>
      <c r="C68" s="66" t="s">
        <v>148</v>
      </c>
      <c r="D68" s="67" t="s">
        <v>184</v>
      </c>
      <c r="E68" s="68" t="s">
        <v>43</v>
      </c>
      <c r="F68" s="69" t="s">
        <v>245</v>
      </c>
      <c r="G68" s="70" t="s">
        <v>246</v>
      </c>
      <c r="H68" s="71" t="s">
        <v>247</v>
      </c>
      <c r="I68" s="68" t="s">
        <v>187</v>
      </c>
      <c r="J68" s="72">
        <v>2016</v>
      </c>
      <c r="K68" s="73">
        <v>1.5</v>
      </c>
      <c r="L68" s="74">
        <v>1</v>
      </c>
      <c r="M68" s="291" t="s">
        <v>735</v>
      </c>
      <c r="N68" s="292"/>
      <c r="O68" s="293"/>
      <c r="P68" s="294" t="s">
        <v>845</v>
      </c>
      <c r="Q68" s="295" t="s">
        <v>846</v>
      </c>
      <c r="R68" s="80" t="s">
        <v>1380</v>
      </c>
      <c r="S68" s="81">
        <f t="shared" si="0"/>
        <v>320</v>
      </c>
      <c r="T68" s="82">
        <v>320</v>
      </c>
      <c r="U68" s="83"/>
      <c r="V68" s="84"/>
      <c r="W68" s="85">
        <f t="shared" si="1"/>
        <v>0</v>
      </c>
      <c r="X68" s="86">
        <f t="shared" si="2"/>
        <v>0</v>
      </c>
      <c r="Y68" s="59"/>
      <c r="Z68" s="87"/>
      <c r="AA68" s="88"/>
      <c r="AB68" s="89"/>
      <c r="AC68" s="90"/>
    </row>
    <row r="69" spans="1:29" ht="15.75" hidden="1" customHeight="1">
      <c r="A69" s="64" t="s">
        <v>134</v>
      </c>
      <c r="B69" s="65" t="s">
        <v>159</v>
      </c>
      <c r="C69" s="66" t="s">
        <v>148</v>
      </c>
      <c r="D69" s="67" t="s">
        <v>184</v>
      </c>
      <c r="E69" s="68" t="s">
        <v>43</v>
      </c>
      <c r="F69" s="69" t="s">
        <v>245</v>
      </c>
      <c r="G69" s="70" t="s">
        <v>248</v>
      </c>
      <c r="H69" s="71" t="s">
        <v>249</v>
      </c>
      <c r="I69" s="68" t="s">
        <v>187</v>
      </c>
      <c r="J69" s="72">
        <v>2011</v>
      </c>
      <c r="K69" s="73">
        <v>0.75</v>
      </c>
      <c r="L69" s="74">
        <v>9</v>
      </c>
      <c r="M69" s="291" t="s">
        <v>735</v>
      </c>
      <c r="N69" s="292"/>
      <c r="O69" s="293"/>
      <c r="P69" s="294" t="s">
        <v>841</v>
      </c>
      <c r="Q69" s="295" t="s">
        <v>847</v>
      </c>
      <c r="R69" s="80" t="s">
        <v>1380</v>
      </c>
      <c r="S69" s="81">
        <f t="shared" si="0"/>
        <v>80</v>
      </c>
      <c r="T69" s="82">
        <v>80</v>
      </c>
      <c r="U69" s="83"/>
      <c r="V69" s="84"/>
      <c r="W69" s="85">
        <f t="shared" si="1"/>
        <v>0</v>
      </c>
      <c r="X69" s="86">
        <f t="shared" si="2"/>
        <v>0</v>
      </c>
      <c r="Y69" s="59"/>
      <c r="Z69" s="87"/>
      <c r="AA69" s="88"/>
      <c r="AB69" s="89"/>
      <c r="AC69" s="90"/>
    </row>
    <row r="70" spans="1:29" ht="15.75" hidden="1" customHeight="1">
      <c r="A70" s="64" t="s">
        <v>134</v>
      </c>
      <c r="B70" s="65" t="s">
        <v>135</v>
      </c>
      <c r="C70" s="66" t="s">
        <v>148</v>
      </c>
      <c r="D70" s="67" t="s">
        <v>184</v>
      </c>
      <c r="E70" s="68" t="s">
        <v>43</v>
      </c>
      <c r="F70" s="69" t="s">
        <v>250</v>
      </c>
      <c r="G70" s="70" t="s">
        <v>251</v>
      </c>
      <c r="H70" s="71" t="s">
        <v>252</v>
      </c>
      <c r="I70" s="68" t="s">
        <v>187</v>
      </c>
      <c r="J70" s="72">
        <v>2021</v>
      </c>
      <c r="K70" s="73">
        <v>1.5</v>
      </c>
      <c r="L70" s="74">
        <v>1</v>
      </c>
      <c r="M70" s="291" t="s">
        <v>735</v>
      </c>
      <c r="N70" s="292"/>
      <c r="O70" s="293"/>
      <c r="P70" s="294" t="s">
        <v>848</v>
      </c>
      <c r="Q70" s="295" t="s">
        <v>850</v>
      </c>
      <c r="R70" s="80" t="s">
        <v>1381</v>
      </c>
      <c r="S70" s="81">
        <f t="shared" si="0"/>
        <v>300</v>
      </c>
      <c r="T70" s="82">
        <v>360</v>
      </c>
      <c r="U70" s="83"/>
      <c r="V70" s="84"/>
      <c r="W70" s="85">
        <f t="shared" si="1"/>
        <v>0</v>
      </c>
      <c r="X70" s="86">
        <f t="shared" si="2"/>
        <v>0</v>
      </c>
      <c r="Y70" s="59"/>
      <c r="Z70" s="87"/>
      <c r="AA70" s="88"/>
      <c r="AB70" s="89"/>
      <c r="AC70" s="90"/>
    </row>
    <row r="71" spans="1:29" ht="15.75" hidden="1" customHeight="1">
      <c r="A71" s="64" t="s">
        <v>134</v>
      </c>
      <c r="B71" s="65" t="s">
        <v>135</v>
      </c>
      <c r="C71" s="66" t="s">
        <v>148</v>
      </c>
      <c r="D71" s="67" t="s">
        <v>184</v>
      </c>
      <c r="E71" s="68" t="s">
        <v>253</v>
      </c>
      <c r="F71" s="69"/>
      <c r="G71" s="70" t="s">
        <v>254</v>
      </c>
      <c r="H71" s="71" t="s">
        <v>255</v>
      </c>
      <c r="I71" s="68" t="s">
        <v>256</v>
      </c>
      <c r="J71" s="72">
        <v>2013</v>
      </c>
      <c r="K71" s="73">
        <v>0.75</v>
      </c>
      <c r="L71" s="74">
        <v>1</v>
      </c>
      <c r="M71" s="291" t="s">
        <v>735</v>
      </c>
      <c r="N71" s="292"/>
      <c r="O71" s="293"/>
      <c r="P71" s="294" t="s">
        <v>849</v>
      </c>
      <c r="Q71" s="295" t="s">
        <v>851</v>
      </c>
      <c r="R71" s="80" t="s">
        <v>1381</v>
      </c>
      <c r="S71" s="81">
        <f t="shared" si="0"/>
        <v>250</v>
      </c>
      <c r="T71" s="82">
        <v>300</v>
      </c>
      <c r="U71" s="83"/>
      <c r="V71" s="84"/>
      <c r="W71" s="85">
        <f t="shared" si="1"/>
        <v>0</v>
      </c>
      <c r="X71" s="86">
        <f t="shared" si="2"/>
        <v>0</v>
      </c>
      <c r="Y71" s="59"/>
      <c r="Z71" s="87"/>
      <c r="AA71" s="88"/>
      <c r="AB71" s="89"/>
      <c r="AC71" s="90"/>
    </row>
    <row r="72" spans="1:29" ht="15.75" hidden="1" customHeight="1">
      <c r="A72" s="64" t="s">
        <v>134</v>
      </c>
      <c r="B72" s="65" t="s">
        <v>135</v>
      </c>
      <c r="C72" s="66" t="s">
        <v>148</v>
      </c>
      <c r="D72" s="67" t="s">
        <v>184</v>
      </c>
      <c r="E72" s="68" t="s">
        <v>253</v>
      </c>
      <c r="F72" s="69"/>
      <c r="G72" s="70" t="s">
        <v>254</v>
      </c>
      <c r="H72" s="71" t="s">
        <v>255</v>
      </c>
      <c r="I72" s="68" t="s">
        <v>257</v>
      </c>
      <c r="J72" s="72">
        <v>2015</v>
      </c>
      <c r="K72" s="73">
        <v>0.75</v>
      </c>
      <c r="L72" s="74">
        <v>1</v>
      </c>
      <c r="M72" s="291" t="s">
        <v>735</v>
      </c>
      <c r="N72" s="292"/>
      <c r="O72" s="293"/>
      <c r="P72" s="294" t="s">
        <v>852</v>
      </c>
      <c r="Q72" s="295" t="s">
        <v>853</v>
      </c>
      <c r="R72" s="80" t="s">
        <v>1381</v>
      </c>
      <c r="S72" s="81">
        <f t="shared" si="0"/>
        <v>250</v>
      </c>
      <c r="T72" s="82">
        <v>300</v>
      </c>
      <c r="U72" s="83"/>
      <c r="V72" s="84"/>
      <c r="W72" s="85">
        <f t="shared" si="1"/>
        <v>0</v>
      </c>
      <c r="X72" s="86">
        <f t="shared" si="2"/>
        <v>0</v>
      </c>
      <c r="Y72" s="59"/>
      <c r="Z72" s="87"/>
      <c r="AA72" s="88"/>
      <c r="AB72" s="89"/>
      <c r="AC72" s="90"/>
    </row>
    <row r="73" spans="1:29" ht="15.75" hidden="1" customHeight="1">
      <c r="A73" s="64" t="s">
        <v>134</v>
      </c>
      <c r="B73" s="65" t="s">
        <v>135</v>
      </c>
      <c r="C73" s="66" t="s">
        <v>148</v>
      </c>
      <c r="D73" s="67" t="s">
        <v>184</v>
      </c>
      <c r="E73" s="68" t="s">
        <v>253</v>
      </c>
      <c r="F73" s="69"/>
      <c r="G73" s="70" t="s">
        <v>254</v>
      </c>
      <c r="H73" s="71" t="s">
        <v>255</v>
      </c>
      <c r="I73" s="68" t="s">
        <v>257</v>
      </c>
      <c r="J73" s="72">
        <v>2016</v>
      </c>
      <c r="K73" s="73">
        <v>0.75</v>
      </c>
      <c r="L73" s="74">
        <v>1</v>
      </c>
      <c r="M73" s="291" t="s">
        <v>735</v>
      </c>
      <c r="N73" s="292"/>
      <c r="O73" s="293"/>
      <c r="P73" s="294" t="s">
        <v>852</v>
      </c>
      <c r="Q73" s="295" t="s">
        <v>855</v>
      </c>
      <c r="R73" s="80" t="s">
        <v>1381</v>
      </c>
      <c r="S73" s="81">
        <f t="shared" si="0"/>
        <v>266.66666666666669</v>
      </c>
      <c r="T73" s="82">
        <v>320</v>
      </c>
      <c r="U73" s="83"/>
      <c r="V73" s="84"/>
      <c r="W73" s="85">
        <f t="shared" si="1"/>
        <v>0</v>
      </c>
      <c r="X73" s="86">
        <f t="shared" si="2"/>
        <v>0</v>
      </c>
      <c r="Y73" s="59"/>
      <c r="Z73" s="87"/>
      <c r="AA73" s="88"/>
      <c r="AB73" s="89"/>
      <c r="AC73" s="90"/>
    </row>
    <row r="74" spans="1:29" ht="15.75" hidden="1" customHeight="1">
      <c r="A74" s="64" t="s">
        <v>134</v>
      </c>
      <c r="B74" s="65" t="s">
        <v>135</v>
      </c>
      <c r="C74" s="66" t="s">
        <v>148</v>
      </c>
      <c r="D74" s="67" t="s">
        <v>184</v>
      </c>
      <c r="E74" s="68" t="s">
        <v>253</v>
      </c>
      <c r="F74" s="69"/>
      <c r="G74" s="70" t="s">
        <v>254</v>
      </c>
      <c r="H74" s="71" t="s">
        <v>258</v>
      </c>
      <c r="I74" s="68" t="s">
        <v>256</v>
      </c>
      <c r="J74" s="72">
        <v>2018</v>
      </c>
      <c r="K74" s="73">
        <v>0.75</v>
      </c>
      <c r="L74" s="74">
        <v>3</v>
      </c>
      <c r="M74" s="291" t="s">
        <v>735</v>
      </c>
      <c r="N74" s="292"/>
      <c r="O74" s="293"/>
      <c r="P74" s="294" t="s">
        <v>854</v>
      </c>
      <c r="Q74" s="295" t="s">
        <v>856</v>
      </c>
      <c r="R74" s="80" t="s">
        <v>1381</v>
      </c>
      <c r="S74" s="81">
        <f t="shared" si="0"/>
        <v>225</v>
      </c>
      <c r="T74" s="82">
        <v>270</v>
      </c>
      <c r="U74" s="83"/>
      <c r="V74" s="84"/>
      <c r="W74" s="85">
        <f t="shared" si="1"/>
        <v>0</v>
      </c>
      <c r="X74" s="86">
        <f t="shared" si="2"/>
        <v>0</v>
      </c>
      <c r="Y74" s="59"/>
      <c r="Z74" s="87"/>
      <c r="AA74" s="88"/>
      <c r="AB74" s="89"/>
      <c r="AC74" s="90"/>
    </row>
    <row r="75" spans="1:29" ht="15.75" hidden="1" customHeight="1">
      <c r="A75" s="64" t="s">
        <v>134</v>
      </c>
      <c r="B75" s="65" t="s">
        <v>135</v>
      </c>
      <c r="C75" s="66" t="s">
        <v>148</v>
      </c>
      <c r="D75" s="67" t="s">
        <v>184</v>
      </c>
      <c r="E75" s="68" t="s">
        <v>253</v>
      </c>
      <c r="F75" s="69"/>
      <c r="G75" s="70" t="s">
        <v>254</v>
      </c>
      <c r="H75" s="71" t="s">
        <v>259</v>
      </c>
      <c r="I75" s="68" t="s">
        <v>256</v>
      </c>
      <c r="J75" s="72">
        <v>2015</v>
      </c>
      <c r="K75" s="73">
        <v>0.75</v>
      </c>
      <c r="L75" s="74">
        <v>3</v>
      </c>
      <c r="M75" s="291" t="s">
        <v>735</v>
      </c>
      <c r="N75" s="292"/>
      <c r="O75" s="293"/>
      <c r="P75" s="294" t="s">
        <v>854</v>
      </c>
      <c r="Q75" s="295" t="s">
        <v>857</v>
      </c>
      <c r="R75" s="80" t="s">
        <v>1381</v>
      </c>
      <c r="S75" s="81">
        <f t="shared" si="0"/>
        <v>150</v>
      </c>
      <c r="T75" s="82">
        <v>180</v>
      </c>
      <c r="U75" s="83"/>
      <c r="V75" s="84"/>
      <c r="W75" s="85">
        <f t="shared" si="1"/>
        <v>0</v>
      </c>
      <c r="X75" s="86">
        <f t="shared" si="2"/>
        <v>0</v>
      </c>
      <c r="Y75" s="59"/>
      <c r="Z75" s="87"/>
      <c r="AA75" s="88"/>
      <c r="AB75" s="89"/>
      <c r="AC75" s="90"/>
    </row>
    <row r="76" spans="1:29" ht="15.75" hidden="1" customHeight="1">
      <c r="A76" s="64" t="s">
        <v>134</v>
      </c>
      <c r="B76" s="65" t="s">
        <v>135</v>
      </c>
      <c r="C76" s="66" t="s">
        <v>148</v>
      </c>
      <c r="D76" s="67" t="s">
        <v>184</v>
      </c>
      <c r="E76" s="68" t="s">
        <v>253</v>
      </c>
      <c r="F76" s="69"/>
      <c r="G76" s="70" t="s">
        <v>260</v>
      </c>
      <c r="H76" s="71" t="s">
        <v>261</v>
      </c>
      <c r="I76" s="68" t="s">
        <v>256</v>
      </c>
      <c r="J76" s="72">
        <v>2021</v>
      </c>
      <c r="K76" s="73">
        <v>0.75</v>
      </c>
      <c r="L76" s="74">
        <v>1</v>
      </c>
      <c r="M76" s="291" t="s">
        <v>735</v>
      </c>
      <c r="N76" s="292"/>
      <c r="O76" s="293"/>
      <c r="P76" s="294" t="s">
        <v>858</v>
      </c>
      <c r="Q76" s="295" t="s">
        <v>859</v>
      </c>
      <c r="R76" s="80" t="s">
        <v>1380</v>
      </c>
      <c r="S76" s="81">
        <f t="shared" si="0"/>
        <v>420</v>
      </c>
      <c r="T76" s="82">
        <v>420</v>
      </c>
      <c r="U76" s="83"/>
      <c r="V76" s="84"/>
      <c r="W76" s="85">
        <f t="shared" si="1"/>
        <v>0</v>
      </c>
      <c r="X76" s="86">
        <f t="shared" si="2"/>
        <v>0</v>
      </c>
      <c r="Y76" s="59"/>
      <c r="Z76" s="87"/>
      <c r="AA76" s="88"/>
      <c r="AB76" s="89"/>
      <c r="AC76" s="90"/>
    </row>
    <row r="77" spans="1:29" ht="15.75" hidden="1" customHeight="1">
      <c r="A77" s="64" t="s">
        <v>134</v>
      </c>
      <c r="B77" s="65" t="s">
        <v>135</v>
      </c>
      <c r="C77" s="66" t="s">
        <v>148</v>
      </c>
      <c r="D77" s="67" t="s">
        <v>184</v>
      </c>
      <c r="E77" s="68" t="s">
        <v>253</v>
      </c>
      <c r="F77" s="69"/>
      <c r="G77" s="70" t="s">
        <v>262</v>
      </c>
      <c r="H77" s="71" t="s">
        <v>263</v>
      </c>
      <c r="I77" s="68" t="s">
        <v>256</v>
      </c>
      <c r="J77" s="72">
        <v>2019</v>
      </c>
      <c r="K77" s="73">
        <v>0.75</v>
      </c>
      <c r="L77" s="74">
        <v>2</v>
      </c>
      <c r="M77" s="291" t="s">
        <v>735</v>
      </c>
      <c r="N77" s="292"/>
      <c r="O77" s="293"/>
      <c r="P77" s="294" t="s">
        <v>858</v>
      </c>
      <c r="Q77" s="295" t="s">
        <v>860</v>
      </c>
      <c r="R77" s="101" t="s">
        <v>1380</v>
      </c>
      <c r="S77" s="81">
        <f t="shared" si="0"/>
        <v>720</v>
      </c>
      <c r="T77" s="82">
        <v>720</v>
      </c>
      <c r="U77" s="83"/>
      <c r="V77" s="84"/>
      <c r="W77" s="85">
        <f t="shared" si="1"/>
        <v>0</v>
      </c>
      <c r="X77" s="86">
        <f t="shared" si="2"/>
        <v>0</v>
      </c>
      <c r="Y77" s="59"/>
      <c r="Z77" s="87"/>
      <c r="AA77" s="88"/>
      <c r="AB77" s="89"/>
      <c r="AC77" s="90"/>
    </row>
    <row r="78" spans="1:29" ht="15.75" hidden="1" customHeight="1">
      <c r="A78" s="64" t="s">
        <v>134</v>
      </c>
      <c r="B78" s="65" t="s">
        <v>135</v>
      </c>
      <c r="C78" s="66" t="s">
        <v>148</v>
      </c>
      <c r="D78" s="67" t="s">
        <v>184</v>
      </c>
      <c r="E78" s="68" t="s">
        <v>253</v>
      </c>
      <c r="F78" s="69"/>
      <c r="G78" s="70" t="s">
        <v>262</v>
      </c>
      <c r="H78" s="71" t="s">
        <v>264</v>
      </c>
      <c r="I78" s="68" t="s">
        <v>256</v>
      </c>
      <c r="J78" s="72">
        <v>2021</v>
      </c>
      <c r="K78" s="73">
        <v>0.75</v>
      </c>
      <c r="L78" s="74">
        <v>1</v>
      </c>
      <c r="M78" s="291" t="s">
        <v>735</v>
      </c>
      <c r="N78" s="292"/>
      <c r="O78" s="293"/>
      <c r="P78" s="294" t="s">
        <v>861</v>
      </c>
      <c r="Q78" s="295" t="s">
        <v>862</v>
      </c>
      <c r="R78" s="80" t="s">
        <v>1380</v>
      </c>
      <c r="S78" s="81">
        <f t="shared" si="0"/>
        <v>390</v>
      </c>
      <c r="T78" s="82">
        <v>390</v>
      </c>
      <c r="U78" s="83"/>
      <c r="V78" s="84"/>
      <c r="W78" s="85">
        <f t="shared" si="1"/>
        <v>0</v>
      </c>
      <c r="X78" s="86">
        <f t="shared" si="2"/>
        <v>0</v>
      </c>
      <c r="Y78" s="59"/>
      <c r="Z78" s="87"/>
      <c r="AA78" s="88"/>
      <c r="AB78" s="89"/>
      <c r="AC78" s="90"/>
    </row>
    <row r="79" spans="1:29" ht="15.75" hidden="1" customHeight="1">
      <c r="A79" s="64" t="s">
        <v>134</v>
      </c>
      <c r="B79" s="65" t="s">
        <v>135</v>
      </c>
      <c r="C79" s="66" t="s">
        <v>148</v>
      </c>
      <c r="D79" s="67" t="s">
        <v>184</v>
      </c>
      <c r="E79" s="68" t="s">
        <v>253</v>
      </c>
      <c r="F79" s="69"/>
      <c r="G79" s="70" t="s">
        <v>262</v>
      </c>
      <c r="H79" s="71" t="s">
        <v>265</v>
      </c>
      <c r="I79" s="68" t="s">
        <v>256</v>
      </c>
      <c r="J79" s="72">
        <v>2020</v>
      </c>
      <c r="K79" s="73">
        <v>0.75</v>
      </c>
      <c r="L79" s="74">
        <v>1</v>
      </c>
      <c r="M79" s="291" t="s">
        <v>735</v>
      </c>
      <c r="N79" s="292"/>
      <c r="O79" s="293"/>
      <c r="P79" s="294" t="s">
        <v>858</v>
      </c>
      <c r="Q79" s="295" t="s">
        <v>863</v>
      </c>
      <c r="R79" s="101" t="s">
        <v>1380</v>
      </c>
      <c r="S79" s="81">
        <f t="shared" ref="S79:S142" si="3">IF(R79="U",T79/1.2,T79)</f>
        <v>330</v>
      </c>
      <c r="T79" s="82">
        <v>330</v>
      </c>
      <c r="U79" s="83"/>
      <c r="V79" s="84"/>
      <c r="W79" s="85">
        <f t="shared" ref="W79:W111" si="4">V79*S79</f>
        <v>0</v>
      </c>
      <c r="X79" s="86">
        <f t="shared" ref="X79:X111" si="5">V79*T79</f>
        <v>0</v>
      </c>
      <c r="Y79" s="59"/>
      <c r="Z79" s="87"/>
      <c r="AA79" s="88"/>
      <c r="AB79" s="89"/>
      <c r="AC79" s="90"/>
    </row>
    <row r="80" spans="1:29" ht="15.75" hidden="1" customHeight="1">
      <c r="A80" s="64" t="s">
        <v>134</v>
      </c>
      <c r="B80" s="65" t="s">
        <v>135</v>
      </c>
      <c r="C80" s="66" t="s">
        <v>148</v>
      </c>
      <c r="D80" s="67" t="s">
        <v>184</v>
      </c>
      <c r="E80" s="68" t="s">
        <v>253</v>
      </c>
      <c r="F80" s="69"/>
      <c r="G80" s="70" t="s">
        <v>266</v>
      </c>
      <c r="H80" s="71" t="s">
        <v>267</v>
      </c>
      <c r="I80" s="68" t="s">
        <v>256</v>
      </c>
      <c r="J80" s="72">
        <v>2015</v>
      </c>
      <c r="K80" s="73">
        <v>0.75</v>
      </c>
      <c r="L80" s="74">
        <v>2</v>
      </c>
      <c r="M80" s="291" t="s">
        <v>735</v>
      </c>
      <c r="N80" s="292"/>
      <c r="O80" s="293"/>
      <c r="P80" s="294" t="s">
        <v>864</v>
      </c>
      <c r="Q80" s="295" t="s">
        <v>865</v>
      </c>
      <c r="R80" s="80" t="s">
        <v>1380</v>
      </c>
      <c r="S80" s="81">
        <f t="shared" si="3"/>
        <v>280</v>
      </c>
      <c r="T80" s="82">
        <v>280</v>
      </c>
      <c r="U80" s="83"/>
      <c r="V80" s="84"/>
      <c r="W80" s="85">
        <f t="shared" si="4"/>
        <v>0</v>
      </c>
      <c r="X80" s="86">
        <f t="shared" si="5"/>
        <v>0</v>
      </c>
      <c r="Y80" s="59"/>
      <c r="Z80" s="87"/>
      <c r="AA80" s="88"/>
      <c r="AB80" s="89"/>
      <c r="AC80" s="90"/>
    </row>
    <row r="81" spans="1:29" ht="15.75" hidden="1" customHeight="1">
      <c r="A81" s="64" t="s">
        <v>134</v>
      </c>
      <c r="B81" s="65" t="s">
        <v>135</v>
      </c>
      <c r="C81" s="66" t="s">
        <v>148</v>
      </c>
      <c r="D81" s="67" t="s">
        <v>184</v>
      </c>
      <c r="E81" s="68" t="s">
        <v>253</v>
      </c>
      <c r="F81" s="69"/>
      <c r="G81" s="70" t="s">
        <v>268</v>
      </c>
      <c r="H81" s="71" t="s">
        <v>267</v>
      </c>
      <c r="I81" s="68" t="s">
        <v>256</v>
      </c>
      <c r="J81" s="72">
        <v>2018</v>
      </c>
      <c r="K81" s="73">
        <v>0.75</v>
      </c>
      <c r="L81" s="74">
        <v>3</v>
      </c>
      <c r="M81" s="291" t="s">
        <v>735</v>
      </c>
      <c r="N81" s="292"/>
      <c r="O81" s="293"/>
      <c r="P81" s="294" t="s">
        <v>866</v>
      </c>
      <c r="Q81" s="295" t="s">
        <v>867</v>
      </c>
      <c r="R81" s="80" t="s">
        <v>1380</v>
      </c>
      <c r="S81" s="81">
        <f t="shared" si="3"/>
        <v>130</v>
      </c>
      <c r="T81" s="82">
        <v>130</v>
      </c>
      <c r="U81" s="83"/>
      <c r="V81" s="84"/>
      <c r="W81" s="85">
        <f t="shared" si="4"/>
        <v>0</v>
      </c>
      <c r="X81" s="86">
        <f t="shared" si="5"/>
        <v>0</v>
      </c>
      <c r="Y81" s="59"/>
      <c r="Z81" s="87"/>
      <c r="AA81" s="88"/>
      <c r="AB81" s="89"/>
      <c r="AC81" s="90"/>
    </row>
    <row r="82" spans="1:29" ht="15.75" hidden="1" customHeight="1">
      <c r="A82" s="64" t="s">
        <v>134</v>
      </c>
      <c r="B82" s="65" t="s">
        <v>135</v>
      </c>
      <c r="C82" s="66" t="s">
        <v>148</v>
      </c>
      <c r="D82" s="67" t="s">
        <v>184</v>
      </c>
      <c r="E82" s="68" t="s">
        <v>253</v>
      </c>
      <c r="F82" s="69"/>
      <c r="G82" s="70" t="s">
        <v>269</v>
      </c>
      <c r="H82" s="71" t="s">
        <v>270</v>
      </c>
      <c r="I82" s="68" t="s">
        <v>271</v>
      </c>
      <c r="J82" s="72">
        <v>2011</v>
      </c>
      <c r="K82" s="73">
        <v>0.75</v>
      </c>
      <c r="L82" s="74">
        <v>2</v>
      </c>
      <c r="M82" s="291" t="s">
        <v>735</v>
      </c>
      <c r="N82" s="292"/>
      <c r="O82" s="293"/>
      <c r="P82" s="294" t="s">
        <v>868</v>
      </c>
      <c r="Q82" s="295" t="s">
        <v>869</v>
      </c>
      <c r="R82" s="80" t="s">
        <v>1380</v>
      </c>
      <c r="S82" s="81">
        <f t="shared" si="3"/>
        <v>490</v>
      </c>
      <c r="T82" s="82">
        <v>490</v>
      </c>
      <c r="U82" s="83"/>
      <c r="V82" s="84"/>
      <c r="W82" s="85">
        <f t="shared" si="4"/>
        <v>0</v>
      </c>
      <c r="X82" s="86">
        <f t="shared" si="5"/>
        <v>0</v>
      </c>
      <c r="Y82" s="59"/>
      <c r="Z82" s="87"/>
      <c r="AA82" s="88"/>
      <c r="AB82" s="89"/>
      <c r="AC82" s="90"/>
    </row>
    <row r="83" spans="1:29" ht="15.75" hidden="1" customHeight="1">
      <c r="A83" s="64" t="s">
        <v>134</v>
      </c>
      <c r="B83" s="65" t="s">
        <v>159</v>
      </c>
      <c r="C83" s="66" t="s">
        <v>148</v>
      </c>
      <c r="D83" s="67" t="s">
        <v>184</v>
      </c>
      <c r="E83" s="68" t="s">
        <v>253</v>
      </c>
      <c r="F83" s="69"/>
      <c r="G83" s="70" t="s">
        <v>272</v>
      </c>
      <c r="H83" s="71" t="s">
        <v>273</v>
      </c>
      <c r="I83" s="68" t="s">
        <v>171</v>
      </c>
      <c r="J83" s="72">
        <v>2009</v>
      </c>
      <c r="K83" s="73">
        <v>0.75</v>
      </c>
      <c r="L83" s="74">
        <v>2</v>
      </c>
      <c r="M83" s="291" t="s">
        <v>735</v>
      </c>
      <c r="N83" s="292"/>
      <c r="O83" s="293"/>
      <c r="P83" s="294" t="s">
        <v>870</v>
      </c>
      <c r="Q83" s="295" t="s">
        <v>871</v>
      </c>
      <c r="R83" s="101" t="s">
        <v>1380</v>
      </c>
      <c r="S83" s="81">
        <f t="shared" si="3"/>
        <v>200</v>
      </c>
      <c r="T83" s="82">
        <v>200</v>
      </c>
      <c r="U83" s="83"/>
      <c r="V83" s="84"/>
      <c r="W83" s="85">
        <f t="shared" si="4"/>
        <v>0</v>
      </c>
      <c r="X83" s="86">
        <f t="shared" si="5"/>
        <v>0</v>
      </c>
      <c r="Y83" s="59"/>
      <c r="Z83" s="87"/>
      <c r="AA83" s="88"/>
      <c r="AB83" s="89"/>
      <c r="AC83" s="90"/>
    </row>
    <row r="84" spans="1:29" ht="15.75" hidden="1" customHeight="1">
      <c r="A84" s="64" t="s">
        <v>134</v>
      </c>
      <c r="B84" s="65" t="s">
        <v>135</v>
      </c>
      <c r="C84" s="66" t="s">
        <v>148</v>
      </c>
      <c r="D84" s="67" t="s">
        <v>184</v>
      </c>
      <c r="E84" s="68" t="s">
        <v>253</v>
      </c>
      <c r="F84" s="69"/>
      <c r="G84" s="70" t="s">
        <v>274</v>
      </c>
      <c r="H84" s="71" t="s">
        <v>275</v>
      </c>
      <c r="I84" s="68" t="s">
        <v>257</v>
      </c>
      <c r="J84" s="72">
        <v>2021</v>
      </c>
      <c r="K84" s="73">
        <v>0.75</v>
      </c>
      <c r="L84" s="74">
        <v>1</v>
      </c>
      <c r="M84" s="291" t="s">
        <v>735</v>
      </c>
      <c r="N84" s="292"/>
      <c r="O84" s="293"/>
      <c r="P84" s="294" t="s">
        <v>872</v>
      </c>
      <c r="Q84" s="295" t="s">
        <v>873</v>
      </c>
      <c r="R84" s="101" t="s">
        <v>1380</v>
      </c>
      <c r="S84" s="81">
        <f t="shared" si="3"/>
        <v>50</v>
      </c>
      <c r="T84" s="82">
        <v>50</v>
      </c>
      <c r="U84" s="83"/>
      <c r="V84" s="84"/>
      <c r="W84" s="85">
        <f t="shared" si="4"/>
        <v>0</v>
      </c>
      <c r="X84" s="86">
        <f t="shared" si="5"/>
        <v>0</v>
      </c>
      <c r="Y84" s="59"/>
      <c r="Z84" s="87"/>
      <c r="AA84" s="88"/>
      <c r="AB84" s="89"/>
      <c r="AC84" s="90"/>
    </row>
    <row r="85" spans="1:29" ht="15.75" hidden="1" customHeight="1">
      <c r="A85" s="64" t="s">
        <v>134</v>
      </c>
      <c r="B85" s="65" t="s">
        <v>135</v>
      </c>
      <c r="C85" s="66" t="s">
        <v>148</v>
      </c>
      <c r="D85" s="67" t="s">
        <v>184</v>
      </c>
      <c r="E85" s="68" t="s">
        <v>253</v>
      </c>
      <c r="F85" s="69"/>
      <c r="G85" s="70" t="s">
        <v>274</v>
      </c>
      <c r="H85" s="71" t="s">
        <v>276</v>
      </c>
      <c r="I85" s="68" t="s">
        <v>257</v>
      </c>
      <c r="J85" s="72">
        <v>2021</v>
      </c>
      <c r="K85" s="73">
        <v>0.75</v>
      </c>
      <c r="L85" s="74">
        <v>1</v>
      </c>
      <c r="M85" s="291" t="s">
        <v>735</v>
      </c>
      <c r="N85" s="292"/>
      <c r="O85" s="293"/>
      <c r="P85" s="294" t="s">
        <v>872</v>
      </c>
      <c r="Q85" s="295" t="s">
        <v>874</v>
      </c>
      <c r="R85" s="101" t="s">
        <v>1380</v>
      </c>
      <c r="S85" s="81">
        <f t="shared" si="3"/>
        <v>60</v>
      </c>
      <c r="T85" s="82">
        <v>60</v>
      </c>
      <c r="U85" s="83"/>
      <c r="V85" s="84"/>
      <c r="W85" s="85">
        <f t="shared" si="4"/>
        <v>0</v>
      </c>
      <c r="X85" s="86">
        <f t="shared" si="5"/>
        <v>0</v>
      </c>
      <c r="Y85" s="59"/>
      <c r="Z85" s="87"/>
      <c r="AA85" s="88"/>
      <c r="AB85" s="89"/>
      <c r="AC85" s="90"/>
    </row>
    <row r="86" spans="1:29" ht="15.75" hidden="1" customHeight="1">
      <c r="A86" s="64" t="s">
        <v>134</v>
      </c>
      <c r="B86" s="65" t="s">
        <v>135</v>
      </c>
      <c r="C86" s="66" t="s">
        <v>148</v>
      </c>
      <c r="D86" s="67" t="s">
        <v>184</v>
      </c>
      <c r="E86" s="68" t="s">
        <v>253</v>
      </c>
      <c r="F86" s="69"/>
      <c r="G86" s="70" t="s">
        <v>274</v>
      </c>
      <c r="H86" s="71" t="s">
        <v>277</v>
      </c>
      <c r="I86" s="68" t="s">
        <v>256</v>
      </c>
      <c r="J86" s="72">
        <v>2018</v>
      </c>
      <c r="K86" s="73">
        <v>0.75</v>
      </c>
      <c r="L86" s="74">
        <v>1</v>
      </c>
      <c r="M86" s="291" t="s">
        <v>735</v>
      </c>
      <c r="N86" s="292"/>
      <c r="O86" s="293"/>
      <c r="P86" s="294" t="s">
        <v>872</v>
      </c>
      <c r="Q86" s="295" t="s">
        <v>875</v>
      </c>
      <c r="R86" s="101" t="s">
        <v>1380</v>
      </c>
      <c r="S86" s="81">
        <f t="shared" si="3"/>
        <v>50</v>
      </c>
      <c r="T86" s="82">
        <v>50</v>
      </c>
      <c r="U86" s="83"/>
      <c r="V86" s="84"/>
      <c r="W86" s="85">
        <f t="shared" si="4"/>
        <v>0</v>
      </c>
      <c r="X86" s="86">
        <f t="shared" si="5"/>
        <v>0</v>
      </c>
      <c r="Y86" s="59"/>
      <c r="Z86" s="87"/>
      <c r="AA86" s="88"/>
      <c r="AB86" s="89"/>
      <c r="AC86" s="90"/>
    </row>
    <row r="87" spans="1:29" ht="15.75" hidden="1" customHeight="1">
      <c r="A87" s="64" t="s">
        <v>134</v>
      </c>
      <c r="B87" s="65" t="s">
        <v>135</v>
      </c>
      <c r="C87" s="66" t="s">
        <v>148</v>
      </c>
      <c r="D87" s="67" t="s">
        <v>184</v>
      </c>
      <c r="E87" s="68" t="s">
        <v>253</v>
      </c>
      <c r="F87" s="69"/>
      <c r="G87" s="70" t="s">
        <v>274</v>
      </c>
      <c r="H87" s="71" t="s">
        <v>277</v>
      </c>
      <c r="I87" s="68" t="s">
        <v>256</v>
      </c>
      <c r="J87" s="72">
        <v>2021</v>
      </c>
      <c r="K87" s="73">
        <v>0.75</v>
      </c>
      <c r="L87" s="74">
        <v>1</v>
      </c>
      <c r="M87" s="291" t="s">
        <v>735</v>
      </c>
      <c r="N87" s="292"/>
      <c r="O87" s="293"/>
      <c r="P87" s="294" t="s">
        <v>872</v>
      </c>
      <c r="Q87" s="295" t="s">
        <v>876</v>
      </c>
      <c r="R87" s="101" t="s">
        <v>1380</v>
      </c>
      <c r="S87" s="81">
        <f t="shared" si="3"/>
        <v>50</v>
      </c>
      <c r="T87" s="82">
        <v>50</v>
      </c>
      <c r="U87" s="83"/>
      <c r="V87" s="84"/>
      <c r="W87" s="85">
        <f t="shared" si="4"/>
        <v>0</v>
      </c>
      <c r="X87" s="86">
        <f t="shared" si="5"/>
        <v>0</v>
      </c>
      <c r="Y87" s="59"/>
      <c r="Z87" s="87"/>
      <c r="AA87" s="88"/>
      <c r="AB87" s="89"/>
      <c r="AC87" s="90"/>
    </row>
    <row r="88" spans="1:29" ht="15.75" hidden="1" customHeight="1">
      <c r="A88" s="64" t="s">
        <v>134</v>
      </c>
      <c r="B88" s="65" t="s">
        <v>159</v>
      </c>
      <c r="C88" s="66" t="s">
        <v>148</v>
      </c>
      <c r="D88" s="67" t="s">
        <v>184</v>
      </c>
      <c r="E88" s="68" t="s">
        <v>253</v>
      </c>
      <c r="F88" s="69"/>
      <c r="G88" s="70" t="s">
        <v>274</v>
      </c>
      <c r="H88" s="71" t="s">
        <v>278</v>
      </c>
      <c r="I88" s="68" t="s">
        <v>171</v>
      </c>
      <c r="J88" s="72">
        <v>2020</v>
      </c>
      <c r="K88" s="73">
        <v>0.75</v>
      </c>
      <c r="L88" s="74">
        <v>1</v>
      </c>
      <c r="M88" s="291" t="s">
        <v>735</v>
      </c>
      <c r="N88" s="292"/>
      <c r="O88" s="293"/>
      <c r="P88" s="294" t="s">
        <v>872</v>
      </c>
      <c r="Q88" s="295" t="s">
        <v>877</v>
      </c>
      <c r="R88" s="101" t="s">
        <v>1380</v>
      </c>
      <c r="S88" s="81">
        <f t="shared" si="3"/>
        <v>50</v>
      </c>
      <c r="T88" s="82">
        <v>50</v>
      </c>
      <c r="U88" s="83"/>
      <c r="V88" s="84"/>
      <c r="W88" s="85">
        <f t="shared" si="4"/>
        <v>0</v>
      </c>
      <c r="X88" s="86">
        <f t="shared" si="5"/>
        <v>0</v>
      </c>
      <c r="Y88" s="59"/>
      <c r="Z88" s="87"/>
      <c r="AA88" s="88"/>
      <c r="AB88" s="89"/>
      <c r="AC88" s="90"/>
    </row>
    <row r="89" spans="1:29" ht="15.75" hidden="1" customHeight="1">
      <c r="A89" s="64" t="s">
        <v>134</v>
      </c>
      <c r="B89" s="65" t="s">
        <v>135</v>
      </c>
      <c r="C89" s="66" t="s">
        <v>148</v>
      </c>
      <c r="D89" s="67" t="s">
        <v>184</v>
      </c>
      <c r="E89" s="68" t="s">
        <v>253</v>
      </c>
      <c r="F89" s="69"/>
      <c r="G89" s="70" t="s">
        <v>274</v>
      </c>
      <c r="H89" s="71" t="s">
        <v>279</v>
      </c>
      <c r="I89" s="68" t="s">
        <v>256</v>
      </c>
      <c r="J89" s="72">
        <v>2020</v>
      </c>
      <c r="K89" s="73">
        <v>0.75</v>
      </c>
      <c r="L89" s="74">
        <v>1</v>
      </c>
      <c r="M89" s="291" t="s">
        <v>735</v>
      </c>
      <c r="N89" s="292"/>
      <c r="O89" s="293"/>
      <c r="P89" s="294" t="s">
        <v>872</v>
      </c>
      <c r="Q89" s="295" t="s">
        <v>878</v>
      </c>
      <c r="R89" s="101" t="s">
        <v>1380</v>
      </c>
      <c r="S89" s="81">
        <f t="shared" si="3"/>
        <v>80</v>
      </c>
      <c r="T89" s="82">
        <v>80</v>
      </c>
      <c r="U89" s="83"/>
      <c r="V89" s="84"/>
      <c r="W89" s="85">
        <f t="shared" si="4"/>
        <v>0</v>
      </c>
      <c r="X89" s="86">
        <f t="shared" si="5"/>
        <v>0</v>
      </c>
      <c r="Y89" s="59"/>
      <c r="Z89" s="87"/>
      <c r="AA89" s="88"/>
      <c r="AB89" s="89"/>
      <c r="AC89" s="90"/>
    </row>
    <row r="90" spans="1:29" ht="15.75" hidden="1" customHeight="1">
      <c r="A90" s="64" t="s">
        <v>134</v>
      </c>
      <c r="B90" s="65" t="s">
        <v>159</v>
      </c>
      <c r="C90" s="66" t="s">
        <v>148</v>
      </c>
      <c r="D90" s="67" t="s">
        <v>184</v>
      </c>
      <c r="E90" s="68" t="s">
        <v>253</v>
      </c>
      <c r="F90" s="69"/>
      <c r="G90" s="70" t="s">
        <v>274</v>
      </c>
      <c r="H90" s="71" t="s">
        <v>280</v>
      </c>
      <c r="I90" s="68" t="s">
        <v>171</v>
      </c>
      <c r="J90" s="72">
        <v>2021</v>
      </c>
      <c r="K90" s="73">
        <v>0.75</v>
      </c>
      <c r="L90" s="74">
        <v>1</v>
      </c>
      <c r="M90" s="291" t="s">
        <v>735</v>
      </c>
      <c r="N90" s="292"/>
      <c r="O90" s="293"/>
      <c r="P90" s="294" t="s">
        <v>872</v>
      </c>
      <c r="Q90" s="295" t="s">
        <v>879</v>
      </c>
      <c r="R90" s="101" t="s">
        <v>1380</v>
      </c>
      <c r="S90" s="81">
        <f t="shared" si="3"/>
        <v>60</v>
      </c>
      <c r="T90" s="82">
        <v>60</v>
      </c>
      <c r="U90" s="83"/>
      <c r="V90" s="84"/>
      <c r="W90" s="85">
        <f t="shared" si="4"/>
        <v>0</v>
      </c>
      <c r="X90" s="86">
        <f t="shared" si="5"/>
        <v>0</v>
      </c>
      <c r="Y90" s="59"/>
      <c r="Z90" s="87"/>
      <c r="AA90" s="88"/>
      <c r="AB90" s="89"/>
      <c r="AC90" s="90"/>
    </row>
    <row r="91" spans="1:29" ht="15.75" hidden="1" customHeight="1">
      <c r="A91" s="64" t="s">
        <v>281</v>
      </c>
      <c r="B91" s="65" t="s">
        <v>135</v>
      </c>
      <c r="C91" s="66" t="s">
        <v>148</v>
      </c>
      <c r="D91" s="67" t="s">
        <v>184</v>
      </c>
      <c r="E91" s="68" t="s">
        <v>253</v>
      </c>
      <c r="F91" s="69"/>
      <c r="G91" s="70" t="s">
        <v>274</v>
      </c>
      <c r="H91" s="71" t="s">
        <v>282</v>
      </c>
      <c r="I91" s="68" t="s">
        <v>171</v>
      </c>
      <c r="J91" s="72">
        <v>2022</v>
      </c>
      <c r="K91" s="73">
        <v>0.75</v>
      </c>
      <c r="L91" s="74">
        <v>1</v>
      </c>
      <c r="M91" s="291" t="s">
        <v>735</v>
      </c>
      <c r="N91" s="292"/>
      <c r="O91" s="293"/>
      <c r="P91" s="294" t="s">
        <v>872</v>
      </c>
      <c r="Q91" s="295" t="s">
        <v>880</v>
      </c>
      <c r="R91" s="80" t="s">
        <v>1380</v>
      </c>
      <c r="S91" s="81">
        <f t="shared" si="3"/>
        <v>30</v>
      </c>
      <c r="T91" s="82">
        <v>30</v>
      </c>
      <c r="U91" s="83"/>
      <c r="V91" s="84"/>
      <c r="W91" s="85">
        <f t="shared" si="4"/>
        <v>0</v>
      </c>
      <c r="X91" s="86">
        <f t="shared" si="5"/>
        <v>0</v>
      </c>
      <c r="Y91" s="59"/>
      <c r="Z91" s="87"/>
      <c r="AA91" s="88"/>
      <c r="AB91" s="89"/>
      <c r="AC91" s="90"/>
    </row>
    <row r="92" spans="1:29" ht="15.75" hidden="1" customHeight="1">
      <c r="A92" s="64" t="s">
        <v>134</v>
      </c>
      <c r="B92" s="65" t="s">
        <v>135</v>
      </c>
      <c r="C92" s="66" t="s">
        <v>148</v>
      </c>
      <c r="D92" s="67" t="s">
        <v>184</v>
      </c>
      <c r="E92" s="68" t="s">
        <v>253</v>
      </c>
      <c r="F92" s="69"/>
      <c r="G92" s="70" t="s">
        <v>274</v>
      </c>
      <c r="H92" s="71" t="s">
        <v>283</v>
      </c>
      <c r="I92" s="68" t="s">
        <v>256</v>
      </c>
      <c r="J92" s="72">
        <v>2020</v>
      </c>
      <c r="K92" s="73">
        <v>0.75</v>
      </c>
      <c r="L92" s="74">
        <v>2</v>
      </c>
      <c r="M92" s="291" t="s">
        <v>735</v>
      </c>
      <c r="N92" s="292"/>
      <c r="O92" s="293"/>
      <c r="P92" s="294" t="s">
        <v>872</v>
      </c>
      <c r="Q92" s="295" t="s">
        <v>881</v>
      </c>
      <c r="R92" s="101" t="s">
        <v>1380</v>
      </c>
      <c r="S92" s="81">
        <f t="shared" si="3"/>
        <v>85</v>
      </c>
      <c r="T92" s="82">
        <v>85</v>
      </c>
      <c r="U92" s="83"/>
      <c r="V92" s="84"/>
      <c r="W92" s="85">
        <f t="shared" si="4"/>
        <v>0</v>
      </c>
      <c r="X92" s="86">
        <f t="shared" si="5"/>
        <v>0</v>
      </c>
      <c r="Y92" s="59"/>
      <c r="Z92" s="87"/>
      <c r="AA92" s="88"/>
      <c r="AB92" s="89"/>
      <c r="AC92" s="90"/>
    </row>
    <row r="93" spans="1:29" ht="15.75" hidden="1" customHeight="1">
      <c r="A93" s="64" t="s">
        <v>134</v>
      </c>
      <c r="B93" s="65" t="s">
        <v>159</v>
      </c>
      <c r="C93" s="66" t="s">
        <v>148</v>
      </c>
      <c r="D93" s="67" t="s">
        <v>184</v>
      </c>
      <c r="E93" s="68" t="s">
        <v>253</v>
      </c>
      <c r="F93" s="69"/>
      <c r="G93" s="70" t="s">
        <v>284</v>
      </c>
      <c r="H93" s="71" t="s">
        <v>285</v>
      </c>
      <c r="I93" s="68" t="s">
        <v>171</v>
      </c>
      <c r="J93" s="72">
        <v>2010</v>
      </c>
      <c r="K93" s="73">
        <v>0.75</v>
      </c>
      <c r="L93" s="74">
        <v>9</v>
      </c>
      <c r="M93" s="291" t="s">
        <v>735</v>
      </c>
      <c r="N93" s="292"/>
      <c r="O93" s="293"/>
      <c r="P93" s="294" t="s">
        <v>882</v>
      </c>
      <c r="Q93" s="295" t="s">
        <v>883</v>
      </c>
      <c r="R93" s="80" t="s">
        <v>1380</v>
      </c>
      <c r="S93" s="81">
        <f t="shared" si="3"/>
        <v>70</v>
      </c>
      <c r="T93" s="82">
        <v>70</v>
      </c>
      <c r="U93" s="83"/>
      <c r="V93" s="84"/>
      <c r="W93" s="85">
        <f t="shared" si="4"/>
        <v>0</v>
      </c>
      <c r="X93" s="86">
        <f t="shared" si="5"/>
        <v>0</v>
      </c>
      <c r="Y93" s="59"/>
      <c r="Z93" s="87"/>
      <c r="AA93" s="88"/>
      <c r="AB93" s="89"/>
      <c r="AC93" s="90"/>
    </row>
    <row r="94" spans="1:29" ht="15.75" hidden="1" customHeight="1">
      <c r="A94" s="64" t="s">
        <v>134</v>
      </c>
      <c r="B94" s="65" t="s">
        <v>159</v>
      </c>
      <c r="C94" s="66" t="s">
        <v>148</v>
      </c>
      <c r="D94" s="67" t="s">
        <v>184</v>
      </c>
      <c r="E94" s="68" t="s">
        <v>253</v>
      </c>
      <c r="F94" s="69"/>
      <c r="G94" s="70" t="s">
        <v>284</v>
      </c>
      <c r="H94" s="71" t="s">
        <v>285</v>
      </c>
      <c r="I94" s="68" t="s">
        <v>171</v>
      </c>
      <c r="J94" s="72">
        <v>2011</v>
      </c>
      <c r="K94" s="73">
        <v>0.75</v>
      </c>
      <c r="L94" s="74">
        <v>5</v>
      </c>
      <c r="M94" s="291" t="s">
        <v>735</v>
      </c>
      <c r="N94" s="292"/>
      <c r="O94" s="293"/>
      <c r="P94" s="294" t="s">
        <v>884</v>
      </c>
      <c r="Q94" s="295" t="s">
        <v>885</v>
      </c>
      <c r="R94" s="80" t="s">
        <v>1380</v>
      </c>
      <c r="S94" s="81">
        <f t="shared" si="3"/>
        <v>60</v>
      </c>
      <c r="T94" s="82">
        <v>60</v>
      </c>
      <c r="U94" s="83"/>
      <c r="V94" s="84"/>
      <c r="W94" s="85">
        <f t="shared" si="4"/>
        <v>0</v>
      </c>
      <c r="X94" s="86">
        <f t="shared" si="5"/>
        <v>0</v>
      </c>
      <c r="Y94" s="59"/>
      <c r="Z94" s="87"/>
      <c r="AA94" s="88"/>
      <c r="AB94" s="89"/>
      <c r="AC94" s="90"/>
    </row>
    <row r="95" spans="1:29" ht="15.75" hidden="1" customHeight="1">
      <c r="A95" s="64" t="s">
        <v>134</v>
      </c>
      <c r="B95" s="65" t="s">
        <v>159</v>
      </c>
      <c r="C95" s="66" t="s">
        <v>148</v>
      </c>
      <c r="D95" s="67" t="s">
        <v>184</v>
      </c>
      <c r="E95" s="68" t="s">
        <v>253</v>
      </c>
      <c r="F95" s="69"/>
      <c r="G95" s="70" t="s">
        <v>284</v>
      </c>
      <c r="H95" s="71" t="s">
        <v>286</v>
      </c>
      <c r="I95" s="68" t="s">
        <v>171</v>
      </c>
      <c r="J95" s="72">
        <v>2011</v>
      </c>
      <c r="K95" s="73">
        <v>0.75</v>
      </c>
      <c r="L95" s="74">
        <v>6</v>
      </c>
      <c r="M95" s="291" t="s">
        <v>735</v>
      </c>
      <c r="N95" s="292"/>
      <c r="O95" s="293"/>
      <c r="P95" s="294" t="s">
        <v>886</v>
      </c>
      <c r="Q95" s="295" t="s">
        <v>887</v>
      </c>
      <c r="R95" s="80" t="s">
        <v>1380</v>
      </c>
      <c r="S95" s="81">
        <f t="shared" si="3"/>
        <v>80</v>
      </c>
      <c r="T95" s="82">
        <v>80</v>
      </c>
      <c r="U95" s="83"/>
      <c r="V95" s="84"/>
      <c r="W95" s="85">
        <f t="shared" si="4"/>
        <v>0</v>
      </c>
      <c r="X95" s="86">
        <f t="shared" si="5"/>
        <v>0</v>
      </c>
      <c r="Y95" s="59"/>
      <c r="Z95" s="87"/>
      <c r="AA95" s="88"/>
      <c r="AB95" s="89"/>
      <c r="AC95" s="90"/>
    </row>
    <row r="96" spans="1:29" ht="15.75" hidden="1" customHeight="1">
      <c r="A96" s="64" t="s">
        <v>134</v>
      </c>
      <c r="B96" s="65" t="s">
        <v>159</v>
      </c>
      <c r="C96" s="66" t="s">
        <v>148</v>
      </c>
      <c r="D96" s="67" t="s">
        <v>184</v>
      </c>
      <c r="E96" s="68" t="s">
        <v>253</v>
      </c>
      <c r="F96" s="69"/>
      <c r="G96" s="70" t="s">
        <v>287</v>
      </c>
      <c r="H96" s="71" t="s">
        <v>288</v>
      </c>
      <c r="I96" s="68" t="s">
        <v>171</v>
      </c>
      <c r="J96" s="72">
        <v>2019</v>
      </c>
      <c r="K96" s="73">
        <v>0.75</v>
      </c>
      <c r="L96" s="74">
        <v>1</v>
      </c>
      <c r="M96" s="291" t="s">
        <v>735</v>
      </c>
      <c r="N96" s="292"/>
      <c r="O96" s="293"/>
      <c r="P96" s="294" t="s">
        <v>888</v>
      </c>
      <c r="Q96" s="295" t="s">
        <v>889</v>
      </c>
      <c r="R96" s="80" t="s">
        <v>1381</v>
      </c>
      <c r="S96" s="81">
        <f t="shared" si="3"/>
        <v>133.33333333333334</v>
      </c>
      <c r="T96" s="82">
        <v>160</v>
      </c>
      <c r="U96" s="83"/>
      <c r="V96" s="84"/>
      <c r="W96" s="85">
        <f t="shared" si="4"/>
        <v>0</v>
      </c>
      <c r="X96" s="86">
        <f t="shared" si="5"/>
        <v>0</v>
      </c>
      <c r="Y96" s="59"/>
      <c r="Z96" s="87"/>
      <c r="AA96" s="88"/>
      <c r="AB96" s="89"/>
      <c r="AC96" s="90"/>
    </row>
    <row r="97" spans="1:29" ht="15.75" hidden="1" customHeight="1">
      <c r="A97" s="64" t="s">
        <v>134</v>
      </c>
      <c r="B97" s="65" t="s">
        <v>159</v>
      </c>
      <c r="C97" s="66" t="s">
        <v>148</v>
      </c>
      <c r="D97" s="67" t="s">
        <v>184</v>
      </c>
      <c r="E97" s="68" t="s">
        <v>253</v>
      </c>
      <c r="F97" s="69"/>
      <c r="G97" s="70" t="s">
        <v>287</v>
      </c>
      <c r="H97" s="71" t="s">
        <v>288</v>
      </c>
      <c r="I97" s="68" t="s">
        <v>171</v>
      </c>
      <c r="J97" s="72">
        <v>2019</v>
      </c>
      <c r="K97" s="73">
        <v>1.5</v>
      </c>
      <c r="L97" s="74">
        <v>1</v>
      </c>
      <c r="M97" s="291" t="s">
        <v>735</v>
      </c>
      <c r="N97" s="292"/>
      <c r="O97" s="293"/>
      <c r="P97" s="294" t="s">
        <v>890</v>
      </c>
      <c r="Q97" s="295" t="s">
        <v>891</v>
      </c>
      <c r="R97" s="101" t="s">
        <v>1381</v>
      </c>
      <c r="S97" s="81">
        <f t="shared" si="3"/>
        <v>300</v>
      </c>
      <c r="T97" s="82">
        <v>360</v>
      </c>
      <c r="U97" s="83"/>
      <c r="V97" s="84"/>
      <c r="W97" s="85">
        <f t="shared" si="4"/>
        <v>0</v>
      </c>
      <c r="X97" s="86">
        <f t="shared" si="5"/>
        <v>0</v>
      </c>
      <c r="Y97" s="59"/>
      <c r="Z97" s="87"/>
      <c r="AA97" s="88"/>
      <c r="AB97" s="89"/>
      <c r="AC97" s="90"/>
    </row>
    <row r="98" spans="1:29" ht="15.75" hidden="1" customHeight="1">
      <c r="A98" s="64" t="s">
        <v>134</v>
      </c>
      <c r="B98" s="65" t="s">
        <v>159</v>
      </c>
      <c r="C98" s="66" t="s">
        <v>148</v>
      </c>
      <c r="D98" s="67" t="s">
        <v>184</v>
      </c>
      <c r="E98" s="68" t="s">
        <v>253</v>
      </c>
      <c r="F98" s="69"/>
      <c r="G98" s="70" t="s">
        <v>287</v>
      </c>
      <c r="H98" s="71" t="s">
        <v>288</v>
      </c>
      <c r="I98" s="68" t="s">
        <v>171</v>
      </c>
      <c r="J98" s="72">
        <v>2020</v>
      </c>
      <c r="K98" s="73">
        <v>0.75</v>
      </c>
      <c r="L98" s="74">
        <v>2</v>
      </c>
      <c r="M98" s="291" t="s">
        <v>735</v>
      </c>
      <c r="N98" s="292"/>
      <c r="O98" s="293"/>
      <c r="P98" s="294" t="s">
        <v>838</v>
      </c>
      <c r="Q98" s="295" t="s">
        <v>893</v>
      </c>
      <c r="R98" s="80" t="s">
        <v>1381</v>
      </c>
      <c r="S98" s="81">
        <f t="shared" si="3"/>
        <v>141.66666666666669</v>
      </c>
      <c r="T98" s="82">
        <v>170</v>
      </c>
      <c r="U98" s="83"/>
      <c r="V98" s="84"/>
      <c r="W98" s="85">
        <f t="shared" si="4"/>
        <v>0</v>
      </c>
      <c r="X98" s="86">
        <f t="shared" si="5"/>
        <v>0</v>
      </c>
      <c r="Y98" s="59"/>
      <c r="Z98" s="87"/>
      <c r="AA98" s="88"/>
      <c r="AB98" s="89"/>
      <c r="AC98" s="90"/>
    </row>
    <row r="99" spans="1:29" ht="15.75" hidden="1" customHeight="1">
      <c r="A99" s="64" t="s">
        <v>134</v>
      </c>
      <c r="B99" s="65" t="s">
        <v>159</v>
      </c>
      <c r="C99" s="66" t="s">
        <v>148</v>
      </c>
      <c r="D99" s="67" t="s">
        <v>184</v>
      </c>
      <c r="E99" s="68" t="s">
        <v>253</v>
      </c>
      <c r="F99" s="69"/>
      <c r="G99" s="70" t="s">
        <v>287</v>
      </c>
      <c r="H99" s="71" t="s">
        <v>288</v>
      </c>
      <c r="I99" s="68" t="s">
        <v>171</v>
      </c>
      <c r="J99" s="72">
        <v>2021</v>
      </c>
      <c r="K99" s="73">
        <v>0.75</v>
      </c>
      <c r="L99" s="74">
        <v>3</v>
      </c>
      <c r="M99" s="291" t="s">
        <v>735</v>
      </c>
      <c r="N99" s="292"/>
      <c r="O99" s="293"/>
      <c r="P99" s="294" t="s">
        <v>892</v>
      </c>
      <c r="Q99" s="295" t="s">
        <v>894</v>
      </c>
      <c r="R99" s="80" t="s">
        <v>1381</v>
      </c>
      <c r="S99" s="81">
        <f t="shared" si="3"/>
        <v>141.66666666666669</v>
      </c>
      <c r="T99" s="82">
        <v>170</v>
      </c>
      <c r="U99" s="83"/>
      <c r="V99" s="84"/>
      <c r="W99" s="85">
        <f t="shared" si="4"/>
        <v>0</v>
      </c>
      <c r="X99" s="86">
        <f t="shared" si="5"/>
        <v>0</v>
      </c>
      <c r="Y99" s="59"/>
      <c r="Z99" s="87"/>
      <c r="AA99" s="88"/>
      <c r="AB99" s="89"/>
      <c r="AC99" s="90"/>
    </row>
    <row r="100" spans="1:29" ht="15.75" hidden="1" customHeight="1">
      <c r="A100" s="64" t="s">
        <v>134</v>
      </c>
      <c r="B100" s="65" t="s">
        <v>135</v>
      </c>
      <c r="C100" s="66" t="s">
        <v>148</v>
      </c>
      <c r="D100" s="67" t="s">
        <v>184</v>
      </c>
      <c r="E100" s="68" t="s">
        <v>253</v>
      </c>
      <c r="F100" s="69"/>
      <c r="G100" s="70" t="s">
        <v>289</v>
      </c>
      <c r="H100" s="71" t="s">
        <v>290</v>
      </c>
      <c r="I100" s="68" t="s">
        <v>256</v>
      </c>
      <c r="J100" s="72">
        <v>2021</v>
      </c>
      <c r="K100" s="73">
        <v>0.75</v>
      </c>
      <c r="L100" s="74">
        <v>1</v>
      </c>
      <c r="M100" s="291" t="s">
        <v>735</v>
      </c>
      <c r="N100" s="292"/>
      <c r="O100" s="293"/>
      <c r="P100" s="294" t="s">
        <v>861</v>
      </c>
      <c r="Q100" s="295" t="s">
        <v>895</v>
      </c>
      <c r="R100" s="80" t="s">
        <v>1381</v>
      </c>
      <c r="S100" s="81">
        <f t="shared" si="3"/>
        <v>1083.3333333333335</v>
      </c>
      <c r="T100" s="82">
        <v>1300</v>
      </c>
      <c r="U100" s="83"/>
      <c r="V100" s="84"/>
      <c r="W100" s="85">
        <f t="shared" si="4"/>
        <v>0</v>
      </c>
      <c r="X100" s="86">
        <f t="shared" si="5"/>
        <v>0</v>
      </c>
      <c r="Y100" s="59"/>
      <c r="Z100" s="87"/>
      <c r="AA100" s="88"/>
      <c r="AB100" s="89"/>
      <c r="AC100" s="90"/>
    </row>
    <row r="101" spans="1:29" ht="15.75" hidden="1" customHeight="1">
      <c r="A101" s="64" t="s">
        <v>134</v>
      </c>
      <c r="B101" s="65" t="s">
        <v>159</v>
      </c>
      <c r="C101" s="66" t="s">
        <v>148</v>
      </c>
      <c r="D101" s="67" t="s">
        <v>184</v>
      </c>
      <c r="E101" s="68" t="s">
        <v>253</v>
      </c>
      <c r="F101" s="69"/>
      <c r="G101" s="70" t="s">
        <v>291</v>
      </c>
      <c r="H101" s="71" t="s">
        <v>292</v>
      </c>
      <c r="I101" s="68" t="s">
        <v>171</v>
      </c>
      <c r="J101" s="72">
        <v>2009</v>
      </c>
      <c r="K101" s="73">
        <v>0.75</v>
      </c>
      <c r="L101" s="74">
        <v>1</v>
      </c>
      <c r="M101" s="291" t="s">
        <v>735</v>
      </c>
      <c r="N101" s="292"/>
      <c r="O101" s="293"/>
      <c r="P101" s="294" t="s">
        <v>896</v>
      </c>
      <c r="Q101" s="295" t="s">
        <v>898</v>
      </c>
      <c r="R101" s="80" t="s">
        <v>1380</v>
      </c>
      <c r="S101" s="81">
        <f t="shared" si="3"/>
        <v>230</v>
      </c>
      <c r="T101" s="82">
        <v>230</v>
      </c>
      <c r="U101" s="83"/>
      <c r="V101" s="84"/>
      <c r="W101" s="85">
        <f t="shared" si="4"/>
        <v>0</v>
      </c>
      <c r="X101" s="86">
        <f t="shared" si="5"/>
        <v>0</v>
      </c>
      <c r="Y101" s="59"/>
      <c r="Z101" s="87"/>
      <c r="AA101" s="88"/>
      <c r="AB101" s="89"/>
      <c r="AC101" s="90"/>
    </row>
    <row r="102" spans="1:29" ht="15.75" hidden="1" customHeight="1">
      <c r="A102" s="64" t="s">
        <v>134</v>
      </c>
      <c r="B102" s="65" t="s">
        <v>159</v>
      </c>
      <c r="C102" s="66" t="s">
        <v>148</v>
      </c>
      <c r="D102" s="67" t="s">
        <v>184</v>
      </c>
      <c r="E102" s="68" t="s">
        <v>253</v>
      </c>
      <c r="F102" s="69"/>
      <c r="G102" s="70" t="s">
        <v>293</v>
      </c>
      <c r="H102" s="71" t="s">
        <v>294</v>
      </c>
      <c r="I102" s="68" t="s">
        <v>171</v>
      </c>
      <c r="J102" s="72">
        <v>2010</v>
      </c>
      <c r="K102" s="73">
        <v>0.75</v>
      </c>
      <c r="L102" s="74">
        <v>1</v>
      </c>
      <c r="M102" s="291">
        <v>-0.5</v>
      </c>
      <c r="N102" s="292"/>
      <c r="O102" s="293"/>
      <c r="P102" s="294" t="s">
        <v>823</v>
      </c>
      <c r="Q102" s="295" t="s">
        <v>899</v>
      </c>
      <c r="R102" s="80" t="s">
        <v>1380</v>
      </c>
      <c r="S102" s="81">
        <f t="shared" si="3"/>
        <v>950</v>
      </c>
      <c r="T102" s="82">
        <v>950</v>
      </c>
      <c r="U102" s="83"/>
      <c r="V102" s="84"/>
      <c r="W102" s="85">
        <f t="shared" si="4"/>
        <v>0</v>
      </c>
      <c r="X102" s="86">
        <f t="shared" si="5"/>
        <v>0</v>
      </c>
      <c r="Y102" s="59"/>
      <c r="Z102" s="87"/>
      <c r="AA102" s="88"/>
      <c r="AB102" s="89"/>
      <c r="AC102" s="90"/>
    </row>
    <row r="103" spans="1:29" ht="15.75" hidden="1" customHeight="1">
      <c r="A103" s="64" t="s">
        <v>134</v>
      </c>
      <c r="B103" s="65" t="s">
        <v>159</v>
      </c>
      <c r="C103" s="66" t="s">
        <v>148</v>
      </c>
      <c r="D103" s="67" t="s">
        <v>184</v>
      </c>
      <c r="E103" s="68" t="s">
        <v>253</v>
      </c>
      <c r="F103" s="69"/>
      <c r="G103" s="70" t="s">
        <v>295</v>
      </c>
      <c r="H103" s="71" t="s">
        <v>296</v>
      </c>
      <c r="I103" s="68" t="s">
        <v>171</v>
      </c>
      <c r="J103" s="72">
        <v>2020</v>
      </c>
      <c r="K103" s="73">
        <v>0.75</v>
      </c>
      <c r="L103" s="74">
        <v>1</v>
      </c>
      <c r="M103" s="291" t="s">
        <v>735</v>
      </c>
      <c r="N103" s="292"/>
      <c r="O103" s="293"/>
      <c r="P103" s="294" t="s">
        <v>897</v>
      </c>
      <c r="Q103" s="295" t="s">
        <v>900</v>
      </c>
      <c r="R103" s="80" t="s">
        <v>1380</v>
      </c>
      <c r="S103" s="81">
        <f t="shared" si="3"/>
        <v>820</v>
      </c>
      <c r="T103" s="82">
        <v>820</v>
      </c>
      <c r="U103" s="83"/>
      <c r="V103" s="84"/>
      <c r="W103" s="85">
        <f t="shared" si="4"/>
        <v>0</v>
      </c>
      <c r="X103" s="86">
        <f t="shared" si="5"/>
        <v>0</v>
      </c>
      <c r="Y103" s="59"/>
      <c r="Z103" s="87"/>
      <c r="AA103" s="88"/>
      <c r="AB103" s="89"/>
      <c r="AC103" s="90"/>
    </row>
    <row r="104" spans="1:29" ht="15.75" hidden="1" customHeight="1">
      <c r="A104" s="64" t="s">
        <v>134</v>
      </c>
      <c r="B104" s="65" t="s">
        <v>159</v>
      </c>
      <c r="C104" s="66" t="s">
        <v>148</v>
      </c>
      <c r="D104" s="67" t="s">
        <v>184</v>
      </c>
      <c r="E104" s="68" t="s">
        <v>253</v>
      </c>
      <c r="F104" s="69"/>
      <c r="G104" s="70" t="s">
        <v>297</v>
      </c>
      <c r="H104" s="71" t="s">
        <v>298</v>
      </c>
      <c r="I104" s="68" t="s">
        <v>171</v>
      </c>
      <c r="J104" s="72">
        <v>2021</v>
      </c>
      <c r="K104" s="73">
        <v>0.75</v>
      </c>
      <c r="L104" s="74">
        <v>1</v>
      </c>
      <c r="M104" s="291" t="s">
        <v>735</v>
      </c>
      <c r="N104" s="292"/>
      <c r="O104" s="293"/>
      <c r="P104" s="294" t="s">
        <v>872</v>
      </c>
      <c r="Q104" s="295" t="s">
        <v>901</v>
      </c>
      <c r="R104" s="101" t="s">
        <v>1380</v>
      </c>
      <c r="S104" s="81">
        <f t="shared" si="3"/>
        <v>90</v>
      </c>
      <c r="T104" s="82">
        <v>90</v>
      </c>
      <c r="U104" s="83"/>
      <c r="V104" s="84"/>
      <c r="W104" s="85">
        <f t="shared" si="4"/>
        <v>0</v>
      </c>
      <c r="X104" s="86">
        <f t="shared" si="5"/>
        <v>0</v>
      </c>
      <c r="Y104" s="59"/>
      <c r="Z104" s="87"/>
      <c r="AA104" s="88"/>
      <c r="AB104" s="89"/>
      <c r="AC104" s="90"/>
    </row>
    <row r="105" spans="1:29" ht="15.75" hidden="1" customHeight="1">
      <c r="A105" s="64" t="s">
        <v>134</v>
      </c>
      <c r="B105" s="65" t="s">
        <v>159</v>
      </c>
      <c r="C105" s="66" t="s">
        <v>148</v>
      </c>
      <c r="D105" s="67" t="s">
        <v>184</v>
      </c>
      <c r="E105" s="68" t="s">
        <v>253</v>
      </c>
      <c r="F105" s="69"/>
      <c r="G105" s="70" t="s">
        <v>299</v>
      </c>
      <c r="H105" s="71" t="s">
        <v>294</v>
      </c>
      <c r="I105" s="68" t="s">
        <v>171</v>
      </c>
      <c r="J105" s="72">
        <v>2008</v>
      </c>
      <c r="K105" s="73">
        <v>0.75</v>
      </c>
      <c r="L105" s="74">
        <v>1</v>
      </c>
      <c r="M105" s="291" t="s">
        <v>735</v>
      </c>
      <c r="N105" s="292"/>
      <c r="O105" s="293"/>
      <c r="P105" s="294" t="s">
        <v>902</v>
      </c>
      <c r="Q105" s="295" t="s">
        <v>903</v>
      </c>
      <c r="R105" s="101" t="s">
        <v>1380</v>
      </c>
      <c r="S105" s="81">
        <f t="shared" si="3"/>
        <v>620</v>
      </c>
      <c r="T105" s="82">
        <v>620</v>
      </c>
      <c r="U105" s="83"/>
      <c r="V105" s="84"/>
      <c r="W105" s="85">
        <f t="shared" si="4"/>
        <v>0</v>
      </c>
      <c r="X105" s="86">
        <f t="shared" si="5"/>
        <v>0</v>
      </c>
      <c r="Y105" s="59"/>
      <c r="Z105" s="87"/>
      <c r="AA105" s="88"/>
      <c r="AB105" s="89"/>
      <c r="AC105" s="90"/>
    </row>
    <row r="106" spans="1:29" ht="15.75" hidden="1" customHeight="1">
      <c r="A106" s="64" t="s">
        <v>134</v>
      </c>
      <c r="B106" s="65" t="s">
        <v>159</v>
      </c>
      <c r="C106" s="66" t="s">
        <v>148</v>
      </c>
      <c r="D106" s="67" t="s">
        <v>184</v>
      </c>
      <c r="E106" s="68" t="s">
        <v>253</v>
      </c>
      <c r="F106" s="69"/>
      <c r="G106" s="70" t="s">
        <v>299</v>
      </c>
      <c r="H106" s="71" t="s">
        <v>300</v>
      </c>
      <c r="I106" s="68" t="s">
        <v>171</v>
      </c>
      <c r="J106" s="72">
        <v>2016</v>
      </c>
      <c r="K106" s="73">
        <v>0.75</v>
      </c>
      <c r="L106" s="74">
        <v>1</v>
      </c>
      <c r="M106" s="291" t="s">
        <v>735</v>
      </c>
      <c r="N106" s="292"/>
      <c r="O106" s="293"/>
      <c r="P106" s="294" t="s">
        <v>849</v>
      </c>
      <c r="Q106" s="295" t="s">
        <v>904</v>
      </c>
      <c r="R106" s="101" t="s">
        <v>1380</v>
      </c>
      <c r="S106" s="81">
        <f t="shared" si="3"/>
        <v>720</v>
      </c>
      <c r="T106" s="82">
        <v>720</v>
      </c>
      <c r="U106" s="83"/>
      <c r="V106" s="84"/>
      <c r="W106" s="85">
        <f t="shared" si="4"/>
        <v>0</v>
      </c>
      <c r="X106" s="86">
        <f t="shared" si="5"/>
        <v>0</v>
      </c>
      <c r="Y106" s="59"/>
      <c r="Z106" s="87"/>
      <c r="AA106" s="88"/>
      <c r="AB106" s="89"/>
      <c r="AC106" s="90"/>
    </row>
    <row r="107" spans="1:29" ht="15.75" hidden="1" customHeight="1">
      <c r="A107" s="64" t="s">
        <v>134</v>
      </c>
      <c r="B107" s="65" t="s">
        <v>135</v>
      </c>
      <c r="C107" s="66" t="s">
        <v>148</v>
      </c>
      <c r="D107" s="67" t="s">
        <v>184</v>
      </c>
      <c r="E107" s="68" t="s">
        <v>253</v>
      </c>
      <c r="F107" s="69"/>
      <c r="G107" s="70" t="s">
        <v>301</v>
      </c>
      <c r="H107" s="71" t="s">
        <v>302</v>
      </c>
      <c r="I107" s="68" t="s">
        <v>256</v>
      </c>
      <c r="J107" s="72">
        <v>2022</v>
      </c>
      <c r="K107" s="73">
        <v>0.75</v>
      </c>
      <c r="L107" s="74">
        <v>5</v>
      </c>
      <c r="M107" s="291" t="s">
        <v>735</v>
      </c>
      <c r="N107" s="292"/>
      <c r="O107" s="293"/>
      <c r="P107" s="294" t="s">
        <v>905</v>
      </c>
      <c r="Q107" s="295" t="s">
        <v>906</v>
      </c>
      <c r="R107" s="80" t="s">
        <v>1381</v>
      </c>
      <c r="S107" s="81">
        <f t="shared" si="3"/>
        <v>104.16666666666667</v>
      </c>
      <c r="T107" s="82">
        <v>125</v>
      </c>
      <c r="U107" s="83"/>
      <c r="V107" s="84"/>
      <c r="W107" s="85">
        <f t="shared" si="4"/>
        <v>0</v>
      </c>
      <c r="X107" s="86">
        <f t="shared" si="5"/>
        <v>0</v>
      </c>
      <c r="Y107" s="59"/>
      <c r="Z107" s="87"/>
      <c r="AA107" s="88"/>
      <c r="AB107" s="89"/>
      <c r="AC107" s="90"/>
    </row>
    <row r="108" spans="1:29" ht="15.75" hidden="1" customHeight="1">
      <c r="A108" s="64" t="s">
        <v>134</v>
      </c>
      <c r="B108" s="65" t="s">
        <v>135</v>
      </c>
      <c r="C108" s="66" t="s">
        <v>148</v>
      </c>
      <c r="D108" s="67" t="s">
        <v>184</v>
      </c>
      <c r="E108" s="68" t="s">
        <v>253</v>
      </c>
      <c r="F108" s="69"/>
      <c r="G108" s="70" t="s">
        <v>301</v>
      </c>
      <c r="H108" s="71" t="s">
        <v>303</v>
      </c>
      <c r="I108" s="68" t="s">
        <v>256</v>
      </c>
      <c r="J108" s="72">
        <v>2009</v>
      </c>
      <c r="K108" s="73">
        <v>0.75</v>
      </c>
      <c r="L108" s="74">
        <v>1</v>
      </c>
      <c r="M108" s="291" t="s">
        <v>735</v>
      </c>
      <c r="N108" s="292"/>
      <c r="O108" s="293"/>
      <c r="P108" s="294" t="s">
        <v>907</v>
      </c>
      <c r="Q108" s="295" t="s">
        <v>908</v>
      </c>
      <c r="R108" s="80" t="s">
        <v>1380</v>
      </c>
      <c r="S108" s="81">
        <f t="shared" si="3"/>
        <v>310</v>
      </c>
      <c r="T108" s="82">
        <v>310</v>
      </c>
      <c r="U108" s="83"/>
      <c r="V108" s="84"/>
      <c r="W108" s="85">
        <f t="shared" si="4"/>
        <v>0</v>
      </c>
      <c r="X108" s="86">
        <f t="shared" si="5"/>
        <v>0</v>
      </c>
      <c r="Y108" s="59"/>
      <c r="Z108" s="87"/>
      <c r="AA108" s="88"/>
      <c r="AB108" s="89"/>
      <c r="AC108" s="90"/>
    </row>
    <row r="109" spans="1:29" ht="15.75" hidden="1" customHeight="1">
      <c r="A109" s="64" t="s">
        <v>134</v>
      </c>
      <c r="B109" s="65" t="s">
        <v>135</v>
      </c>
      <c r="C109" s="66" t="s">
        <v>148</v>
      </c>
      <c r="D109" s="67" t="s">
        <v>184</v>
      </c>
      <c r="E109" s="68" t="s">
        <v>253</v>
      </c>
      <c r="F109" s="69"/>
      <c r="G109" s="70" t="s">
        <v>301</v>
      </c>
      <c r="H109" s="71" t="s">
        <v>304</v>
      </c>
      <c r="I109" s="68" t="s">
        <v>256</v>
      </c>
      <c r="J109" s="72">
        <v>2022</v>
      </c>
      <c r="K109" s="73">
        <v>0.75</v>
      </c>
      <c r="L109" s="74">
        <v>3</v>
      </c>
      <c r="M109" s="291" t="s">
        <v>735</v>
      </c>
      <c r="N109" s="292"/>
      <c r="O109" s="293"/>
      <c r="P109" s="294" t="s">
        <v>909</v>
      </c>
      <c r="Q109" s="295" t="s">
        <v>910</v>
      </c>
      <c r="R109" s="101" t="s">
        <v>1381</v>
      </c>
      <c r="S109" s="81">
        <f t="shared" si="3"/>
        <v>200</v>
      </c>
      <c r="T109" s="82">
        <v>240</v>
      </c>
      <c r="U109" s="83"/>
      <c r="V109" s="84"/>
      <c r="W109" s="85">
        <f t="shared" si="4"/>
        <v>0</v>
      </c>
      <c r="X109" s="86">
        <f t="shared" si="5"/>
        <v>0</v>
      </c>
      <c r="Y109" s="59"/>
      <c r="Z109" s="87"/>
      <c r="AA109" s="88"/>
      <c r="AB109" s="89"/>
      <c r="AC109" s="90"/>
    </row>
    <row r="110" spans="1:29" ht="15.75" hidden="1" customHeight="1">
      <c r="A110" s="64" t="s">
        <v>134</v>
      </c>
      <c r="B110" s="65" t="s">
        <v>159</v>
      </c>
      <c r="C110" s="66" t="s">
        <v>148</v>
      </c>
      <c r="D110" s="67" t="s">
        <v>184</v>
      </c>
      <c r="E110" s="68" t="s">
        <v>253</v>
      </c>
      <c r="F110" s="69"/>
      <c r="G110" s="70" t="s">
        <v>305</v>
      </c>
      <c r="H110" s="71" t="s">
        <v>306</v>
      </c>
      <c r="I110" s="68" t="s">
        <v>171</v>
      </c>
      <c r="J110" s="72">
        <v>2017</v>
      </c>
      <c r="K110" s="73">
        <v>0.75</v>
      </c>
      <c r="L110" s="74">
        <v>1</v>
      </c>
      <c r="M110" s="291" t="s">
        <v>735</v>
      </c>
      <c r="N110" s="292"/>
      <c r="O110" s="293"/>
      <c r="P110" s="294" t="s">
        <v>911</v>
      </c>
      <c r="Q110" s="295" t="s">
        <v>912</v>
      </c>
      <c r="R110" s="101" t="s">
        <v>1381</v>
      </c>
      <c r="S110" s="81">
        <f t="shared" si="3"/>
        <v>2000</v>
      </c>
      <c r="T110" s="82">
        <v>2400</v>
      </c>
      <c r="U110" s="83"/>
      <c r="V110" s="84"/>
      <c r="W110" s="85">
        <f t="shared" si="4"/>
        <v>0</v>
      </c>
      <c r="X110" s="86">
        <f t="shared" si="5"/>
        <v>0</v>
      </c>
      <c r="Y110" s="59"/>
      <c r="Z110" s="87"/>
      <c r="AA110" s="88"/>
      <c r="AB110" s="89"/>
      <c r="AC110" s="90"/>
    </row>
    <row r="111" spans="1:29" ht="15.75" hidden="1" customHeight="1">
      <c r="A111" s="64" t="s">
        <v>134</v>
      </c>
      <c r="B111" s="65" t="s">
        <v>159</v>
      </c>
      <c r="C111" s="66" t="s">
        <v>148</v>
      </c>
      <c r="D111" s="67" t="s">
        <v>184</v>
      </c>
      <c r="E111" s="68" t="s">
        <v>253</v>
      </c>
      <c r="F111" s="69"/>
      <c r="G111" s="70" t="s">
        <v>307</v>
      </c>
      <c r="H111" s="71" t="s">
        <v>308</v>
      </c>
      <c r="I111" s="68" t="s">
        <v>171</v>
      </c>
      <c r="J111" s="72">
        <v>1991</v>
      </c>
      <c r="K111" s="73">
        <v>0.75</v>
      </c>
      <c r="L111" s="74">
        <v>1</v>
      </c>
      <c r="M111" s="291">
        <v>-1.5</v>
      </c>
      <c r="N111" s="292"/>
      <c r="O111" s="293" t="s">
        <v>739</v>
      </c>
      <c r="P111" s="294" t="s">
        <v>911</v>
      </c>
      <c r="Q111" s="295" t="s">
        <v>914</v>
      </c>
      <c r="R111" s="101" t="s">
        <v>1380</v>
      </c>
      <c r="S111" s="81">
        <f t="shared" si="3"/>
        <v>3750</v>
      </c>
      <c r="T111" s="82">
        <v>3750</v>
      </c>
      <c r="U111" s="83"/>
      <c r="V111" s="84"/>
      <c r="W111" s="85">
        <f t="shared" si="4"/>
        <v>0</v>
      </c>
      <c r="X111" s="86">
        <f t="shared" si="5"/>
        <v>0</v>
      </c>
      <c r="Y111" s="59"/>
      <c r="Z111" s="87"/>
      <c r="AA111" s="88"/>
      <c r="AB111" s="89"/>
      <c r="AC111" s="90"/>
    </row>
    <row r="112" spans="1:29" ht="15.75" hidden="1" customHeight="1">
      <c r="A112" s="64" t="s">
        <v>134</v>
      </c>
      <c r="B112" s="65" t="s">
        <v>135</v>
      </c>
      <c r="C112" s="66" t="s">
        <v>148</v>
      </c>
      <c r="D112" s="67" t="s">
        <v>184</v>
      </c>
      <c r="E112" s="68" t="s">
        <v>253</v>
      </c>
      <c r="F112" s="69"/>
      <c r="G112" s="70" t="s">
        <v>309</v>
      </c>
      <c r="H112" s="71" t="s">
        <v>310</v>
      </c>
      <c r="I112" s="68" t="s">
        <v>256</v>
      </c>
      <c r="J112" s="72">
        <v>2022</v>
      </c>
      <c r="K112" s="73">
        <v>0.75</v>
      </c>
      <c r="L112" s="74">
        <v>5</v>
      </c>
      <c r="M112" s="291" t="s">
        <v>735</v>
      </c>
      <c r="N112" s="292"/>
      <c r="O112" s="293"/>
      <c r="P112" s="294" t="s">
        <v>913</v>
      </c>
      <c r="Q112" s="295" t="s">
        <v>915</v>
      </c>
      <c r="R112" s="101" t="s">
        <v>1381</v>
      </c>
      <c r="S112" s="81">
        <f t="shared" si="3"/>
        <v>100</v>
      </c>
      <c r="T112" s="82">
        <v>120</v>
      </c>
      <c r="U112" s="83"/>
      <c r="V112" s="84"/>
      <c r="W112" s="85">
        <f t="shared" ref="W112:W136" si="6">V112*S112</f>
        <v>0</v>
      </c>
      <c r="X112" s="86">
        <f t="shared" ref="X112:X136" si="7">V112*T112</f>
        <v>0</v>
      </c>
      <c r="Y112" s="59"/>
      <c r="Z112" s="87"/>
      <c r="AA112" s="88"/>
      <c r="AB112" s="89"/>
      <c r="AC112" s="90"/>
    </row>
    <row r="113" spans="1:29" ht="15.75" hidden="1" customHeight="1">
      <c r="A113" s="64" t="s">
        <v>134</v>
      </c>
      <c r="B113" s="65" t="s">
        <v>135</v>
      </c>
      <c r="C113" s="66" t="s">
        <v>148</v>
      </c>
      <c r="D113" s="67" t="s">
        <v>184</v>
      </c>
      <c r="E113" s="68" t="s">
        <v>253</v>
      </c>
      <c r="F113" s="69"/>
      <c r="G113" s="70" t="s">
        <v>311</v>
      </c>
      <c r="H113" s="71" t="s">
        <v>312</v>
      </c>
      <c r="I113" s="68" t="s">
        <v>256</v>
      </c>
      <c r="J113" s="72">
        <v>2021</v>
      </c>
      <c r="K113" s="73">
        <v>0.75</v>
      </c>
      <c r="L113" s="74">
        <v>2</v>
      </c>
      <c r="M113" s="291" t="s">
        <v>735</v>
      </c>
      <c r="N113" s="292"/>
      <c r="O113" s="293"/>
      <c r="P113" s="294" t="s">
        <v>916</v>
      </c>
      <c r="Q113" s="295" t="s">
        <v>918</v>
      </c>
      <c r="R113" s="101" t="s">
        <v>1380</v>
      </c>
      <c r="S113" s="81">
        <f t="shared" si="3"/>
        <v>100</v>
      </c>
      <c r="T113" s="82">
        <v>100</v>
      </c>
      <c r="U113" s="83"/>
      <c r="V113" s="84"/>
      <c r="W113" s="85">
        <f t="shared" si="6"/>
        <v>0</v>
      </c>
      <c r="X113" s="86">
        <f t="shared" si="7"/>
        <v>0</v>
      </c>
      <c r="Y113" s="59"/>
      <c r="Z113" s="87"/>
      <c r="AA113" s="88"/>
      <c r="AB113" s="89"/>
      <c r="AC113" s="90"/>
    </row>
    <row r="114" spans="1:29" ht="15.75" hidden="1" customHeight="1">
      <c r="A114" s="64" t="s">
        <v>134</v>
      </c>
      <c r="B114" s="65" t="s">
        <v>135</v>
      </c>
      <c r="C114" s="66" t="s">
        <v>148</v>
      </c>
      <c r="D114" s="67" t="s">
        <v>184</v>
      </c>
      <c r="E114" s="68" t="s">
        <v>253</v>
      </c>
      <c r="F114" s="69"/>
      <c r="G114" s="70" t="s">
        <v>311</v>
      </c>
      <c r="H114" s="71" t="s">
        <v>313</v>
      </c>
      <c r="I114" s="68" t="s">
        <v>256</v>
      </c>
      <c r="J114" s="72">
        <v>2021</v>
      </c>
      <c r="K114" s="73">
        <v>0.75</v>
      </c>
      <c r="L114" s="74">
        <v>2</v>
      </c>
      <c r="M114" s="291" t="s">
        <v>735</v>
      </c>
      <c r="N114" s="292"/>
      <c r="O114" s="293"/>
      <c r="P114" s="294" t="s">
        <v>917</v>
      </c>
      <c r="Q114" s="295" t="s">
        <v>919</v>
      </c>
      <c r="R114" s="101" t="s">
        <v>1380</v>
      </c>
      <c r="S114" s="81">
        <f t="shared" si="3"/>
        <v>150</v>
      </c>
      <c r="T114" s="82">
        <v>150</v>
      </c>
      <c r="U114" s="83"/>
      <c r="V114" s="84"/>
      <c r="W114" s="85">
        <f t="shared" si="6"/>
        <v>0</v>
      </c>
      <c r="X114" s="86">
        <f t="shared" si="7"/>
        <v>0</v>
      </c>
      <c r="Y114" s="59"/>
      <c r="Z114" s="87"/>
      <c r="AA114" s="88"/>
      <c r="AB114" s="89"/>
      <c r="AC114" s="90"/>
    </row>
    <row r="115" spans="1:29" ht="15.75" hidden="1" customHeight="1">
      <c r="A115" s="64" t="s">
        <v>134</v>
      </c>
      <c r="B115" s="65" t="s">
        <v>159</v>
      </c>
      <c r="C115" s="66" t="s">
        <v>148</v>
      </c>
      <c r="D115" s="67" t="s">
        <v>184</v>
      </c>
      <c r="E115" s="68" t="s">
        <v>253</v>
      </c>
      <c r="F115" s="69"/>
      <c r="G115" s="70" t="s">
        <v>314</v>
      </c>
      <c r="H115" s="71" t="s">
        <v>315</v>
      </c>
      <c r="I115" s="68" t="s">
        <v>171</v>
      </c>
      <c r="J115" s="72">
        <v>2020</v>
      </c>
      <c r="K115" s="73">
        <v>0.75</v>
      </c>
      <c r="L115" s="74">
        <v>6</v>
      </c>
      <c r="M115" s="291" t="s">
        <v>735</v>
      </c>
      <c r="N115" s="292"/>
      <c r="O115" s="293"/>
      <c r="P115" s="294" t="s">
        <v>920</v>
      </c>
      <c r="Q115" s="295" t="s">
        <v>921</v>
      </c>
      <c r="R115" s="101" t="s">
        <v>1380</v>
      </c>
      <c r="S115" s="81">
        <f t="shared" si="3"/>
        <v>175</v>
      </c>
      <c r="T115" s="82">
        <v>175</v>
      </c>
      <c r="U115" s="83"/>
      <c r="V115" s="84"/>
      <c r="W115" s="85">
        <f t="shared" si="6"/>
        <v>0</v>
      </c>
      <c r="X115" s="86">
        <f t="shared" si="7"/>
        <v>0</v>
      </c>
      <c r="Y115" s="59"/>
      <c r="Z115" s="87"/>
      <c r="AA115" s="88"/>
      <c r="AB115" s="89"/>
      <c r="AC115" s="90"/>
    </row>
    <row r="116" spans="1:29" ht="15.75" hidden="1" customHeight="1">
      <c r="A116" s="64" t="s">
        <v>134</v>
      </c>
      <c r="B116" s="65" t="s">
        <v>159</v>
      </c>
      <c r="C116" s="66" t="s">
        <v>148</v>
      </c>
      <c r="D116" s="67" t="s">
        <v>184</v>
      </c>
      <c r="E116" s="68" t="s">
        <v>253</v>
      </c>
      <c r="F116" s="69"/>
      <c r="G116" s="70" t="s">
        <v>316</v>
      </c>
      <c r="H116" s="71" t="s">
        <v>317</v>
      </c>
      <c r="I116" s="68" t="s">
        <v>171</v>
      </c>
      <c r="J116" s="72">
        <v>2012</v>
      </c>
      <c r="K116" s="73">
        <v>0.75</v>
      </c>
      <c r="L116" s="74">
        <v>1</v>
      </c>
      <c r="M116" s="291" t="s">
        <v>735</v>
      </c>
      <c r="N116" s="292"/>
      <c r="O116" s="293"/>
      <c r="P116" s="294" t="s">
        <v>849</v>
      </c>
      <c r="Q116" s="295" t="s">
        <v>922</v>
      </c>
      <c r="R116" s="101" t="s">
        <v>1380</v>
      </c>
      <c r="S116" s="81">
        <f t="shared" si="3"/>
        <v>240</v>
      </c>
      <c r="T116" s="82">
        <v>240</v>
      </c>
      <c r="U116" s="83"/>
      <c r="V116" s="84"/>
      <c r="W116" s="85">
        <f t="shared" si="6"/>
        <v>0</v>
      </c>
      <c r="X116" s="86">
        <f t="shared" si="7"/>
        <v>0</v>
      </c>
      <c r="Y116" s="59"/>
      <c r="Z116" s="87"/>
      <c r="AA116" s="88"/>
      <c r="AB116" s="89"/>
      <c r="AC116" s="90"/>
    </row>
    <row r="117" spans="1:29" ht="15.75" hidden="1" customHeight="1">
      <c r="A117" s="64" t="s">
        <v>134</v>
      </c>
      <c r="B117" s="65" t="s">
        <v>159</v>
      </c>
      <c r="C117" s="66" t="s">
        <v>148</v>
      </c>
      <c r="D117" s="67" t="s">
        <v>184</v>
      </c>
      <c r="E117" s="68" t="s">
        <v>253</v>
      </c>
      <c r="F117" s="69"/>
      <c r="G117" s="70" t="s">
        <v>318</v>
      </c>
      <c r="H117" s="71" t="s">
        <v>319</v>
      </c>
      <c r="I117" s="68" t="s">
        <v>171</v>
      </c>
      <c r="J117" s="72">
        <v>2012</v>
      </c>
      <c r="K117" s="73">
        <v>0.75</v>
      </c>
      <c r="L117" s="74">
        <v>6</v>
      </c>
      <c r="M117" s="291" t="s">
        <v>735</v>
      </c>
      <c r="N117" s="292"/>
      <c r="O117" s="293"/>
      <c r="P117" s="294" t="s">
        <v>923</v>
      </c>
      <c r="Q117" s="295" t="s">
        <v>925</v>
      </c>
      <c r="R117" s="101" t="s">
        <v>1380</v>
      </c>
      <c r="S117" s="81">
        <f t="shared" si="3"/>
        <v>130</v>
      </c>
      <c r="T117" s="82">
        <v>130</v>
      </c>
      <c r="U117" s="83"/>
      <c r="V117" s="84"/>
      <c r="W117" s="85">
        <f t="shared" si="6"/>
        <v>0</v>
      </c>
      <c r="X117" s="86">
        <f t="shared" si="7"/>
        <v>0</v>
      </c>
      <c r="Y117" s="59"/>
      <c r="Z117" s="87"/>
      <c r="AA117" s="88"/>
      <c r="AB117" s="89"/>
      <c r="AC117" s="90"/>
    </row>
    <row r="118" spans="1:29" ht="15.75" hidden="1" customHeight="1">
      <c r="A118" s="64" t="s">
        <v>134</v>
      </c>
      <c r="B118" s="65" t="s">
        <v>159</v>
      </c>
      <c r="C118" s="66" t="s">
        <v>148</v>
      </c>
      <c r="D118" s="67" t="s">
        <v>184</v>
      </c>
      <c r="E118" s="68" t="s">
        <v>253</v>
      </c>
      <c r="F118" s="69"/>
      <c r="G118" s="70" t="s">
        <v>318</v>
      </c>
      <c r="H118" s="71" t="s">
        <v>320</v>
      </c>
      <c r="I118" s="68" t="s">
        <v>171</v>
      </c>
      <c r="J118" s="72">
        <v>1997</v>
      </c>
      <c r="K118" s="73">
        <v>0.75</v>
      </c>
      <c r="L118" s="74">
        <v>1</v>
      </c>
      <c r="M118" s="291" t="s">
        <v>735</v>
      </c>
      <c r="N118" s="292"/>
      <c r="O118" s="293"/>
      <c r="P118" s="294" t="s">
        <v>924</v>
      </c>
      <c r="Q118" s="295" t="s">
        <v>926</v>
      </c>
      <c r="R118" s="101" t="s">
        <v>1380</v>
      </c>
      <c r="S118" s="81">
        <f t="shared" si="3"/>
        <v>150</v>
      </c>
      <c r="T118" s="82">
        <v>150</v>
      </c>
      <c r="U118" s="83"/>
      <c r="V118" s="84"/>
      <c r="W118" s="85">
        <f t="shared" si="6"/>
        <v>0</v>
      </c>
      <c r="X118" s="86">
        <f t="shared" si="7"/>
        <v>0</v>
      </c>
      <c r="Y118" s="59"/>
      <c r="Z118" s="87"/>
      <c r="AA118" s="88"/>
      <c r="AB118" s="89"/>
      <c r="AC118" s="90"/>
    </row>
    <row r="119" spans="1:29" ht="15.75" hidden="1" customHeight="1">
      <c r="A119" s="64" t="s">
        <v>134</v>
      </c>
      <c r="B119" s="65" t="s">
        <v>159</v>
      </c>
      <c r="C119" s="66" t="s">
        <v>148</v>
      </c>
      <c r="D119" s="67" t="s">
        <v>184</v>
      </c>
      <c r="E119" s="68" t="s">
        <v>253</v>
      </c>
      <c r="F119" s="69"/>
      <c r="G119" s="70" t="s">
        <v>318</v>
      </c>
      <c r="H119" s="71" t="s">
        <v>321</v>
      </c>
      <c r="I119" s="68" t="s">
        <v>171</v>
      </c>
      <c r="J119" s="72">
        <v>2010</v>
      </c>
      <c r="K119" s="73">
        <v>0.75</v>
      </c>
      <c r="L119" s="74">
        <v>6</v>
      </c>
      <c r="M119" s="291" t="s">
        <v>735</v>
      </c>
      <c r="N119" s="292"/>
      <c r="O119" s="293"/>
      <c r="P119" s="294" t="s">
        <v>923</v>
      </c>
      <c r="Q119" s="295" t="s">
        <v>927</v>
      </c>
      <c r="R119" s="101" t="s">
        <v>1380</v>
      </c>
      <c r="S119" s="81">
        <f t="shared" si="3"/>
        <v>120</v>
      </c>
      <c r="T119" s="82">
        <v>120</v>
      </c>
      <c r="U119" s="83"/>
      <c r="V119" s="84"/>
      <c r="W119" s="85">
        <f t="shared" si="6"/>
        <v>0</v>
      </c>
      <c r="X119" s="86">
        <f t="shared" si="7"/>
        <v>0</v>
      </c>
      <c r="Y119" s="59"/>
      <c r="Z119" s="87"/>
      <c r="AA119" s="88"/>
      <c r="AB119" s="89"/>
      <c r="AC119" s="90"/>
    </row>
    <row r="120" spans="1:29" ht="15.75" hidden="1" customHeight="1">
      <c r="A120" s="64" t="s">
        <v>134</v>
      </c>
      <c r="B120" s="65" t="s">
        <v>159</v>
      </c>
      <c r="C120" s="66" t="s">
        <v>148</v>
      </c>
      <c r="D120" s="67" t="s">
        <v>184</v>
      </c>
      <c r="E120" s="68" t="s">
        <v>253</v>
      </c>
      <c r="F120" s="69"/>
      <c r="G120" s="70" t="s">
        <v>318</v>
      </c>
      <c r="H120" s="71" t="s">
        <v>321</v>
      </c>
      <c r="I120" s="68" t="s">
        <v>171</v>
      </c>
      <c r="J120" s="72">
        <v>2012</v>
      </c>
      <c r="K120" s="73">
        <v>0.75</v>
      </c>
      <c r="L120" s="74">
        <v>12</v>
      </c>
      <c r="M120" s="291" t="s">
        <v>735</v>
      </c>
      <c r="N120" s="292"/>
      <c r="O120" s="293"/>
      <c r="P120" s="294" t="s">
        <v>923</v>
      </c>
      <c r="Q120" s="295" t="s">
        <v>928</v>
      </c>
      <c r="R120" s="80" t="s">
        <v>1380</v>
      </c>
      <c r="S120" s="81">
        <f t="shared" si="3"/>
        <v>100</v>
      </c>
      <c r="T120" s="82">
        <v>100</v>
      </c>
      <c r="U120" s="83"/>
      <c r="V120" s="84"/>
      <c r="W120" s="85">
        <f t="shared" si="6"/>
        <v>0</v>
      </c>
      <c r="X120" s="86">
        <f t="shared" si="7"/>
        <v>0</v>
      </c>
      <c r="Y120" s="59"/>
      <c r="Z120" s="87"/>
      <c r="AA120" s="88"/>
      <c r="AB120" s="89"/>
      <c r="AC120" s="90"/>
    </row>
    <row r="121" spans="1:29" ht="15.75" hidden="1" customHeight="1">
      <c r="A121" s="64" t="s">
        <v>134</v>
      </c>
      <c r="B121" s="65" t="s">
        <v>159</v>
      </c>
      <c r="C121" s="66" t="s">
        <v>148</v>
      </c>
      <c r="D121" s="67" t="s">
        <v>184</v>
      </c>
      <c r="E121" s="68" t="s">
        <v>253</v>
      </c>
      <c r="F121" s="69"/>
      <c r="G121" s="70" t="s">
        <v>318</v>
      </c>
      <c r="H121" s="71" t="s">
        <v>322</v>
      </c>
      <c r="I121" s="68" t="s">
        <v>171</v>
      </c>
      <c r="J121" s="72">
        <v>2008</v>
      </c>
      <c r="K121" s="73">
        <v>0.75</v>
      </c>
      <c r="L121" s="74">
        <v>5</v>
      </c>
      <c r="M121" s="291" t="s">
        <v>735</v>
      </c>
      <c r="N121" s="292"/>
      <c r="O121" s="293"/>
      <c r="P121" s="294" t="s">
        <v>929</v>
      </c>
      <c r="Q121" s="295" t="s">
        <v>931</v>
      </c>
      <c r="R121" s="101" t="s">
        <v>1380</v>
      </c>
      <c r="S121" s="81">
        <f t="shared" si="3"/>
        <v>260</v>
      </c>
      <c r="T121" s="82">
        <v>260</v>
      </c>
      <c r="U121" s="83"/>
      <c r="V121" s="84"/>
      <c r="W121" s="85">
        <f t="shared" si="6"/>
        <v>0</v>
      </c>
      <c r="X121" s="86">
        <f t="shared" si="7"/>
        <v>0</v>
      </c>
      <c r="Y121" s="59"/>
      <c r="Z121" s="87"/>
      <c r="AA121" s="88"/>
      <c r="AB121" s="89"/>
      <c r="AC121" s="90"/>
    </row>
    <row r="122" spans="1:29" ht="15.75" hidden="1" customHeight="1">
      <c r="A122" s="64" t="s">
        <v>134</v>
      </c>
      <c r="B122" s="65" t="s">
        <v>159</v>
      </c>
      <c r="C122" s="66" t="s">
        <v>148</v>
      </c>
      <c r="D122" s="67" t="s">
        <v>184</v>
      </c>
      <c r="E122" s="68" t="s">
        <v>253</v>
      </c>
      <c r="F122" s="69"/>
      <c r="G122" s="70" t="s">
        <v>318</v>
      </c>
      <c r="H122" s="71" t="s">
        <v>323</v>
      </c>
      <c r="I122" s="68" t="s">
        <v>171</v>
      </c>
      <c r="J122" s="72">
        <v>2008</v>
      </c>
      <c r="K122" s="73">
        <v>0.75</v>
      </c>
      <c r="L122" s="74">
        <v>2</v>
      </c>
      <c r="M122" s="291" t="s">
        <v>735</v>
      </c>
      <c r="N122" s="292"/>
      <c r="O122" s="293"/>
      <c r="P122" s="294" t="s">
        <v>930</v>
      </c>
      <c r="Q122" s="295" t="s">
        <v>932</v>
      </c>
      <c r="R122" s="80" t="s">
        <v>1380</v>
      </c>
      <c r="S122" s="81">
        <f t="shared" si="3"/>
        <v>240</v>
      </c>
      <c r="T122" s="82">
        <v>240</v>
      </c>
      <c r="U122" s="83"/>
      <c r="V122" s="84"/>
      <c r="W122" s="85">
        <f t="shared" si="6"/>
        <v>0</v>
      </c>
      <c r="X122" s="86">
        <f t="shared" si="7"/>
        <v>0</v>
      </c>
      <c r="Y122" s="59"/>
      <c r="Z122" s="87"/>
      <c r="AA122" s="88"/>
      <c r="AB122" s="89"/>
      <c r="AC122" s="90"/>
    </row>
    <row r="123" spans="1:29" ht="15.75" hidden="1" customHeight="1">
      <c r="A123" s="64" t="s">
        <v>134</v>
      </c>
      <c r="B123" s="65" t="s">
        <v>159</v>
      </c>
      <c r="C123" s="66" t="s">
        <v>148</v>
      </c>
      <c r="D123" s="67" t="s">
        <v>184</v>
      </c>
      <c r="E123" s="68" t="s">
        <v>253</v>
      </c>
      <c r="F123" s="69"/>
      <c r="G123" s="70" t="s">
        <v>318</v>
      </c>
      <c r="H123" s="71" t="s">
        <v>324</v>
      </c>
      <c r="I123" s="68" t="s">
        <v>171</v>
      </c>
      <c r="J123" s="72">
        <v>2008</v>
      </c>
      <c r="K123" s="73">
        <v>0.75</v>
      </c>
      <c r="L123" s="74">
        <v>3</v>
      </c>
      <c r="M123" s="291" t="s">
        <v>735</v>
      </c>
      <c r="N123" s="292"/>
      <c r="O123" s="293"/>
      <c r="P123" s="294" t="s">
        <v>930</v>
      </c>
      <c r="Q123" s="295" t="s">
        <v>934</v>
      </c>
      <c r="R123" s="80" t="s">
        <v>1380</v>
      </c>
      <c r="S123" s="81">
        <f t="shared" si="3"/>
        <v>240</v>
      </c>
      <c r="T123" s="82">
        <v>240</v>
      </c>
      <c r="U123" s="83"/>
      <c r="V123" s="84"/>
      <c r="W123" s="85">
        <f t="shared" si="6"/>
        <v>0</v>
      </c>
      <c r="X123" s="86">
        <f t="shared" si="7"/>
        <v>0</v>
      </c>
      <c r="Y123" s="59"/>
      <c r="Z123" s="87"/>
      <c r="AA123" s="88"/>
      <c r="AB123" s="89"/>
      <c r="AC123" s="90"/>
    </row>
    <row r="124" spans="1:29" ht="15.75" hidden="1" customHeight="1">
      <c r="A124" s="64" t="s">
        <v>134</v>
      </c>
      <c r="B124" s="65" t="s">
        <v>159</v>
      </c>
      <c r="C124" s="66" t="s">
        <v>148</v>
      </c>
      <c r="D124" s="67" t="s">
        <v>184</v>
      </c>
      <c r="E124" s="68" t="s">
        <v>253</v>
      </c>
      <c r="F124" s="69"/>
      <c r="G124" s="70" t="s">
        <v>318</v>
      </c>
      <c r="H124" s="71" t="s">
        <v>324</v>
      </c>
      <c r="I124" s="68" t="s">
        <v>171</v>
      </c>
      <c r="J124" s="72">
        <v>2010</v>
      </c>
      <c r="K124" s="73">
        <v>0.75</v>
      </c>
      <c r="L124" s="74">
        <v>6</v>
      </c>
      <c r="M124" s="291" t="s">
        <v>735</v>
      </c>
      <c r="N124" s="292"/>
      <c r="O124" s="293"/>
      <c r="P124" s="294" t="s">
        <v>923</v>
      </c>
      <c r="Q124" s="295" t="s">
        <v>935</v>
      </c>
      <c r="R124" s="80" t="s">
        <v>1380</v>
      </c>
      <c r="S124" s="81">
        <f t="shared" si="3"/>
        <v>240</v>
      </c>
      <c r="T124" s="82">
        <v>240</v>
      </c>
      <c r="U124" s="83"/>
      <c r="V124" s="84"/>
      <c r="W124" s="85">
        <f t="shared" si="6"/>
        <v>0</v>
      </c>
      <c r="X124" s="86">
        <f t="shared" si="7"/>
        <v>0</v>
      </c>
      <c r="Y124" s="59"/>
      <c r="Z124" s="87"/>
      <c r="AA124" s="88"/>
      <c r="AB124" s="89"/>
      <c r="AC124" s="90"/>
    </row>
    <row r="125" spans="1:29" ht="15.75" hidden="1" customHeight="1">
      <c r="A125" s="64" t="s">
        <v>134</v>
      </c>
      <c r="B125" s="65" t="s">
        <v>159</v>
      </c>
      <c r="C125" s="66" t="s">
        <v>148</v>
      </c>
      <c r="D125" s="67" t="s">
        <v>184</v>
      </c>
      <c r="E125" s="68" t="s">
        <v>253</v>
      </c>
      <c r="F125" s="69"/>
      <c r="G125" s="70" t="s">
        <v>318</v>
      </c>
      <c r="H125" s="71" t="s">
        <v>325</v>
      </c>
      <c r="I125" s="68" t="s">
        <v>171</v>
      </c>
      <c r="J125" s="72">
        <v>2011</v>
      </c>
      <c r="K125" s="73">
        <v>0.75</v>
      </c>
      <c r="L125" s="74">
        <v>6</v>
      </c>
      <c r="M125" s="291" t="s">
        <v>735</v>
      </c>
      <c r="N125" s="292"/>
      <c r="O125" s="293"/>
      <c r="P125" s="294" t="s">
        <v>933</v>
      </c>
      <c r="Q125" s="295" t="s">
        <v>936</v>
      </c>
      <c r="R125" s="80" t="s">
        <v>1380</v>
      </c>
      <c r="S125" s="81">
        <f t="shared" si="3"/>
        <v>100</v>
      </c>
      <c r="T125" s="82">
        <v>100</v>
      </c>
      <c r="U125" s="83"/>
      <c r="V125" s="84"/>
      <c r="W125" s="85">
        <f t="shared" si="6"/>
        <v>0</v>
      </c>
      <c r="X125" s="86">
        <f t="shared" si="7"/>
        <v>0</v>
      </c>
      <c r="Y125" s="59"/>
      <c r="Z125" s="87"/>
      <c r="AA125" s="88"/>
      <c r="AB125" s="89"/>
      <c r="AC125" s="90"/>
    </row>
    <row r="126" spans="1:29" ht="15.75" hidden="1" customHeight="1">
      <c r="A126" s="64" t="s">
        <v>134</v>
      </c>
      <c r="B126" s="65" t="s">
        <v>159</v>
      </c>
      <c r="C126" s="66" t="s">
        <v>148</v>
      </c>
      <c r="D126" s="67" t="s">
        <v>184</v>
      </c>
      <c r="E126" s="68" t="s">
        <v>253</v>
      </c>
      <c r="F126" s="69"/>
      <c r="G126" s="70" t="s">
        <v>318</v>
      </c>
      <c r="H126" s="71" t="s">
        <v>326</v>
      </c>
      <c r="I126" s="68" t="s">
        <v>171</v>
      </c>
      <c r="J126" s="72">
        <v>2018</v>
      </c>
      <c r="K126" s="73">
        <v>0.75</v>
      </c>
      <c r="L126" s="74">
        <v>1</v>
      </c>
      <c r="M126" s="291" t="s">
        <v>735</v>
      </c>
      <c r="N126" s="292"/>
      <c r="O126" s="293"/>
      <c r="P126" s="294" t="s">
        <v>937</v>
      </c>
      <c r="Q126" s="295" t="s">
        <v>939</v>
      </c>
      <c r="R126" s="80" t="s">
        <v>1381</v>
      </c>
      <c r="S126" s="81">
        <f t="shared" si="3"/>
        <v>241.66666666666669</v>
      </c>
      <c r="T126" s="82">
        <v>290</v>
      </c>
      <c r="U126" s="83"/>
      <c r="V126" s="84"/>
      <c r="W126" s="85">
        <f t="shared" si="6"/>
        <v>0</v>
      </c>
      <c r="X126" s="86">
        <f t="shared" si="7"/>
        <v>0</v>
      </c>
      <c r="Y126" s="59"/>
      <c r="Z126" s="87"/>
      <c r="AA126" s="88"/>
      <c r="AB126" s="89"/>
      <c r="AC126" s="90"/>
    </row>
    <row r="127" spans="1:29" ht="15.75" hidden="1" customHeight="1">
      <c r="A127" s="64" t="s">
        <v>134</v>
      </c>
      <c r="B127" s="65" t="s">
        <v>159</v>
      </c>
      <c r="C127" s="66" t="s">
        <v>148</v>
      </c>
      <c r="D127" s="67" t="s">
        <v>184</v>
      </c>
      <c r="E127" s="68" t="s">
        <v>253</v>
      </c>
      <c r="F127" s="69"/>
      <c r="G127" s="70" t="s">
        <v>318</v>
      </c>
      <c r="H127" s="71" t="s">
        <v>326</v>
      </c>
      <c r="I127" s="68" t="s">
        <v>171</v>
      </c>
      <c r="J127" s="72">
        <v>2019</v>
      </c>
      <c r="K127" s="73">
        <v>0.75</v>
      </c>
      <c r="L127" s="74">
        <v>3</v>
      </c>
      <c r="M127" s="291" t="s">
        <v>735</v>
      </c>
      <c r="N127" s="292"/>
      <c r="O127" s="293"/>
      <c r="P127" s="294" t="s">
        <v>938</v>
      </c>
      <c r="Q127" s="295" t="s">
        <v>940</v>
      </c>
      <c r="R127" s="80" t="s">
        <v>1381</v>
      </c>
      <c r="S127" s="81">
        <f t="shared" si="3"/>
        <v>266.66666666666669</v>
      </c>
      <c r="T127" s="82">
        <v>320</v>
      </c>
      <c r="U127" s="83"/>
      <c r="V127" s="84"/>
      <c r="W127" s="85">
        <f t="shared" si="6"/>
        <v>0</v>
      </c>
      <c r="X127" s="86">
        <f t="shared" si="7"/>
        <v>0</v>
      </c>
      <c r="Y127" s="59"/>
      <c r="Z127" s="87"/>
      <c r="AA127" s="88"/>
      <c r="AB127" s="89"/>
      <c r="AC127" s="90"/>
    </row>
    <row r="128" spans="1:29" ht="15.75" hidden="1" customHeight="1">
      <c r="A128" s="64" t="s">
        <v>134</v>
      </c>
      <c r="B128" s="65" t="s">
        <v>159</v>
      </c>
      <c r="C128" s="66" t="s">
        <v>148</v>
      </c>
      <c r="D128" s="67" t="s">
        <v>184</v>
      </c>
      <c r="E128" s="68" t="s">
        <v>253</v>
      </c>
      <c r="F128" s="69"/>
      <c r="G128" s="70" t="s">
        <v>327</v>
      </c>
      <c r="H128" s="71" t="s">
        <v>328</v>
      </c>
      <c r="I128" s="68" t="s">
        <v>163</v>
      </c>
      <c r="J128" s="72">
        <v>1996</v>
      </c>
      <c r="K128" s="73">
        <v>0.75</v>
      </c>
      <c r="L128" s="74">
        <v>1</v>
      </c>
      <c r="M128" s="291">
        <v>-0.5</v>
      </c>
      <c r="N128" s="292"/>
      <c r="O128" s="293"/>
      <c r="P128" s="294" t="s">
        <v>866</v>
      </c>
      <c r="Q128" s="295" t="s">
        <v>941</v>
      </c>
      <c r="R128" s="80" t="s">
        <v>1380</v>
      </c>
      <c r="S128" s="81">
        <f t="shared" si="3"/>
        <v>440</v>
      </c>
      <c r="T128" s="82">
        <v>440</v>
      </c>
      <c r="U128" s="83"/>
      <c r="V128" s="84"/>
      <c r="W128" s="85">
        <f t="shared" si="6"/>
        <v>0</v>
      </c>
      <c r="X128" s="86">
        <f t="shared" si="7"/>
        <v>0</v>
      </c>
      <c r="Y128" s="59"/>
      <c r="Z128" s="87"/>
      <c r="AA128" s="88"/>
      <c r="AB128" s="89"/>
      <c r="AC128" s="90"/>
    </row>
    <row r="129" spans="1:29" ht="15.75" hidden="1" customHeight="1">
      <c r="A129" s="64" t="s">
        <v>134</v>
      </c>
      <c r="B129" s="65" t="s">
        <v>135</v>
      </c>
      <c r="C129" s="66" t="s">
        <v>148</v>
      </c>
      <c r="D129" s="67" t="s">
        <v>184</v>
      </c>
      <c r="E129" s="68" t="s">
        <v>253</v>
      </c>
      <c r="F129" s="69"/>
      <c r="G129" s="70" t="s">
        <v>329</v>
      </c>
      <c r="H129" s="71" t="s">
        <v>330</v>
      </c>
      <c r="I129" s="68" t="s">
        <v>256</v>
      </c>
      <c r="J129" s="72">
        <v>2019</v>
      </c>
      <c r="K129" s="73">
        <v>0.75</v>
      </c>
      <c r="L129" s="74">
        <v>4</v>
      </c>
      <c r="M129" s="291" t="s">
        <v>735</v>
      </c>
      <c r="N129" s="292"/>
      <c r="O129" s="293"/>
      <c r="P129" s="294" t="s">
        <v>942</v>
      </c>
      <c r="Q129" s="295" t="s">
        <v>943</v>
      </c>
      <c r="R129" s="80" t="s">
        <v>1380</v>
      </c>
      <c r="S129" s="81">
        <f t="shared" si="3"/>
        <v>110</v>
      </c>
      <c r="T129" s="82">
        <v>110</v>
      </c>
      <c r="U129" s="83"/>
      <c r="V129" s="84"/>
      <c r="W129" s="85">
        <f t="shared" si="6"/>
        <v>0</v>
      </c>
      <c r="X129" s="86">
        <f t="shared" si="7"/>
        <v>0</v>
      </c>
      <c r="Y129" s="59"/>
      <c r="Z129" s="87"/>
      <c r="AA129" s="88"/>
      <c r="AB129" s="89"/>
      <c r="AC129" s="90"/>
    </row>
    <row r="130" spans="1:29" ht="15.75" hidden="1" customHeight="1">
      <c r="A130" s="64" t="s">
        <v>134</v>
      </c>
      <c r="B130" s="65" t="s">
        <v>159</v>
      </c>
      <c r="C130" s="66" t="s">
        <v>148</v>
      </c>
      <c r="D130" s="67" t="s">
        <v>184</v>
      </c>
      <c r="E130" s="68" t="s">
        <v>253</v>
      </c>
      <c r="F130" s="69"/>
      <c r="G130" s="70" t="s">
        <v>331</v>
      </c>
      <c r="H130" s="71" t="s">
        <v>332</v>
      </c>
      <c r="I130" s="68" t="s">
        <v>171</v>
      </c>
      <c r="J130" s="72">
        <v>2020</v>
      </c>
      <c r="K130" s="73">
        <v>0.75</v>
      </c>
      <c r="L130" s="74">
        <v>7</v>
      </c>
      <c r="M130" s="291" t="s">
        <v>735</v>
      </c>
      <c r="N130" s="292"/>
      <c r="O130" s="293"/>
      <c r="P130" s="294" t="s">
        <v>813</v>
      </c>
      <c r="Q130" s="295" t="s">
        <v>944</v>
      </c>
      <c r="R130" s="80" t="s">
        <v>1381</v>
      </c>
      <c r="S130" s="81">
        <f t="shared" si="3"/>
        <v>70.833333333333343</v>
      </c>
      <c r="T130" s="82">
        <v>85</v>
      </c>
      <c r="U130" s="83"/>
      <c r="V130" s="84"/>
      <c r="W130" s="85">
        <f t="shared" si="6"/>
        <v>0</v>
      </c>
      <c r="X130" s="86">
        <f t="shared" si="7"/>
        <v>0</v>
      </c>
      <c r="Y130" s="59"/>
      <c r="Z130" s="87"/>
      <c r="AA130" s="88"/>
      <c r="AB130" s="89"/>
      <c r="AC130" s="90"/>
    </row>
    <row r="131" spans="1:29" ht="15.75" hidden="1" customHeight="1">
      <c r="A131" s="64" t="s">
        <v>134</v>
      </c>
      <c r="B131" s="65" t="s">
        <v>159</v>
      </c>
      <c r="C131" s="66" t="s">
        <v>148</v>
      </c>
      <c r="D131" s="67" t="s">
        <v>184</v>
      </c>
      <c r="E131" s="68" t="s">
        <v>253</v>
      </c>
      <c r="F131" s="69"/>
      <c r="G131" s="70" t="s">
        <v>333</v>
      </c>
      <c r="H131" s="71" t="s">
        <v>334</v>
      </c>
      <c r="I131" s="68" t="s">
        <v>171</v>
      </c>
      <c r="J131" s="72">
        <v>2020</v>
      </c>
      <c r="K131" s="73">
        <v>0.75</v>
      </c>
      <c r="L131" s="74">
        <v>2</v>
      </c>
      <c r="M131" s="291" t="s">
        <v>735</v>
      </c>
      <c r="N131" s="292"/>
      <c r="O131" s="293"/>
      <c r="P131" s="294" t="s">
        <v>945</v>
      </c>
      <c r="Q131" s="295" t="s">
        <v>946</v>
      </c>
      <c r="R131" s="80" t="s">
        <v>1380</v>
      </c>
      <c r="S131" s="81">
        <f t="shared" si="3"/>
        <v>450</v>
      </c>
      <c r="T131" s="82">
        <v>450</v>
      </c>
      <c r="U131" s="83"/>
      <c r="V131" s="84"/>
      <c r="W131" s="85">
        <f t="shared" si="6"/>
        <v>0</v>
      </c>
      <c r="X131" s="86">
        <f t="shared" si="7"/>
        <v>0</v>
      </c>
      <c r="Y131" s="59"/>
      <c r="Z131" s="87"/>
      <c r="AA131" s="88"/>
      <c r="AB131" s="89"/>
      <c r="AC131" s="90"/>
    </row>
    <row r="132" spans="1:29" ht="15.75" hidden="1" customHeight="1">
      <c r="A132" s="64" t="s">
        <v>134</v>
      </c>
      <c r="B132" s="65" t="s">
        <v>159</v>
      </c>
      <c r="C132" s="66" t="s">
        <v>148</v>
      </c>
      <c r="D132" s="67" t="s">
        <v>184</v>
      </c>
      <c r="E132" s="68" t="s">
        <v>253</v>
      </c>
      <c r="F132" s="69"/>
      <c r="G132" s="70" t="s">
        <v>335</v>
      </c>
      <c r="H132" s="71" t="s">
        <v>336</v>
      </c>
      <c r="I132" s="68" t="s">
        <v>171</v>
      </c>
      <c r="J132" s="72">
        <v>2010</v>
      </c>
      <c r="K132" s="73">
        <v>0.75</v>
      </c>
      <c r="L132" s="74">
        <v>1</v>
      </c>
      <c r="M132" s="291" t="s">
        <v>735</v>
      </c>
      <c r="N132" s="292"/>
      <c r="O132" s="293" t="s">
        <v>740</v>
      </c>
      <c r="P132" s="294" t="s">
        <v>858</v>
      </c>
      <c r="Q132" s="295" t="s">
        <v>947</v>
      </c>
      <c r="R132" s="80" t="s">
        <v>1380</v>
      </c>
      <c r="S132" s="81">
        <f t="shared" si="3"/>
        <v>1600</v>
      </c>
      <c r="T132" s="82">
        <v>1600</v>
      </c>
      <c r="U132" s="83"/>
      <c r="V132" s="84"/>
      <c r="W132" s="85">
        <f t="shared" si="6"/>
        <v>0</v>
      </c>
      <c r="X132" s="86">
        <f t="shared" si="7"/>
        <v>0</v>
      </c>
      <c r="Y132" s="59"/>
      <c r="Z132" s="87"/>
      <c r="AA132" s="88"/>
      <c r="AB132" s="89"/>
      <c r="AC132" s="90"/>
    </row>
    <row r="133" spans="1:29" ht="15.75" hidden="1" customHeight="1">
      <c r="A133" s="64" t="s">
        <v>134</v>
      </c>
      <c r="B133" s="65" t="s">
        <v>159</v>
      </c>
      <c r="C133" s="66" t="s">
        <v>148</v>
      </c>
      <c r="D133" s="67" t="s">
        <v>184</v>
      </c>
      <c r="E133" s="68" t="s">
        <v>253</v>
      </c>
      <c r="F133" s="69"/>
      <c r="G133" s="70" t="s">
        <v>335</v>
      </c>
      <c r="H133" s="71" t="s">
        <v>285</v>
      </c>
      <c r="I133" s="68" t="s">
        <v>171</v>
      </c>
      <c r="J133" s="72">
        <v>2017</v>
      </c>
      <c r="K133" s="73">
        <v>0.75</v>
      </c>
      <c r="L133" s="74">
        <v>1</v>
      </c>
      <c r="M133" s="291" t="s">
        <v>735</v>
      </c>
      <c r="N133" s="292"/>
      <c r="O133" s="293"/>
      <c r="P133" s="294" t="s">
        <v>864</v>
      </c>
      <c r="Q133" s="295" t="s">
        <v>948</v>
      </c>
      <c r="R133" s="80" t="s">
        <v>1380</v>
      </c>
      <c r="S133" s="81">
        <f t="shared" si="3"/>
        <v>390</v>
      </c>
      <c r="T133" s="82">
        <v>390</v>
      </c>
      <c r="U133" s="83"/>
      <c r="V133" s="84"/>
      <c r="W133" s="85">
        <f t="shared" si="6"/>
        <v>0</v>
      </c>
      <c r="X133" s="86">
        <f t="shared" si="7"/>
        <v>0</v>
      </c>
      <c r="Y133" s="59"/>
      <c r="Z133" s="87"/>
      <c r="AA133" s="88"/>
      <c r="AB133" s="89"/>
      <c r="AC133" s="90"/>
    </row>
    <row r="134" spans="1:29" ht="15.75" hidden="1" customHeight="1">
      <c r="A134" s="64" t="s">
        <v>134</v>
      </c>
      <c r="B134" s="65" t="s">
        <v>159</v>
      </c>
      <c r="C134" s="66" t="s">
        <v>148</v>
      </c>
      <c r="D134" s="67" t="s">
        <v>184</v>
      </c>
      <c r="E134" s="68" t="s">
        <v>253</v>
      </c>
      <c r="F134" s="69"/>
      <c r="G134" s="70" t="s">
        <v>337</v>
      </c>
      <c r="H134" s="71" t="s">
        <v>296</v>
      </c>
      <c r="I134" s="68" t="s">
        <v>171</v>
      </c>
      <c r="J134" s="72">
        <v>2010</v>
      </c>
      <c r="K134" s="73">
        <v>0.75</v>
      </c>
      <c r="L134" s="74">
        <v>1</v>
      </c>
      <c r="M134" s="291" t="s">
        <v>735</v>
      </c>
      <c r="N134" s="292"/>
      <c r="O134" s="293"/>
      <c r="P134" s="294" t="s">
        <v>902</v>
      </c>
      <c r="Q134" s="295" t="s">
        <v>950</v>
      </c>
      <c r="R134" s="80" t="s">
        <v>1380</v>
      </c>
      <c r="S134" s="81">
        <f t="shared" si="3"/>
        <v>220</v>
      </c>
      <c r="T134" s="82">
        <v>220</v>
      </c>
      <c r="U134" s="83"/>
      <c r="V134" s="84"/>
      <c r="W134" s="85">
        <f t="shared" si="6"/>
        <v>0</v>
      </c>
      <c r="X134" s="86">
        <f t="shared" si="7"/>
        <v>0</v>
      </c>
      <c r="Y134" s="59"/>
      <c r="Z134" s="87"/>
      <c r="AA134" s="88"/>
      <c r="AB134" s="89"/>
      <c r="AC134" s="90"/>
    </row>
    <row r="135" spans="1:29" ht="15.75" hidden="1" customHeight="1">
      <c r="A135" s="64" t="s">
        <v>134</v>
      </c>
      <c r="B135" s="65" t="s">
        <v>159</v>
      </c>
      <c r="C135" s="66" t="s">
        <v>148</v>
      </c>
      <c r="D135" s="67" t="s">
        <v>184</v>
      </c>
      <c r="E135" s="68" t="s">
        <v>253</v>
      </c>
      <c r="F135" s="69"/>
      <c r="G135" s="70" t="s">
        <v>338</v>
      </c>
      <c r="H135" s="71" t="s">
        <v>285</v>
      </c>
      <c r="I135" s="68" t="s">
        <v>171</v>
      </c>
      <c r="J135" s="72">
        <v>2007</v>
      </c>
      <c r="K135" s="73">
        <v>0.75</v>
      </c>
      <c r="L135" s="74">
        <v>1</v>
      </c>
      <c r="M135" s="291" t="s">
        <v>735</v>
      </c>
      <c r="N135" s="292"/>
      <c r="O135" s="293"/>
      <c r="P135" s="294" t="s">
        <v>949</v>
      </c>
      <c r="Q135" s="295" t="s">
        <v>951</v>
      </c>
      <c r="R135" s="80" t="s">
        <v>1380</v>
      </c>
      <c r="S135" s="81">
        <f t="shared" si="3"/>
        <v>130</v>
      </c>
      <c r="T135" s="82">
        <v>130</v>
      </c>
      <c r="U135" s="83"/>
      <c r="V135" s="84"/>
      <c r="W135" s="85">
        <f t="shared" si="6"/>
        <v>0</v>
      </c>
      <c r="X135" s="86">
        <f t="shared" si="7"/>
        <v>0</v>
      </c>
      <c r="Y135" s="59"/>
      <c r="Z135" s="87"/>
      <c r="AA135" s="88"/>
      <c r="AB135" s="89"/>
      <c r="AC135" s="90"/>
    </row>
    <row r="136" spans="1:29" ht="15.75" hidden="1" customHeight="1">
      <c r="A136" s="64" t="s">
        <v>134</v>
      </c>
      <c r="B136" s="65" t="s">
        <v>159</v>
      </c>
      <c r="C136" s="66" t="s">
        <v>148</v>
      </c>
      <c r="D136" s="67" t="s">
        <v>184</v>
      </c>
      <c r="E136" s="68" t="s">
        <v>253</v>
      </c>
      <c r="F136" s="69"/>
      <c r="G136" s="70" t="s">
        <v>338</v>
      </c>
      <c r="H136" s="71" t="s">
        <v>285</v>
      </c>
      <c r="I136" s="68" t="s">
        <v>171</v>
      </c>
      <c r="J136" s="72">
        <v>2013</v>
      </c>
      <c r="K136" s="73">
        <v>0.75</v>
      </c>
      <c r="L136" s="74">
        <v>1</v>
      </c>
      <c r="M136" s="291" t="s">
        <v>735</v>
      </c>
      <c r="N136" s="292"/>
      <c r="O136" s="293"/>
      <c r="P136" s="294" t="s">
        <v>949</v>
      </c>
      <c r="Q136" s="295" t="s">
        <v>952</v>
      </c>
      <c r="R136" s="80" t="s">
        <v>1380</v>
      </c>
      <c r="S136" s="81">
        <f t="shared" si="3"/>
        <v>125</v>
      </c>
      <c r="T136" s="82">
        <v>125</v>
      </c>
      <c r="U136" s="83"/>
      <c r="V136" s="84"/>
      <c r="W136" s="85">
        <f t="shared" si="6"/>
        <v>0</v>
      </c>
      <c r="X136" s="86">
        <f t="shared" si="7"/>
        <v>0</v>
      </c>
      <c r="Y136" s="59"/>
      <c r="Z136" s="87"/>
      <c r="AA136" s="88"/>
      <c r="AB136" s="89"/>
      <c r="AC136" s="90"/>
    </row>
    <row r="137" spans="1:29" ht="15.75" hidden="1" customHeight="1">
      <c r="A137" s="64" t="s">
        <v>134</v>
      </c>
      <c r="B137" s="65" t="s">
        <v>159</v>
      </c>
      <c r="C137" s="66" t="s">
        <v>148</v>
      </c>
      <c r="D137" s="67" t="s">
        <v>184</v>
      </c>
      <c r="E137" s="68" t="s">
        <v>253</v>
      </c>
      <c r="F137" s="69"/>
      <c r="G137" s="70" t="s">
        <v>339</v>
      </c>
      <c r="H137" s="71" t="s">
        <v>340</v>
      </c>
      <c r="I137" s="68" t="s">
        <v>163</v>
      </c>
      <c r="J137" s="72">
        <v>2014</v>
      </c>
      <c r="K137" s="73">
        <v>0.75</v>
      </c>
      <c r="L137" s="74">
        <v>3</v>
      </c>
      <c r="M137" s="291" t="s">
        <v>735</v>
      </c>
      <c r="N137" s="292"/>
      <c r="O137" s="293"/>
      <c r="P137" s="294" t="s">
        <v>866</v>
      </c>
      <c r="Q137" s="295" t="s">
        <v>953</v>
      </c>
      <c r="R137" s="80" t="s">
        <v>1380</v>
      </c>
      <c r="S137" s="81">
        <f t="shared" si="3"/>
        <v>160</v>
      </c>
      <c r="T137" s="82">
        <v>160</v>
      </c>
      <c r="U137" s="83"/>
      <c r="V137" s="84"/>
      <c r="W137" s="85">
        <f t="shared" ref="W137:W200" si="8">V137*S137</f>
        <v>0</v>
      </c>
      <c r="X137" s="86">
        <f t="shared" ref="X137:X200" si="9">V137*T137</f>
        <v>0</v>
      </c>
      <c r="Y137" s="59"/>
      <c r="Z137" s="87"/>
      <c r="AA137" s="88"/>
      <c r="AB137" s="89"/>
      <c r="AC137" s="90"/>
    </row>
    <row r="138" spans="1:29" ht="15.75" hidden="1" customHeight="1">
      <c r="A138" s="64" t="s">
        <v>134</v>
      </c>
      <c r="B138" s="65" t="s">
        <v>159</v>
      </c>
      <c r="C138" s="66" t="s">
        <v>148</v>
      </c>
      <c r="D138" s="67" t="s">
        <v>184</v>
      </c>
      <c r="E138" s="68" t="s">
        <v>253</v>
      </c>
      <c r="F138" s="69"/>
      <c r="G138" s="70" t="s">
        <v>339</v>
      </c>
      <c r="H138" s="71" t="s">
        <v>340</v>
      </c>
      <c r="I138" s="68" t="s">
        <v>163</v>
      </c>
      <c r="J138" s="72">
        <v>2015</v>
      </c>
      <c r="K138" s="73">
        <v>0.75</v>
      </c>
      <c r="L138" s="74">
        <v>1</v>
      </c>
      <c r="M138" s="291" t="s">
        <v>735</v>
      </c>
      <c r="N138" s="292"/>
      <c r="O138" s="293"/>
      <c r="P138" s="294" t="s">
        <v>866</v>
      </c>
      <c r="Q138" s="295" t="s">
        <v>954</v>
      </c>
      <c r="R138" s="80" t="s">
        <v>1380</v>
      </c>
      <c r="S138" s="81">
        <f t="shared" si="3"/>
        <v>160</v>
      </c>
      <c r="T138" s="82">
        <v>160</v>
      </c>
      <c r="U138" s="83"/>
      <c r="V138" s="84"/>
      <c r="W138" s="85">
        <f t="shared" si="8"/>
        <v>0</v>
      </c>
      <c r="X138" s="86">
        <f t="shared" si="9"/>
        <v>0</v>
      </c>
      <c r="Y138" s="59"/>
      <c r="Z138" s="87"/>
      <c r="AA138" s="88"/>
      <c r="AB138" s="89"/>
      <c r="AC138" s="90"/>
    </row>
    <row r="139" spans="1:29" ht="15.75" hidden="1" customHeight="1">
      <c r="A139" s="64" t="s">
        <v>134</v>
      </c>
      <c r="B139" s="65" t="s">
        <v>159</v>
      </c>
      <c r="C139" s="66" t="s">
        <v>148</v>
      </c>
      <c r="D139" s="67" t="s">
        <v>184</v>
      </c>
      <c r="E139" s="68" t="s">
        <v>253</v>
      </c>
      <c r="F139" s="69"/>
      <c r="G139" s="70" t="s">
        <v>341</v>
      </c>
      <c r="H139" s="71" t="s">
        <v>342</v>
      </c>
      <c r="I139" s="68" t="s">
        <v>171</v>
      </c>
      <c r="J139" s="72">
        <v>2018</v>
      </c>
      <c r="K139" s="73">
        <v>0.75</v>
      </c>
      <c r="L139" s="74">
        <v>2</v>
      </c>
      <c r="M139" s="291" t="s">
        <v>735</v>
      </c>
      <c r="N139" s="292"/>
      <c r="O139" s="293"/>
      <c r="P139" s="294" t="s">
        <v>911</v>
      </c>
      <c r="Q139" s="295" t="s">
        <v>955</v>
      </c>
      <c r="R139" s="80" t="s">
        <v>1381</v>
      </c>
      <c r="S139" s="81">
        <f t="shared" si="3"/>
        <v>1333.3333333333335</v>
      </c>
      <c r="T139" s="82">
        <v>1600</v>
      </c>
      <c r="U139" s="83"/>
      <c r="V139" s="84"/>
      <c r="W139" s="85">
        <f t="shared" si="8"/>
        <v>0</v>
      </c>
      <c r="X139" s="86">
        <f t="shared" si="9"/>
        <v>0</v>
      </c>
      <c r="Y139" s="59"/>
      <c r="Z139" s="87"/>
      <c r="AA139" s="88"/>
      <c r="AB139" s="89"/>
      <c r="AC139" s="90"/>
    </row>
    <row r="140" spans="1:29" ht="15.75" hidden="1" customHeight="1">
      <c r="A140" s="64" t="s">
        <v>134</v>
      </c>
      <c r="B140" s="65" t="s">
        <v>159</v>
      </c>
      <c r="C140" s="66" t="s">
        <v>148</v>
      </c>
      <c r="D140" s="67" t="s">
        <v>184</v>
      </c>
      <c r="E140" s="68" t="s">
        <v>253</v>
      </c>
      <c r="F140" s="69"/>
      <c r="G140" s="70" t="s">
        <v>343</v>
      </c>
      <c r="H140" s="71" t="s">
        <v>344</v>
      </c>
      <c r="I140" s="68" t="s">
        <v>171</v>
      </c>
      <c r="J140" s="72">
        <v>2020</v>
      </c>
      <c r="K140" s="73">
        <v>0.75</v>
      </c>
      <c r="L140" s="74">
        <v>5</v>
      </c>
      <c r="M140" s="291" t="s">
        <v>735</v>
      </c>
      <c r="N140" s="292"/>
      <c r="O140" s="293"/>
      <c r="P140" s="294" t="s">
        <v>956</v>
      </c>
      <c r="Q140" s="295" t="s">
        <v>957</v>
      </c>
      <c r="R140" s="80" t="s">
        <v>1381</v>
      </c>
      <c r="S140" s="81">
        <f t="shared" si="3"/>
        <v>91.666666666666671</v>
      </c>
      <c r="T140" s="82">
        <v>110</v>
      </c>
      <c r="U140" s="83"/>
      <c r="V140" s="84"/>
      <c r="W140" s="85">
        <f t="shared" si="8"/>
        <v>0</v>
      </c>
      <c r="X140" s="86">
        <f t="shared" si="9"/>
        <v>0</v>
      </c>
      <c r="Y140" s="59"/>
      <c r="Z140" s="87"/>
      <c r="AA140" s="88"/>
      <c r="AB140" s="89"/>
      <c r="AC140" s="90"/>
    </row>
    <row r="141" spans="1:29" ht="15.75" hidden="1" customHeight="1">
      <c r="A141" s="64" t="s">
        <v>134</v>
      </c>
      <c r="B141" s="65" t="s">
        <v>159</v>
      </c>
      <c r="C141" s="66" t="s">
        <v>148</v>
      </c>
      <c r="D141" s="67" t="s">
        <v>184</v>
      </c>
      <c r="E141" s="68" t="s">
        <v>253</v>
      </c>
      <c r="F141" s="69"/>
      <c r="G141" s="70" t="s">
        <v>345</v>
      </c>
      <c r="H141" s="71" t="s">
        <v>346</v>
      </c>
      <c r="I141" s="68" t="s">
        <v>171</v>
      </c>
      <c r="J141" s="72">
        <v>2005</v>
      </c>
      <c r="K141" s="73">
        <v>0.75</v>
      </c>
      <c r="L141" s="74">
        <v>2</v>
      </c>
      <c r="M141" s="291" t="s">
        <v>735</v>
      </c>
      <c r="N141" s="292"/>
      <c r="O141" s="293"/>
      <c r="P141" s="294" t="s">
        <v>958</v>
      </c>
      <c r="Q141" s="295" t="s">
        <v>959</v>
      </c>
      <c r="R141" s="101" t="s">
        <v>1380</v>
      </c>
      <c r="S141" s="81">
        <f t="shared" si="3"/>
        <v>120</v>
      </c>
      <c r="T141" s="82">
        <v>120</v>
      </c>
      <c r="U141" s="83"/>
      <c r="V141" s="84"/>
      <c r="W141" s="85">
        <f t="shared" si="8"/>
        <v>0</v>
      </c>
      <c r="X141" s="86">
        <f t="shared" si="9"/>
        <v>0</v>
      </c>
      <c r="Y141" s="59"/>
      <c r="Z141" s="87"/>
      <c r="AA141" s="88"/>
      <c r="AB141" s="89"/>
      <c r="AC141" s="90"/>
    </row>
    <row r="142" spans="1:29" ht="15.75" hidden="1" customHeight="1">
      <c r="A142" s="64" t="s">
        <v>134</v>
      </c>
      <c r="B142" s="65" t="s">
        <v>159</v>
      </c>
      <c r="C142" s="66" t="s">
        <v>148</v>
      </c>
      <c r="D142" s="67" t="s">
        <v>184</v>
      </c>
      <c r="E142" s="68" t="s">
        <v>253</v>
      </c>
      <c r="F142" s="69"/>
      <c r="G142" s="70" t="s">
        <v>345</v>
      </c>
      <c r="H142" s="71" t="s">
        <v>347</v>
      </c>
      <c r="I142" s="68" t="s">
        <v>171</v>
      </c>
      <c r="J142" s="72">
        <v>2005</v>
      </c>
      <c r="K142" s="73">
        <v>0.75</v>
      </c>
      <c r="L142" s="74">
        <v>1</v>
      </c>
      <c r="M142" s="291" t="s">
        <v>735</v>
      </c>
      <c r="N142" s="292"/>
      <c r="O142" s="293"/>
      <c r="P142" s="294" t="s">
        <v>892</v>
      </c>
      <c r="Q142" s="295" t="s">
        <v>960</v>
      </c>
      <c r="R142" s="101" t="s">
        <v>1380</v>
      </c>
      <c r="S142" s="81">
        <f t="shared" si="3"/>
        <v>90</v>
      </c>
      <c r="T142" s="82">
        <v>90</v>
      </c>
      <c r="U142" s="83"/>
      <c r="V142" s="84"/>
      <c r="W142" s="85">
        <f t="shared" si="8"/>
        <v>0</v>
      </c>
      <c r="X142" s="86">
        <f t="shared" si="9"/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134</v>
      </c>
      <c r="B143" s="65" t="s">
        <v>159</v>
      </c>
      <c r="C143" s="66" t="s">
        <v>148</v>
      </c>
      <c r="D143" s="67" t="s">
        <v>184</v>
      </c>
      <c r="E143" s="68" t="s">
        <v>253</v>
      </c>
      <c r="F143" s="69"/>
      <c r="G143" s="70" t="s">
        <v>348</v>
      </c>
      <c r="H143" s="71" t="s">
        <v>349</v>
      </c>
      <c r="I143" s="68" t="s">
        <v>171</v>
      </c>
      <c r="J143" s="72">
        <v>2020</v>
      </c>
      <c r="K143" s="73">
        <v>0.75</v>
      </c>
      <c r="L143" s="74">
        <v>6</v>
      </c>
      <c r="M143" s="291" t="s">
        <v>735</v>
      </c>
      <c r="N143" s="292"/>
      <c r="O143" s="293"/>
      <c r="P143" s="294" t="s">
        <v>961</v>
      </c>
      <c r="Q143" s="295" t="s">
        <v>962</v>
      </c>
      <c r="R143" s="80" t="s">
        <v>1381</v>
      </c>
      <c r="S143" s="81">
        <f t="shared" ref="S143:S206" si="10">IF(R143="U",T143/1.2,T143)</f>
        <v>100</v>
      </c>
      <c r="T143" s="82">
        <v>120</v>
      </c>
      <c r="U143" s="83"/>
      <c r="V143" s="84"/>
      <c r="W143" s="85">
        <f t="shared" si="8"/>
        <v>0</v>
      </c>
      <c r="X143" s="86">
        <f t="shared" si="9"/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134</v>
      </c>
      <c r="B144" s="65" t="s">
        <v>159</v>
      </c>
      <c r="C144" s="66" t="s">
        <v>148</v>
      </c>
      <c r="D144" s="67" t="s">
        <v>184</v>
      </c>
      <c r="E144" s="68" t="s">
        <v>253</v>
      </c>
      <c r="F144" s="69"/>
      <c r="G144" s="70" t="s">
        <v>348</v>
      </c>
      <c r="H144" s="71" t="s">
        <v>349</v>
      </c>
      <c r="I144" s="68" t="s">
        <v>171</v>
      </c>
      <c r="J144" s="72">
        <v>2021</v>
      </c>
      <c r="K144" s="73">
        <v>0.75</v>
      </c>
      <c r="L144" s="74">
        <v>5</v>
      </c>
      <c r="M144" s="291" t="s">
        <v>735</v>
      </c>
      <c r="N144" s="292"/>
      <c r="O144" s="293"/>
      <c r="P144" s="294" t="s">
        <v>923</v>
      </c>
      <c r="Q144" s="295" t="s">
        <v>963</v>
      </c>
      <c r="R144" s="80" t="s">
        <v>1381</v>
      </c>
      <c r="S144" s="81">
        <f t="shared" si="10"/>
        <v>100</v>
      </c>
      <c r="T144" s="82">
        <v>120</v>
      </c>
      <c r="U144" s="83"/>
      <c r="V144" s="84"/>
      <c r="W144" s="85">
        <f t="shared" si="8"/>
        <v>0</v>
      </c>
      <c r="X144" s="86">
        <f t="shared" si="9"/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134</v>
      </c>
      <c r="B145" s="65" t="s">
        <v>159</v>
      </c>
      <c r="C145" s="66" t="s">
        <v>148</v>
      </c>
      <c r="D145" s="67" t="s">
        <v>184</v>
      </c>
      <c r="E145" s="68" t="s">
        <v>253</v>
      </c>
      <c r="F145" s="69"/>
      <c r="G145" s="70" t="s">
        <v>348</v>
      </c>
      <c r="H145" s="71" t="s">
        <v>350</v>
      </c>
      <c r="I145" s="68" t="s">
        <v>171</v>
      </c>
      <c r="J145" s="72">
        <v>2021</v>
      </c>
      <c r="K145" s="73">
        <v>0.75</v>
      </c>
      <c r="L145" s="74">
        <v>1</v>
      </c>
      <c r="M145" s="291" t="s">
        <v>735</v>
      </c>
      <c r="N145" s="292"/>
      <c r="O145" s="293"/>
      <c r="P145" s="294" t="s">
        <v>964</v>
      </c>
      <c r="Q145" s="295" t="s">
        <v>965</v>
      </c>
      <c r="R145" s="80" t="s">
        <v>1380</v>
      </c>
      <c r="S145" s="81">
        <f t="shared" si="10"/>
        <v>85</v>
      </c>
      <c r="T145" s="82">
        <v>85</v>
      </c>
      <c r="U145" s="83"/>
      <c r="V145" s="84"/>
      <c r="W145" s="85">
        <f t="shared" si="8"/>
        <v>0</v>
      </c>
      <c r="X145" s="86">
        <f t="shared" si="9"/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134</v>
      </c>
      <c r="B146" s="65" t="s">
        <v>159</v>
      </c>
      <c r="C146" s="66" t="s">
        <v>148</v>
      </c>
      <c r="D146" s="67" t="s">
        <v>184</v>
      </c>
      <c r="E146" s="68" t="s">
        <v>253</v>
      </c>
      <c r="F146" s="69"/>
      <c r="G146" s="70" t="s">
        <v>348</v>
      </c>
      <c r="H146" s="71" t="s">
        <v>350</v>
      </c>
      <c r="I146" s="68" t="s">
        <v>171</v>
      </c>
      <c r="J146" s="72">
        <v>2021</v>
      </c>
      <c r="K146" s="73">
        <v>0.75</v>
      </c>
      <c r="L146" s="74">
        <v>5</v>
      </c>
      <c r="M146" s="291" t="s">
        <v>735</v>
      </c>
      <c r="N146" s="292"/>
      <c r="O146" s="293"/>
      <c r="P146" s="294" t="s">
        <v>923</v>
      </c>
      <c r="Q146" s="295" t="s">
        <v>966</v>
      </c>
      <c r="R146" s="80" t="s">
        <v>1381</v>
      </c>
      <c r="S146" s="81">
        <f t="shared" si="10"/>
        <v>70.833333333333343</v>
      </c>
      <c r="T146" s="82">
        <v>85</v>
      </c>
      <c r="U146" s="83"/>
      <c r="V146" s="84"/>
      <c r="W146" s="85">
        <f t="shared" si="8"/>
        <v>0</v>
      </c>
      <c r="X146" s="86">
        <f t="shared" si="9"/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134</v>
      </c>
      <c r="B147" s="65" t="s">
        <v>159</v>
      </c>
      <c r="C147" s="66" t="s">
        <v>148</v>
      </c>
      <c r="D147" s="67" t="s">
        <v>184</v>
      </c>
      <c r="E147" s="68" t="s">
        <v>253</v>
      </c>
      <c r="F147" s="69"/>
      <c r="G147" s="70" t="s">
        <v>348</v>
      </c>
      <c r="H147" s="71" t="s">
        <v>351</v>
      </c>
      <c r="I147" s="68" t="s">
        <v>171</v>
      </c>
      <c r="J147" s="72">
        <v>2020</v>
      </c>
      <c r="K147" s="73">
        <v>0.75</v>
      </c>
      <c r="L147" s="74">
        <v>9</v>
      </c>
      <c r="M147" s="291" t="s">
        <v>735</v>
      </c>
      <c r="N147" s="292"/>
      <c r="O147" s="293"/>
      <c r="P147" s="294" t="s">
        <v>967</v>
      </c>
      <c r="Q147" s="295" t="s">
        <v>968</v>
      </c>
      <c r="R147" s="80" t="s">
        <v>1381</v>
      </c>
      <c r="S147" s="81">
        <f t="shared" si="10"/>
        <v>75</v>
      </c>
      <c r="T147" s="82">
        <v>90</v>
      </c>
      <c r="U147" s="83"/>
      <c r="V147" s="84"/>
      <c r="W147" s="85">
        <f t="shared" si="8"/>
        <v>0</v>
      </c>
      <c r="X147" s="86">
        <f t="shared" si="9"/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134</v>
      </c>
      <c r="B148" s="65" t="s">
        <v>159</v>
      </c>
      <c r="C148" s="66" t="s">
        <v>148</v>
      </c>
      <c r="D148" s="67" t="s">
        <v>184</v>
      </c>
      <c r="E148" s="68" t="s">
        <v>253</v>
      </c>
      <c r="F148" s="69"/>
      <c r="G148" s="70" t="s">
        <v>348</v>
      </c>
      <c r="H148" s="71" t="s">
        <v>351</v>
      </c>
      <c r="I148" s="68" t="s">
        <v>171</v>
      </c>
      <c r="J148" s="72">
        <v>2021</v>
      </c>
      <c r="K148" s="73">
        <v>0.75</v>
      </c>
      <c r="L148" s="74">
        <v>1</v>
      </c>
      <c r="M148" s="291" t="s">
        <v>735</v>
      </c>
      <c r="N148" s="292"/>
      <c r="O148" s="293"/>
      <c r="P148" s="294" t="s">
        <v>964</v>
      </c>
      <c r="Q148" s="295" t="s">
        <v>969</v>
      </c>
      <c r="R148" s="80" t="s">
        <v>1380</v>
      </c>
      <c r="S148" s="81">
        <f t="shared" si="10"/>
        <v>90</v>
      </c>
      <c r="T148" s="82">
        <v>90</v>
      </c>
      <c r="U148" s="83"/>
      <c r="V148" s="84"/>
      <c r="W148" s="85">
        <f t="shared" si="8"/>
        <v>0</v>
      </c>
      <c r="X148" s="86">
        <f t="shared" si="9"/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134</v>
      </c>
      <c r="B149" s="65" t="s">
        <v>159</v>
      </c>
      <c r="C149" s="66" t="s">
        <v>148</v>
      </c>
      <c r="D149" s="67" t="s">
        <v>184</v>
      </c>
      <c r="E149" s="68" t="s">
        <v>253</v>
      </c>
      <c r="F149" s="69"/>
      <c r="G149" s="70" t="s">
        <v>348</v>
      </c>
      <c r="H149" s="71" t="s">
        <v>351</v>
      </c>
      <c r="I149" s="68" t="s">
        <v>171</v>
      </c>
      <c r="J149" s="72">
        <v>2021</v>
      </c>
      <c r="K149" s="73">
        <v>0.75</v>
      </c>
      <c r="L149" s="74">
        <v>5</v>
      </c>
      <c r="M149" s="291" t="s">
        <v>735</v>
      </c>
      <c r="N149" s="292"/>
      <c r="O149" s="293"/>
      <c r="P149" s="294" t="s">
        <v>923</v>
      </c>
      <c r="Q149" s="295" t="s">
        <v>970</v>
      </c>
      <c r="R149" s="80" t="s">
        <v>1381</v>
      </c>
      <c r="S149" s="81">
        <f t="shared" si="10"/>
        <v>75</v>
      </c>
      <c r="T149" s="82">
        <v>90</v>
      </c>
      <c r="U149" s="83"/>
      <c r="V149" s="84"/>
      <c r="W149" s="85">
        <f t="shared" si="8"/>
        <v>0</v>
      </c>
      <c r="X149" s="86">
        <f t="shared" si="9"/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134</v>
      </c>
      <c r="B150" s="65" t="s">
        <v>159</v>
      </c>
      <c r="C150" s="66" t="s">
        <v>148</v>
      </c>
      <c r="D150" s="67" t="s">
        <v>184</v>
      </c>
      <c r="E150" s="68" t="s">
        <v>253</v>
      </c>
      <c r="F150" s="69"/>
      <c r="G150" s="70" t="s">
        <v>348</v>
      </c>
      <c r="H150" s="71" t="s">
        <v>352</v>
      </c>
      <c r="I150" s="68" t="s">
        <v>171</v>
      </c>
      <c r="J150" s="72">
        <v>2020</v>
      </c>
      <c r="K150" s="73">
        <v>0.75</v>
      </c>
      <c r="L150" s="74">
        <v>8</v>
      </c>
      <c r="M150" s="291" t="s">
        <v>735</v>
      </c>
      <c r="N150" s="292"/>
      <c r="O150" s="293"/>
      <c r="P150" s="294" t="s">
        <v>971</v>
      </c>
      <c r="Q150" s="295" t="s">
        <v>972</v>
      </c>
      <c r="R150" s="80" t="s">
        <v>1381</v>
      </c>
      <c r="S150" s="81">
        <f t="shared" si="10"/>
        <v>79.166666666666671</v>
      </c>
      <c r="T150" s="82">
        <v>95</v>
      </c>
      <c r="U150" s="83"/>
      <c r="V150" s="84"/>
      <c r="W150" s="85">
        <f t="shared" si="8"/>
        <v>0</v>
      </c>
      <c r="X150" s="86">
        <f t="shared" si="9"/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134</v>
      </c>
      <c r="B151" s="65" t="s">
        <v>159</v>
      </c>
      <c r="C151" s="66" t="s">
        <v>148</v>
      </c>
      <c r="D151" s="67" t="s">
        <v>184</v>
      </c>
      <c r="E151" s="68" t="s">
        <v>253</v>
      </c>
      <c r="F151" s="69"/>
      <c r="G151" s="70" t="s">
        <v>348</v>
      </c>
      <c r="H151" s="71" t="s">
        <v>352</v>
      </c>
      <c r="I151" s="68" t="s">
        <v>171</v>
      </c>
      <c r="J151" s="72">
        <v>2021</v>
      </c>
      <c r="K151" s="73">
        <v>0.75</v>
      </c>
      <c r="L151" s="74">
        <v>4</v>
      </c>
      <c r="M151" s="291" t="s">
        <v>735</v>
      </c>
      <c r="N151" s="292"/>
      <c r="O151" s="293"/>
      <c r="P151" s="294" t="s">
        <v>923</v>
      </c>
      <c r="Q151" s="295" t="s">
        <v>973</v>
      </c>
      <c r="R151" s="80" t="s">
        <v>1381</v>
      </c>
      <c r="S151" s="81">
        <f t="shared" si="10"/>
        <v>79.166666666666671</v>
      </c>
      <c r="T151" s="82">
        <v>95</v>
      </c>
      <c r="U151" s="83"/>
      <c r="V151" s="84"/>
      <c r="W151" s="85">
        <f t="shared" si="8"/>
        <v>0</v>
      </c>
      <c r="X151" s="86">
        <f t="shared" si="9"/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134</v>
      </c>
      <c r="B152" s="65" t="s">
        <v>159</v>
      </c>
      <c r="C152" s="66" t="s">
        <v>148</v>
      </c>
      <c r="D152" s="67" t="s">
        <v>184</v>
      </c>
      <c r="E152" s="68" t="s">
        <v>253</v>
      </c>
      <c r="F152" s="69"/>
      <c r="G152" s="70" t="s">
        <v>348</v>
      </c>
      <c r="H152" s="71" t="s">
        <v>353</v>
      </c>
      <c r="I152" s="68" t="s">
        <v>171</v>
      </c>
      <c r="J152" s="72">
        <v>2020</v>
      </c>
      <c r="K152" s="73">
        <v>0.75</v>
      </c>
      <c r="L152" s="74">
        <v>1</v>
      </c>
      <c r="M152" s="291" t="s">
        <v>735</v>
      </c>
      <c r="N152" s="292"/>
      <c r="O152" s="293"/>
      <c r="P152" s="294" t="s">
        <v>872</v>
      </c>
      <c r="Q152" s="295" t="s">
        <v>974</v>
      </c>
      <c r="R152" s="80" t="s">
        <v>1380</v>
      </c>
      <c r="S152" s="81">
        <f t="shared" si="10"/>
        <v>95</v>
      </c>
      <c r="T152" s="82">
        <v>95</v>
      </c>
      <c r="U152" s="83"/>
      <c r="V152" s="84"/>
      <c r="W152" s="85">
        <f t="shared" si="8"/>
        <v>0</v>
      </c>
      <c r="X152" s="86">
        <f t="shared" si="9"/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134</v>
      </c>
      <c r="B153" s="65" t="s">
        <v>159</v>
      </c>
      <c r="C153" s="66" t="s">
        <v>148</v>
      </c>
      <c r="D153" s="67" t="s">
        <v>184</v>
      </c>
      <c r="E153" s="68" t="s">
        <v>253</v>
      </c>
      <c r="F153" s="69"/>
      <c r="G153" s="70" t="s">
        <v>348</v>
      </c>
      <c r="H153" s="71" t="s">
        <v>354</v>
      </c>
      <c r="I153" s="68" t="s">
        <v>171</v>
      </c>
      <c r="J153" s="72">
        <v>2020</v>
      </c>
      <c r="K153" s="73">
        <v>0.75</v>
      </c>
      <c r="L153" s="74">
        <v>1</v>
      </c>
      <c r="M153" s="291" t="s">
        <v>735</v>
      </c>
      <c r="N153" s="292"/>
      <c r="O153" s="293"/>
      <c r="P153" s="294" t="s">
        <v>872</v>
      </c>
      <c r="Q153" s="295" t="s">
        <v>975</v>
      </c>
      <c r="R153" s="80" t="s">
        <v>1380</v>
      </c>
      <c r="S153" s="81">
        <f t="shared" si="10"/>
        <v>100</v>
      </c>
      <c r="T153" s="82">
        <v>100</v>
      </c>
      <c r="U153" s="83"/>
      <c r="V153" s="84"/>
      <c r="W153" s="85">
        <f t="shared" si="8"/>
        <v>0</v>
      </c>
      <c r="X153" s="86">
        <f t="shared" si="9"/>
        <v>0</v>
      </c>
      <c r="Y153" s="59"/>
      <c r="Z153" s="87"/>
      <c r="AA153" s="88"/>
      <c r="AB153" s="89"/>
      <c r="AC153" s="90"/>
    </row>
    <row r="154" spans="1:29" ht="15.75" hidden="1" customHeight="1">
      <c r="A154" s="64" t="s">
        <v>134</v>
      </c>
      <c r="B154" s="65" t="s">
        <v>159</v>
      </c>
      <c r="C154" s="66" t="s">
        <v>148</v>
      </c>
      <c r="D154" s="67" t="s">
        <v>184</v>
      </c>
      <c r="E154" s="68" t="s">
        <v>253</v>
      </c>
      <c r="F154" s="69"/>
      <c r="G154" s="70" t="s">
        <v>355</v>
      </c>
      <c r="H154" s="71" t="s">
        <v>356</v>
      </c>
      <c r="I154" s="68" t="s">
        <v>171</v>
      </c>
      <c r="J154" s="72">
        <v>2019</v>
      </c>
      <c r="K154" s="73">
        <v>1.5</v>
      </c>
      <c r="L154" s="74">
        <v>3</v>
      </c>
      <c r="M154" s="291" t="s">
        <v>735</v>
      </c>
      <c r="N154" s="292"/>
      <c r="O154" s="293"/>
      <c r="P154" s="294" t="s">
        <v>976</v>
      </c>
      <c r="Q154" s="295" t="s">
        <v>977</v>
      </c>
      <c r="R154" s="101" t="s">
        <v>1381</v>
      </c>
      <c r="S154" s="81">
        <f t="shared" si="10"/>
        <v>266.66666666666669</v>
      </c>
      <c r="T154" s="82">
        <v>320</v>
      </c>
      <c r="U154" s="83"/>
      <c r="V154" s="84"/>
      <c r="W154" s="85">
        <f t="shared" si="8"/>
        <v>0</v>
      </c>
      <c r="X154" s="86">
        <f t="shared" si="9"/>
        <v>0</v>
      </c>
      <c r="Y154" s="59"/>
      <c r="Z154" s="87"/>
      <c r="AA154" s="88"/>
      <c r="AB154" s="89"/>
      <c r="AC154" s="90"/>
    </row>
    <row r="155" spans="1:29" ht="15.75" hidden="1" customHeight="1">
      <c r="A155" s="64" t="s">
        <v>134</v>
      </c>
      <c r="B155" s="65" t="s">
        <v>159</v>
      </c>
      <c r="C155" s="66" t="s">
        <v>148</v>
      </c>
      <c r="D155" s="67" t="s">
        <v>184</v>
      </c>
      <c r="E155" s="68" t="s">
        <v>253</v>
      </c>
      <c r="F155" s="69"/>
      <c r="G155" s="70" t="s">
        <v>357</v>
      </c>
      <c r="H155" s="71" t="s">
        <v>358</v>
      </c>
      <c r="I155" s="68" t="s">
        <v>171</v>
      </c>
      <c r="J155" s="72">
        <v>2021</v>
      </c>
      <c r="K155" s="73">
        <v>0.75</v>
      </c>
      <c r="L155" s="74">
        <v>2</v>
      </c>
      <c r="M155" s="291" t="s">
        <v>735</v>
      </c>
      <c r="N155" s="292"/>
      <c r="O155" s="293"/>
      <c r="P155" s="294" t="s">
        <v>978</v>
      </c>
      <c r="Q155" s="295" t="s">
        <v>979</v>
      </c>
      <c r="R155" s="101" t="s">
        <v>1381</v>
      </c>
      <c r="S155" s="81">
        <f t="shared" si="10"/>
        <v>33.333333333333336</v>
      </c>
      <c r="T155" s="82">
        <v>40</v>
      </c>
      <c r="U155" s="83"/>
      <c r="V155" s="84"/>
      <c r="W155" s="85">
        <f t="shared" si="8"/>
        <v>0</v>
      </c>
      <c r="X155" s="86">
        <f t="shared" si="9"/>
        <v>0</v>
      </c>
      <c r="Y155" s="59"/>
      <c r="Z155" s="87"/>
      <c r="AA155" s="88"/>
      <c r="AB155" s="89"/>
      <c r="AC155" s="90"/>
    </row>
    <row r="156" spans="1:29" ht="15.75" hidden="1" customHeight="1">
      <c r="A156" s="64" t="s">
        <v>134</v>
      </c>
      <c r="B156" s="65" t="s">
        <v>159</v>
      </c>
      <c r="C156" s="66" t="s">
        <v>148</v>
      </c>
      <c r="D156" s="67" t="s">
        <v>184</v>
      </c>
      <c r="E156" s="68" t="s">
        <v>253</v>
      </c>
      <c r="F156" s="69"/>
      <c r="G156" s="70" t="s">
        <v>357</v>
      </c>
      <c r="H156" s="71" t="s">
        <v>359</v>
      </c>
      <c r="I156" s="68" t="s">
        <v>171</v>
      </c>
      <c r="J156" s="72">
        <v>2021</v>
      </c>
      <c r="K156" s="73">
        <v>0.75</v>
      </c>
      <c r="L156" s="74">
        <v>1</v>
      </c>
      <c r="M156" s="291" t="s">
        <v>735</v>
      </c>
      <c r="N156" s="292"/>
      <c r="O156" s="293"/>
      <c r="P156" s="294" t="s">
        <v>958</v>
      </c>
      <c r="Q156" s="295" t="s">
        <v>980</v>
      </c>
      <c r="R156" s="80" t="s">
        <v>1380</v>
      </c>
      <c r="S156" s="81">
        <f t="shared" si="10"/>
        <v>45</v>
      </c>
      <c r="T156" s="82">
        <v>45</v>
      </c>
      <c r="U156" s="83"/>
      <c r="V156" s="84"/>
      <c r="W156" s="85">
        <f t="shared" si="8"/>
        <v>0</v>
      </c>
      <c r="X156" s="86">
        <f t="shared" si="9"/>
        <v>0</v>
      </c>
      <c r="Y156" s="59"/>
      <c r="Z156" s="87"/>
      <c r="AA156" s="88"/>
      <c r="AB156" s="89"/>
      <c r="AC156" s="90"/>
    </row>
    <row r="157" spans="1:29" ht="15.75" hidden="1" customHeight="1">
      <c r="A157" s="64" t="s">
        <v>134</v>
      </c>
      <c r="B157" s="65" t="s">
        <v>159</v>
      </c>
      <c r="C157" s="66" t="s">
        <v>148</v>
      </c>
      <c r="D157" s="67" t="s">
        <v>184</v>
      </c>
      <c r="E157" s="68" t="s">
        <v>253</v>
      </c>
      <c r="F157" s="69"/>
      <c r="G157" s="70" t="s">
        <v>357</v>
      </c>
      <c r="H157" s="71" t="s">
        <v>360</v>
      </c>
      <c r="I157" s="68" t="s">
        <v>171</v>
      </c>
      <c r="J157" s="72">
        <v>2021</v>
      </c>
      <c r="K157" s="73">
        <v>0.75</v>
      </c>
      <c r="L157" s="74">
        <v>2</v>
      </c>
      <c r="M157" s="291" t="s">
        <v>735</v>
      </c>
      <c r="N157" s="292"/>
      <c r="O157" s="293"/>
      <c r="P157" s="294" t="s">
        <v>981</v>
      </c>
      <c r="Q157" s="295" t="s">
        <v>982</v>
      </c>
      <c r="R157" s="80" t="s">
        <v>1381</v>
      </c>
      <c r="S157" s="81">
        <f t="shared" si="10"/>
        <v>266.66666666666669</v>
      </c>
      <c r="T157" s="82">
        <v>320</v>
      </c>
      <c r="U157" s="83"/>
      <c r="V157" s="84"/>
      <c r="W157" s="85">
        <f t="shared" si="8"/>
        <v>0</v>
      </c>
      <c r="X157" s="86">
        <f t="shared" si="9"/>
        <v>0</v>
      </c>
      <c r="Y157" s="59"/>
      <c r="Z157" s="87"/>
      <c r="AA157" s="88"/>
      <c r="AB157" s="89"/>
      <c r="AC157" s="90"/>
    </row>
    <row r="158" spans="1:29" ht="15.75" hidden="1" customHeight="1">
      <c r="A158" s="64" t="s">
        <v>134</v>
      </c>
      <c r="B158" s="65" t="s">
        <v>159</v>
      </c>
      <c r="C158" s="66" t="s">
        <v>148</v>
      </c>
      <c r="D158" s="67" t="s">
        <v>184</v>
      </c>
      <c r="E158" s="68" t="s">
        <v>253</v>
      </c>
      <c r="F158" s="69"/>
      <c r="G158" s="70" t="s">
        <v>357</v>
      </c>
      <c r="H158" s="71" t="s">
        <v>361</v>
      </c>
      <c r="I158" s="68" t="s">
        <v>171</v>
      </c>
      <c r="J158" s="72">
        <v>2021</v>
      </c>
      <c r="K158" s="73">
        <v>0.75</v>
      </c>
      <c r="L158" s="74">
        <v>2</v>
      </c>
      <c r="M158" s="291" t="s">
        <v>735</v>
      </c>
      <c r="N158" s="292"/>
      <c r="O158" s="293"/>
      <c r="P158" s="294" t="s">
        <v>958</v>
      </c>
      <c r="Q158" s="295" t="s">
        <v>983</v>
      </c>
      <c r="R158" s="80" t="s">
        <v>1380</v>
      </c>
      <c r="S158" s="81">
        <f t="shared" si="10"/>
        <v>60</v>
      </c>
      <c r="T158" s="82">
        <v>60</v>
      </c>
      <c r="U158" s="83"/>
      <c r="V158" s="84"/>
      <c r="W158" s="85">
        <f t="shared" si="8"/>
        <v>0</v>
      </c>
      <c r="X158" s="86">
        <f t="shared" si="9"/>
        <v>0</v>
      </c>
      <c r="Y158" s="59"/>
      <c r="Z158" s="87"/>
      <c r="AA158" s="88"/>
      <c r="AB158" s="89"/>
      <c r="AC158" s="90"/>
    </row>
    <row r="159" spans="1:29" ht="15.75" hidden="1" customHeight="1">
      <c r="A159" s="64" t="s">
        <v>134</v>
      </c>
      <c r="B159" s="65" t="s">
        <v>159</v>
      </c>
      <c r="C159" s="66" t="s">
        <v>148</v>
      </c>
      <c r="D159" s="67" t="s">
        <v>184</v>
      </c>
      <c r="E159" s="68" t="s">
        <v>253</v>
      </c>
      <c r="F159" s="69"/>
      <c r="G159" s="70" t="s">
        <v>357</v>
      </c>
      <c r="H159" s="71" t="s">
        <v>362</v>
      </c>
      <c r="I159" s="68" t="s">
        <v>363</v>
      </c>
      <c r="J159" s="72">
        <v>2021</v>
      </c>
      <c r="K159" s="73">
        <v>0.75</v>
      </c>
      <c r="L159" s="74">
        <v>1</v>
      </c>
      <c r="M159" s="291" t="s">
        <v>735</v>
      </c>
      <c r="N159" s="292"/>
      <c r="O159" s="293"/>
      <c r="P159" s="294" t="s">
        <v>958</v>
      </c>
      <c r="Q159" s="295" t="s">
        <v>984</v>
      </c>
      <c r="R159" s="80" t="s">
        <v>1380</v>
      </c>
      <c r="S159" s="81">
        <f t="shared" si="10"/>
        <v>30</v>
      </c>
      <c r="T159" s="82">
        <v>30</v>
      </c>
      <c r="U159" s="83"/>
      <c r="V159" s="84"/>
      <c r="W159" s="85">
        <f t="shared" si="8"/>
        <v>0</v>
      </c>
      <c r="X159" s="86">
        <f t="shared" si="9"/>
        <v>0</v>
      </c>
      <c r="Y159" s="59"/>
      <c r="Z159" s="87"/>
      <c r="AA159" s="88"/>
      <c r="AB159" s="89"/>
      <c r="AC159" s="90"/>
    </row>
    <row r="160" spans="1:29" ht="15.75" hidden="1" customHeight="1">
      <c r="A160" s="64" t="s">
        <v>134</v>
      </c>
      <c r="B160" s="65" t="s">
        <v>159</v>
      </c>
      <c r="C160" s="66" t="s">
        <v>148</v>
      </c>
      <c r="D160" s="67" t="s">
        <v>184</v>
      </c>
      <c r="E160" s="68" t="s">
        <v>253</v>
      </c>
      <c r="F160" s="69"/>
      <c r="G160" s="70" t="s">
        <v>357</v>
      </c>
      <c r="H160" s="71" t="s">
        <v>364</v>
      </c>
      <c r="I160" s="68" t="s">
        <v>171</v>
      </c>
      <c r="J160" s="72">
        <v>2021</v>
      </c>
      <c r="K160" s="73">
        <v>0.75</v>
      </c>
      <c r="L160" s="74">
        <v>2</v>
      </c>
      <c r="M160" s="291" t="s">
        <v>735</v>
      </c>
      <c r="N160" s="292"/>
      <c r="O160" s="293"/>
      <c r="P160" s="294" t="s">
        <v>985</v>
      </c>
      <c r="Q160" s="295" t="s">
        <v>986</v>
      </c>
      <c r="R160" s="80" t="s">
        <v>1381</v>
      </c>
      <c r="S160" s="81">
        <f t="shared" si="10"/>
        <v>200</v>
      </c>
      <c r="T160" s="82">
        <v>240</v>
      </c>
      <c r="U160" s="83"/>
      <c r="V160" s="84"/>
      <c r="W160" s="85">
        <f t="shared" si="8"/>
        <v>0</v>
      </c>
      <c r="X160" s="86">
        <f t="shared" si="9"/>
        <v>0</v>
      </c>
      <c r="Y160" s="59"/>
      <c r="Z160" s="87"/>
      <c r="AA160" s="88"/>
      <c r="AB160" s="89"/>
      <c r="AC160" s="90"/>
    </row>
    <row r="161" spans="1:29" ht="15.75" hidden="1" customHeight="1">
      <c r="A161" s="64" t="s">
        <v>134</v>
      </c>
      <c r="B161" s="65" t="s">
        <v>159</v>
      </c>
      <c r="C161" s="66" t="s">
        <v>148</v>
      </c>
      <c r="D161" s="67" t="s">
        <v>184</v>
      </c>
      <c r="E161" s="68" t="s">
        <v>253</v>
      </c>
      <c r="F161" s="69"/>
      <c r="G161" s="70" t="s">
        <v>357</v>
      </c>
      <c r="H161" s="71" t="s">
        <v>365</v>
      </c>
      <c r="I161" s="68" t="s">
        <v>171</v>
      </c>
      <c r="J161" s="72">
        <v>2021</v>
      </c>
      <c r="K161" s="73">
        <v>0.75</v>
      </c>
      <c r="L161" s="74">
        <v>1</v>
      </c>
      <c r="M161" s="291" t="s">
        <v>735</v>
      </c>
      <c r="N161" s="292"/>
      <c r="O161" s="293"/>
      <c r="P161" s="294" t="s">
        <v>978</v>
      </c>
      <c r="Q161" s="295" t="s">
        <v>987</v>
      </c>
      <c r="R161" s="80" t="s">
        <v>1381</v>
      </c>
      <c r="S161" s="81">
        <f t="shared" si="10"/>
        <v>79.166666666666671</v>
      </c>
      <c r="T161" s="82">
        <v>95</v>
      </c>
      <c r="U161" s="83"/>
      <c r="V161" s="84"/>
      <c r="W161" s="85">
        <f t="shared" si="8"/>
        <v>0</v>
      </c>
      <c r="X161" s="86">
        <f t="shared" si="9"/>
        <v>0</v>
      </c>
      <c r="Y161" s="59"/>
      <c r="Z161" s="87"/>
      <c r="AA161" s="88"/>
      <c r="AB161" s="89"/>
      <c r="AC161" s="90"/>
    </row>
    <row r="162" spans="1:29" ht="15.75" hidden="1" customHeight="1">
      <c r="A162" s="64" t="s">
        <v>134</v>
      </c>
      <c r="B162" s="65" t="s">
        <v>159</v>
      </c>
      <c r="C162" s="66" t="s">
        <v>148</v>
      </c>
      <c r="D162" s="67" t="s">
        <v>184</v>
      </c>
      <c r="E162" s="68" t="s">
        <v>253</v>
      </c>
      <c r="F162" s="69"/>
      <c r="G162" s="70" t="s">
        <v>357</v>
      </c>
      <c r="H162" s="71" t="s">
        <v>306</v>
      </c>
      <c r="I162" s="68" t="s">
        <v>171</v>
      </c>
      <c r="J162" s="72">
        <v>2021</v>
      </c>
      <c r="K162" s="73">
        <v>0.75</v>
      </c>
      <c r="L162" s="74">
        <v>1</v>
      </c>
      <c r="M162" s="291" t="s">
        <v>735</v>
      </c>
      <c r="N162" s="292"/>
      <c r="O162" s="293"/>
      <c r="P162" s="294" t="s">
        <v>913</v>
      </c>
      <c r="Q162" s="295" t="s">
        <v>988</v>
      </c>
      <c r="R162" s="101" t="s">
        <v>1381</v>
      </c>
      <c r="S162" s="81">
        <f t="shared" si="10"/>
        <v>958.33333333333337</v>
      </c>
      <c r="T162" s="82">
        <v>1150</v>
      </c>
      <c r="U162" s="83"/>
      <c r="V162" s="84"/>
      <c r="W162" s="85">
        <f t="shared" si="8"/>
        <v>0</v>
      </c>
      <c r="X162" s="86">
        <f t="shared" si="9"/>
        <v>0</v>
      </c>
      <c r="Y162" s="59"/>
      <c r="Z162" s="87"/>
      <c r="AA162" s="88"/>
      <c r="AB162" s="89"/>
      <c r="AC162" s="90"/>
    </row>
    <row r="163" spans="1:29" ht="15.75" hidden="1" customHeight="1">
      <c r="A163" s="64" t="s">
        <v>281</v>
      </c>
      <c r="B163" s="65" t="s">
        <v>135</v>
      </c>
      <c r="C163" s="66" t="s">
        <v>148</v>
      </c>
      <c r="D163" s="67" t="s">
        <v>184</v>
      </c>
      <c r="E163" s="68" t="s">
        <v>366</v>
      </c>
      <c r="F163" s="69"/>
      <c r="G163" s="70" t="s">
        <v>367</v>
      </c>
      <c r="H163" s="71" t="s">
        <v>368</v>
      </c>
      <c r="I163" s="68" t="s">
        <v>187</v>
      </c>
      <c r="J163" s="72">
        <v>1995</v>
      </c>
      <c r="K163" s="73">
        <v>0.75</v>
      </c>
      <c r="L163" s="74">
        <v>11</v>
      </c>
      <c r="M163" s="291" t="s">
        <v>735</v>
      </c>
      <c r="N163" s="292"/>
      <c r="O163" s="293"/>
      <c r="P163" s="294" t="s">
        <v>989</v>
      </c>
      <c r="Q163" s="295" t="s">
        <v>990</v>
      </c>
      <c r="R163" s="101" t="s">
        <v>1381</v>
      </c>
      <c r="S163" s="81">
        <f t="shared" si="10"/>
        <v>300</v>
      </c>
      <c r="T163" s="82">
        <v>360</v>
      </c>
      <c r="U163" s="83"/>
      <c r="V163" s="84"/>
      <c r="W163" s="85">
        <f t="shared" si="8"/>
        <v>0</v>
      </c>
      <c r="X163" s="86">
        <f t="shared" si="9"/>
        <v>0</v>
      </c>
      <c r="Y163" s="59"/>
      <c r="Z163" s="87"/>
      <c r="AA163" s="88"/>
      <c r="AB163" s="89"/>
      <c r="AC163" s="90"/>
    </row>
    <row r="164" spans="1:29" ht="15.75" hidden="1" customHeight="1">
      <c r="A164" s="64" t="s">
        <v>281</v>
      </c>
      <c r="B164" s="65" t="s">
        <v>135</v>
      </c>
      <c r="C164" s="66" t="s">
        <v>148</v>
      </c>
      <c r="D164" s="67" t="s">
        <v>184</v>
      </c>
      <c r="E164" s="68" t="s">
        <v>366</v>
      </c>
      <c r="F164" s="69"/>
      <c r="G164" s="70" t="s">
        <v>369</v>
      </c>
      <c r="H164" s="71" t="s">
        <v>370</v>
      </c>
      <c r="I164" s="68" t="s">
        <v>171</v>
      </c>
      <c r="J164" s="72">
        <v>2021</v>
      </c>
      <c r="K164" s="73">
        <v>0.75</v>
      </c>
      <c r="L164" s="74">
        <v>13</v>
      </c>
      <c r="M164" s="291" t="s">
        <v>735</v>
      </c>
      <c r="N164" s="292"/>
      <c r="O164" s="293"/>
      <c r="P164" s="294" t="s">
        <v>991</v>
      </c>
      <c r="Q164" s="295" t="s">
        <v>992</v>
      </c>
      <c r="R164" s="101" t="s">
        <v>1381</v>
      </c>
      <c r="S164" s="81">
        <f t="shared" si="10"/>
        <v>145</v>
      </c>
      <c r="T164" s="82">
        <v>174</v>
      </c>
      <c r="U164" s="83"/>
      <c r="V164" s="84"/>
      <c r="W164" s="85">
        <f t="shared" si="8"/>
        <v>0</v>
      </c>
      <c r="X164" s="86">
        <f t="shared" si="9"/>
        <v>0</v>
      </c>
      <c r="Y164" s="59"/>
      <c r="Z164" s="87"/>
      <c r="AA164" s="88"/>
      <c r="AB164" s="89"/>
      <c r="AC164" s="90"/>
    </row>
    <row r="165" spans="1:29" ht="15.75" hidden="1" customHeight="1">
      <c r="A165" s="64" t="s">
        <v>281</v>
      </c>
      <c r="B165" s="65" t="s">
        <v>135</v>
      </c>
      <c r="C165" s="66" t="s">
        <v>148</v>
      </c>
      <c r="D165" s="67" t="s">
        <v>184</v>
      </c>
      <c r="E165" s="68" t="s">
        <v>366</v>
      </c>
      <c r="F165" s="69"/>
      <c r="G165" s="70" t="s">
        <v>369</v>
      </c>
      <c r="H165" s="71" t="s">
        <v>371</v>
      </c>
      <c r="I165" s="68" t="s">
        <v>171</v>
      </c>
      <c r="J165" s="72">
        <v>2019</v>
      </c>
      <c r="K165" s="73">
        <v>0.75</v>
      </c>
      <c r="L165" s="74">
        <v>5</v>
      </c>
      <c r="M165" s="291" t="s">
        <v>735</v>
      </c>
      <c r="N165" s="292"/>
      <c r="O165" s="293"/>
      <c r="P165" s="294" t="s">
        <v>991</v>
      </c>
      <c r="Q165" s="295" t="s">
        <v>993</v>
      </c>
      <c r="R165" s="101" t="s">
        <v>1381</v>
      </c>
      <c r="S165" s="81">
        <f t="shared" si="10"/>
        <v>283.33333333333337</v>
      </c>
      <c r="T165" s="82">
        <v>340</v>
      </c>
      <c r="U165" s="83"/>
      <c r="V165" s="84"/>
      <c r="W165" s="85">
        <f t="shared" si="8"/>
        <v>0</v>
      </c>
      <c r="X165" s="86">
        <f t="shared" si="9"/>
        <v>0</v>
      </c>
      <c r="Y165" s="59"/>
      <c r="Z165" s="87"/>
      <c r="AA165" s="88"/>
      <c r="AB165" s="89"/>
      <c r="AC165" s="90"/>
    </row>
    <row r="166" spans="1:29" ht="15.75" hidden="1" customHeight="1">
      <c r="A166" s="64" t="s">
        <v>281</v>
      </c>
      <c r="B166" s="65" t="s">
        <v>135</v>
      </c>
      <c r="C166" s="66" t="s">
        <v>148</v>
      </c>
      <c r="D166" s="67" t="s">
        <v>184</v>
      </c>
      <c r="E166" s="68" t="s">
        <v>366</v>
      </c>
      <c r="F166" s="69"/>
      <c r="G166" s="70" t="s">
        <v>372</v>
      </c>
      <c r="H166" s="71" t="s">
        <v>373</v>
      </c>
      <c r="I166" s="68" t="s">
        <v>187</v>
      </c>
      <c r="J166" s="72">
        <v>2019</v>
      </c>
      <c r="K166" s="73">
        <v>0.75</v>
      </c>
      <c r="L166" s="74">
        <v>3</v>
      </c>
      <c r="M166" s="291" t="s">
        <v>735</v>
      </c>
      <c r="N166" s="292"/>
      <c r="O166" s="293"/>
      <c r="P166" s="294" t="s">
        <v>826</v>
      </c>
      <c r="Q166" s="295" t="s">
        <v>994</v>
      </c>
      <c r="R166" s="101" t="s">
        <v>1380</v>
      </c>
      <c r="S166" s="81">
        <f t="shared" si="10"/>
        <v>200</v>
      </c>
      <c r="T166" s="82">
        <v>200</v>
      </c>
      <c r="U166" s="83"/>
      <c r="V166" s="84"/>
      <c r="W166" s="85">
        <f t="shared" si="8"/>
        <v>0</v>
      </c>
      <c r="X166" s="86">
        <f t="shared" si="9"/>
        <v>0</v>
      </c>
      <c r="Y166" s="59"/>
      <c r="Z166" s="87"/>
      <c r="AA166" s="88"/>
      <c r="AB166" s="89"/>
      <c r="AC166" s="90"/>
    </row>
    <row r="167" spans="1:29" ht="15.75" hidden="1" customHeight="1">
      <c r="A167" s="64" t="s">
        <v>281</v>
      </c>
      <c r="B167" s="65" t="s">
        <v>135</v>
      </c>
      <c r="C167" s="66" t="s">
        <v>148</v>
      </c>
      <c r="D167" s="67" t="s">
        <v>184</v>
      </c>
      <c r="E167" s="68" t="s">
        <v>366</v>
      </c>
      <c r="F167" s="69"/>
      <c r="G167" s="70" t="s">
        <v>374</v>
      </c>
      <c r="H167" s="71" t="s">
        <v>374</v>
      </c>
      <c r="I167" s="68" t="s">
        <v>187</v>
      </c>
      <c r="J167" s="72">
        <v>1971</v>
      </c>
      <c r="K167" s="73">
        <v>0.75</v>
      </c>
      <c r="L167" s="74">
        <v>1</v>
      </c>
      <c r="M167" s="291">
        <v>-1.5</v>
      </c>
      <c r="N167" s="292"/>
      <c r="O167" s="293"/>
      <c r="P167" s="294" t="s">
        <v>995</v>
      </c>
      <c r="Q167" s="295" t="s">
        <v>996</v>
      </c>
      <c r="R167" s="101" t="s">
        <v>1380</v>
      </c>
      <c r="S167" s="81">
        <f t="shared" si="10"/>
        <v>590</v>
      </c>
      <c r="T167" s="82">
        <v>590</v>
      </c>
      <c r="U167" s="83"/>
      <c r="V167" s="84"/>
      <c r="W167" s="85">
        <f t="shared" si="8"/>
        <v>0</v>
      </c>
      <c r="X167" s="86">
        <f t="shared" si="9"/>
        <v>0</v>
      </c>
      <c r="Y167" s="59"/>
      <c r="Z167" s="87"/>
      <c r="AA167" s="88"/>
      <c r="AB167" s="89"/>
      <c r="AC167" s="90"/>
    </row>
    <row r="168" spans="1:29" ht="15.75" hidden="1" customHeight="1">
      <c r="A168" s="64" t="s">
        <v>281</v>
      </c>
      <c r="B168" s="65" t="s">
        <v>135</v>
      </c>
      <c r="C168" s="66" t="s">
        <v>148</v>
      </c>
      <c r="D168" s="67" t="s">
        <v>184</v>
      </c>
      <c r="E168" s="68" t="s">
        <v>366</v>
      </c>
      <c r="F168" s="69"/>
      <c r="G168" s="70" t="s">
        <v>374</v>
      </c>
      <c r="H168" s="71" t="s">
        <v>374</v>
      </c>
      <c r="I168" s="68" t="s">
        <v>187</v>
      </c>
      <c r="J168" s="72">
        <v>1978</v>
      </c>
      <c r="K168" s="73">
        <v>0.75</v>
      </c>
      <c r="L168" s="74">
        <v>1</v>
      </c>
      <c r="M168" s="291">
        <v>-1</v>
      </c>
      <c r="N168" s="292"/>
      <c r="O168" s="293"/>
      <c r="P168" s="294" t="s">
        <v>995</v>
      </c>
      <c r="Q168" s="295" t="s">
        <v>997</v>
      </c>
      <c r="R168" s="101" t="s">
        <v>1380</v>
      </c>
      <c r="S168" s="81">
        <f t="shared" si="10"/>
        <v>500</v>
      </c>
      <c r="T168" s="82">
        <v>500</v>
      </c>
      <c r="U168" s="83"/>
      <c r="V168" s="84"/>
      <c r="W168" s="85">
        <f t="shared" si="8"/>
        <v>0</v>
      </c>
      <c r="X168" s="86">
        <f t="shared" si="9"/>
        <v>0</v>
      </c>
      <c r="Y168" s="59"/>
      <c r="Z168" s="87"/>
      <c r="AA168" s="88"/>
      <c r="AB168" s="89"/>
      <c r="AC168" s="90"/>
    </row>
    <row r="169" spans="1:29" ht="15.75" hidden="1" customHeight="1">
      <c r="A169" s="64" t="s">
        <v>281</v>
      </c>
      <c r="B169" s="65" t="s">
        <v>135</v>
      </c>
      <c r="C169" s="66" t="s">
        <v>148</v>
      </c>
      <c r="D169" s="67" t="s">
        <v>184</v>
      </c>
      <c r="E169" s="68" t="s">
        <v>366</v>
      </c>
      <c r="F169" s="69"/>
      <c r="G169" s="70" t="s">
        <v>375</v>
      </c>
      <c r="H169" s="71" t="s">
        <v>376</v>
      </c>
      <c r="I169" s="68" t="s">
        <v>187</v>
      </c>
      <c r="J169" s="72">
        <v>2008</v>
      </c>
      <c r="K169" s="73">
        <v>0.75</v>
      </c>
      <c r="L169" s="74">
        <v>15</v>
      </c>
      <c r="M169" s="291" t="s">
        <v>735</v>
      </c>
      <c r="N169" s="292"/>
      <c r="O169" s="293"/>
      <c r="P169" s="294" t="s">
        <v>998</v>
      </c>
      <c r="Q169" s="295" t="s">
        <v>999</v>
      </c>
      <c r="R169" s="101" t="s">
        <v>1380</v>
      </c>
      <c r="S169" s="81">
        <f t="shared" si="10"/>
        <v>490</v>
      </c>
      <c r="T169" s="82">
        <v>490</v>
      </c>
      <c r="U169" s="83"/>
      <c r="V169" s="84"/>
      <c r="W169" s="85">
        <f t="shared" si="8"/>
        <v>0</v>
      </c>
      <c r="X169" s="86">
        <f t="shared" si="9"/>
        <v>0</v>
      </c>
      <c r="Y169" s="59"/>
      <c r="Z169" s="87"/>
      <c r="AA169" s="88"/>
      <c r="AB169" s="89"/>
      <c r="AC169" s="90"/>
    </row>
    <row r="170" spans="1:29" ht="15.75" hidden="1" customHeight="1">
      <c r="A170" s="64" t="s">
        <v>281</v>
      </c>
      <c r="B170" s="65" t="s">
        <v>135</v>
      </c>
      <c r="C170" s="66" t="s">
        <v>148</v>
      </c>
      <c r="D170" s="67" t="s">
        <v>184</v>
      </c>
      <c r="E170" s="68" t="s">
        <v>366</v>
      </c>
      <c r="F170" s="69"/>
      <c r="G170" s="70" t="s">
        <v>377</v>
      </c>
      <c r="H170" s="71" t="s">
        <v>378</v>
      </c>
      <c r="I170" s="68" t="s">
        <v>379</v>
      </c>
      <c r="J170" s="72">
        <v>2016</v>
      </c>
      <c r="K170" s="73">
        <v>0.75</v>
      </c>
      <c r="L170" s="74">
        <v>1</v>
      </c>
      <c r="M170" s="291" t="s">
        <v>735</v>
      </c>
      <c r="N170" s="292"/>
      <c r="O170" s="293"/>
      <c r="P170" s="294" t="s">
        <v>753</v>
      </c>
      <c r="Q170" s="295" t="s">
        <v>1000</v>
      </c>
      <c r="R170" s="80" t="s">
        <v>1381</v>
      </c>
      <c r="S170" s="81">
        <f t="shared" si="10"/>
        <v>75</v>
      </c>
      <c r="T170" s="82">
        <v>90</v>
      </c>
      <c r="U170" s="83"/>
      <c r="V170" s="84"/>
      <c r="W170" s="85">
        <f t="shared" si="8"/>
        <v>0</v>
      </c>
      <c r="X170" s="86">
        <f t="shared" si="9"/>
        <v>0</v>
      </c>
      <c r="Y170" s="59"/>
      <c r="Z170" s="87"/>
      <c r="AA170" s="88"/>
      <c r="AB170" s="89"/>
      <c r="AC170" s="90"/>
    </row>
    <row r="171" spans="1:29" ht="15.75" hidden="1" customHeight="1">
      <c r="A171" s="64" t="s">
        <v>281</v>
      </c>
      <c r="B171" s="65" t="s">
        <v>135</v>
      </c>
      <c r="C171" s="66" t="s">
        <v>148</v>
      </c>
      <c r="D171" s="67" t="s">
        <v>184</v>
      </c>
      <c r="E171" s="68" t="s">
        <v>366</v>
      </c>
      <c r="F171" s="69"/>
      <c r="G171" s="70" t="s">
        <v>377</v>
      </c>
      <c r="H171" s="71" t="s">
        <v>380</v>
      </c>
      <c r="I171" s="68" t="s">
        <v>379</v>
      </c>
      <c r="J171" s="72">
        <v>2018</v>
      </c>
      <c r="K171" s="73">
        <v>0.75</v>
      </c>
      <c r="L171" s="74">
        <v>4</v>
      </c>
      <c r="M171" s="291" t="s">
        <v>735</v>
      </c>
      <c r="N171" s="292"/>
      <c r="O171" s="293"/>
      <c r="P171" s="294" t="s">
        <v>848</v>
      </c>
      <c r="Q171" s="295" t="s">
        <v>1001</v>
      </c>
      <c r="R171" s="80" t="s">
        <v>1381</v>
      </c>
      <c r="S171" s="81">
        <f t="shared" si="10"/>
        <v>66.666666666666671</v>
      </c>
      <c r="T171" s="82">
        <v>80</v>
      </c>
      <c r="U171" s="83"/>
      <c r="V171" s="84"/>
      <c r="W171" s="85">
        <f t="shared" si="8"/>
        <v>0</v>
      </c>
      <c r="X171" s="86">
        <f t="shared" si="9"/>
        <v>0</v>
      </c>
      <c r="Y171" s="59"/>
      <c r="Z171" s="87"/>
      <c r="AA171" s="88"/>
      <c r="AB171" s="89"/>
      <c r="AC171" s="90"/>
    </row>
    <row r="172" spans="1:29" ht="15.75" hidden="1" customHeight="1">
      <c r="A172" s="64" t="s">
        <v>281</v>
      </c>
      <c r="B172" s="65" t="s">
        <v>135</v>
      </c>
      <c r="C172" s="66" t="s">
        <v>148</v>
      </c>
      <c r="D172" s="67" t="s">
        <v>184</v>
      </c>
      <c r="E172" s="68" t="s">
        <v>366</v>
      </c>
      <c r="F172" s="69"/>
      <c r="G172" s="70" t="s">
        <v>377</v>
      </c>
      <c r="H172" s="71" t="s">
        <v>380</v>
      </c>
      <c r="I172" s="68" t="s">
        <v>379</v>
      </c>
      <c r="J172" s="72">
        <v>2018</v>
      </c>
      <c r="K172" s="73">
        <v>0.75</v>
      </c>
      <c r="L172" s="74">
        <v>2</v>
      </c>
      <c r="M172" s="291" t="s">
        <v>735</v>
      </c>
      <c r="N172" s="292"/>
      <c r="O172" s="293"/>
      <c r="P172" s="294" t="s">
        <v>985</v>
      </c>
      <c r="Q172" s="295" t="s">
        <v>1002</v>
      </c>
      <c r="R172" s="80" t="s">
        <v>1381</v>
      </c>
      <c r="S172" s="81">
        <f t="shared" si="10"/>
        <v>66.666666666666671</v>
      </c>
      <c r="T172" s="82">
        <v>80</v>
      </c>
      <c r="U172" s="83"/>
      <c r="V172" s="84"/>
      <c r="W172" s="85">
        <f t="shared" si="8"/>
        <v>0</v>
      </c>
      <c r="X172" s="86">
        <f t="shared" si="9"/>
        <v>0</v>
      </c>
      <c r="Y172" s="59"/>
      <c r="Z172" s="87"/>
      <c r="AA172" s="88"/>
      <c r="AB172" s="89"/>
      <c r="AC172" s="90"/>
    </row>
    <row r="173" spans="1:29" ht="15.75" hidden="1" customHeight="1">
      <c r="A173" s="64" t="s">
        <v>281</v>
      </c>
      <c r="B173" s="65" t="s">
        <v>135</v>
      </c>
      <c r="C173" s="66" t="s">
        <v>148</v>
      </c>
      <c r="D173" s="67" t="s">
        <v>184</v>
      </c>
      <c r="E173" s="68" t="s">
        <v>366</v>
      </c>
      <c r="F173" s="69"/>
      <c r="G173" s="70" t="s">
        <v>381</v>
      </c>
      <c r="H173" s="71" t="s">
        <v>382</v>
      </c>
      <c r="I173" s="68" t="s">
        <v>187</v>
      </c>
      <c r="J173" s="72">
        <v>2006</v>
      </c>
      <c r="K173" s="73">
        <v>0.75</v>
      </c>
      <c r="L173" s="74">
        <v>1</v>
      </c>
      <c r="M173" s="291" t="s">
        <v>735</v>
      </c>
      <c r="N173" s="292"/>
      <c r="O173" s="293"/>
      <c r="P173" s="294" t="s">
        <v>848</v>
      </c>
      <c r="Q173" s="295" t="s">
        <v>1003</v>
      </c>
      <c r="R173" s="101" t="s">
        <v>1381</v>
      </c>
      <c r="S173" s="81">
        <f t="shared" si="10"/>
        <v>100</v>
      </c>
      <c r="T173" s="82">
        <v>120</v>
      </c>
      <c r="U173" s="83"/>
      <c r="V173" s="84"/>
      <c r="W173" s="85">
        <f t="shared" si="8"/>
        <v>0</v>
      </c>
      <c r="X173" s="86">
        <f t="shared" si="9"/>
        <v>0</v>
      </c>
      <c r="Y173" s="59"/>
      <c r="Z173" s="87"/>
      <c r="AA173" s="88"/>
      <c r="AB173" s="89"/>
      <c r="AC173" s="90"/>
    </row>
    <row r="174" spans="1:29" ht="15.75" hidden="1" customHeight="1">
      <c r="A174" s="64" t="s">
        <v>281</v>
      </c>
      <c r="B174" s="65" t="s">
        <v>135</v>
      </c>
      <c r="C174" s="66" t="s">
        <v>148</v>
      </c>
      <c r="D174" s="67" t="s">
        <v>184</v>
      </c>
      <c r="E174" s="68" t="s">
        <v>366</v>
      </c>
      <c r="F174" s="69"/>
      <c r="G174" s="70" t="s">
        <v>383</v>
      </c>
      <c r="H174" s="71" t="s">
        <v>384</v>
      </c>
      <c r="I174" s="68" t="s">
        <v>256</v>
      </c>
      <c r="J174" s="72">
        <v>1971</v>
      </c>
      <c r="K174" s="73">
        <v>0.75</v>
      </c>
      <c r="L174" s="74">
        <v>1</v>
      </c>
      <c r="M174" s="291" t="s">
        <v>735</v>
      </c>
      <c r="N174" s="292"/>
      <c r="O174" s="293"/>
      <c r="P174" s="294" t="s">
        <v>907</v>
      </c>
      <c r="Q174" s="295" t="s">
        <v>1004</v>
      </c>
      <c r="R174" s="101" t="s">
        <v>1380</v>
      </c>
      <c r="S174" s="81">
        <f t="shared" si="10"/>
        <v>680</v>
      </c>
      <c r="T174" s="82">
        <v>680</v>
      </c>
      <c r="U174" s="83"/>
      <c r="V174" s="84"/>
      <c r="W174" s="85">
        <f t="shared" si="8"/>
        <v>0</v>
      </c>
      <c r="X174" s="86">
        <f t="shared" si="9"/>
        <v>0</v>
      </c>
      <c r="Y174" s="59"/>
      <c r="Z174" s="87"/>
      <c r="AA174" s="88"/>
      <c r="AB174" s="89"/>
      <c r="AC174" s="90"/>
    </row>
    <row r="175" spans="1:29" ht="15.75" hidden="1" customHeight="1">
      <c r="A175" s="64" t="s">
        <v>281</v>
      </c>
      <c r="B175" s="65" t="s">
        <v>135</v>
      </c>
      <c r="C175" s="66" t="s">
        <v>148</v>
      </c>
      <c r="D175" s="67" t="s">
        <v>184</v>
      </c>
      <c r="E175" s="68" t="s">
        <v>385</v>
      </c>
      <c r="F175" s="69"/>
      <c r="G175" s="70" t="s">
        <v>386</v>
      </c>
      <c r="H175" s="71" t="s">
        <v>387</v>
      </c>
      <c r="I175" s="68" t="s">
        <v>187</v>
      </c>
      <c r="J175" s="72">
        <v>2010</v>
      </c>
      <c r="K175" s="73">
        <v>0.75</v>
      </c>
      <c r="L175" s="74">
        <v>6</v>
      </c>
      <c r="M175" s="291" t="s">
        <v>735</v>
      </c>
      <c r="N175" s="292"/>
      <c r="O175" s="293"/>
      <c r="P175" s="294" t="s">
        <v>1005</v>
      </c>
      <c r="Q175" s="295" t="s">
        <v>1006</v>
      </c>
      <c r="R175" s="80" t="s">
        <v>1380</v>
      </c>
      <c r="S175" s="81">
        <f t="shared" si="10"/>
        <v>160</v>
      </c>
      <c r="T175" s="82">
        <v>160</v>
      </c>
      <c r="U175" s="83"/>
      <c r="V175" s="84"/>
      <c r="W175" s="85">
        <f t="shared" si="8"/>
        <v>0</v>
      </c>
      <c r="X175" s="86">
        <f t="shared" si="9"/>
        <v>0</v>
      </c>
      <c r="Y175" s="59"/>
      <c r="Z175" s="87"/>
      <c r="AA175" s="88"/>
      <c r="AB175" s="89"/>
      <c r="AC175" s="90"/>
    </row>
    <row r="176" spans="1:29" ht="15.75" hidden="1" customHeight="1">
      <c r="A176" s="64" t="s">
        <v>281</v>
      </c>
      <c r="B176" s="65" t="s">
        <v>135</v>
      </c>
      <c r="C176" s="66" t="s">
        <v>148</v>
      </c>
      <c r="D176" s="67" t="s">
        <v>184</v>
      </c>
      <c r="E176" s="68" t="s">
        <v>385</v>
      </c>
      <c r="F176" s="69"/>
      <c r="G176" s="70" t="s">
        <v>388</v>
      </c>
      <c r="H176" s="71" t="s">
        <v>389</v>
      </c>
      <c r="I176" s="68" t="s">
        <v>187</v>
      </c>
      <c r="J176" s="72" t="s">
        <v>390</v>
      </c>
      <c r="K176" s="73">
        <v>0.75</v>
      </c>
      <c r="L176" s="74">
        <v>2</v>
      </c>
      <c r="M176" s="291" t="s">
        <v>735</v>
      </c>
      <c r="N176" s="292"/>
      <c r="O176" s="293"/>
      <c r="P176" s="294" t="s">
        <v>1007</v>
      </c>
      <c r="Q176" s="295" t="s">
        <v>1008</v>
      </c>
      <c r="R176" s="80" t="s">
        <v>1380</v>
      </c>
      <c r="S176" s="81">
        <f t="shared" si="10"/>
        <v>100</v>
      </c>
      <c r="T176" s="82">
        <v>100</v>
      </c>
      <c r="U176" s="83"/>
      <c r="V176" s="84"/>
      <c r="W176" s="85">
        <f t="shared" si="8"/>
        <v>0</v>
      </c>
      <c r="X176" s="86">
        <f t="shared" si="9"/>
        <v>0</v>
      </c>
      <c r="Y176" s="59"/>
      <c r="Z176" s="87"/>
      <c r="AA176" s="88"/>
      <c r="AB176" s="89"/>
      <c r="AC176" s="90"/>
    </row>
    <row r="177" spans="1:29" ht="15.75" hidden="1" customHeight="1">
      <c r="A177" s="64" t="s">
        <v>134</v>
      </c>
      <c r="B177" s="65" t="s">
        <v>135</v>
      </c>
      <c r="C177" s="66" t="s">
        <v>148</v>
      </c>
      <c r="D177" s="67" t="s">
        <v>184</v>
      </c>
      <c r="E177" s="68" t="s">
        <v>391</v>
      </c>
      <c r="F177" s="69"/>
      <c r="G177" s="70" t="s">
        <v>392</v>
      </c>
      <c r="H177" s="71" t="s">
        <v>393</v>
      </c>
      <c r="I177" s="68" t="s">
        <v>394</v>
      </c>
      <c r="J177" s="72">
        <v>2013</v>
      </c>
      <c r="K177" s="73">
        <v>0.75</v>
      </c>
      <c r="L177" s="74">
        <v>1</v>
      </c>
      <c r="M177" s="291" t="s">
        <v>735</v>
      </c>
      <c r="N177" s="292"/>
      <c r="O177" s="293"/>
      <c r="P177" s="294" t="s">
        <v>804</v>
      </c>
      <c r="Q177" s="295" t="s">
        <v>1009</v>
      </c>
      <c r="R177" s="80" t="s">
        <v>1380</v>
      </c>
      <c r="S177" s="81">
        <f t="shared" si="10"/>
        <v>40</v>
      </c>
      <c r="T177" s="82">
        <v>40</v>
      </c>
      <c r="U177" s="83"/>
      <c r="V177" s="84"/>
      <c r="W177" s="85">
        <f t="shared" si="8"/>
        <v>0</v>
      </c>
      <c r="X177" s="86">
        <f t="shared" si="9"/>
        <v>0</v>
      </c>
      <c r="Y177" s="59"/>
      <c r="Z177" s="87"/>
      <c r="AA177" s="88"/>
      <c r="AB177" s="89"/>
      <c r="AC177" s="90"/>
    </row>
    <row r="178" spans="1:29" ht="15.75" hidden="1" customHeight="1">
      <c r="A178" s="64" t="s">
        <v>134</v>
      </c>
      <c r="B178" s="65" t="s">
        <v>135</v>
      </c>
      <c r="C178" s="66" t="s">
        <v>148</v>
      </c>
      <c r="D178" s="67" t="s">
        <v>184</v>
      </c>
      <c r="E178" s="68" t="s">
        <v>395</v>
      </c>
      <c r="F178" s="69"/>
      <c r="G178" s="70" t="s">
        <v>396</v>
      </c>
      <c r="H178" s="71" t="s">
        <v>397</v>
      </c>
      <c r="I178" s="68" t="s">
        <v>256</v>
      </c>
      <c r="J178" s="72">
        <v>2020</v>
      </c>
      <c r="K178" s="73">
        <v>0.75</v>
      </c>
      <c r="L178" s="74">
        <v>2</v>
      </c>
      <c r="M178" s="291" t="s">
        <v>735</v>
      </c>
      <c r="N178" s="292"/>
      <c r="O178" s="293"/>
      <c r="P178" s="294" t="s">
        <v>872</v>
      </c>
      <c r="Q178" s="295" t="s">
        <v>1010</v>
      </c>
      <c r="R178" s="101" t="s">
        <v>1380</v>
      </c>
      <c r="S178" s="81">
        <f t="shared" si="10"/>
        <v>40</v>
      </c>
      <c r="T178" s="82">
        <v>40</v>
      </c>
      <c r="U178" s="83"/>
      <c r="V178" s="84"/>
      <c r="W178" s="85">
        <f t="shared" si="8"/>
        <v>0</v>
      </c>
      <c r="X178" s="86">
        <f t="shared" si="9"/>
        <v>0</v>
      </c>
      <c r="Y178" s="59"/>
      <c r="Z178" s="87"/>
      <c r="AA178" s="88"/>
      <c r="AB178" s="89"/>
      <c r="AC178" s="90"/>
    </row>
    <row r="179" spans="1:29" ht="15.75" hidden="1" customHeight="1">
      <c r="A179" s="64" t="s">
        <v>134</v>
      </c>
      <c r="B179" s="65" t="s">
        <v>135</v>
      </c>
      <c r="C179" s="66" t="s">
        <v>148</v>
      </c>
      <c r="D179" s="67" t="s">
        <v>184</v>
      </c>
      <c r="E179" s="68" t="s">
        <v>395</v>
      </c>
      <c r="F179" s="69"/>
      <c r="G179" s="70" t="s">
        <v>396</v>
      </c>
      <c r="H179" s="71" t="s">
        <v>398</v>
      </c>
      <c r="I179" s="68" t="s">
        <v>256</v>
      </c>
      <c r="J179" s="72">
        <v>2021</v>
      </c>
      <c r="K179" s="73">
        <v>0.75</v>
      </c>
      <c r="L179" s="74">
        <v>4</v>
      </c>
      <c r="M179" s="291" t="s">
        <v>735</v>
      </c>
      <c r="N179" s="292"/>
      <c r="O179" s="293"/>
      <c r="P179" s="294" t="s">
        <v>872</v>
      </c>
      <c r="Q179" s="295" t="s">
        <v>1011</v>
      </c>
      <c r="R179" s="101" t="s">
        <v>1380</v>
      </c>
      <c r="S179" s="81">
        <f t="shared" si="10"/>
        <v>45</v>
      </c>
      <c r="T179" s="82">
        <v>45</v>
      </c>
      <c r="U179" s="83"/>
      <c r="V179" s="84"/>
      <c r="W179" s="85">
        <f t="shared" si="8"/>
        <v>0</v>
      </c>
      <c r="X179" s="86">
        <f t="shared" si="9"/>
        <v>0</v>
      </c>
      <c r="Y179" s="59"/>
      <c r="Z179" s="87"/>
      <c r="AA179" s="88"/>
      <c r="AB179" s="89"/>
      <c r="AC179" s="90"/>
    </row>
    <row r="180" spans="1:29" ht="15.75" hidden="1" customHeight="1">
      <c r="A180" s="64" t="s">
        <v>134</v>
      </c>
      <c r="B180" s="65" t="s">
        <v>135</v>
      </c>
      <c r="C180" s="66" t="s">
        <v>148</v>
      </c>
      <c r="D180" s="67" t="s">
        <v>184</v>
      </c>
      <c r="E180" s="68" t="s">
        <v>395</v>
      </c>
      <c r="F180" s="69"/>
      <c r="G180" s="70" t="s">
        <v>396</v>
      </c>
      <c r="H180" s="71" t="s">
        <v>399</v>
      </c>
      <c r="I180" s="68" t="s">
        <v>400</v>
      </c>
      <c r="J180" s="72">
        <v>2020</v>
      </c>
      <c r="K180" s="73">
        <v>0.75</v>
      </c>
      <c r="L180" s="74">
        <v>3</v>
      </c>
      <c r="M180" s="291" t="s">
        <v>735</v>
      </c>
      <c r="N180" s="292"/>
      <c r="O180" s="293"/>
      <c r="P180" s="294" t="s">
        <v>872</v>
      </c>
      <c r="Q180" s="295" t="s">
        <v>1012</v>
      </c>
      <c r="R180" s="80" t="s">
        <v>1380</v>
      </c>
      <c r="S180" s="81">
        <f t="shared" si="10"/>
        <v>40</v>
      </c>
      <c r="T180" s="82">
        <v>40</v>
      </c>
      <c r="U180" s="83"/>
      <c r="V180" s="84"/>
      <c r="W180" s="85">
        <f t="shared" si="8"/>
        <v>0</v>
      </c>
      <c r="X180" s="86">
        <f t="shared" si="9"/>
        <v>0</v>
      </c>
      <c r="Y180" s="59"/>
      <c r="Z180" s="87"/>
      <c r="AA180" s="88"/>
      <c r="AB180" s="89"/>
      <c r="AC180" s="90"/>
    </row>
    <row r="181" spans="1:29" ht="15.75" hidden="1" customHeight="1">
      <c r="A181" s="64" t="s">
        <v>134</v>
      </c>
      <c r="B181" s="65" t="s">
        <v>135</v>
      </c>
      <c r="C181" s="66" t="s">
        <v>148</v>
      </c>
      <c r="D181" s="67" t="s">
        <v>184</v>
      </c>
      <c r="E181" s="68" t="s">
        <v>395</v>
      </c>
      <c r="F181" s="69"/>
      <c r="G181" s="70" t="s">
        <v>401</v>
      </c>
      <c r="H181" s="71" t="s">
        <v>402</v>
      </c>
      <c r="I181" s="68" t="s">
        <v>256</v>
      </c>
      <c r="J181" s="72">
        <v>2020</v>
      </c>
      <c r="K181" s="73">
        <v>0.75</v>
      </c>
      <c r="L181" s="74">
        <v>1</v>
      </c>
      <c r="M181" s="291" t="s">
        <v>735</v>
      </c>
      <c r="N181" s="292"/>
      <c r="O181" s="293"/>
      <c r="P181" s="294" t="s">
        <v>872</v>
      </c>
      <c r="Q181" s="295" t="s">
        <v>1013</v>
      </c>
      <c r="R181" s="80" t="s">
        <v>1380</v>
      </c>
      <c r="S181" s="81">
        <f t="shared" si="10"/>
        <v>100</v>
      </c>
      <c r="T181" s="82">
        <v>100</v>
      </c>
      <c r="U181" s="83"/>
      <c r="V181" s="84"/>
      <c r="W181" s="85">
        <f t="shared" si="8"/>
        <v>0</v>
      </c>
      <c r="X181" s="86">
        <f t="shared" si="9"/>
        <v>0</v>
      </c>
      <c r="Y181" s="59"/>
      <c r="Z181" s="87"/>
      <c r="AA181" s="88"/>
      <c r="AB181" s="89"/>
      <c r="AC181" s="90"/>
    </row>
    <row r="182" spans="1:29" ht="15.75" hidden="1" customHeight="1">
      <c r="A182" s="64" t="s">
        <v>134</v>
      </c>
      <c r="B182" s="65" t="s">
        <v>135</v>
      </c>
      <c r="C182" s="66" t="s">
        <v>148</v>
      </c>
      <c r="D182" s="67" t="s">
        <v>184</v>
      </c>
      <c r="E182" s="68" t="s">
        <v>395</v>
      </c>
      <c r="F182" s="69"/>
      <c r="G182" s="70" t="s">
        <v>401</v>
      </c>
      <c r="H182" s="71" t="s">
        <v>403</v>
      </c>
      <c r="I182" s="68" t="s">
        <v>400</v>
      </c>
      <c r="J182" s="72">
        <v>2015</v>
      </c>
      <c r="K182" s="73">
        <v>0.62</v>
      </c>
      <c r="L182" s="74">
        <v>1</v>
      </c>
      <c r="M182" s="291" t="s">
        <v>735</v>
      </c>
      <c r="N182" s="292"/>
      <c r="O182" s="293"/>
      <c r="P182" s="294" t="s">
        <v>872</v>
      </c>
      <c r="Q182" s="295" t="s">
        <v>1014</v>
      </c>
      <c r="R182" s="80" t="s">
        <v>1380</v>
      </c>
      <c r="S182" s="81">
        <f t="shared" si="10"/>
        <v>220</v>
      </c>
      <c r="T182" s="82">
        <v>220</v>
      </c>
      <c r="U182" s="83"/>
      <c r="V182" s="84"/>
      <c r="W182" s="85">
        <f t="shared" si="8"/>
        <v>0</v>
      </c>
      <c r="X182" s="86">
        <f t="shared" si="9"/>
        <v>0</v>
      </c>
      <c r="Y182" s="59"/>
      <c r="Z182" s="87"/>
      <c r="AA182" s="88"/>
      <c r="AB182" s="89"/>
      <c r="AC182" s="90"/>
    </row>
    <row r="183" spans="1:29" ht="15.75" hidden="1" customHeight="1">
      <c r="A183" s="64" t="s">
        <v>134</v>
      </c>
      <c r="B183" s="65" t="s">
        <v>135</v>
      </c>
      <c r="C183" s="66" t="s">
        <v>148</v>
      </c>
      <c r="D183" s="67" t="s">
        <v>184</v>
      </c>
      <c r="E183" s="68" t="s">
        <v>395</v>
      </c>
      <c r="F183" s="69"/>
      <c r="G183" s="70" t="s">
        <v>404</v>
      </c>
      <c r="H183" s="71" t="s">
        <v>405</v>
      </c>
      <c r="I183" s="68" t="s">
        <v>400</v>
      </c>
      <c r="J183" s="72">
        <v>1996</v>
      </c>
      <c r="K183" s="73">
        <v>0.62</v>
      </c>
      <c r="L183" s="74">
        <v>1</v>
      </c>
      <c r="M183" s="291" t="s">
        <v>736</v>
      </c>
      <c r="N183" s="292"/>
      <c r="O183" s="293" t="s">
        <v>740</v>
      </c>
      <c r="P183" s="294" t="s">
        <v>811</v>
      </c>
      <c r="Q183" s="295" t="s">
        <v>1015</v>
      </c>
      <c r="R183" s="101" t="s">
        <v>1380</v>
      </c>
      <c r="S183" s="81">
        <f t="shared" si="10"/>
        <v>300</v>
      </c>
      <c r="T183" s="82">
        <v>300</v>
      </c>
      <c r="U183" s="83"/>
      <c r="V183" s="84"/>
      <c r="W183" s="85">
        <f t="shared" si="8"/>
        <v>0</v>
      </c>
      <c r="X183" s="86">
        <f t="shared" si="9"/>
        <v>0</v>
      </c>
      <c r="Y183" s="59"/>
      <c r="Z183" s="87"/>
      <c r="AA183" s="88"/>
      <c r="AB183" s="89"/>
      <c r="AC183" s="90"/>
    </row>
    <row r="184" spans="1:29" ht="15.75" hidden="1" customHeight="1">
      <c r="A184" s="64" t="s">
        <v>134</v>
      </c>
      <c r="B184" s="65" t="s">
        <v>135</v>
      </c>
      <c r="C184" s="66" t="s">
        <v>148</v>
      </c>
      <c r="D184" s="67" t="s">
        <v>184</v>
      </c>
      <c r="E184" s="68" t="s">
        <v>395</v>
      </c>
      <c r="F184" s="69"/>
      <c r="G184" s="70" t="s">
        <v>406</v>
      </c>
      <c r="H184" s="71" t="s">
        <v>407</v>
      </c>
      <c r="I184" s="68" t="s">
        <v>256</v>
      </c>
      <c r="J184" s="72">
        <v>2022</v>
      </c>
      <c r="K184" s="73">
        <v>0.75</v>
      </c>
      <c r="L184" s="74">
        <v>1</v>
      </c>
      <c r="M184" s="291" t="s">
        <v>735</v>
      </c>
      <c r="N184" s="292"/>
      <c r="O184" s="293"/>
      <c r="P184" s="294" t="s">
        <v>872</v>
      </c>
      <c r="Q184" s="295" t="s">
        <v>1016</v>
      </c>
      <c r="R184" s="101" t="s">
        <v>1380</v>
      </c>
      <c r="S184" s="81">
        <f t="shared" si="10"/>
        <v>45</v>
      </c>
      <c r="T184" s="82">
        <v>45</v>
      </c>
      <c r="U184" s="83"/>
      <c r="V184" s="84"/>
      <c r="W184" s="85">
        <f t="shared" si="8"/>
        <v>0</v>
      </c>
      <c r="X184" s="86">
        <f t="shared" si="9"/>
        <v>0</v>
      </c>
      <c r="Y184" s="59"/>
      <c r="Z184" s="87"/>
      <c r="AA184" s="88"/>
      <c r="AB184" s="89"/>
      <c r="AC184" s="90"/>
    </row>
    <row r="185" spans="1:29" ht="15.75" hidden="1" customHeight="1">
      <c r="A185" s="64" t="s">
        <v>134</v>
      </c>
      <c r="B185" s="65" t="s">
        <v>135</v>
      </c>
      <c r="C185" s="66" t="s">
        <v>148</v>
      </c>
      <c r="D185" s="67" t="s">
        <v>184</v>
      </c>
      <c r="E185" s="68" t="s">
        <v>395</v>
      </c>
      <c r="F185" s="69"/>
      <c r="G185" s="70" t="s">
        <v>408</v>
      </c>
      <c r="H185" s="71" t="s">
        <v>409</v>
      </c>
      <c r="I185" s="68" t="s">
        <v>256</v>
      </c>
      <c r="J185" s="72">
        <v>2020</v>
      </c>
      <c r="K185" s="73">
        <v>0.75</v>
      </c>
      <c r="L185" s="74">
        <v>5</v>
      </c>
      <c r="M185" s="291" t="s">
        <v>735</v>
      </c>
      <c r="N185" s="292"/>
      <c r="O185" s="293"/>
      <c r="P185" s="294" t="s">
        <v>792</v>
      </c>
      <c r="Q185" s="295" t="s">
        <v>1018</v>
      </c>
      <c r="R185" s="101" t="s">
        <v>1381</v>
      </c>
      <c r="S185" s="81">
        <f t="shared" si="10"/>
        <v>125</v>
      </c>
      <c r="T185" s="82">
        <v>150</v>
      </c>
      <c r="U185" s="83"/>
      <c r="V185" s="84"/>
      <c r="W185" s="85">
        <f t="shared" si="8"/>
        <v>0</v>
      </c>
      <c r="X185" s="86">
        <f t="shared" si="9"/>
        <v>0</v>
      </c>
      <c r="Y185" s="59"/>
      <c r="Z185" s="87"/>
      <c r="AA185" s="88"/>
      <c r="AB185" s="89"/>
      <c r="AC185" s="90"/>
    </row>
    <row r="186" spans="1:29" ht="15.75" hidden="1" customHeight="1">
      <c r="A186" s="64" t="s">
        <v>134</v>
      </c>
      <c r="B186" s="65" t="s">
        <v>135</v>
      </c>
      <c r="C186" s="66" t="s">
        <v>148</v>
      </c>
      <c r="D186" s="67" t="s">
        <v>184</v>
      </c>
      <c r="E186" s="68" t="s">
        <v>395</v>
      </c>
      <c r="F186" s="69"/>
      <c r="G186" s="70" t="s">
        <v>408</v>
      </c>
      <c r="H186" s="71" t="s">
        <v>410</v>
      </c>
      <c r="I186" s="68" t="s">
        <v>256</v>
      </c>
      <c r="J186" s="72">
        <v>2022</v>
      </c>
      <c r="K186" s="73">
        <v>1.5</v>
      </c>
      <c r="L186" s="74">
        <v>3</v>
      </c>
      <c r="M186" s="291" t="s">
        <v>735</v>
      </c>
      <c r="N186" s="292"/>
      <c r="O186" s="293"/>
      <c r="P186" s="294" t="s">
        <v>1017</v>
      </c>
      <c r="Q186" s="295" t="s">
        <v>1019</v>
      </c>
      <c r="R186" s="101" t="s">
        <v>1381</v>
      </c>
      <c r="S186" s="81">
        <f t="shared" si="10"/>
        <v>108.33333333333334</v>
      </c>
      <c r="T186" s="82">
        <v>130</v>
      </c>
      <c r="U186" s="83"/>
      <c r="V186" s="84"/>
      <c r="W186" s="85">
        <f t="shared" si="8"/>
        <v>0</v>
      </c>
      <c r="X186" s="86">
        <f t="shared" si="9"/>
        <v>0</v>
      </c>
      <c r="Y186" s="59"/>
      <c r="Z186" s="87"/>
      <c r="AA186" s="88"/>
      <c r="AB186" s="89"/>
      <c r="AC186" s="90"/>
    </row>
    <row r="187" spans="1:29" ht="15.75" hidden="1" customHeight="1">
      <c r="A187" s="64" t="s">
        <v>134</v>
      </c>
      <c r="B187" s="65" t="s">
        <v>135</v>
      </c>
      <c r="C187" s="66" t="s">
        <v>148</v>
      </c>
      <c r="D187" s="67" t="s">
        <v>184</v>
      </c>
      <c r="E187" s="68" t="s">
        <v>395</v>
      </c>
      <c r="F187" s="69"/>
      <c r="G187" s="70" t="s">
        <v>408</v>
      </c>
      <c r="H187" s="71" t="s">
        <v>410</v>
      </c>
      <c r="I187" s="68" t="s">
        <v>256</v>
      </c>
      <c r="J187" s="72">
        <v>2022</v>
      </c>
      <c r="K187" s="73">
        <v>3</v>
      </c>
      <c r="L187" s="74">
        <v>1</v>
      </c>
      <c r="M187" s="291" t="s">
        <v>735</v>
      </c>
      <c r="N187" s="292"/>
      <c r="O187" s="293"/>
      <c r="P187" s="294" t="s">
        <v>1017</v>
      </c>
      <c r="Q187" s="295" t="s">
        <v>1020</v>
      </c>
      <c r="R187" s="80" t="s">
        <v>1381</v>
      </c>
      <c r="S187" s="81">
        <f t="shared" si="10"/>
        <v>216.66666666666669</v>
      </c>
      <c r="T187" s="82">
        <v>260</v>
      </c>
      <c r="U187" s="83"/>
      <c r="V187" s="84"/>
      <c r="W187" s="85">
        <f t="shared" si="8"/>
        <v>0</v>
      </c>
      <c r="X187" s="86">
        <f t="shared" si="9"/>
        <v>0</v>
      </c>
      <c r="Y187" s="59"/>
      <c r="Z187" s="87"/>
      <c r="AA187" s="88"/>
      <c r="AB187" s="89"/>
      <c r="AC187" s="90"/>
    </row>
    <row r="188" spans="1:29" ht="15.75" hidden="1" customHeight="1">
      <c r="A188" s="64" t="s">
        <v>134</v>
      </c>
      <c r="B188" s="65" t="s">
        <v>135</v>
      </c>
      <c r="C188" s="66" t="s">
        <v>148</v>
      </c>
      <c r="D188" s="67" t="s">
        <v>184</v>
      </c>
      <c r="E188" s="68" t="s">
        <v>395</v>
      </c>
      <c r="F188" s="69"/>
      <c r="G188" s="70" t="s">
        <v>408</v>
      </c>
      <c r="H188" s="71" t="s">
        <v>411</v>
      </c>
      <c r="I188" s="68" t="s">
        <v>256</v>
      </c>
      <c r="J188" s="72">
        <v>2022</v>
      </c>
      <c r="K188" s="73">
        <v>3</v>
      </c>
      <c r="L188" s="74">
        <v>1</v>
      </c>
      <c r="M188" s="291" t="s">
        <v>735</v>
      </c>
      <c r="N188" s="292"/>
      <c r="O188" s="293"/>
      <c r="P188" s="294" t="s">
        <v>1017</v>
      </c>
      <c r="Q188" s="295" t="s">
        <v>1021</v>
      </c>
      <c r="R188" s="101" t="s">
        <v>1381</v>
      </c>
      <c r="S188" s="81">
        <f t="shared" si="10"/>
        <v>212.5</v>
      </c>
      <c r="T188" s="82">
        <v>255</v>
      </c>
      <c r="U188" s="83"/>
      <c r="V188" s="84"/>
      <c r="W188" s="85">
        <f t="shared" si="8"/>
        <v>0</v>
      </c>
      <c r="X188" s="86">
        <f t="shared" si="9"/>
        <v>0</v>
      </c>
      <c r="Y188" s="59"/>
      <c r="Z188" s="87"/>
      <c r="AA188" s="88"/>
      <c r="AB188" s="89"/>
      <c r="AC188" s="90"/>
    </row>
    <row r="189" spans="1:29" ht="15.75" hidden="1" customHeight="1">
      <c r="A189" s="64" t="s">
        <v>134</v>
      </c>
      <c r="B189" s="65" t="s">
        <v>135</v>
      </c>
      <c r="C189" s="66" t="s">
        <v>148</v>
      </c>
      <c r="D189" s="67" t="s">
        <v>184</v>
      </c>
      <c r="E189" s="68" t="s">
        <v>395</v>
      </c>
      <c r="F189" s="69"/>
      <c r="G189" s="70" t="s">
        <v>408</v>
      </c>
      <c r="H189" s="71" t="s">
        <v>412</v>
      </c>
      <c r="I189" s="68" t="s">
        <v>400</v>
      </c>
      <c r="J189" s="72">
        <v>2012</v>
      </c>
      <c r="K189" s="73">
        <v>0.62</v>
      </c>
      <c r="L189" s="74">
        <v>1</v>
      </c>
      <c r="M189" s="291" t="s">
        <v>735</v>
      </c>
      <c r="N189" s="292"/>
      <c r="O189" s="293"/>
      <c r="P189" s="294" t="s">
        <v>1022</v>
      </c>
      <c r="Q189" s="295" t="s">
        <v>1024</v>
      </c>
      <c r="R189" s="101" t="s">
        <v>1381</v>
      </c>
      <c r="S189" s="81">
        <f t="shared" si="10"/>
        <v>83.333333333333343</v>
      </c>
      <c r="T189" s="82">
        <v>100</v>
      </c>
      <c r="U189" s="83"/>
      <c r="V189" s="84"/>
      <c r="W189" s="85">
        <f t="shared" si="8"/>
        <v>0</v>
      </c>
      <c r="X189" s="86">
        <f t="shared" si="9"/>
        <v>0</v>
      </c>
      <c r="Y189" s="59"/>
      <c r="Z189" s="87"/>
      <c r="AA189" s="88"/>
      <c r="AB189" s="89"/>
      <c r="AC189" s="90"/>
    </row>
    <row r="190" spans="1:29" ht="15.75" hidden="1" customHeight="1">
      <c r="A190" s="64" t="s">
        <v>134</v>
      </c>
      <c r="B190" s="65" t="s">
        <v>135</v>
      </c>
      <c r="C190" s="66" t="s">
        <v>136</v>
      </c>
      <c r="D190" s="67" t="s">
        <v>184</v>
      </c>
      <c r="E190" s="68" t="s">
        <v>413</v>
      </c>
      <c r="F190" s="69"/>
      <c r="G190" s="70" t="s">
        <v>414</v>
      </c>
      <c r="H190" s="71" t="s">
        <v>415</v>
      </c>
      <c r="I190" s="68" t="s">
        <v>416</v>
      </c>
      <c r="J190" s="72">
        <v>2010</v>
      </c>
      <c r="K190" s="73">
        <v>0.5</v>
      </c>
      <c r="L190" s="74">
        <v>1</v>
      </c>
      <c r="M190" s="291" t="s">
        <v>735</v>
      </c>
      <c r="N190" s="292"/>
      <c r="O190" s="293"/>
      <c r="P190" s="294" t="s">
        <v>1023</v>
      </c>
      <c r="Q190" s="295" t="s">
        <v>1025</v>
      </c>
      <c r="R190" s="80" t="s">
        <v>1380</v>
      </c>
      <c r="S190" s="81">
        <f t="shared" si="10"/>
        <v>130</v>
      </c>
      <c r="T190" s="82">
        <v>130</v>
      </c>
      <c r="U190" s="83"/>
      <c r="V190" s="84"/>
      <c r="W190" s="85">
        <f t="shared" si="8"/>
        <v>0</v>
      </c>
      <c r="X190" s="86">
        <f t="shared" si="9"/>
        <v>0</v>
      </c>
      <c r="Y190" s="59"/>
      <c r="Z190" s="87"/>
      <c r="AA190" s="88"/>
      <c r="AB190" s="89"/>
      <c r="AC190" s="90"/>
    </row>
    <row r="191" spans="1:29" ht="15.75" hidden="1" customHeight="1">
      <c r="A191" s="64" t="s">
        <v>134</v>
      </c>
      <c r="B191" s="65" t="s">
        <v>159</v>
      </c>
      <c r="C191" s="66" t="s">
        <v>148</v>
      </c>
      <c r="D191" s="67" t="s">
        <v>184</v>
      </c>
      <c r="E191" s="68" t="s">
        <v>417</v>
      </c>
      <c r="F191" s="69"/>
      <c r="G191" s="70" t="s">
        <v>418</v>
      </c>
      <c r="H191" s="71" t="s">
        <v>419</v>
      </c>
      <c r="I191" s="68" t="s">
        <v>187</v>
      </c>
      <c r="J191" s="72">
        <v>2014</v>
      </c>
      <c r="K191" s="73">
        <v>0.75</v>
      </c>
      <c r="L191" s="74">
        <v>1</v>
      </c>
      <c r="M191" s="291" t="s">
        <v>735</v>
      </c>
      <c r="N191" s="292"/>
      <c r="O191" s="293"/>
      <c r="P191" s="294" t="s">
        <v>1026</v>
      </c>
      <c r="Q191" s="295" t="s">
        <v>1027</v>
      </c>
      <c r="R191" s="101" t="s">
        <v>1381</v>
      </c>
      <c r="S191" s="81">
        <f t="shared" si="10"/>
        <v>375</v>
      </c>
      <c r="T191" s="82">
        <v>450</v>
      </c>
      <c r="U191" s="83"/>
      <c r="V191" s="84"/>
      <c r="W191" s="85">
        <f t="shared" si="8"/>
        <v>0</v>
      </c>
      <c r="X191" s="86">
        <f t="shared" si="9"/>
        <v>0</v>
      </c>
      <c r="Y191" s="59"/>
      <c r="Z191" s="87"/>
      <c r="AA191" s="88"/>
      <c r="AB191" s="89"/>
      <c r="AC191" s="90"/>
    </row>
    <row r="192" spans="1:29" ht="15.75" hidden="1" customHeight="1">
      <c r="A192" s="64" t="s">
        <v>134</v>
      </c>
      <c r="B192" s="65" t="s">
        <v>159</v>
      </c>
      <c r="C192" s="66" t="s">
        <v>148</v>
      </c>
      <c r="D192" s="67" t="s">
        <v>184</v>
      </c>
      <c r="E192" s="68" t="s">
        <v>420</v>
      </c>
      <c r="F192" s="69"/>
      <c r="G192" s="70" t="s">
        <v>421</v>
      </c>
      <c r="H192" s="71" t="s">
        <v>422</v>
      </c>
      <c r="I192" s="68" t="s">
        <v>423</v>
      </c>
      <c r="J192" s="72">
        <v>2015</v>
      </c>
      <c r="K192" s="73">
        <v>0.75</v>
      </c>
      <c r="L192" s="74">
        <v>22</v>
      </c>
      <c r="M192" s="291" t="s">
        <v>735</v>
      </c>
      <c r="N192" s="292"/>
      <c r="O192" s="293"/>
      <c r="P192" s="294" t="s">
        <v>1028</v>
      </c>
      <c r="Q192" s="295" t="s">
        <v>1029</v>
      </c>
      <c r="R192" s="101" t="s">
        <v>1381</v>
      </c>
      <c r="S192" s="81">
        <f t="shared" si="10"/>
        <v>275</v>
      </c>
      <c r="T192" s="82">
        <v>330</v>
      </c>
      <c r="U192" s="83"/>
      <c r="V192" s="84"/>
      <c r="W192" s="85">
        <f t="shared" si="8"/>
        <v>0</v>
      </c>
      <c r="X192" s="86">
        <f t="shared" si="9"/>
        <v>0</v>
      </c>
      <c r="Y192" s="59"/>
      <c r="Z192" s="87"/>
      <c r="AA192" s="88"/>
      <c r="AB192" s="89"/>
      <c r="AC192" s="90"/>
    </row>
    <row r="193" spans="1:29" ht="15.75" hidden="1" customHeight="1">
      <c r="A193" s="64" t="s">
        <v>134</v>
      </c>
      <c r="B193" s="65" t="s">
        <v>424</v>
      </c>
      <c r="C193" s="66" t="s">
        <v>148</v>
      </c>
      <c r="D193" s="67" t="s">
        <v>184</v>
      </c>
      <c r="E193" s="68" t="s">
        <v>425</v>
      </c>
      <c r="F193" s="69"/>
      <c r="G193" s="70" t="s">
        <v>426</v>
      </c>
      <c r="H193" s="71" t="s">
        <v>427</v>
      </c>
      <c r="I193" s="68" t="s">
        <v>187</v>
      </c>
      <c r="J193" s="72">
        <v>2014</v>
      </c>
      <c r="K193" s="73">
        <v>0.75</v>
      </c>
      <c r="L193" s="74">
        <v>1</v>
      </c>
      <c r="M193" s="291" t="s">
        <v>735</v>
      </c>
      <c r="N193" s="292"/>
      <c r="O193" s="293"/>
      <c r="P193" s="294" t="s">
        <v>1030</v>
      </c>
      <c r="Q193" s="295" t="s">
        <v>1032</v>
      </c>
      <c r="R193" s="101" t="s">
        <v>1380</v>
      </c>
      <c r="S193" s="81">
        <f t="shared" si="10"/>
        <v>25</v>
      </c>
      <c r="T193" s="82">
        <v>25</v>
      </c>
      <c r="U193" s="83"/>
      <c r="V193" s="84"/>
      <c r="W193" s="85">
        <f t="shared" si="8"/>
        <v>0</v>
      </c>
      <c r="X193" s="86">
        <f t="shared" si="9"/>
        <v>0</v>
      </c>
      <c r="Y193" s="59"/>
      <c r="Z193" s="87"/>
      <c r="AA193" s="88"/>
      <c r="AB193" s="89"/>
      <c r="AC193" s="90"/>
    </row>
    <row r="194" spans="1:29" ht="15.75" hidden="1" customHeight="1">
      <c r="A194" s="64" t="s">
        <v>134</v>
      </c>
      <c r="B194" s="65" t="s">
        <v>159</v>
      </c>
      <c r="C194" s="66" t="s">
        <v>148</v>
      </c>
      <c r="D194" s="67" t="s">
        <v>184</v>
      </c>
      <c r="E194" s="68" t="s">
        <v>428</v>
      </c>
      <c r="F194" s="69" t="s">
        <v>429</v>
      </c>
      <c r="G194" s="70" t="s">
        <v>430</v>
      </c>
      <c r="H194" s="71" t="s">
        <v>431</v>
      </c>
      <c r="I194" s="68" t="s">
        <v>187</v>
      </c>
      <c r="J194" s="72">
        <v>1989</v>
      </c>
      <c r="K194" s="73">
        <v>0.75</v>
      </c>
      <c r="L194" s="74">
        <v>6</v>
      </c>
      <c r="M194" s="291">
        <v>-2</v>
      </c>
      <c r="N194" s="292" t="s">
        <v>741</v>
      </c>
      <c r="O194" s="293" t="s">
        <v>741</v>
      </c>
      <c r="P194" s="294" t="s">
        <v>1031</v>
      </c>
      <c r="Q194" s="295" t="s">
        <v>1033</v>
      </c>
      <c r="R194" s="101" t="s">
        <v>1380</v>
      </c>
      <c r="S194" s="81">
        <f t="shared" si="10"/>
        <v>210</v>
      </c>
      <c r="T194" s="82">
        <v>210</v>
      </c>
      <c r="U194" s="83"/>
      <c r="V194" s="84"/>
      <c r="W194" s="85">
        <f t="shared" si="8"/>
        <v>0</v>
      </c>
      <c r="X194" s="86">
        <f t="shared" si="9"/>
        <v>0</v>
      </c>
      <c r="Y194" s="59"/>
      <c r="Z194" s="87"/>
      <c r="AA194" s="88"/>
      <c r="AB194" s="89"/>
      <c r="AC194" s="90"/>
    </row>
    <row r="195" spans="1:29" ht="15.75" hidden="1" customHeight="1">
      <c r="A195" s="64" t="s">
        <v>134</v>
      </c>
      <c r="B195" s="65" t="s">
        <v>159</v>
      </c>
      <c r="C195" s="66" t="s">
        <v>148</v>
      </c>
      <c r="D195" s="67" t="s">
        <v>184</v>
      </c>
      <c r="E195" s="68" t="s">
        <v>428</v>
      </c>
      <c r="F195" s="69" t="s">
        <v>429</v>
      </c>
      <c r="G195" s="70" t="s">
        <v>432</v>
      </c>
      <c r="H195" s="71" t="s">
        <v>433</v>
      </c>
      <c r="I195" s="68" t="s">
        <v>187</v>
      </c>
      <c r="J195" s="72">
        <v>2010</v>
      </c>
      <c r="K195" s="73">
        <v>1.5</v>
      </c>
      <c r="L195" s="74">
        <v>4</v>
      </c>
      <c r="M195" s="291" t="s">
        <v>735</v>
      </c>
      <c r="N195" s="292"/>
      <c r="O195" s="293"/>
      <c r="P195" s="294" t="s">
        <v>1034</v>
      </c>
      <c r="Q195" s="295" t="s">
        <v>1035</v>
      </c>
      <c r="R195" s="101" t="s">
        <v>1381</v>
      </c>
      <c r="S195" s="81">
        <f t="shared" si="10"/>
        <v>225</v>
      </c>
      <c r="T195" s="82">
        <v>270</v>
      </c>
      <c r="U195" s="83"/>
      <c r="V195" s="84"/>
      <c r="W195" s="85">
        <f t="shared" si="8"/>
        <v>0</v>
      </c>
      <c r="X195" s="86">
        <f t="shared" si="9"/>
        <v>0</v>
      </c>
      <c r="Y195" s="59"/>
      <c r="Z195" s="87"/>
      <c r="AA195" s="88"/>
      <c r="AB195" s="89"/>
      <c r="AC195" s="90"/>
    </row>
    <row r="196" spans="1:29" ht="15.75" hidden="1" customHeight="1">
      <c r="A196" s="64" t="s">
        <v>134</v>
      </c>
      <c r="B196" s="65" t="s">
        <v>135</v>
      </c>
      <c r="C196" s="66" t="s">
        <v>148</v>
      </c>
      <c r="D196" s="67" t="s">
        <v>184</v>
      </c>
      <c r="E196" s="68" t="s">
        <v>428</v>
      </c>
      <c r="F196" s="69" t="s">
        <v>434</v>
      </c>
      <c r="G196" s="70" t="s">
        <v>435</v>
      </c>
      <c r="H196" s="71" t="s">
        <v>436</v>
      </c>
      <c r="I196" s="68" t="s">
        <v>437</v>
      </c>
      <c r="J196" s="72">
        <v>1999</v>
      </c>
      <c r="K196" s="73">
        <v>0.75</v>
      </c>
      <c r="L196" s="74">
        <v>1</v>
      </c>
      <c r="M196" s="291">
        <v>-1</v>
      </c>
      <c r="N196" s="292"/>
      <c r="O196" s="293"/>
      <c r="P196" s="294" t="s">
        <v>892</v>
      </c>
      <c r="Q196" s="295" t="s">
        <v>1037</v>
      </c>
      <c r="R196" s="80" t="s">
        <v>1380</v>
      </c>
      <c r="S196" s="81">
        <f t="shared" si="10"/>
        <v>200</v>
      </c>
      <c r="T196" s="82">
        <v>200</v>
      </c>
      <c r="U196" s="83"/>
      <c r="V196" s="84"/>
      <c r="W196" s="85">
        <f t="shared" si="8"/>
        <v>0</v>
      </c>
      <c r="X196" s="86">
        <f t="shared" si="9"/>
        <v>0</v>
      </c>
      <c r="Y196" s="59"/>
      <c r="Z196" s="87"/>
      <c r="AA196" s="88"/>
      <c r="AB196" s="89"/>
      <c r="AC196" s="90"/>
    </row>
    <row r="197" spans="1:29" ht="15.75" hidden="1" customHeight="1">
      <c r="A197" s="64" t="s">
        <v>134</v>
      </c>
      <c r="B197" s="65" t="s">
        <v>159</v>
      </c>
      <c r="C197" s="66" t="s">
        <v>148</v>
      </c>
      <c r="D197" s="67" t="s">
        <v>184</v>
      </c>
      <c r="E197" s="68" t="s">
        <v>428</v>
      </c>
      <c r="F197" s="69" t="s">
        <v>438</v>
      </c>
      <c r="G197" s="70" t="s">
        <v>439</v>
      </c>
      <c r="H197" s="71" t="s">
        <v>438</v>
      </c>
      <c r="I197" s="68" t="s">
        <v>440</v>
      </c>
      <c r="J197" s="72">
        <v>2018</v>
      </c>
      <c r="K197" s="73">
        <v>0.75</v>
      </c>
      <c r="L197" s="74">
        <v>5</v>
      </c>
      <c r="M197" s="291" t="s">
        <v>735</v>
      </c>
      <c r="N197" s="292"/>
      <c r="O197" s="293"/>
      <c r="P197" s="294" t="s">
        <v>1036</v>
      </c>
      <c r="Q197" s="295" t="s">
        <v>1038</v>
      </c>
      <c r="R197" s="101" t="s">
        <v>1381</v>
      </c>
      <c r="S197" s="81">
        <f t="shared" si="10"/>
        <v>116.66666666666667</v>
      </c>
      <c r="T197" s="82">
        <v>140</v>
      </c>
      <c r="U197" s="83"/>
      <c r="V197" s="84"/>
      <c r="W197" s="85">
        <f t="shared" si="8"/>
        <v>0</v>
      </c>
      <c r="X197" s="86">
        <f t="shared" si="9"/>
        <v>0</v>
      </c>
      <c r="Y197" s="59"/>
      <c r="Z197" s="87"/>
      <c r="AA197" s="88"/>
      <c r="AB197" s="89"/>
      <c r="AC197" s="90"/>
    </row>
    <row r="198" spans="1:29" ht="15.75" hidden="1" customHeight="1">
      <c r="A198" s="64" t="s">
        <v>134</v>
      </c>
      <c r="B198" s="65" t="s">
        <v>159</v>
      </c>
      <c r="C198" s="66" t="s">
        <v>148</v>
      </c>
      <c r="D198" s="67" t="s">
        <v>184</v>
      </c>
      <c r="E198" s="68" t="s">
        <v>428</v>
      </c>
      <c r="F198" s="69" t="s">
        <v>438</v>
      </c>
      <c r="G198" s="70" t="s">
        <v>441</v>
      </c>
      <c r="H198" s="71" t="s">
        <v>442</v>
      </c>
      <c r="I198" s="68" t="s">
        <v>440</v>
      </c>
      <c r="J198" s="72">
        <v>2011</v>
      </c>
      <c r="K198" s="73">
        <v>0.75</v>
      </c>
      <c r="L198" s="74">
        <v>7</v>
      </c>
      <c r="M198" s="291" t="s">
        <v>735</v>
      </c>
      <c r="N198" s="292"/>
      <c r="O198" s="293"/>
      <c r="P198" s="294" t="s">
        <v>1039</v>
      </c>
      <c r="Q198" s="295" t="s">
        <v>1040</v>
      </c>
      <c r="R198" s="101" t="s">
        <v>1380</v>
      </c>
      <c r="S198" s="81">
        <f t="shared" si="10"/>
        <v>310</v>
      </c>
      <c r="T198" s="82">
        <v>310</v>
      </c>
      <c r="U198" s="83"/>
      <c r="V198" s="84"/>
      <c r="W198" s="85">
        <f t="shared" si="8"/>
        <v>0</v>
      </c>
      <c r="X198" s="86">
        <f t="shared" si="9"/>
        <v>0</v>
      </c>
      <c r="Y198" s="59"/>
      <c r="Z198" s="87"/>
      <c r="AA198" s="88"/>
      <c r="AB198" s="89"/>
      <c r="AC198" s="90"/>
    </row>
    <row r="199" spans="1:29" ht="15.75" hidden="1" customHeight="1">
      <c r="A199" s="64" t="s">
        <v>134</v>
      </c>
      <c r="B199" s="65" t="s">
        <v>159</v>
      </c>
      <c r="C199" s="66" t="s">
        <v>148</v>
      </c>
      <c r="D199" s="67" t="s">
        <v>184</v>
      </c>
      <c r="E199" s="68" t="s">
        <v>428</v>
      </c>
      <c r="F199" s="69" t="s">
        <v>443</v>
      </c>
      <c r="G199" s="70" t="s">
        <v>444</v>
      </c>
      <c r="H199" s="71" t="s">
        <v>443</v>
      </c>
      <c r="I199" s="68" t="s">
        <v>440</v>
      </c>
      <c r="J199" s="72">
        <v>2010</v>
      </c>
      <c r="K199" s="73">
        <v>0.75</v>
      </c>
      <c r="L199" s="74">
        <v>1</v>
      </c>
      <c r="M199" s="291" t="s">
        <v>735</v>
      </c>
      <c r="N199" s="292"/>
      <c r="O199" s="293"/>
      <c r="P199" s="294" t="s">
        <v>1041</v>
      </c>
      <c r="Q199" s="295" t="s">
        <v>1042</v>
      </c>
      <c r="R199" s="80" t="s">
        <v>1381</v>
      </c>
      <c r="S199" s="81">
        <f t="shared" si="10"/>
        <v>275</v>
      </c>
      <c r="T199" s="82">
        <v>330</v>
      </c>
      <c r="U199" s="83"/>
      <c r="V199" s="84"/>
      <c r="W199" s="85">
        <f t="shared" si="8"/>
        <v>0</v>
      </c>
      <c r="X199" s="86">
        <f t="shared" si="9"/>
        <v>0</v>
      </c>
      <c r="Y199" s="59"/>
      <c r="Z199" s="87"/>
      <c r="AA199" s="88"/>
      <c r="AB199" s="89"/>
      <c r="AC199" s="90"/>
    </row>
    <row r="200" spans="1:29" ht="15.75" hidden="1" customHeight="1">
      <c r="A200" s="64" t="s">
        <v>134</v>
      </c>
      <c r="B200" s="65" t="s">
        <v>159</v>
      </c>
      <c r="C200" s="66" t="s">
        <v>148</v>
      </c>
      <c r="D200" s="67" t="s">
        <v>184</v>
      </c>
      <c r="E200" s="68" t="s">
        <v>428</v>
      </c>
      <c r="F200" s="69" t="s">
        <v>443</v>
      </c>
      <c r="G200" s="70" t="s">
        <v>444</v>
      </c>
      <c r="H200" s="71" t="s">
        <v>445</v>
      </c>
      <c r="I200" s="68" t="s">
        <v>440</v>
      </c>
      <c r="J200" s="72">
        <v>2018</v>
      </c>
      <c r="K200" s="73">
        <v>0.75</v>
      </c>
      <c r="L200" s="74">
        <v>5</v>
      </c>
      <c r="M200" s="291" t="s">
        <v>735</v>
      </c>
      <c r="N200" s="292"/>
      <c r="O200" s="293"/>
      <c r="P200" s="294" t="s">
        <v>1043</v>
      </c>
      <c r="Q200" s="295" t="s">
        <v>1045</v>
      </c>
      <c r="R200" s="101" t="s">
        <v>1381</v>
      </c>
      <c r="S200" s="81">
        <f t="shared" si="10"/>
        <v>125</v>
      </c>
      <c r="T200" s="82">
        <v>150</v>
      </c>
      <c r="U200" s="83"/>
      <c r="V200" s="84"/>
      <c r="W200" s="85">
        <f t="shared" si="8"/>
        <v>0</v>
      </c>
      <c r="X200" s="86">
        <f t="shared" si="9"/>
        <v>0</v>
      </c>
      <c r="Y200" s="59"/>
      <c r="Z200" s="87"/>
      <c r="AA200" s="88"/>
      <c r="AB200" s="89"/>
      <c r="AC200" s="90"/>
    </row>
    <row r="201" spans="1:29" ht="15.75" hidden="1" customHeight="1">
      <c r="A201" s="64" t="s">
        <v>134</v>
      </c>
      <c r="B201" s="65" t="s">
        <v>159</v>
      </c>
      <c r="C201" s="66" t="s">
        <v>148</v>
      </c>
      <c r="D201" s="67" t="s">
        <v>184</v>
      </c>
      <c r="E201" s="68" t="s">
        <v>428</v>
      </c>
      <c r="F201" s="69" t="s">
        <v>443</v>
      </c>
      <c r="G201" s="70" t="s">
        <v>446</v>
      </c>
      <c r="H201" s="71" t="s">
        <v>447</v>
      </c>
      <c r="I201" s="68" t="s">
        <v>440</v>
      </c>
      <c r="J201" s="72">
        <v>2019</v>
      </c>
      <c r="K201" s="73">
        <v>0.75</v>
      </c>
      <c r="L201" s="74">
        <v>16</v>
      </c>
      <c r="M201" s="291" t="s">
        <v>735</v>
      </c>
      <c r="N201" s="292"/>
      <c r="O201" s="293"/>
      <c r="P201" s="294" t="s">
        <v>1044</v>
      </c>
      <c r="Q201" s="295" t="s">
        <v>1046</v>
      </c>
      <c r="R201" s="101" t="s">
        <v>1381</v>
      </c>
      <c r="S201" s="81">
        <f t="shared" si="10"/>
        <v>120.83333333333334</v>
      </c>
      <c r="T201" s="82">
        <v>145</v>
      </c>
      <c r="U201" s="83"/>
      <c r="V201" s="84"/>
      <c r="W201" s="85">
        <f t="shared" ref="W201:W264" si="11">V201*S201</f>
        <v>0</v>
      </c>
      <c r="X201" s="86">
        <f t="shared" ref="X201:X264" si="12">V201*T201</f>
        <v>0</v>
      </c>
      <c r="Y201" s="59"/>
      <c r="Z201" s="87"/>
      <c r="AA201" s="88"/>
      <c r="AB201" s="89"/>
      <c r="AC201" s="90"/>
    </row>
    <row r="202" spans="1:29" ht="15.75" hidden="1" customHeight="1">
      <c r="A202" s="64" t="s">
        <v>134</v>
      </c>
      <c r="B202" s="65" t="s">
        <v>159</v>
      </c>
      <c r="C202" s="66" t="s">
        <v>148</v>
      </c>
      <c r="D202" s="67" t="s">
        <v>184</v>
      </c>
      <c r="E202" s="68" t="s">
        <v>428</v>
      </c>
      <c r="F202" s="69" t="s">
        <v>448</v>
      </c>
      <c r="G202" s="70" t="s">
        <v>449</v>
      </c>
      <c r="H202" s="71" t="s">
        <v>450</v>
      </c>
      <c r="I202" s="68" t="s">
        <v>440</v>
      </c>
      <c r="J202" s="72">
        <v>2011</v>
      </c>
      <c r="K202" s="73">
        <v>0.75</v>
      </c>
      <c r="L202" s="74">
        <v>6</v>
      </c>
      <c r="M202" s="291" t="s">
        <v>735</v>
      </c>
      <c r="N202" s="292"/>
      <c r="O202" s="293"/>
      <c r="P202" s="294" t="s">
        <v>819</v>
      </c>
      <c r="Q202" s="295" t="s">
        <v>1047</v>
      </c>
      <c r="R202" s="101" t="s">
        <v>1380</v>
      </c>
      <c r="S202" s="81">
        <f t="shared" si="10"/>
        <v>65</v>
      </c>
      <c r="T202" s="82">
        <v>65</v>
      </c>
      <c r="U202" s="83"/>
      <c r="V202" s="84"/>
      <c r="W202" s="85">
        <f t="shared" si="11"/>
        <v>0</v>
      </c>
      <c r="X202" s="86">
        <f t="shared" si="12"/>
        <v>0</v>
      </c>
      <c r="Y202" s="59"/>
      <c r="Z202" s="87"/>
      <c r="AA202" s="88"/>
      <c r="AB202" s="89"/>
      <c r="AC202" s="90"/>
    </row>
    <row r="203" spans="1:29" ht="15.75" hidden="1" customHeight="1">
      <c r="A203" s="64" t="s">
        <v>134</v>
      </c>
      <c r="B203" s="65" t="s">
        <v>159</v>
      </c>
      <c r="C203" s="66" t="s">
        <v>148</v>
      </c>
      <c r="D203" s="67" t="s">
        <v>184</v>
      </c>
      <c r="E203" s="68" t="s">
        <v>428</v>
      </c>
      <c r="F203" s="69" t="s">
        <v>451</v>
      </c>
      <c r="G203" s="70" t="s">
        <v>452</v>
      </c>
      <c r="H203" s="71" t="s">
        <v>453</v>
      </c>
      <c r="I203" s="68" t="s">
        <v>187</v>
      </c>
      <c r="J203" s="72">
        <v>2007</v>
      </c>
      <c r="K203" s="73">
        <v>0.75</v>
      </c>
      <c r="L203" s="74">
        <v>18</v>
      </c>
      <c r="M203" s="291" t="s">
        <v>735</v>
      </c>
      <c r="N203" s="292"/>
      <c r="O203" s="293"/>
      <c r="P203" s="294" t="s">
        <v>1048</v>
      </c>
      <c r="Q203" s="295" t="s">
        <v>1049</v>
      </c>
      <c r="R203" s="101" t="s">
        <v>1380</v>
      </c>
      <c r="S203" s="81">
        <f t="shared" si="10"/>
        <v>190</v>
      </c>
      <c r="T203" s="82">
        <v>190</v>
      </c>
      <c r="U203" s="83"/>
      <c r="V203" s="84"/>
      <c r="W203" s="85">
        <f t="shared" si="11"/>
        <v>0</v>
      </c>
      <c r="X203" s="86">
        <f t="shared" si="12"/>
        <v>0</v>
      </c>
      <c r="Y203" s="59"/>
      <c r="Z203" s="87"/>
      <c r="AA203" s="88"/>
      <c r="AB203" s="89"/>
      <c r="AC203" s="90"/>
    </row>
    <row r="204" spans="1:29" ht="15.75" hidden="1" customHeight="1">
      <c r="A204" s="64" t="s">
        <v>134</v>
      </c>
      <c r="B204" s="65" t="s">
        <v>159</v>
      </c>
      <c r="C204" s="66" t="s">
        <v>148</v>
      </c>
      <c r="D204" s="67" t="s">
        <v>184</v>
      </c>
      <c r="E204" s="68" t="s">
        <v>428</v>
      </c>
      <c r="F204" s="69" t="s">
        <v>451</v>
      </c>
      <c r="G204" s="70" t="s">
        <v>454</v>
      </c>
      <c r="H204" s="71" t="s">
        <v>455</v>
      </c>
      <c r="I204" s="68" t="s">
        <v>440</v>
      </c>
      <c r="J204" s="72">
        <v>1990</v>
      </c>
      <c r="K204" s="73">
        <v>0.75</v>
      </c>
      <c r="L204" s="74">
        <v>1</v>
      </c>
      <c r="M204" s="291">
        <v>-1</v>
      </c>
      <c r="N204" s="292"/>
      <c r="O204" s="293"/>
      <c r="P204" s="294" t="s">
        <v>849</v>
      </c>
      <c r="Q204" s="295" t="s">
        <v>1050</v>
      </c>
      <c r="R204" s="101" t="s">
        <v>1380</v>
      </c>
      <c r="S204" s="81">
        <f t="shared" si="10"/>
        <v>660</v>
      </c>
      <c r="T204" s="82">
        <v>660</v>
      </c>
      <c r="U204" s="83"/>
      <c r="V204" s="84"/>
      <c r="W204" s="85">
        <f t="shared" si="11"/>
        <v>0</v>
      </c>
      <c r="X204" s="86">
        <f t="shared" si="12"/>
        <v>0</v>
      </c>
      <c r="Y204" s="59"/>
      <c r="Z204" s="87"/>
      <c r="AA204" s="88"/>
      <c r="AB204" s="89"/>
      <c r="AC204" s="90"/>
    </row>
    <row r="205" spans="1:29" ht="15.75" hidden="1" customHeight="1">
      <c r="A205" s="64" t="s">
        <v>134</v>
      </c>
      <c r="B205" s="65" t="s">
        <v>159</v>
      </c>
      <c r="C205" s="66" t="s">
        <v>148</v>
      </c>
      <c r="D205" s="67" t="s">
        <v>184</v>
      </c>
      <c r="E205" s="68" t="s">
        <v>428</v>
      </c>
      <c r="F205" s="69" t="s">
        <v>456</v>
      </c>
      <c r="G205" s="70" t="s">
        <v>457</v>
      </c>
      <c r="H205" s="71" t="s">
        <v>458</v>
      </c>
      <c r="I205" s="68" t="s">
        <v>440</v>
      </c>
      <c r="J205" s="72">
        <v>2021</v>
      </c>
      <c r="K205" s="73">
        <v>0.75</v>
      </c>
      <c r="L205" s="74">
        <v>24</v>
      </c>
      <c r="M205" s="291" t="s">
        <v>735</v>
      </c>
      <c r="N205" s="292"/>
      <c r="O205" s="293"/>
      <c r="P205" s="294" t="s">
        <v>1051</v>
      </c>
      <c r="Q205" s="295" t="s">
        <v>1052</v>
      </c>
      <c r="R205" s="101" t="s">
        <v>1381</v>
      </c>
      <c r="S205" s="81">
        <f t="shared" si="10"/>
        <v>29.166666666666668</v>
      </c>
      <c r="T205" s="82">
        <v>35</v>
      </c>
      <c r="U205" s="83"/>
      <c r="V205" s="84"/>
      <c r="W205" s="85">
        <f t="shared" si="11"/>
        <v>0</v>
      </c>
      <c r="X205" s="86">
        <f t="shared" si="12"/>
        <v>0</v>
      </c>
      <c r="Y205" s="59"/>
      <c r="Z205" s="87"/>
      <c r="AA205" s="88"/>
      <c r="AB205" s="89"/>
      <c r="AC205" s="90"/>
    </row>
    <row r="206" spans="1:29" ht="15.75" hidden="1" customHeight="1">
      <c r="A206" s="64" t="s">
        <v>134</v>
      </c>
      <c r="B206" s="65" t="s">
        <v>135</v>
      </c>
      <c r="C206" s="66" t="s">
        <v>148</v>
      </c>
      <c r="D206" s="67" t="s">
        <v>184</v>
      </c>
      <c r="E206" s="68" t="s">
        <v>428</v>
      </c>
      <c r="F206" s="69"/>
      <c r="G206" s="70" t="s">
        <v>459</v>
      </c>
      <c r="H206" s="71" t="s">
        <v>460</v>
      </c>
      <c r="I206" s="68" t="s">
        <v>187</v>
      </c>
      <c r="J206" s="72">
        <v>2019</v>
      </c>
      <c r="K206" s="73">
        <v>0.75</v>
      </c>
      <c r="L206" s="74">
        <v>3</v>
      </c>
      <c r="M206" s="291" t="s">
        <v>735</v>
      </c>
      <c r="N206" s="292"/>
      <c r="O206" s="293"/>
      <c r="P206" s="294" t="s">
        <v>1053</v>
      </c>
      <c r="Q206" s="295" t="s">
        <v>1054</v>
      </c>
      <c r="R206" s="80" t="s">
        <v>1381</v>
      </c>
      <c r="S206" s="81">
        <f t="shared" si="10"/>
        <v>62.5</v>
      </c>
      <c r="T206" s="82">
        <v>75</v>
      </c>
      <c r="U206" s="83"/>
      <c r="V206" s="84"/>
      <c r="W206" s="85">
        <f t="shared" si="11"/>
        <v>0</v>
      </c>
      <c r="X206" s="86">
        <f t="shared" si="12"/>
        <v>0</v>
      </c>
      <c r="Y206" s="59"/>
      <c r="Z206" s="87"/>
      <c r="AA206" s="88"/>
      <c r="AB206" s="89"/>
      <c r="AC206" s="90"/>
    </row>
    <row r="207" spans="1:29" ht="15.75" hidden="1" customHeight="1">
      <c r="A207" s="64" t="s">
        <v>134</v>
      </c>
      <c r="B207" s="65" t="s">
        <v>159</v>
      </c>
      <c r="C207" s="66" t="s">
        <v>148</v>
      </c>
      <c r="D207" s="67" t="s">
        <v>184</v>
      </c>
      <c r="E207" s="68" t="s">
        <v>428</v>
      </c>
      <c r="F207" s="69"/>
      <c r="G207" s="70" t="s">
        <v>459</v>
      </c>
      <c r="H207" s="71" t="s">
        <v>461</v>
      </c>
      <c r="I207" s="68" t="s">
        <v>187</v>
      </c>
      <c r="J207" s="72">
        <v>2018</v>
      </c>
      <c r="K207" s="73">
        <v>0.75</v>
      </c>
      <c r="L207" s="74">
        <v>3</v>
      </c>
      <c r="M207" s="291" t="s">
        <v>735</v>
      </c>
      <c r="N207" s="292"/>
      <c r="O207" s="293"/>
      <c r="P207" s="294" t="s">
        <v>1053</v>
      </c>
      <c r="Q207" s="295" t="s">
        <v>1055</v>
      </c>
      <c r="R207" s="101" t="s">
        <v>1381</v>
      </c>
      <c r="S207" s="81">
        <f t="shared" ref="S207:S270" si="13">IF(R207="U",T207/1.2,T207)</f>
        <v>62.5</v>
      </c>
      <c r="T207" s="82">
        <v>75</v>
      </c>
      <c r="U207" s="83"/>
      <c r="V207" s="84"/>
      <c r="W207" s="85">
        <f t="shared" si="11"/>
        <v>0</v>
      </c>
      <c r="X207" s="86">
        <f t="shared" si="12"/>
        <v>0</v>
      </c>
      <c r="Y207" s="59"/>
      <c r="Z207" s="87"/>
      <c r="AA207" s="88"/>
      <c r="AB207" s="89"/>
      <c r="AC207" s="90"/>
    </row>
    <row r="208" spans="1:29" ht="15.75" hidden="1" customHeight="1">
      <c r="A208" s="64" t="s">
        <v>134</v>
      </c>
      <c r="B208" s="65" t="s">
        <v>159</v>
      </c>
      <c r="C208" s="66" t="s">
        <v>148</v>
      </c>
      <c r="D208" s="67" t="s">
        <v>184</v>
      </c>
      <c r="E208" s="68" t="s">
        <v>462</v>
      </c>
      <c r="F208" s="69" t="s">
        <v>443</v>
      </c>
      <c r="G208" s="70" t="s">
        <v>463</v>
      </c>
      <c r="H208" s="71" t="s">
        <v>464</v>
      </c>
      <c r="I208" s="68" t="s">
        <v>465</v>
      </c>
      <c r="J208" s="72">
        <v>2018</v>
      </c>
      <c r="K208" s="73">
        <v>0.75</v>
      </c>
      <c r="L208" s="74">
        <v>3</v>
      </c>
      <c r="M208" s="291" t="s">
        <v>735</v>
      </c>
      <c r="N208" s="292"/>
      <c r="O208" s="293"/>
      <c r="P208" s="294" t="s">
        <v>1056</v>
      </c>
      <c r="Q208" s="295" t="s">
        <v>1057</v>
      </c>
      <c r="R208" s="101" t="s">
        <v>1380</v>
      </c>
      <c r="S208" s="81">
        <f t="shared" si="13"/>
        <v>90</v>
      </c>
      <c r="T208" s="82">
        <v>90</v>
      </c>
      <c r="U208" s="83"/>
      <c r="V208" s="84"/>
      <c r="W208" s="85">
        <f t="shared" si="11"/>
        <v>0</v>
      </c>
      <c r="X208" s="86">
        <f t="shared" si="12"/>
        <v>0</v>
      </c>
      <c r="Y208" s="59"/>
      <c r="Z208" s="87"/>
      <c r="AA208" s="88"/>
      <c r="AB208" s="89"/>
      <c r="AC208" s="90"/>
    </row>
    <row r="209" spans="1:29" ht="15.75" hidden="1" customHeight="1">
      <c r="A209" s="64" t="s">
        <v>134</v>
      </c>
      <c r="B209" s="65" t="s">
        <v>159</v>
      </c>
      <c r="C209" s="66" t="s">
        <v>148</v>
      </c>
      <c r="D209" s="67" t="s">
        <v>184</v>
      </c>
      <c r="E209" s="68" t="s">
        <v>462</v>
      </c>
      <c r="F209" s="69" t="s">
        <v>443</v>
      </c>
      <c r="G209" s="70" t="s">
        <v>466</v>
      </c>
      <c r="H209" s="71" t="s">
        <v>467</v>
      </c>
      <c r="I209" s="68" t="s">
        <v>465</v>
      </c>
      <c r="J209" s="72">
        <v>2011</v>
      </c>
      <c r="K209" s="73">
        <v>0.75</v>
      </c>
      <c r="L209" s="74">
        <v>2</v>
      </c>
      <c r="M209" s="291" t="s">
        <v>735</v>
      </c>
      <c r="N209" s="292"/>
      <c r="O209" s="293"/>
      <c r="P209" s="294" t="s">
        <v>1058</v>
      </c>
      <c r="Q209" s="295" t="s">
        <v>1059</v>
      </c>
      <c r="R209" s="101" t="s">
        <v>1380</v>
      </c>
      <c r="S209" s="81">
        <f t="shared" si="13"/>
        <v>90</v>
      </c>
      <c r="T209" s="82">
        <v>90</v>
      </c>
      <c r="U209" s="83"/>
      <c r="V209" s="84"/>
      <c r="W209" s="85">
        <f t="shared" si="11"/>
        <v>0</v>
      </c>
      <c r="X209" s="86">
        <f t="shared" si="12"/>
        <v>0</v>
      </c>
      <c r="Y209" s="59"/>
      <c r="Z209" s="87"/>
      <c r="AA209" s="88"/>
      <c r="AB209" s="89"/>
      <c r="AC209" s="90"/>
    </row>
    <row r="210" spans="1:29" ht="15.75" hidden="1" customHeight="1">
      <c r="A210" s="64" t="s">
        <v>134</v>
      </c>
      <c r="B210" s="65" t="s">
        <v>159</v>
      </c>
      <c r="C210" s="66" t="s">
        <v>148</v>
      </c>
      <c r="D210" s="67" t="s">
        <v>184</v>
      </c>
      <c r="E210" s="68" t="s">
        <v>462</v>
      </c>
      <c r="F210" s="69" t="s">
        <v>451</v>
      </c>
      <c r="G210" s="70" t="s">
        <v>468</v>
      </c>
      <c r="H210" s="71" t="s">
        <v>469</v>
      </c>
      <c r="I210" s="68" t="s">
        <v>465</v>
      </c>
      <c r="J210" s="72">
        <v>2012</v>
      </c>
      <c r="K210" s="73">
        <v>0.75</v>
      </c>
      <c r="L210" s="74">
        <v>2</v>
      </c>
      <c r="M210" s="291" t="s">
        <v>735</v>
      </c>
      <c r="N210" s="292"/>
      <c r="O210" s="293"/>
      <c r="P210" s="294" t="s">
        <v>1060</v>
      </c>
      <c r="Q210" s="295" t="s">
        <v>1061</v>
      </c>
      <c r="R210" s="101" t="s">
        <v>1380</v>
      </c>
      <c r="S210" s="81">
        <f t="shared" si="13"/>
        <v>370</v>
      </c>
      <c r="T210" s="82">
        <v>370</v>
      </c>
      <c r="U210" s="83"/>
      <c r="V210" s="84"/>
      <c r="W210" s="85">
        <f t="shared" si="11"/>
        <v>0</v>
      </c>
      <c r="X210" s="86">
        <f t="shared" si="12"/>
        <v>0</v>
      </c>
      <c r="Y210" s="59"/>
      <c r="Z210" s="87"/>
      <c r="AA210" s="88"/>
      <c r="AB210" s="89"/>
      <c r="AC210" s="90"/>
    </row>
    <row r="211" spans="1:29" ht="15.75" hidden="1" customHeight="1">
      <c r="A211" s="64" t="s">
        <v>134</v>
      </c>
      <c r="B211" s="65" t="s">
        <v>159</v>
      </c>
      <c r="C211" s="66" t="s">
        <v>148</v>
      </c>
      <c r="D211" s="67" t="s">
        <v>184</v>
      </c>
      <c r="E211" s="68" t="s">
        <v>462</v>
      </c>
      <c r="F211" s="69"/>
      <c r="G211" s="70" t="s">
        <v>470</v>
      </c>
      <c r="H211" s="71" t="s">
        <v>471</v>
      </c>
      <c r="I211" s="68" t="s">
        <v>187</v>
      </c>
      <c r="J211" s="72">
        <v>2009</v>
      </c>
      <c r="K211" s="73">
        <v>0.75</v>
      </c>
      <c r="L211" s="74">
        <v>1</v>
      </c>
      <c r="M211" s="291" t="s">
        <v>735</v>
      </c>
      <c r="N211" s="292"/>
      <c r="O211" s="293"/>
      <c r="P211" s="294" t="s">
        <v>1062</v>
      </c>
      <c r="Q211" s="295" t="s">
        <v>1063</v>
      </c>
      <c r="R211" s="101" t="s">
        <v>1380</v>
      </c>
      <c r="S211" s="81">
        <f t="shared" si="13"/>
        <v>250</v>
      </c>
      <c r="T211" s="82">
        <v>250</v>
      </c>
      <c r="U211" s="83"/>
      <c r="V211" s="84"/>
      <c r="W211" s="85">
        <f t="shared" si="11"/>
        <v>0</v>
      </c>
      <c r="X211" s="86">
        <f t="shared" si="12"/>
        <v>0</v>
      </c>
      <c r="Y211" s="59"/>
      <c r="Z211" s="87"/>
      <c r="AA211" s="88"/>
      <c r="AB211" s="89"/>
      <c r="AC211" s="90"/>
    </row>
    <row r="212" spans="1:29" ht="15.75" hidden="1" customHeight="1">
      <c r="A212" s="64" t="s">
        <v>134</v>
      </c>
      <c r="B212" s="65" t="s">
        <v>135</v>
      </c>
      <c r="C212" s="66" t="s">
        <v>148</v>
      </c>
      <c r="D212" s="67" t="s">
        <v>184</v>
      </c>
      <c r="E212" s="68" t="s">
        <v>472</v>
      </c>
      <c r="F212" s="69"/>
      <c r="G212" s="70" t="s">
        <v>473</v>
      </c>
      <c r="H212" s="71" t="s">
        <v>474</v>
      </c>
      <c r="I212" s="68" t="s">
        <v>475</v>
      </c>
      <c r="J212" s="72">
        <v>2020</v>
      </c>
      <c r="K212" s="73">
        <v>0.75</v>
      </c>
      <c r="L212" s="74">
        <v>1</v>
      </c>
      <c r="M212" s="291" t="s">
        <v>735</v>
      </c>
      <c r="N212" s="292"/>
      <c r="O212" s="293"/>
      <c r="P212" s="294" t="s">
        <v>872</v>
      </c>
      <c r="Q212" s="295" t="s">
        <v>1064</v>
      </c>
      <c r="R212" s="80" t="s">
        <v>1380</v>
      </c>
      <c r="S212" s="81">
        <f t="shared" si="13"/>
        <v>40</v>
      </c>
      <c r="T212" s="82">
        <v>40</v>
      </c>
      <c r="U212" s="83"/>
      <c r="V212" s="84"/>
      <c r="W212" s="85">
        <f t="shared" si="11"/>
        <v>0</v>
      </c>
      <c r="X212" s="86">
        <f t="shared" si="12"/>
        <v>0</v>
      </c>
      <c r="Y212" s="59"/>
      <c r="Z212" s="87"/>
      <c r="AA212" s="88"/>
      <c r="AB212" s="89"/>
      <c r="AC212" s="90"/>
    </row>
    <row r="213" spans="1:29" ht="15.75" hidden="1" customHeight="1">
      <c r="A213" s="64" t="s">
        <v>134</v>
      </c>
      <c r="B213" s="65" t="s">
        <v>135</v>
      </c>
      <c r="C213" s="66" t="s">
        <v>148</v>
      </c>
      <c r="D213" s="67" t="s">
        <v>184</v>
      </c>
      <c r="E213" s="68" t="s">
        <v>472</v>
      </c>
      <c r="F213" s="69"/>
      <c r="G213" s="70" t="s">
        <v>473</v>
      </c>
      <c r="H213" s="71" t="s">
        <v>476</v>
      </c>
      <c r="I213" s="68" t="s">
        <v>475</v>
      </c>
      <c r="J213" s="72">
        <v>2020</v>
      </c>
      <c r="K213" s="73">
        <v>0.75</v>
      </c>
      <c r="L213" s="74">
        <v>1</v>
      </c>
      <c r="M213" s="291" t="s">
        <v>735</v>
      </c>
      <c r="N213" s="292"/>
      <c r="O213" s="293"/>
      <c r="P213" s="294" t="s">
        <v>872</v>
      </c>
      <c r="Q213" s="295" t="s">
        <v>1065</v>
      </c>
      <c r="R213" s="80" t="s">
        <v>1380</v>
      </c>
      <c r="S213" s="81">
        <f t="shared" si="13"/>
        <v>45</v>
      </c>
      <c r="T213" s="82">
        <v>45</v>
      </c>
      <c r="U213" s="83"/>
      <c r="V213" s="84"/>
      <c r="W213" s="85">
        <f t="shared" si="11"/>
        <v>0</v>
      </c>
      <c r="X213" s="86">
        <f t="shared" si="12"/>
        <v>0</v>
      </c>
      <c r="Y213" s="59"/>
      <c r="Z213" s="87"/>
      <c r="AA213" s="88"/>
      <c r="AB213" s="89"/>
      <c r="AC213" s="90"/>
    </row>
    <row r="214" spans="1:29" ht="15.75" hidden="1" customHeight="1">
      <c r="A214" s="64" t="s">
        <v>134</v>
      </c>
      <c r="B214" s="65" t="s">
        <v>135</v>
      </c>
      <c r="C214" s="66" t="s">
        <v>148</v>
      </c>
      <c r="D214" s="67" t="s">
        <v>184</v>
      </c>
      <c r="E214" s="68" t="s">
        <v>472</v>
      </c>
      <c r="F214" s="69"/>
      <c r="G214" s="70" t="s">
        <v>473</v>
      </c>
      <c r="H214" s="71" t="s">
        <v>477</v>
      </c>
      <c r="I214" s="68" t="s">
        <v>475</v>
      </c>
      <c r="J214" s="72">
        <v>2019</v>
      </c>
      <c r="K214" s="73">
        <v>0.75</v>
      </c>
      <c r="L214" s="74">
        <v>1</v>
      </c>
      <c r="M214" s="291" t="s">
        <v>735</v>
      </c>
      <c r="N214" s="292"/>
      <c r="O214" s="293"/>
      <c r="P214" s="294" t="s">
        <v>872</v>
      </c>
      <c r="Q214" s="295" t="s">
        <v>1066</v>
      </c>
      <c r="R214" s="80" t="s">
        <v>1380</v>
      </c>
      <c r="S214" s="81">
        <f t="shared" si="13"/>
        <v>90</v>
      </c>
      <c r="T214" s="82">
        <v>90</v>
      </c>
      <c r="U214" s="83"/>
      <c r="V214" s="84"/>
      <c r="W214" s="85">
        <f t="shared" si="11"/>
        <v>0</v>
      </c>
      <c r="X214" s="86">
        <f t="shared" si="12"/>
        <v>0</v>
      </c>
      <c r="Y214" s="59"/>
      <c r="Z214" s="87"/>
      <c r="AA214" s="88"/>
      <c r="AB214" s="89"/>
      <c r="AC214" s="90"/>
    </row>
    <row r="215" spans="1:29" ht="15.75" hidden="1" customHeight="1">
      <c r="A215" s="64" t="s">
        <v>134</v>
      </c>
      <c r="B215" s="65" t="s">
        <v>135</v>
      </c>
      <c r="C215" s="66" t="s">
        <v>148</v>
      </c>
      <c r="D215" s="67" t="s">
        <v>184</v>
      </c>
      <c r="E215" s="68" t="s">
        <v>472</v>
      </c>
      <c r="F215" s="69"/>
      <c r="G215" s="70" t="s">
        <v>473</v>
      </c>
      <c r="H215" s="71" t="s">
        <v>478</v>
      </c>
      <c r="I215" s="68" t="s">
        <v>475</v>
      </c>
      <c r="J215" s="72">
        <v>2020</v>
      </c>
      <c r="K215" s="73">
        <v>0.75</v>
      </c>
      <c r="L215" s="74">
        <v>2</v>
      </c>
      <c r="M215" s="291" t="s">
        <v>735</v>
      </c>
      <c r="N215" s="292"/>
      <c r="O215" s="293"/>
      <c r="P215" s="294" t="s">
        <v>872</v>
      </c>
      <c r="Q215" s="295" t="s">
        <v>1067</v>
      </c>
      <c r="R215" s="80" t="s">
        <v>1380</v>
      </c>
      <c r="S215" s="81">
        <f t="shared" si="13"/>
        <v>55</v>
      </c>
      <c r="T215" s="82">
        <v>55</v>
      </c>
      <c r="U215" s="83"/>
      <c r="V215" s="84"/>
      <c r="W215" s="85">
        <f t="shared" si="11"/>
        <v>0</v>
      </c>
      <c r="X215" s="86">
        <f t="shared" si="12"/>
        <v>0</v>
      </c>
      <c r="Y215" s="59"/>
      <c r="Z215" s="87"/>
      <c r="AA215" s="88"/>
      <c r="AB215" s="89"/>
      <c r="AC215" s="90"/>
    </row>
    <row r="216" spans="1:29" ht="15.75" hidden="1" customHeight="1">
      <c r="A216" s="64" t="s">
        <v>134</v>
      </c>
      <c r="B216" s="65" t="s">
        <v>159</v>
      </c>
      <c r="C216" s="66" t="s">
        <v>148</v>
      </c>
      <c r="D216" s="67" t="s">
        <v>479</v>
      </c>
      <c r="E216" s="68" t="s">
        <v>480</v>
      </c>
      <c r="F216" s="69"/>
      <c r="G216" s="70" t="s">
        <v>481</v>
      </c>
      <c r="H216" s="71" t="s">
        <v>482</v>
      </c>
      <c r="I216" s="68" t="s">
        <v>483</v>
      </c>
      <c r="J216" s="72">
        <v>2018</v>
      </c>
      <c r="K216" s="73">
        <v>0.75</v>
      </c>
      <c r="L216" s="74">
        <v>2</v>
      </c>
      <c r="M216" s="291" t="s">
        <v>735</v>
      </c>
      <c r="N216" s="292"/>
      <c r="O216" s="293"/>
      <c r="P216" s="294" t="s">
        <v>1068</v>
      </c>
      <c r="Q216" s="295" t="s">
        <v>1069</v>
      </c>
      <c r="R216" s="80" t="s">
        <v>1380</v>
      </c>
      <c r="S216" s="81">
        <f t="shared" si="13"/>
        <v>60</v>
      </c>
      <c r="T216" s="82">
        <v>60</v>
      </c>
      <c r="U216" s="83"/>
      <c r="V216" s="84"/>
      <c r="W216" s="85">
        <f t="shared" si="11"/>
        <v>0</v>
      </c>
      <c r="X216" s="86">
        <f t="shared" si="12"/>
        <v>0</v>
      </c>
      <c r="Y216" s="59"/>
      <c r="Z216" s="87"/>
      <c r="AA216" s="88"/>
      <c r="AB216" s="89"/>
      <c r="AC216" s="90"/>
    </row>
    <row r="217" spans="1:29" ht="15.75" hidden="1" customHeight="1">
      <c r="A217" s="64" t="s">
        <v>134</v>
      </c>
      <c r="B217" s="65" t="s">
        <v>159</v>
      </c>
      <c r="C217" s="66" t="s">
        <v>148</v>
      </c>
      <c r="D217" s="67" t="s">
        <v>479</v>
      </c>
      <c r="E217" s="68" t="s">
        <v>484</v>
      </c>
      <c r="F217" s="69"/>
      <c r="G217" s="70" t="s">
        <v>485</v>
      </c>
      <c r="H217" s="71" t="s">
        <v>486</v>
      </c>
      <c r="I217" s="68" t="s">
        <v>487</v>
      </c>
      <c r="J217" s="72">
        <v>2006</v>
      </c>
      <c r="K217" s="73">
        <v>0.75</v>
      </c>
      <c r="L217" s="74">
        <v>1</v>
      </c>
      <c r="M217" s="291" t="s">
        <v>736</v>
      </c>
      <c r="N217" s="292"/>
      <c r="O217" s="293"/>
      <c r="P217" s="294" t="s">
        <v>1070</v>
      </c>
      <c r="Q217" s="295" t="s">
        <v>1071</v>
      </c>
      <c r="R217" s="101" t="s">
        <v>1380</v>
      </c>
      <c r="S217" s="81">
        <f t="shared" si="13"/>
        <v>40</v>
      </c>
      <c r="T217" s="82">
        <v>40</v>
      </c>
      <c r="U217" s="83"/>
      <c r="V217" s="84"/>
      <c r="W217" s="85">
        <f t="shared" si="11"/>
        <v>0</v>
      </c>
      <c r="X217" s="86">
        <f t="shared" si="12"/>
        <v>0</v>
      </c>
      <c r="Y217" s="59"/>
      <c r="Z217" s="87"/>
      <c r="AA217" s="88"/>
      <c r="AB217" s="89"/>
      <c r="AC217" s="90"/>
    </row>
    <row r="218" spans="1:29" ht="15.75" hidden="1" customHeight="1">
      <c r="A218" s="64" t="s">
        <v>134</v>
      </c>
      <c r="B218" s="65" t="s">
        <v>159</v>
      </c>
      <c r="C218" s="66" t="s">
        <v>148</v>
      </c>
      <c r="D218" s="67" t="s">
        <v>479</v>
      </c>
      <c r="E218" s="68" t="s">
        <v>488</v>
      </c>
      <c r="F218" s="69"/>
      <c r="G218" s="70" t="s">
        <v>489</v>
      </c>
      <c r="H218" s="71" t="s">
        <v>490</v>
      </c>
      <c r="I218" s="68" t="s">
        <v>491</v>
      </c>
      <c r="J218" s="72">
        <v>2012</v>
      </c>
      <c r="K218" s="73">
        <v>0.75</v>
      </c>
      <c r="L218" s="74">
        <v>2</v>
      </c>
      <c r="M218" s="291" t="s">
        <v>735</v>
      </c>
      <c r="N218" s="292"/>
      <c r="O218" s="293"/>
      <c r="P218" s="294" t="s">
        <v>1072</v>
      </c>
      <c r="Q218" s="295" t="s">
        <v>1073</v>
      </c>
      <c r="R218" s="101" t="s">
        <v>1380</v>
      </c>
      <c r="S218" s="81">
        <f t="shared" si="13"/>
        <v>110</v>
      </c>
      <c r="T218" s="82">
        <v>110</v>
      </c>
      <c r="U218" s="83"/>
      <c r="V218" s="84"/>
      <c r="W218" s="85">
        <f t="shared" si="11"/>
        <v>0</v>
      </c>
      <c r="X218" s="86">
        <f t="shared" si="12"/>
        <v>0</v>
      </c>
      <c r="Y218" s="59"/>
      <c r="Z218" s="87"/>
      <c r="AA218" s="88"/>
      <c r="AB218" s="89"/>
      <c r="AC218" s="90"/>
    </row>
    <row r="219" spans="1:29" ht="15.75" hidden="1" customHeight="1">
      <c r="A219" s="64" t="s">
        <v>134</v>
      </c>
      <c r="B219" s="65" t="s">
        <v>159</v>
      </c>
      <c r="C219" s="66" t="s">
        <v>148</v>
      </c>
      <c r="D219" s="67" t="s">
        <v>479</v>
      </c>
      <c r="E219" s="68" t="s">
        <v>488</v>
      </c>
      <c r="F219" s="69"/>
      <c r="G219" s="70" t="s">
        <v>489</v>
      </c>
      <c r="H219" s="71" t="s">
        <v>490</v>
      </c>
      <c r="I219" s="68" t="s">
        <v>491</v>
      </c>
      <c r="J219" s="72">
        <v>2013</v>
      </c>
      <c r="K219" s="73">
        <v>0.75</v>
      </c>
      <c r="L219" s="74">
        <v>5</v>
      </c>
      <c r="M219" s="291" t="s">
        <v>735</v>
      </c>
      <c r="N219" s="292"/>
      <c r="O219" s="293"/>
      <c r="P219" s="294" t="s">
        <v>1074</v>
      </c>
      <c r="Q219" s="295" t="s">
        <v>1075</v>
      </c>
      <c r="R219" s="101" t="s">
        <v>1380</v>
      </c>
      <c r="S219" s="81">
        <f t="shared" si="13"/>
        <v>110</v>
      </c>
      <c r="T219" s="82">
        <v>110</v>
      </c>
      <c r="U219" s="83"/>
      <c r="V219" s="84"/>
      <c r="W219" s="85">
        <f t="shared" si="11"/>
        <v>0</v>
      </c>
      <c r="X219" s="86">
        <f t="shared" si="12"/>
        <v>0</v>
      </c>
      <c r="Y219" s="59"/>
      <c r="Z219" s="87"/>
      <c r="AA219" s="88"/>
      <c r="AB219" s="89"/>
      <c r="AC219" s="90"/>
    </row>
    <row r="220" spans="1:29" ht="15.75" hidden="1" customHeight="1">
      <c r="A220" s="64" t="s">
        <v>134</v>
      </c>
      <c r="B220" s="65" t="s">
        <v>159</v>
      </c>
      <c r="C220" s="66" t="s">
        <v>148</v>
      </c>
      <c r="D220" s="67" t="s">
        <v>479</v>
      </c>
      <c r="E220" s="68" t="s">
        <v>488</v>
      </c>
      <c r="F220" s="69"/>
      <c r="G220" s="70" t="s">
        <v>492</v>
      </c>
      <c r="H220" s="71" t="s">
        <v>493</v>
      </c>
      <c r="I220" s="68" t="s">
        <v>491</v>
      </c>
      <c r="J220" s="72">
        <v>2016</v>
      </c>
      <c r="K220" s="73">
        <v>0.75</v>
      </c>
      <c r="L220" s="74">
        <v>2</v>
      </c>
      <c r="M220" s="291" t="s">
        <v>735</v>
      </c>
      <c r="N220" s="292"/>
      <c r="O220" s="293"/>
      <c r="P220" s="294" t="s">
        <v>1076</v>
      </c>
      <c r="Q220" s="295" t="s">
        <v>1078</v>
      </c>
      <c r="R220" s="101" t="s">
        <v>1380</v>
      </c>
      <c r="S220" s="81">
        <f t="shared" si="13"/>
        <v>240</v>
      </c>
      <c r="T220" s="82">
        <v>240</v>
      </c>
      <c r="U220" s="83"/>
      <c r="V220" s="84"/>
      <c r="W220" s="85">
        <f t="shared" si="11"/>
        <v>0</v>
      </c>
      <c r="X220" s="86">
        <f t="shared" si="12"/>
        <v>0</v>
      </c>
      <c r="Y220" s="59"/>
      <c r="Z220" s="87"/>
      <c r="AA220" s="88"/>
      <c r="AB220" s="89"/>
      <c r="AC220" s="90"/>
    </row>
    <row r="221" spans="1:29" ht="15.75" hidden="1" customHeight="1">
      <c r="A221" s="64" t="s">
        <v>134</v>
      </c>
      <c r="B221" s="65" t="s">
        <v>159</v>
      </c>
      <c r="C221" s="66" t="s">
        <v>148</v>
      </c>
      <c r="D221" s="67" t="s">
        <v>479</v>
      </c>
      <c r="E221" s="68" t="s">
        <v>488</v>
      </c>
      <c r="F221" s="69"/>
      <c r="G221" s="70" t="s">
        <v>494</v>
      </c>
      <c r="H221" s="71" t="s">
        <v>495</v>
      </c>
      <c r="I221" s="68" t="s">
        <v>496</v>
      </c>
      <c r="J221" s="72">
        <v>2015</v>
      </c>
      <c r="K221" s="73">
        <v>0.75</v>
      </c>
      <c r="L221" s="74">
        <v>2</v>
      </c>
      <c r="M221" s="291" t="s">
        <v>735</v>
      </c>
      <c r="N221" s="292"/>
      <c r="O221" s="293"/>
      <c r="P221" s="294" t="s">
        <v>838</v>
      </c>
      <c r="Q221" s="295" t="s">
        <v>1079</v>
      </c>
      <c r="R221" s="101" t="s">
        <v>1380</v>
      </c>
      <c r="S221" s="81">
        <f t="shared" si="13"/>
        <v>160</v>
      </c>
      <c r="T221" s="82">
        <v>160</v>
      </c>
      <c r="U221" s="83"/>
      <c r="V221" s="84"/>
      <c r="W221" s="85">
        <f t="shared" si="11"/>
        <v>0</v>
      </c>
      <c r="X221" s="86">
        <f t="shared" si="12"/>
        <v>0</v>
      </c>
      <c r="Y221" s="59"/>
      <c r="Z221" s="87"/>
      <c r="AA221" s="88"/>
      <c r="AB221" s="89"/>
      <c r="AC221" s="90"/>
    </row>
    <row r="222" spans="1:29" ht="15.75" hidden="1" customHeight="1">
      <c r="A222" s="64" t="s">
        <v>134</v>
      </c>
      <c r="B222" s="65" t="s">
        <v>159</v>
      </c>
      <c r="C222" s="66" t="s">
        <v>148</v>
      </c>
      <c r="D222" s="67" t="s">
        <v>479</v>
      </c>
      <c r="E222" s="68" t="s">
        <v>488</v>
      </c>
      <c r="F222" s="69"/>
      <c r="G222" s="70" t="s">
        <v>497</v>
      </c>
      <c r="H222" s="71" t="s">
        <v>498</v>
      </c>
      <c r="I222" s="68" t="s">
        <v>496</v>
      </c>
      <c r="J222" s="72">
        <v>2016</v>
      </c>
      <c r="K222" s="73">
        <v>0.75</v>
      </c>
      <c r="L222" s="74">
        <v>1</v>
      </c>
      <c r="M222" s="291" t="s">
        <v>736</v>
      </c>
      <c r="N222" s="292"/>
      <c r="O222" s="293" t="s">
        <v>740</v>
      </c>
      <c r="P222" s="294" t="s">
        <v>1077</v>
      </c>
      <c r="Q222" s="295" t="s">
        <v>1080</v>
      </c>
      <c r="R222" s="101" t="s">
        <v>1380</v>
      </c>
      <c r="S222" s="81">
        <f t="shared" si="13"/>
        <v>210</v>
      </c>
      <c r="T222" s="82">
        <v>210</v>
      </c>
      <c r="U222" s="83"/>
      <c r="V222" s="84"/>
      <c r="W222" s="85">
        <f t="shared" si="11"/>
        <v>0</v>
      </c>
      <c r="X222" s="86">
        <f t="shared" si="12"/>
        <v>0</v>
      </c>
      <c r="Y222" s="59"/>
      <c r="Z222" s="87"/>
      <c r="AA222" s="88"/>
      <c r="AB222" s="89"/>
      <c r="AC222" s="90"/>
    </row>
    <row r="223" spans="1:29" ht="15.75" hidden="1" customHeight="1">
      <c r="A223" s="64" t="s">
        <v>134</v>
      </c>
      <c r="B223" s="65" t="s">
        <v>159</v>
      </c>
      <c r="C223" s="66" t="s">
        <v>148</v>
      </c>
      <c r="D223" s="67" t="s">
        <v>479</v>
      </c>
      <c r="E223" s="68" t="s">
        <v>488</v>
      </c>
      <c r="F223" s="69"/>
      <c r="G223" s="70" t="s">
        <v>499</v>
      </c>
      <c r="H223" s="71" t="s">
        <v>500</v>
      </c>
      <c r="I223" s="68" t="s">
        <v>491</v>
      </c>
      <c r="J223" s="72">
        <v>2010</v>
      </c>
      <c r="K223" s="73">
        <v>0.75</v>
      </c>
      <c r="L223" s="74">
        <v>1</v>
      </c>
      <c r="M223" s="291" t="s">
        <v>735</v>
      </c>
      <c r="N223" s="292"/>
      <c r="O223" s="293"/>
      <c r="P223" s="294" t="s">
        <v>771</v>
      </c>
      <c r="Q223" s="295" t="s">
        <v>1081</v>
      </c>
      <c r="R223" s="101" t="s">
        <v>1380</v>
      </c>
      <c r="S223" s="81">
        <f t="shared" si="13"/>
        <v>90</v>
      </c>
      <c r="T223" s="82">
        <v>90</v>
      </c>
      <c r="U223" s="83"/>
      <c r="V223" s="84"/>
      <c r="W223" s="85">
        <f t="shared" si="11"/>
        <v>0</v>
      </c>
      <c r="X223" s="86">
        <f t="shared" si="12"/>
        <v>0</v>
      </c>
      <c r="Y223" s="59"/>
      <c r="Z223" s="87"/>
      <c r="AA223" s="88"/>
      <c r="AB223" s="89"/>
      <c r="AC223" s="90"/>
    </row>
    <row r="224" spans="1:29" ht="15.75" hidden="1" customHeight="1">
      <c r="A224" s="64" t="s">
        <v>134</v>
      </c>
      <c r="B224" s="65" t="s">
        <v>159</v>
      </c>
      <c r="C224" s="66" t="s">
        <v>148</v>
      </c>
      <c r="D224" s="67" t="s">
        <v>479</v>
      </c>
      <c r="E224" s="68" t="s">
        <v>488</v>
      </c>
      <c r="F224" s="69"/>
      <c r="G224" s="70" t="s">
        <v>501</v>
      </c>
      <c r="H224" s="71" t="s">
        <v>502</v>
      </c>
      <c r="I224" s="68" t="s">
        <v>491</v>
      </c>
      <c r="J224" s="72">
        <v>2010</v>
      </c>
      <c r="K224" s="73">
        <v>0.75</v>
      </c>
      <c r="L224" s="74">
        <v>1</v>
      </c>
      <c r="M224" s="291" t="s">
        <v>735</v>
      </c>
      <c r="N224" s="292"/>
      <c r="O224" s="293"/>
      <c r="P224" s="294" t="s">
        <v>1082</v>
      </c>
      <c r="Q224" s="295" t="s">
        <v>1083</v>
      </c>
      <c r="R224" s="101" t="s">
        <v>1380</v>
      </c>
      <c r="S224" s="81">
        <f t="shared" si="13"/>
        <v>110</v>
      </c>
      <c r="T224" s="82">
        <v>110</v>
      </c>
      <c r="U224" s="83"/>
      <c r="V224" s="84"/>
      <c r="W224" s="85">
        <f t="shared" si="11"/>
        <v>0</v>
      </c>
      <c r="X224" s="86">
        <f t="shared" si="12"/>
        <v>0</v>
      </c>
      <c r="Y224" s="59"/>
      <c r="Z224" s="87"/>
      <c r="AA224" s="88"/>
      <c r="AB224" s="89"/>
      <c r="AC224" s="90"/>
    </row>
    <row r="225" spans="1:29" ht="15.75" hidden="1" customHeight="1">
      <c r="A225" s="64" t="s">
        <v>134</v>
      </c>
      <c r="B225" s="65" t="s">
        <v>159</v>
      </c>
      <c r="C225" s="66" t="s">
        <v>148</v>
      </c>
      <c r="D225" s="67" t="s">
        <v>479</v>
      </c>
      <c r="E225" s="68" t="s">
        <v>488</v>
      </c>
      <c r="F225" s="69"/>
      <c r="G225" s="70" t="s">
        <v>503</v>
      </c>
      <c r="H225" s="71" t="s">
        <v>504</v>
      </c>
      <c r="I225" s="68" t="s">
        <v>491</v>
      </c>
      <c r="J225" s="72">
        <v>2010</v>
      </c>
      <c r="K225" s="73">
        <v>0.75</v>
      </c>
      <c r="L225" s="74">
        <v>3</v>
      </c>
      <c r="M225" s="291" t="s">
        <v>735</v>
      </c>
      <c r="N225" s="292"/>
      <c r="O225" s="293"/>
      <c r="P225" s="294" t="s">
        <v>1084</v>
      </c>
      <c r="Q225" s="295" t="s">
        <v>1085</v>
      </c>
      <c r="R225" s="101" t="s">
        <v>1380</v>
      </c>
      <c r="S225" s="81">
        <f t="shared" si="13"/>
        <v>80</v>
      </c>
      <c r="T225" s="82">
        <v>80</v>
      </c>
      <c r="U225" s="83"/>
      <c r="V225" s="84"/>
      <c r="W225" s="85">
        <f t="shared" si="11"/>
        <v>0</v>
      </c>
      <c r="X225" s="86">
        <f t="shared" si="12"/>
        <v>0</v>
      </c>
      <c r="Y225" s="59"/>
      <c r="Z225" s="87"/>
      <c r="AA225" s="88"/>
      <c r="AB225" s="89"/>
      <c r="AC225" s="90"/>
    </row>
    <row r="226" spans="1:29" ht="15.75" hidden="1" customHeight="1">
      <c r="A226" s="64" t="s">
        <v>134</v>
      </c>
      <c r="B226" s="65" t="s">
        <v>135</v>
      </c>
      <c r="C226" s="66" t="s">
        <v>148</v>
      </c>
      <c r="D226" s="67" t="s">
        <v>479</v>
      </c>
      <c r="E226" s="68" t="s">
        <v>505</v>
      </c>
      <c r="F226" s="69"/>
      <c r="G226" s="70" t="s">
        <v>506</v>
      </c>
      <c r="H226" s="71" t="s">
        <v>507</v>
      </c>
      <c r="I226" s="68" t="s">
        <v>508</v>
      </c>
      <c r="J226" s="72">
        <v>2013</v>
      </c>
      <c r="K226" s="73">
        <v>0.75</v>
      </c>
      <c r="L226" s="74">
        <v>1</v>
      </c>
      <c r="M226" s="291" t="s">
        <v>735</v>
      </c>
      <c r="N226" s="292"/>
      <c r="O226" s="293"/>
      <c r="P226" s="294" t="s">
        <v>1086</v>
      </c>
      <c r="Q226" s="295" t="s">
        <v>1087</v>
      </c>
      <c r="R226" s="101" t="s">
        <v>1380</v>
      </c>
      <c r="S226" s="81">
        <f t="shared" si="13"/>
        <v>80</v>
      </c>
      <c r="T226" s="82">
        <v>80</v>
      </c>
      <c r="U226" s="83"/>
      <c r="V226" s="84"/>
      <c r="W226" s="85">
        <f t="shared" si="11"/>
        <v>0</v>
      </c>
      <c r="X226" s="86">
        <f t="shared" si="12"/>
        <v>0</v>
      </c>
      <c r="Y226" s="59"/>
      <c r="Z226" s="87"/>
      <c r="AA226" s="88"/>
      <c r="AB226" s="89"/>
      <c r="AC226" s="90"/>
    </row>
    <row r="227" spans="1:29" ht="15.75" hidden="1" customHeight="1">
      <c r="A227" s="64" t="s">
        <v>134</v>
      </c>
      <c r="B227" s="65" t="s">
        <v>159</v>
      </c>
      <c r="C227" s="66" t="s">
        <v>148</v>
      </c>
      <c r="D227" s="67" t="s">
        <v>479</v>
      </c>
      <c r="E227" s="68" t="s">
        <v>509</v>
      </c>
      <c r="F227" s="69"/>
      <c r="G227" s="70" t="s">
        <v>510</v>
      </c>
      <c r="H227" s="71" t="s">
        <v>511</v>
      </c>
      <c r="I227" s="68" t="s">
        <v>512</v>
      </c>
      <c r="J227" s="72">
        <v>2013</v>
      </c>
      <c r="K227" s="73">
        <v>0.75</v>
      </c>
      <c r="L227" s="74">
        <v>1</v>
      </c>
      <c r="M227" s="291" t="s">
        <v>735</v>
      </c>
      <c r="N227" s="292"/>
      <c r="O227" s="293"/>
      <c r="P227" s="294" t="s">
        <v>1088</v>
      </c>
      <c r="Q227" s="295" t="s">
        <v>1089</v>
      </c>
      <c r="R227" s="101" t="s">
        <v>1380</v>
      </c>
      <c r="S227" s="81">
        <f t="shared" si="13"/>
        <v>70</v>
      </c>
      <c r="T227" s="82">
        <v>70</v>
      </c>
      <c r="U227" s="83"/>
      <c r="V227" s="84"/>
      <c r="W227" s="85">
        <f t="shared" si="11"/>
        <v>0</v>
      </c>
      <c r="X227" s="86">
        <f t="shared" si="12"/>
        <v>0</v>
      </c>
      <c r="Y227" s="59"/>
      <c r="Z227" s="87"/>
      <c r="AA227" s="88"/>
      <c r="AB227" s="89"/>
      <c r="AC227" s="90"/>
    </row>
    <row r="228" spans="1:29" ht="15.75" hidden="1" customHeight="1">
      <c r="A228" s="64" t="s">
        <v>134</v>
      </c>
      <c r="B228" s="65" t="s">
        <v>159</v>
      </c>
      <c r="C228" s="66" t="s">
        <v>148</v>
      </c>
      <c r="D228" s="67" t="s">
        <v>479</v>
      </c>
      <c r="E228" s="68" t="s">
        <v>509</v>
      </c>
      <c r="F228" s="69"/>
      <c r="G228" s="70" t="s">
        <v>513</v>
      </c>
      <c r="H228" s="71" t="s">
        <v>514</v>
      </c>
      <c r="I228" s="68" t="s">
        <v>187</v>
      </c>
      <c r="J228" s="72">
        <v>2016</v>
      </c>
      <c r="K228" s="73">
        <v>0.75</v>
      </c>
      <c r="L228" s="74">
        <v>2</v>
      </c>
      <c r="M228" s="291" t="s">
        <v>736</v>
      </c>
      <c r="N228" s="292" t="s">
        <v>741</v>
      </c>
      <c r="O228" s="293" t="s">
        <v>741</v>
      </c>
      <c r="P228" s="294" t="s">
        <v>1090</v>
      </c>
      <c r="Q228" s="295" t="s">
        <v>1092</v>
      </c>
      <c r="R228" s="101" t="s">
        <v>1380</v>
      </c>
      <c r="S228" s="81">
        <f t="shared" si="13"/>
        <v>65</v>
      </c>
      <c r="T228" s="82">
        <v>65</v>
      </c>
      <c r="U228" s="83"/>
      <c r="V228" s="84"/>
      <c r="W228" s="85">
        <f t="shared" si="11"/>
        <v>0</v>
      </c>
      <c r="X228" s="86">
        <f t="shared" si="12"/>
        <v>0</v>
      </c>
      <c r="Y228" s="59"/>
      <c r="Z228" s="87"/>
      <c r="AA228" s="88"/>
      <c r="AB228" s="89"/>
      <c r="AC228" s="90"/>
    </row>
    <row r="229" spans="1:29" ht="15.75" hidden="1" customHeight="1">
      <c r="A229" s="64" t="s">
        <v>134</v>
      </c>
      <c r="B229" s="65" t="s">
        <v>159</v>
      </c>
      <c r="C229" s="66" t="s">
        <v>148</v>
      </c>
      <c r="D229" s="67" t="s">
        <v>479</v>
      </c>
      <c r="E229" s="68" t="s">
        <v>509</v>
      </c>
      <c r="F229" s="69"/>
      <c r="G229" s="70" t="s">
        <v>513</v>
      </c>
      <c r="H229" s="71" t="s">
        <v>515</v>
      </c>
      <c r="I229" s="68" t="s">
        <v>187</v>
      </c>
      <c r="J229" s="72">
        <v>2008</v>
      </c>
      <c r="K229" s="73">
        <v>0.75</v>
      </c>
      <c r="L229" s="74">
        <v>1</v>
      </c>
      <c r="M229" s="291" t="s">
        <v>735</v>
      </c>
      <c r="N229" s="292"/>
      <c r="O229" s="293"/>
      <c r="P229" s="294" t="s">
        <v>1091</v>
      </c>
      <c r="Q229" s="295" t="s">
        <v>1093</v>
      </c>
      <c r="R229" s="101" t="s">
        <v>1380</v>
      </c>
      <c r="S229" s="81">
        <f t="shared" si="13"/>
        <v>100</v>
      </c>
      <c r="T229" s="82">
        <v>100</v>
      </c>
      <c r="U229" s="83"/>
      <c r="V229" s="84"/>
      <c r="W229" s="85">
        <f t="shared" si="11"/>
        <v>0</v>
      </c>
      <c r="X229" s="86">
        <f t="shared" si="12"/>
        <v>0</v>
      </c>
      <c r="Y229" s="59"/>
      <c r="Z229" s="87"/>
      <c r="AA229" s="88"/>
      <c r="AB229" s="89"/>
      <c r="AC229" s="90"/>
    </row>
    <row r="230" spans="1:29" ht="15.75" hidden="1" customHeight="1">
      <c r="A230" s="64" t="s">
        <v>134</v>
      </c>
      <c r="B230" s="65" t="s">
        <v>159</v>
      </c>
      <c r="C230" s="66" t="s">
        <v>148</v>
      </c>
      <c r="D230" s="67" t="s">
        <v>479</v>
      </c>
      <c r="E230" s="68" t="s">
        <v>509</v>
      </c>
      <c r="F230" s="69"/>
      <c r="G230" s="70" t="s">
        <v>516</v>
      </c>
      <c r="H230" s="71" t="s">
        <v>517</v>
      </c>
      <c r="I230" s="68" t="s">
        <v>187</v>
      </c>
      <c r="J230" s="72">
        <v>2018</v>
      </c>
      <c r="K230" s="73">
        <v>0.75</v>
      </c>
      <c r="L230" s="74">
        <v>4</v>
      </c>
      <c r="M230" s="291" t="s">
        <v>735</v>
      </c>
      <c r="N230" s="292"/>
      <c r="O230" s="293"/>
      <c r="P230" s="294" t="s">
        <v>835</v>
      </c>
      <c r="Q230" s="295" t="s">
        <v>1094</v>
      </c>
      <c r="R230" s="101" t="s">
        <v>1380</v>
      </c>
      <c r="S230" s="81">
        <f t="shared" si="13"/>
        <v>80</v>
      </c>
      <c r="T230" s="82">
        <v>80</v>
      </c>
      <c r="U230" s="83"/>
      <c r="V230" s="84"/>
      <c r="W230" s="85">
        <f t="shared" si="11"/>
        <v>0</v>
      </c>
      <c r="X230" s="86">
        <f t="shared" si="12"/>
        <v>0</v>
      </c>
      <c r="Y230" s="59"/>
      <c r="Z230" s="87"/>
      <c r="AA230" s="88"/>
      <c r="AB230" s="89"/>
      <c r="AC230" s="90"/>
    </row>
    <row r="231" spans="1:29" ht="15.75" hidden="1" customHeight="1">
      <c r="A231" s="64" t="s">
        <v>134</v>
      </c>
      <c r="B231" s="65" t="s">
        <v>159</v>
      </c>
      <c r="C231" s="66" t="s">
        <v>148</v>
      </c>
      <c r="D231" s="67" t="s">
        <v>479</v>
      </c>
      <c r="E231" s="68" t="s">
        <v>509</v>
      </c>
      <c r="F231" s="69"/>
      <c r="G231" s="70" t="s">
        <v>516</v>
      </c>
      <c r="H231" s="71" t="s">
        <v>518</v>
      </c>
      <c r="I231" s="68" t="s">
        <v>512</v>
      </c>
      <c r="J231" s="72">
        <v>2011</v>
      </c>
      <c r="K231" s="73">
        <v>0.75</v>
      </c>
      <c r="L231" s="74">
        <v>2</v>
      </c>
      <c r="M231" s="291" t="s">
        <v>735</v>
      </c>
      <c r="N231" s="292"/>
      <c r="O231" s="293"/>
      <c r="P231" s="294" t="s">
        <v>1095</v>
      </c>
      <c r="Q231" s="295" t="s">
        <v>1096</v>
      </c>
      <c r="R231" s="101" t="s">
        <v>1380</v>
      </c>
      <c r="S231" s="81">
        <f t="shared" si="13"/>
        <v>55</v>
      </c>
      <c r="T231" s="82">
        <v>55</v>
      </c>
      <c r="U231" s="83"/>
      <c r="V231" s="84"/>
      <c r="W231" s="85">
        <f t="shared" si="11"/>
        <v>0</v>
      </c>
      <c r="X231" s="86">
        <f t="shared" si="12"/>
        <v>0</v>
      </c>
      <c r="Y231" s="59"/>
      <c r="Z231" s="87"/>
      <c r="AA231" s="88"/>
      <c r="AB231" s="89"/>
      <c r="AC231" s="90"/>
    </row>
    <row r="232" spans="1:29" ht="15.75" hidden="1" customHeight="1">
      <c r="A232" s="64" t="s">
        <v>134</v>
      </c>
      <c r="B232" s="65" t="s">
        <v>159</v>
      </c>
      <c r="C232" s="66" t="s">
        <v>148</v>
      </c>
      <c r="D232" s="67" t="s">
        <v>479</v>
      </c>
      <c r="E232" s="68" t="s">
        <v>509</v>
      </c>
      <c r="F232" s="69"/>
      <c r="G232" s="70" t="s">
        <v>516</v>
      </c>
      <c r="H232" s="71" t="s">
        <v>518</v>
      </c>
      <c r="I232" s="68" t="s">
        <v>512</v>
      </c>
      <c r="J232" s="72">
        <v>2016</v>
      </c>
      <c r="K232" s="73">
        <v>0.75</v>
      </c>
      <c r="L232" s="74">
        <v>1</v>
      </c>
      <c r="M232" s="291" t="s">
        <v>735</v>
      </c>
      <c r="N232" s="292"/>
      <c r="O232" s="293"/>
      <c r="P232" s="294" t="s">
        <v>1095</v>
      </c>
      <c r="Q232" s="295" t="s">
        <v>1097</v>
      </c>
      <c r="R232" s="101" t="s">
        <v>1380</v>
      </c>
      <c r="S232" s="81">
        <f t="shared" si="13"/>
        <v>55</v>
      </c>
      <c r="T232" s="82">
        <v>55</v>
      </c>
      <c r="U232" s="83"/>
      <c r="V232" s="84"/>
      <c r="W232" s="85">
        <f t="shared" si="11"/>
        <v>0</v>
      </c>
      <c r="X232" s="86">
        <f t="shared" si="12"/>
        <v>0</v>
      </c>
      <c r="Y232" s="59"/>
      <c r="Z232" s="87"/>
      <c r="AA232" s="88"/>
      <c r="AB232" s="89"/>
      <c r="AC232" s="90"/>
    </row>
    <row r="233" spans="1:29" ht="15.75" hidden="1" customHeight="1">
      <c r="A233" s="64" t="s">
        <v>134</v>
      </c>
      <c r="B233" s="65" t="s">
        <v>159</v>
      </c>
      <c r="C233" s="66" t="s">
        <v>148</v>
      </c>
      <c r="D233" s="67" t="s">
        <v>479</v>
      </c>
      <c r="E233" s="68" t="s">
        <v>509</v>
      </c>
      <c r="F233" s="69"/>
      <c r="G233" s="70" t="s">
        <v>519</v>
      </c>
      <c r="H233" s="71" t="s">
        <v>520</v>
      </c>
      <c r="I233" s="68" t="s">
        <v>187</v>
      </c>
      <c r="J233" s="72">
        <v>2016</v>
      </c>
      <c r="K233" s="73">
        <v>0.75</v>
      </c>
      <c r="L233" s="74">
        <v>1</v>
      </c>
      <c r="M233" s="291" t="s">
        <v>735</v>
      </c>
      <c r="N233" s="292"/>
      <c r="O233" s="293"/>
      <c r="P233" s="294" t="s">
        <v>1098</v>
      </c>
      <c r="Q233" s="295" t="s">
        <v>1100</v>
      </c>
      <c r="R233" s="101" t="s">
        <v>1380</v>
      </c>
      <c r="S233" s="81">
        <f t="shared" si="13"/>
        <v>70</v>
      </c>
      <c r="T233" s="82">
        <v>70</v>
      </c>
      <c r="U233" s="83"/>
      <c r="V233" s="84"/>
      <c r="W233" s="85">
        <f t="shared" si="11"/>
        <v>0</v>
      </c>
      <c r="X233" s="86">
        <f t="shared" si="12"/>
        <v>0</v>
      </c>
      <c r="Y233" s="59"/>
      <c r="Z233" s="87"/>
      <c r="AA233" s="88"/>
      <c r="AB233" s="89"/>
      <c r="AC233" s="90"/>
    </row>
    <row r="234" spans="1:29" ht="15.75" hidden="1" customHeight="1">
      <c r="A234" s="64" t="s">
        <v>134</v>
      </c>
      <c r="B234" s="65" t="s">
        <v>159</v>
      </c>
      <c r="C234" s="66" t="s">
        <v>148</v>
      </c>
      <c r="D234" s="67" t="s">
        <v>479</v>
      </c>
      <c r="E234" s="68" t="s">
        <v>509</v>
      </c>
      <c r="F234" s="69"/>
      <c r="G234" s="70" t="s">
        <v>521</v>
      </c>
      <c r="H234" s="71" t="s">
        <v>521</v>
      </c>
      <c r="I234" s="68" t="s">
        <v>187</v>
      </c>
      <c r="J234" s="72">
        <v>2018</v>
      </c>
      <c r="K234" s="73">
        <v>0.75</v>
      </c>
      <c r="L234" s="74">
        <v>2</v>
      </c>
      <c r="M234" s="291" t="s">
        <v>735</v>
      </c>
      <c r="N234" s="292"/>
      <c r="O234" s="293"/>
      <c r="P234" s="294" t="s">
        <v>1099</v>
      </c>
      <c r="Q234" s="295" t="s">
        <v>1101</v>
      </c>
      <c r="R234" s="101" t="s">
        <v>1380</v>
      </c>
      <c r="S234" s="81">
        <f t="shared" si="13"/>
        <v>160</v>
      </c>
      <c r="T234" s="82">
        <v>160</v>
      </c>
      <c r="U234" s="83"/>
      <c r="V234" s="84"/>
      <c r="W234" s="85">
        <f t="shared" si="11"/>
        <v>0</v>
      </c>
      <c r="X234" s="86">
        <f t="shared" si="12"/>
        <v>0</v>
      </c>
      <c r="Y234" s="59"/>
      <c r="Z234" s="87"/>
      <c r="AA234" s="88"/>
      <c r="AB234" s="89"/>
      <c r="AC234" s="90"/>
    </row>
    <row r="235" spans="1:29" ht="15.75" hidden="1" customHeight="1">
      <c r="A235" s="64" t="s">
        <v>134</v>
      </c>
      <c r="B235" s="65" t="s">
        <v>159</v>
      </c>
      <c r="C235" s="66" t="s">
        <v>148</v>
      </c>
      <c r="D235" s="67" t="s">
        <v>479</v>
      </c>
      <c r="E235" s="68" t="s">
        <v>509</v>
      </c>
      <c r="F235" s="69"/>
      <c r="G235" s="70" t="s">
        <v>522</v>
      </c>
      <c r="H235" s="71" t="s">
        <v>523</v>
      </c>
      <c r="I235" s="68" t="s">
        <v>483</v>
      </c>
      <c r="J235" s="72">
        <v>1998</v>
      </c>
      <c r="K235" s="73">
        <v>0.75</v>
      </c>
      <c r="L235" s="74">
        <v>1</v>
      </c>
      <c r="M235" s="291" t="s">
        <v>736</v>
      </c>
      <c r="N235" s="292"/>
      <c r="O235" s="293"/>
      <c r="P235" s="294" t="s">
        <v>1102</v>
      </c>
      <c r="Q235" s="295" t="s">
        <v>1103</v>
      </c>
      <c r="R235" s="101" t="s">
        <v>1380</v>
      </c>
      <c r="S235" s="81">
        <f t="shared" si="13"/>
        <v>190</v>
      </c>
      <c r="T235" s="82">
        <v>190</v>
      </c>
      <c r="U235" s="83"/>
      <c r="V235" s="84"/>
      <c r="W235" s="85">
        <f t="shared" si="11"/>
        <v>0</v>
      </c>
      <c r="X235" s="86">
        <f t="shared" si="12"/>
        <v>0</v>
      </c>
      <c r="Y235" s="59"/>
      <c r="Z235" s="87"/>
      <c r="AA235" s="88"/>
      <c r="AB235" s="89"/>
      <c r="AC235" s="90"/>
    </row>
    <row r="236" spans="1:29" ht="15.75" hidden="1" customHeight="1">
      <c r="A236" s="64" t="s">
        <v>524</v>
      </c>
      <c r="B236" s="65" t="s">
        <v>159</v>
      </c>
      <c r="C236" s="66" t="s">
        <v>148</v>
      </c>
      <c r="D236" s="67" t="s">
        <v>479</v>
      </c>
      <c r="E236" s="68" t="s">
        <v>509</v>
      </c>
      <c r="F236" s="69"/>
      <c r="G236" s="70" t="s">
        <v>525</v>
      </c>
      <c r="H236" s="71" t="s">
        <v>526</v>
      </c>
      <c r="I236" s="68" t="s">
        <v>187</v>
      </c>
      <c r="J236" s="72">
        <v>2019</v>
      </c>
      <c r="K236" s="73">
        <v>0.75</v>
      </c>
      <c r="L236" s="74">
        <v>1</v>
      </c>
      <c r="M236" s="291" t="s">
        <v>735</v>
      </c>
      <c r="N236" s="292"/>
      <c r="O236" s="293"/>
      <c r="P236" s="294" t="s">
        <v>1104</v>
      </c>
      <c r="Q236" s="295" t="s">
        <v>1105</v>
      </c>
      <c r="R236" s="101" t="s">
        <v>1380</v>
      </c>
      <c r="S236" s="81">
        <f t="shared" si="13"/>
        <v>230</v>
      </c>
      <c r="T236" s="82">
        <v>230</v>
      </c>
      <c r="U236" s="83"/>
      <c r="V236" s="84"/>
      <c r="W236" s="85">
        <f t="shared" si="11"/>
        <v>0</v>
      </c>
      <c r="X236" s="86">
        <f t="shared" si="12"/>
        <v>0</v>
      </c>
      <c r="Y236" s="59"/>
      <c r="Z236" s="87"/>
      <c r="AA236" s="88"/>
      <c r="AB236" s="89"/>
      <c r="AC236" s="90"/>
    </row>
    <row r="237" spans="1:29" ht="15.75" hidden="1" customHeight="1">
      <c r="A237" s="64" t="s">
        <v>134</v>
      </c>
      <c r="B237" s="65" t="s">
        <v>159</v>
      </c>
      <c r="C237" s="66" t="s">
        <v>148</v>
      </c>
      <c r="D237" s="67" t="s">
        <v>479</v>
      </c>
      <c r="E237" s="68" t="s">
        <v>509</v>
      </c>
      <c r="F237" s="69"/>
      <c r="G237" s="70" t="s">
        <v>527</v>
      </c>
      <c r="H237" s="71" t="s">
        <v>528</v>
      </c>
      <c r="I237" s="68" t="s">
        <v>512</v>
      </c>
      <c r="J237" s="72">
        <v>2013</v>
      </c>
      <c r="K237" s="73">
        <v>0.75</v>
      </c>
      <c r="L237" s="74">
        <v>1</v>
      </c>
      <c r="M237" s="291" t="s">
        <v>735</v>
      </c>
      <c r="N237" s="292"/>
      <c r="O237" s="293"/>
      <c r="P237" s="294" t="s">
        <v>1106</v>
      </c>
      <c r="Q237" s="295" t="s">
        <v>1107</v>
      </c>
      <c r="R237" s="101" t="s">
        <v>1380</v>
      </c>
      <c r="S237" s="81">
        <f t="shared" si="13"/>
        <v>110</v>
      </c>
      <c r="T237" s="82">
        <v>110</v>
      </c>
      <c r="U237" s="83"/>
      <c r="V237" s="84"/>
      <c r="W237" s="85">
        <f t="shared" si="11"/>
        <v>0</v>
      </c>
      <c r="X237" s="86">
        <f t="shared" si="12"/>
        <v>0</v>
      </c>
      <c r="Y237" s="59"/>
      <c r="Z237" s="87"/>
      <c r="AA237" s="88"/>
      <c r="AB237" s="89"/>
      <c r="AC237" s="90"/>
    </row>
    <row r="238" spans="1:29" ht="15.75" hidden="1" customHeight="1">
      <c r="A238" s="64" t="s">
        <v>134</v>
      </c>
      <c r="B238" s="65" t="s">
        <v>159</v>
      </c>
      <c r="C238" s="66" t="s">
        <v>148</v>
      </c>
      <c r="D238" s="67" t="s">
        <v>479</v>
      </c>
      <c r="E238" s="68" t="s">
        <v>509</v>
      </c>
      <c r="F238" s="69"/>
      <c r="G238" s="70" t="s">
        <v>529</v>
      </c>
      <c r="H238" s="71" t="s">
        <v>529</v>
      </c>
      <c r="I238" s="68" t="s">
        <v>483</v>
      </c>
      <c r="J238" s="72">
        <v>2012</v>
      </c>
      <c r="K238" s="73">
        <v>0.75</v>
      </c>
      <c r="L238" s="74">
        <v>1</v>
      </c>
      <c r="M238" s="291" t="s">
        <v>736</v>
      </c>
      <c r="N238" s="292"/>
      <c r="O238" s="293" t="s">
        <v>737</v>
      </c>
      <c r="P238" s="294" t="s">
        <v>830</v>
      </c>
      <c r="Q238" s="295" t="s">
        <v>1108</v>
      </c>
      <c r="R238" s="101" t="s">
        <v>1380</v>
      </c>
      <c r="S238" s="81">
        <f t="shared" si="13"/>
        <v>100</v>
      </c>
      <c r="T238" s="82">
        <v>100</v>
      </c>
      <c r="U238" s="83"/>
      <c r="V238" s="84"/>
      <c r="W238" s="85">
        <f t="shared" si="11"/>
        <v>0</v>
      </c>
      <c r="X238" s="86">
        <f t="shared" si="12"/>
        <v>0</v>
      </c>
      <c r="Y238" s="59"/>
      <c r="Z238" s="87"/>
      <c r="AA238" s="88"/>
      <c r="AB238" s="89"/>
      <c r="AC238" s="90"/>
    </row>
    <row r="239" spans="1:29" ht="15.75" hidden="1" customHeight="1">
      <c r="A239" s="64" t="s">
        <v>134</v>
      </c>
      <c r="B239" s="65" t="s">
        <v>159</v>
      </c>
      <c r="C239" s="66" t="s">
        <v>148</v>
      </c>
      <c r="D239" s="67" t="s">
        <v>479</v>
      </c>
      <c r="E239" s="68" t="s">
        <v>509</v>
      </c>
      <c r="F239" s="69"/>
      <c r="G239" s="70" t="s">
        <v>530</v>
      </c>
      <c r="H239" s="71" t="s">
        <v>530</v>
      </c>
      <c r="I239" s="68" t="s">
        <v>512</v>
      </c>
      <c r="J239" s="72">
        <v>2012</v>
      </c>
      <c r="K239" s="73">
        <v>0.75</v>
      </c>
      <c r="L239" s="74">
        <v>3</v>
      </c>
      <c r="M239" s="291" t="s">
        <v>735</v>
      </c>
      <c r="N239" s="292"/>
      <c r="O239" s="293"/>
      <c r="P239" s="294" t="s">
        <v>1109</v>
      </c>
      <c r="Q239" s="295" t="s">
        <v>1110</v>
      </c>
      <c r="R239" s="101" t="s">
        <v>1380</v>
      </c>
      <c r="S239" s="81">
        <f t="shared" si="13"/>
        <v>100</v>
      </c>
      <c r="T239" s="82">
        <v>100</v>
      </c>
      <c r="U239" s="83"/>
      <c r="V239" s="84"/>
      <c r="W239" s="85">
        <f t="shared" si="11"/>
        <v>0</v>
      </c>
      <c r="X239" s="86">
        <f t="shared" si="12"/>
        <v>0</v>
      </c>
      <c r="Y239" s="59"/>
      <c r="Z239" s="87"/>
      <c r="AA239" s="88"/>
      <c r="AB239" s="89"/>
      <c r="AC239" s="90"/>
    </row>
    <row r="240" spans="1:29" ht="15.75" hidden="1" customHeight="1">
      <c r="A240" s="64" t="s">
        <v>134</v>
      </c>
      <c r="B240" s="65" t="s">
        <v>159</v>
      </c>
      <c r="C240" s="66" t="s">
        <v>148</v>
      </c>
      <c r="D240" s="67" t="s">
        <v>479</v>
      </c>
      <c r="E240" s="68" t="s">
        <v>509</v>
      </c>
      <c r="F240" s="69"/>
      <c r="G240" s="70" t="s">
        <v>531</v>
      </c>
      <c r="H240" s="71" t="s">
        <v>532</v>
      </c>
      <c r="I240" s="68" t="s">
        <v>483</v>
      </c>
      <c r="J240" s="72">
        <v>1997</v>
      </c>
      <c r="K240" s="73">
        <v>0.75</v>
      </c>
      <c r="L240" s="74">
        <v>1</v>
      </c>
      <c r="M240" s="291" t="s">
        <v>736</v>
      </c>
      <c r="N240" s="292"/>
      <c r="O240" s="293"/>
      <c r="P240" s="294" t="s">
        <v>753</v>
      </c>
      <c r="Q240" s="295" t="s">
        <v>1111</v>
      </c>
      <c r="R240" s="80" t="s">
        <v>1380</v>
      </c>
      <c r="S240" s="81">
        <f t="shared" si="13"/>
        <v>220</v>
      </c>
      <c r="T240" s="82">
        <v>220</v>
      </c>
      <c r="U240" s="83"/>
      <c r="V240" s="84"/>
      <c r="W240" s="85">
        <f t="shared" si="11"/>
        <v>0</v>
      </c>
      <c r="X240" s="86">
        <f t="shared" si="12"/>
        <v>0</v>
      </c>
      <c r="Y240" s="59"/>
      <c r="Z240" s="87"/>
      <c r="AA240" s="88"/>
      <c r="AB240" s="89"/>
      <c r="AC240" s="90"/>
    </row>
    <row r="241" spans="1:29" ht="15.75" hidden="1" customHeight="1">
      <c r="A241" s="64" t="s">
        <v>134</v>
      </c>
      <c r="B241" s="65" t="s">
        <v>159</v>
      </c>
      <c r="C241" s="66" t="s">
        <v>148</v>
      </c>
      <c r="D241" s="67" t="s">
        <v>479</v>
      </c>
      <c r="E241" s="68" t="s">
        <v>509</v>
      </c>
      <c r="F241" s="69"/>
      <c r="G241" s="70" t="s">
        <v>531</v>
      </c>
      <c r="H241" s="71" t="s">
        <v>532</v>
      </c>
      <c r="I241" s="68" t="s">
        <v>483</v>
      </c>
      <c r="J241" s="72">
        <v>1999</v>
      </c>
      <c r="K241" s="73">
        <v>0.75</v>
      </c>
      <c r="L241" s="74">
        <v>1</v>
      </c>
      <c r="M241" s="291" t="s">
        <v>736</v>
      </c>
      <c r="N241" s="292"/>
      <c r="O241" s="293"/>
      <c r="P241" s="294" t="s">
        <v>1102</v>
      </c>
      <c r="Q241" s="295" t="s">
        <v>1112</v>
      </c>
      <c r="R241" s="101" t="s">
        <v>1380</v>
      </c>
      <c r="S241" s="81">
        <f t="shared" si="13"/>
        <v>240</v>
      </c>
      <c r="T241" s="82">
        <v>240</v>
      </c>
      <c r="U241" s="83"/>
      <c r="V241" s="84"/>
      <c r="W241" s="85">
        <f t="shared" si="11"/>
        <v>0</v>
      </c>
      <c r="X241" s="86">
        <f t="shared" si="12"/>
        <v>0</v>
      </c>
      <c r="Y241" s="59"/>
      <c r="Z241" s="87"/>
      <c r="AA241" s="88"/>
      <c r="AB241" s="89"/>
      <c r="AC241" s="90"/>
    </row>
    <row r="242" spans="1:29" ht="15.75" hidden="1" customHeight="1">
      <c r="A242" s="64" t="s">
        <v>134</v>
      </c>
      <c r="B242" s="65" t="s">
        <v>159</v>
      </c>
      <c r="C242" s="66" t="s">
        <v>148</v>
      </c>
      <c r="D242" s="67" t="s">
        <v>479</v>
      </c>
      <c r="E242" s="68" t="s">
        <v>509</v>
      </c>
      <c r="F242" s="69"/>
      <c r="G242" s="70" t="s">
        <v>531</v>
      </c>
      <c r="H242" s="71" t="s">
        <v>532</v>
      </c>
      <c r="I242" s="68" t="s">
        <v>483</v>
      </c>
      <c r="J242" s="72">
        <v>2001</v>
      </c>
      <c r="K242" s="73">
        <v>0.75</v>
      </c>
      <c r="L242" s="74">
        <v>1</v>
      </c>
      <c r="M242" s="291" t="s">
        <v>736</v>
      </c>
      <c r="N242" s="292"/>
      <c r="O242" s="293"/>
      <c r="P242" s="294" t="s">
        <v>1102</v>
      </c>
      <c r="Q242" s="295" t="s">
        <v>1113</v>
      </c>
      <c r="R242" s="101" t="s">
        <v>1380</v>
      </c>
      <c r="S242" s="81">
        <f t="shared" si="13"/>
        <v>220</v>
      </c>
      <c r="T242" s="82">
        <v>220</v>
      </c>
      <c r="U242" s="83"/>
      <c r="V242" s="84"/>
      <c r="W242" s="85">
        <f t="shared" si="11"/>
        <v>0</v>
      </c>
      <c r="X242" s="86">
        <f t="shared" si="12"/>
        <v>0</v>
      </c>
      <c r="Y242" s="59"/>
      <c r="Z242" s="87"/>
      <c r="AA242" s="88"/>
      <c r="AB242" s="89"/>
      <c r="AC242" s="90"/>
    </row>
    <row r="243" spans="1:29" ht="15.75" hidden="1" customHeight="1">
      <c r="A243" s="64" t="s">
        <v>134</v>
      </c>
      <c r="B243" s="65" t="s">
        <v>159</v>
      </c>
      <c r="C243" s="66" t="s">
        <v>148</v>
      </c>
      <c r="D243" s="67" t="s">
        <v>479</v>
      </c>
      <c r="E243" s="68" t="s">
        <v>509</v>
      </c>
      <c r="F243" s="69"/>
      <c r="G243" s="70" t="s">
        <v>531</v>
      </c>
      <c r="H243" s="71" t="s">
        <v>532</v>
      </c>
      <c r="I243" s="68" t="s">
        <v>483</v>
      </c>
      <c r="J243" s="72">
        <v>2015</v>
      </c>
      <c r="K243" s="73">
        <v>0.75</v>
      </c>
      <c r="L243" s="74">
        <v>1</v>
      </c>
      <c r="M243" s="291" t="s">
        <v>735</v>
      </c>
      <c r="N243" s="292"/>
      <c r="O243" s="293"/>
      <c r="P243" s="294" t="s">
        <v>1114</v>
      </c>
      <c r="Q243" s="295" t="s">
        <v>1115</v>
      </c>
      <c r="R243" s="101" t="s">
        <v>1380</v>
      </c>
      <c r="S243" s="81">
        <f t="shared" si="13"/>
        <v>110</v>
      </c>
      <c r="T243" s="82">
        <v>110</v>
      </c>
      <c r="U243" s="83"/>
      <c r="V243" s="84"/>
      <c r="W243" s="85">
        <f t="shared" si="11"/>
        <v>0</v>
      </c>
      <c r="X243" s="86">
        <f t="shared" si="12"/>
        <v>0</v>
      </c>
      <c r="Y243" s="59"/>
      <c r="Z243" s="87"/>
      <c r="AA243" s="88"/>
      <c r="AB243" s="89"/>
      <c r="AC243" s="90"/>
    </row>
    <row r="244" spans="1:29" ht="15.75" hidden="1" customHeight="1">
      <c r="A244" s="64" t="s">
        <v>134</v>
      </c>
      <c r="B244" s="65" t="s">
        <v>159</v>
      </c>
      <c r="C244" s="66" t="s">
        <v>148</v>
      </c>
      <c r="D244" s="67" t="s">
        <v>479</v>
      </c>
      <c r="E244" s="68" t="s">
        <v>509</v>
      </c>
      <c r="F244" s="69"/>
      <c r="G244" s="70" t="s">
        <v>533</v>
      </c>
      <c r="H244" s="71" t="s">
        <v>534</v>
      </c>
      <c r="I244" s="68" t="s">
        <v>187</v>
      </c>
      <c r="J244" s="72">
        <v>2009</v>
      </c>
      <c r="K244" s="73">
        <v>0.75</v>
      </c>
      <c r="L244" s="74">
        <v>3</v>
      </c>
      <c r="M244" s="291" t="s">
        <v>735</v>
      </c>
      <c r="N244" s="292"/>
      <c r="O244" s="293"/>
      <c r="P244" s="294" t="s">
        <v>1090</v>
      </c>
      <c r="Q244" s="295" t="s">
        <v>1116</v>
      </c>
      <c r="R244" s="101" t="s">
        <v>1380</v>
      </c>
      <c r="S244" s="81">
        <f t="shared" si="13"/>
        <v>320</v>
      </c>
      <c r="T244" s="82">
        <v>320</v>
      </c>
      <c r="U244" s="83"/>
      <c r="V244" s="84"/>
      <c r="W244" s="85">
        <f t="shared" si="11"/>
        <v>0</v>
      </c>
      <c r="X244" s="86">
        <f t="shared" si="12"/>
        <v>0</v>
      </c>
      <c r="Y244" s="59"/>
      <c r="Z244" s="87"/>
      <c r="AA244" s="88"/>
      <c r="AB244" s="89"/>
      <c r="AC244" s="90"/>
    </row>
    <row r="245" spans="1:29" ht="15.75" hidden="1" customHeight="1">
      <c r="A245" s="64" t="s">
        <v>134</v>
      </c>
      <c r="B245" s="65" t="s">
        <v>159</v>
      </c>
      <c r="C245" s="66" t="s">
        <v>148</v>
      </c>
      <c r="D245" s="67" t="s">
        <v>479</v>
      </c>
      <c r="E245" s="68" t="s">
        <v>509</v>
      </c>
      <c r="F245" s="69"/>
      <c r="G245" s="70" t="s">
        <v>535</v>
      </c>
      <c r="H245" s="71" t="s">
        <v>536</v>
      </c>
      <c r="I245" s="68" t="s">
        <v>483</v>
      </c>
      <c r="J245" s="72">
        <v>2016</v>
      </c>
      <c r="K245" s="73">
        <v>1.5</v>
      </c>
      <c r="L245" s="74">
        <v>2</v>
      </c>
      <c r="M245" s="291" t="s">
        <v>735</v>
      </c>
      <c r="N245" s="292"/>
      <c r="O245" s="293"/>
      <c r="P245" s="294" t="s">
        <v>1117</v>
      </c>
      <c r="Q245" s="295" t="s">
        <v>1118</v>
      </c>
      <c r="R245" s="101" t="s">
        <v>1381</v>
      </c>
      <c r="S245" s="81">
        <f t="shared" si="13"/>
        <v>79.166666666666671</v>
      </c>
      <c r="T245" s="82">
        <v>95</v>
      </c>
      <c r="U245" s="83"/>
      <c r="V245" s="84"/>
      <c r="W245" s="85">
        <f t="shared" si="11"/>
        <v>0</v>
      </c>
      <c r="X245" s="86">
        <f t="shared" si="12"/>
        <v>0</v>
      </c>
      <c r="Y245" s="59"/>
      <c r="Z245" s="87"/>
      <c r="AA245" s="88"/>
      <c r="AB245" s="89"/>
      <c r="AC245" s="90"/>
    </row>
    <row r="246" spans="1:29" ht="15.75" hidden="1" customHeight="1">
      <c r="A246" s="64" t="s">
        <v>134</v>
      </c>
      <c r="B246" s="65" t="s">
        <v>159</v>
      </c>
      <c r="C246" s="66" t="s">
        <v>148</v>
      </c>
      <c r="D246" s="67" t="s">
        <v>479</v>
      </c>
      <c r="E246" s="68" t="s">
        <v>509</v>
      </c>
      <c r="F246" s="69"/>
      <c r="G246" s="70" t="s">
        <v>535</v>
      </c>
      <c r="H246" s="71" t="s">
        <v>537</v>
      </c>
      <c r="I246" s="68" t="s">
        <v>538</v>
      </c>
      <c r="J246" s="72">
        <v>2018</v>
      </c>
      <c r="K246" s="73">
        <v>0.75</v>
      </c>
      <c r="L246" s="74">
        <v>4</v>
      </c>
      <c r="M246" s="291" t="s">
        <v>735</v>
      </c>
      <c r="N246" s="292"/>
      <c r="O246" s="293"/>
      <c r="P246" s="294" t="s">
        <v>1119</v>
      </c>
      <c r="Q246" s="295" t="s">
        <v>1120</v>
      </c>
      <c r="R246" s="101" t="s">
        <v>1381</v>
      </c>
      <c r="S246" s="81">
        <f t="shared" si="13"/>
        <v>27</v>
      </c>
      <c r="T246" s="82">
        <v>32.4</v>
      </c>
      <c r="U246" s="83"/>
      <c r="V246" s="84"/>
      <c r="W246" s="85">
        <f t="shared" si="11"/>
        <v>0</v>
      </c>
      <c r="X246" s="86">
        <f t="shared" si="12"/>
        <v>0</v>
      </c>
      <c r="Y246" s="59"/>
      <c r="Z246" s="87"/>
      <c r="AA246" s="88"/>
      <c r="AB246" s="89"/>
      <c r="AC246" s="90"/>
    </row>
    <row r="247" spans="1:29" ht="15.75" hidden="1" customHeight="1">
      <c r="A247" s="64" t="s">
        <v>134</v>
      </c>
      <c r="B247" s="65" t="s">
        <v>424</v>
      </c>
      <c r="C247" s="66" t="s">
        <v>148</v>
      </c>
      <c r="D247" s="67" t="s">
        <v>479</v>
      </c>
      <c r="E247" s="68" t="s">
        <v>509</v>
      </c>
      <c r="F247" s="69"/>
      <c r="G247" s="70" t="s">
        <v>535</v>
      </c>
      <c r="H247" s="71" t="s">
        <v>539</v>
      </c>
      <c r="I247" s="68" t="s">
        <v>483</v>
      </c>
      <c r="J247" s="72">
        <v>2020</v>
      </c>
      <c r="K247" s="73">
        <v>0.75</v>
      </c>
      <c r="L247" s="74">
        <v>2</v>
      </c>
      <c r="M247" s="291" t="s">
        <v>735</v>
      </c>
      <c r="N247" s="292"/>
      <c r="O247" s="293"/>
      <c r="P247" s="294" t="s">
        <v>1121</v>
      </c>
      <c r="Q247" s="295" t="s">
        <v>1122</v>
      </c>
      <c r="R247" s="101" t="s">
        <v>1381</v>
      </c>
      <c r="S247" s="81">
        <f t="shared" si="13"/>
        <v>10</v>
      </c>
      <c r="T247" s="82">
        <v>12</v>
      </c>
      <c r="U247" s="83"/>
      <c r="V247" s="84"/>
      <c r="W247" s="85">
        <f t="shared" si="11"/>
        <v>0</v>
      </c>
      <c r="X247" s="86">
        <f t="shared" si="12"/>
        <v>0</v>
      </c>
      <c r="Y247" s="59"/>
      <c r="Z247" s="87"/>
      <c r="AA247" s="88"/>
      <c r="AB247" s="89"/>
      <c r="AC247" s="90"/>
    </row>
    <row r="248" spans="1:29" ht="15.75" hidden="1" customHeight="1">
      <c r="A248" s="64" t="s">
        <v>134</v>
      </c>
      <c r="B248" s="65" t="s">
        <v>159</v>
      </c>
      <c r="C248" s="66" t="s">
        <v>148</v>
      </c>
      <c r="D248" s="67" t="s">
        <v>479</v>
      </c>
      <c r="E248" s="68" t="s">
        <v>540</v>
      </c>
      <c r="F248" s="69"/>
      <c r="G248" s="70" t="s">
        <v>541</v>
      </c>
      <c r="H248" s="71" t="s">
        <v>542</v>
      </c>
      <c r="I248" s="68" t="s">
        <v>187</v>
      </c>
      <c r="J248" s="72">
        <v>2004</v>
      </c>
      <c r="K248" s="73">
        <v>0.75</v>
      </c>
      <c r="L248" s="74">
        <v>2</v>
      </c>
      <c r="M248" s="291" t="s">
        <v>735</v>
      </c>
      <c r="N248" s="292"/>
      <c r="O248" s="293"/>
      <c r="P248" s="294" t="s">
        <v>1123</v>
      </c>
      <c r="Q248" s="295" t="s">
        <v>1124</v>
      </c>
      <c r="R248" s="101" t="s">
        <v>1380</v>
      </c>
      <c r="S248" s="81">
        <f t="shared" si="13"/>
        <v>140</v>
      </c>
      <c r="T248" s="82">
        <v>140</v>
      </c>
      <c r="U248" s="83"/>
      <c r="V248" s="84"/>
      <c r="W248" s="85">
        <f t="shared" si="11"/>
        <v>0</v>
      </c>
      <c r="X248" s="86">
        <f t="shared" si="12"/>
        <v>0</v>
      </c>
      <c r="Y248" s="59"/>
      <c r="Z248" s="87"/>
      <c r="AA248" s="88"/>
      <c r="AB248" s="89"/>
      <c r="AC248" s="90"/>
    </row>
    <row r="249" spans="1:29" ht="15.75" hidden="1" customHeight="1">
      <c r="A249" s="64" t="s">
        <v>134</v>
      </c>
      <c r="B249" s="65" t="s">
        <v>159</v>
      </c>
      <c r="C249" s="66" t="s">
        <v>148</v>
      </c>
      <c r="D249" s="67" t="s">
        <v>543</v>
      </c>
      <c r="E249" s="68"/>
      <c r="F249" s="69"/>
      <c r="G249" s="70" t="s">
        <v>544</v>
      </c>
      <c r="H249" s="71" t="s">
        <v>545</v>
      </c>
      <c r="I249" s="68" t="s">
        <v>187</v>
      </c>
      <c r="J249" s="72">
        <v>1978</v>
      </c>
      <c r="K249" s="73">
        <v>0.75</v>
      </c>
      <c r="L249" s="74">
        <v>1</v>
      </c>
      <c r="M249" s="291" t="s">
        <v>742</v>
      </c>
      <c r="N249" s="292"/>
      <c r="O249" s="293"/>
      <c r="P249" s="294" t="s">
        <v>1036</v>
      </c>
      <c r="Q249" s="295" t="s">
        <v>1125</v>
      </c>
      <c r="R249" s="101" t="s">
        <v>1380</v>
      </c>
      <c r="S249" s="81">
        <f t="shared" si="13"/>
        <v>300</v>
      </c>
      <c r="T249" s="82">
        <v>300</v>
      </c>
      <c r="U249" s="83"/>
      <c r="V249" s="84"/>
      <c r="W249" s="85">
        <f t="shared" si="11"/>
        <v>0</v>
      </c>
      <c r="X249" s="86">
        <f t="shared" si="12"/>
        <v>0</v>
      </c>
      <c r="Y249" s="59"/>
      <c r="Z249" s="87"/>
      <c r="AA249" s="88"/>
      <c r="AB249" s="89"/>
      <c r="AC249" s="90"/>
    </row>
    <row r="250" spans="1:29" ht="15.75" hidden="1" customHeight="1">
      <c r="A250" s="64" t="s">
        <v>134</v>
      </c>
      <c r="B250" s="65" t="s">
        <v>135</v>
      </c>
      <c r="C250" s="66" t="s">
        <v>148</v>
      </c>
      <c r="D250" s="67" t="s">
        <v>543</v>
      </c>
      <c r="E250" s="68"/>
      <c r="F250" s="69"/>
      <c r="G250" s="70" t="s">
        <v>546</v>
      </c>
      <c r="H250" s="71" t="s">
        <v>547</v>
      </c>
      <c r="I250" s="68" t="s">
        <v>187</v>
      </c>
      <c r="J250" s="72">
        <v>2004</v>
      </c>
      <c r="K250" s="73">
        <v>0.75</v>
      </c>
      <c r="L250" s="74">
        <v>2</v>
      </c>
      <c r="M250" s="291" t="s">
        <v>735</v>
      </c>
      <c r="N250" s="292"/>
      <c r="O250" s="293"/>
      <c r="P250" s="294" t="s">
        <v>1126</v>
      </c>
      <c r="Q250" s="295" t="s">
        <v>1128</v>
      </c>
      <c r="R250" s="101" t="s">
        <v>1380</v>
      </c>
      <c r="S250" s="81">
        <f t="shared" si="13"/>
        <v>70</v>
      </c>
      <c r="T250" s="82">
        <v>70</v>
      </c>
      <c r="U250" s="83"/>
      <c r="V250" s="84"/>
      <c r="W250" s="85">
        <f t="shared" si="11"/>
        <v>0</v>
      </c>
      <c r="X250" s="86">
        <f t="shared" si="12"/>
        <v>0</v>
      </c>
      <c r="Y250" s="59"/>
      <c r="Z250" s="87"/>
      <c r="AA250" s="88"/>
      <c r="AB250" s="89"/>
      <c r="AC250" s="90"/>
    </row>
    <row r="251" spans="1:29" ht="15.75" hidden="1" customHeight="1">
      <c r="A251" s="64" t="s">
        <v>134</v>
      </c>
      <c r="B251" s="65" t="s">
        <v>135</v>
      </c>
      <c r="C251" s="66" t="s">
        <v>148</v>
      </c>
      <c r="D251" s="67" t="s">
        <v>548</v>
      </c>
      <c r="E251" s="68"/>
      <c r="F251" s="69"/>
      <c r="G251" s="70" t="s">
        <v>549</v>
      </c>
      <c r="H251" s="71" t="s">
        <v>550</v>
      </c>
      <c r="I251" s="68" t="s">
        <v>508</v>
      </c>
      <c r="J251" s="72">
        <v>2010</v>
      </c>
      <c r="K251" s="73">
        <v>0.75</v>
      </c>
      <c r="L251" s="74">
        <v>2</v>
      </c>
      <c r="M251" s="291" t="s">
        <v>735</v>
      </c>
      <c r="N251" s="292"/>
      <c r="O251" s="293"/>
      <c r="P251" s="294" t="s">
        <v>1127</v>
      </c>
      <c r="Q251" s="295" t="s">
        <v>1129</v>
      </c>
      <c r="R251" s="101" t="s">
        <v>1380</v>
      </c>
      <c r="S251" s="81">
        <f t="shared" si="13"/>
        <v>50</v>
      </c>
      <c r="T251" s="82">
        <v>50</v>
      </c>
      <c r="U251" s="83"/>
      <c r="V251" s="84"/>
      <c r="W251" s="85">
        <f t="shared" si="11"/>
        <v>0</v>
      </c>
      <c r="X251" s="86">
        <f t="shared" si="12"/>
        <v>0</v>
      </c>
      <c r="Y251" s="59"/>
      <c r="Z251" s="87"/>
      <c r="AA251" s="88"/>
      <c r="AB251" s="89"/>
      <c r="AC251" s="90"/>
    </row>
    <row r="252" spans="1:29" ht="15.75" hidden="1" customHeight="1">
      <c r="A252" s="64" t="s">
        <v>134</v>
      </c>
      <c r="B252" s="65" t="s">
        <v>159</v>
      </c>
      <c r="C252" s="66" t="s">
        <v>148</v>
      </c>
      <c r="D252" s="67" t="s">
        <v>551</v>
      </c>
      <c r="E252" s="68" t="s">
        <v>552</v>
      </c>
      <c r="F252" s="69"/>
      <c r="G252" s="70" t="s">
        <v>553</v>
      </c>
      <c r="H252" s="71" t="s">
        <v>554</v>
      </c>
      <c r="I252" s="68" t="s">
        <v>555</v>
      </c>
      <c r="J252" s="72">
        <v>2014</v>
      </c>
      <c r="K252" s="73">
        <v>0.75</v>
      </c>
      <c r="L252" s="74">
        <v>24</v>
      </c>
      <c r="M252" s="291" t="s">
        <v>735</v>
      </c>
      <c r="N252" s="292"/>
      <c r="O252" s="293"/>
      <c r="P252" s="294" t="s">
        <v>1130</v>
      </c>
      <c r="Q252" s="295" t="s">
        <v>1131</v>
      </c>
      <c r="R252" s="101" t="s">
        <v>1381</v>
      </c>
      <c r="S252" s="81">
        <f t="shared" si="13"/>
        <v>70.833333333333343</v>
      </c>
      <c r="T252" s="82">
        <v>85</v>
      </c>
      <c r="U252" s="83"/>
      <c r="V252" s="84"/>
      <c r="W252" s="85">
        <f t="shared" si="11"/>
        <v>0</v>
      </c>
      <c r="X252" s="86">
        <f t="shared" si="12"/>
        <v>0</v>
      </c>
      <c r="Y252" s="59"/>
      <c r="Z252" s="87"/>
      <c r="AA252" s="88"/>
      <c r="AB252" s="89"/>
      <c r="AC252" s="90"/>
    </row>
    <row r="253" spans="1:29" ht="15.75" hidden="1" customHeight="1">
      <c r="A253" s="64" t="s">
        <v>134</v>
      </c>
      <c r="B253" s="65" t="s">
        <v>159</v>
      </c>
      <c r="C253" s="66" t="s">
        <v>148</v>
      </c>
      <c r="D253" s="67" t="s">
        <v>551</v>
      </c>
      <c r="E253" s="68" t="s">
        <v>552</v>
      </c>
      <c r="F253" s="69"/>
      <c r="G253" s="70" t="s">
        <v>556</v>
      </c>
      <c r="H253" s="71" t="s">
        <v>557</v>
      </c>
      <c r="I253" s="68" t="s">
        <v>187</v>
      </c>
      <c r="J253" s="72">
        <v>2020</v>
      </c>
      <c r="K253" s="73">
        <v>0.75</v>
      </c>
      <c r="L253" s="74">
        <v>1</v>
      </c>
      <c r="M253" s="291" t="s">
        <v>735</v>
      </c>
      <c r="N253" s="292"/>
      <c r="O253" s="293"/>
      <c r="P253" s="294" t="s">
        <v>1132</v>
      </c>
      <c r="Q253" s="295" t="s">
        <v>1133</v>
      </c>
      <c r="R253" s="101" t="s">
        <v>1380</v>
      </c>
      <c r="S253" s="81">
        <f t="shared" si="13"/>
        <v>30</v>
      </c>
      <c r="T253" s="82">
        <v>30</v>
      </c>
      <c r="U253" s="83"/>
      <c r="V253" s="84"/>
      <c r="W253" s="85">
        <f t="shared" si="11"/>
        <v>0</v>
      </c>
      <c r="X253" s="86">
        <f t="shared" si="12"/>
        <v>0</v>
      </c>
      <c r="Y253" s="59"/>
      <c r="Z253" s="87"/>
      <c r="AA253" s="88"/>
      <c r="AB253" s="89"/>
      <c r="AC253" s="90"/>
    </row>
    <row r="254" spans="1:29" ht="15.75" hidden="1" customHeight="1">
      <c r="A254" s="64" t="s">
        <v>134</v>
      </c>
      <c r="B254" s="65" t="s">
        <v>135</v>
      </c>
      <c r="C254" s="66" t="s">
        <v>148</v>
      </c>
      <c r="D254" s="67" t="s">
        <v>551</v>
      </c>
      <c r="E254" s="68" t="s">
        <v>558</v>
      </c>
      <c r="F254" s="69"/>
      <c r="G254" s="70" t="s">
        <v>559</v>
      </c>
      <c r="H254" s="71" t="s">
        <v>560</v>
      </c>
      <c r="I254" s="68" t="s">
        <v>141</v>
      </c>
      <c r="J254" s="72">
        <v>2015</v>
      </c>
      <c r="K254" s="73">
        <v>0.75</v>
      </c>
      <c r="L254" s="74">
        <v>24</v>
      </c>
      <c r="M254" s="291" t="s">
        <v>735</v>
      </c>
      <c r="N254" s="292"/>
      <c r="O254" s="293"/>
      <c r="P254" s="294" t="s">
        <v>1134</v>
      </c>
      <c r="Q254" s="295" t="s">
        <v>1135</v>
      </c>
      <c r="R254" s="101" t="s">
        <v>1381</v>
      </c>
      <c r="S254" s="81">
        <f t="shared" si="13"/>
        <v>50</v>
      </c>
      <c r="T254" s="82">
        <v>60</v>
      </c>
      <c r="U254" s="83"/>
      <c r="V254" s="84"/>
      <c r="W254" s="85">
        <f t="shared" si="11"/>
        <v>0</v>
      </c>
      <c r="X254" s="86">
        <f t="shared" si="12"/>
        <v>0</v>
      </c>
      <c r="Y254" s="59"/>
      <c r="Z254" s="87"/>
      <c r="AA254" s="88"/>
      <c r="AB254" s="89"/>
      <c r="AC254" s="90"/>
    </row>
    <row r="255" spans="1:29" ht="15.75" hidden="1" customHeight="1">
      <c r="A255" s="64" t="s">
        <v>134</v>
      </c>
      <c r="B255" s="65" t="s">
        <v>135</v>
      </c>
      <c r="C255" s="66" t="s">
        <v>148</v>
      </c>
      <c r="D255" s="67" t="s">
        <v>551</v>
      </c>
      <c r="E255" s="68" t="s">
        <v>558</v>
      </c>
      <c r="F255" s="69"/>
      <c r="G255" s="70" t="s">
        <v>561</v>
      </c>
      <c r="H255" s="71" t="s">
        <v>562</v>
      </c>
      <c r="I255" s="68" t="s">
        <v>141</v>
      </c>
      <c r="J255" s="72">
        <v>2006</v>
      </c>
      <c r="K255" s="73">
        <v>0.75</v>
      </c>
      <c r="L255" s="74">
        <v>2</v>
      </c>
      <c r="M255" s="291">
        <v>-1</v>
      </c>
      <c r="N255" s="292"/>
      <c r="O255" s="293"/>
      <c r="P255" s="294" t="s">
        <v>1136</v>
      </c>
      <c r="Q255" s="295" t="s">
        <v>1137</v>
      </c>
      <c r="R255" s="101" t="s">
        <v>1380</v>
      </c>
      <c r="S255" s="81">
        <f t="shared" si="13"/>
        <v>35</v>
      </c>
      <c r="T255" s="82">
        <v>35</v>
      </c>
      <c r="U255" s="83"/>
      <c r="V255" s="84"/>
      <c r="W255" s="85">
        <f t="shared" si="11"/>
        <v>0</v>
      </c>
      <c r="X255" s="86">
        <f t="shared" si="12"/>
        <v>0</v>
      </c>
      <c r="Y255" s="59"/>
      <c r="Z255" s="87"/>
      <c r="AA255" s="88"/>
      <c r="AB255" s="89"/>
      <c r="AC255" s="90"/>
    </row>
    <row r="256" spans="1:29" ht="15.75" hidden="1" customHeight="1">
      <c r="A256" s="64" t="s">
        <v>134</v>
      </c>
      <c r="B256" s="65" t="s">
        <v>159</v>
      </c>
      <c r="C256" s="66" t="s">
        <v>148</v>
      </c>
      <c r="D256" s="67" t="s">
        <v>551</v>
      </c>
      <c r="E256" s="68" t="s">
        <v>563</v>
      </c>
      <c r="F256" s="69"/>
      <c r="G256" s="70" t="s">
        <v>564</v>
      </c>
      <c r="H256" s="71" t="s">
        <v>565</v>
      </c>
      <c r="I256" s="68" t="s">
        <v>555</v>
      </c>
      <c r="J256" s="72">
        <v>2002</v>
      </c>
      <c r="K256" s="73">
        <v>1.5</v>
      </c>
      <c r="L256" s="74">
        <v>2</v>
      </c>
      <c r="M256" s="291" t="s">
        <v>735</v>
      </c>
      <c r="N256" s="292"/>
      <c r="O256" s="293" t="s">
        <v>743</v>
      </c>
      <c r="P256" s="294" t="s">
        <v>1138</v>
      </c>
      <c r="Q256" s="295" t="s">
        <v>1140</v>
      </c>
      <c r="R256" s="101" t="s">
        <v>1380</v>
      </c>
      <c r="S256" s="81">
        <f t="shared" si="13"/>
        <v>180</v>
      </c>
      <c r="T256" s="82">
        <v>180</v>
      </c>
      <c r="U256" s="83"/>
      <c r="V256" s="84"/>
      <c r="W256" s="85">
        <f t="shared" si="11"/>
        <v>0</v>
      </c>
      <c r="X256" s="86">
        <f t="shared" si="12"/>
        <v>0</v>
      </c>
      <c r="Y256" s="59"/>
      <c r="Z256" s="87"/>
      <c r="AA256" s="88"/>
      <c r="AB256" s="89"/>
      <c r="AC256" s="90"/>
    </row>
    <row r="257" spans="1:29" ht="15.75" hidden="1" customHeight="1">
      <c r="A257" s="64" t="s">
        <v>134</v>
      </c>
      <c r="B257" s="65" t="s">
        <v>159</v>
      </c>
      <c r="C257" s="66" t="s">
        <v>148</v>
      </c>
      <c r="D257" s="67" t="s">
        <v>551</v>
      </c>
      <c r="E257" s="68" t="s">
        <v>563</v>
      </c>
      <c r="F257" s="69"/>
      <c r="G257" s="70" t="s">
        <v>564</v>
      </c>
      <c r="H257" s="71" t="s">
        <v>565</v>
      </c>
      <c r="I257" s="68" t="s">
        <v>555</v>
      </c>
      <c r="J257" s="72">
        <v>2003</v>
      </c>
      <c r="K257" s="73">
        <v>0.75</v>
      </c>
      <c r="L257" s="74">
        <v>2</v>
      </c>
      <c r="M257" s="291" t="s">
        <v>735</v>
      </c>
      <c r="N257" s="292"/>
      <c r="O257" s="293" t="s">
        <v>744</v>
      </c>
      <c r="P257" s="294" t="s">
        <v>1139</v>
      </c>
      <c r="Q257" s="295" t="s">
        <v>1141</v>
      </c>
      <c r="R257" s="101" t="s">
        <v>1380</v>
      </c>
      <c r="S257" s="81">
        <f t="shared" si="13"/>
        <v>85</v>
      </c>
      <c r="T257" s="82">
        <v>85</v>
      </c>
      <c r="U257" s="83"/>
      <c r="V257" s="84"/>
      <c r="W257" s="85">
        <f t="shared" si="11"/>
        <v>0</v>
      </c>
      <c r="X257" s="86">
        <f t="shared" si="12"/>
        <v>0</v>
      </c>
      <c r="Y257" s="59"/>
      <c r="Z257" s="87"/>
      <c r="AA257" s="88"/>
      <c r="AB257" s="89"/>
      <c r="AC257" s="90"/>
    </row>
    <row r="258" spans="1:29" ht="15.75" hidden="1" customHeight="1">
      <c r="A258" s="64" t="s">
        <v>134</v>
      </c>
      <c r="B258" s="65" t="s">
        <v>159</v>
      </c>
      <c r="C258" s="66" t="s">
        <v>148</v>
      </c>
      <c r="D258" s="67" t="s">
        <v>551</v>
      </c>
      <c r="E258" s="68" t="s">
        <v>563</v>
      </c>
      <c r="F258" s="69"/>
      <c r="G258" s="70" t="s">
        <v>566</v>
      </c>
      <c r="H258" s="71" t="s">
        <v>567</v>
      </c>
      <c r="I258" s="68" t="s">
        <v>187</v>
      </c>
      <c r="J258" s="72">
        <v>2003</v>
      </c>
      <c r="K258" s="73">
        <v>0.75</v>
      </c>
      <c r="L258" s="74">
        <v>9</v>
      </c>
      <c r="M258" s="291" t="s">
        <v>735</v>
      </c>
      <c r="N258" s="292"/>
      <c r="O258" s="293" t="s">
        <v>738</v>
      </c>
      <c r="P258" s="294" t="s">
        <v>1142</v>
      </c>
      <c r="Q258" s="295" t="s">
        <v>1144</v>
      </c>
      <c r="R258" s="101" t="s">
        <v>1380</v>
      </c>
      <c r="S258" s="81">
        <f t="shared" si="13"/>
        <v>45</v>
      </c>
      <c r="T258" s="82">
        <v>45</v>
      </c>
      <c r="U258" s="83"/>
      <c r="V258" s="84"/>
      <c r="W258" s="85">
        <f t="shared" si="11"/>
        <v>0</v>
      </c>
      <c r="X258" s="86">
        <f t="shared" si="12"/>
        <v>0</v>
      </c>
      <c r="Y258" s="59"/>
      <c r="Z258" s="87"/>
      <c r="AA258" s="88"/>
      <c r="AB258" s="89"/>
      <c r="AC258" s="90"/>
    </row>
    <row r="259" spans="1:29" ht="15.75" hidden="1" customHeight="1">
      <c r="A259" s="64" t="s">
        <v>134</v>
      </c>
      <c r="B259" s="65" t="s">
        <v>159</v>
      </c>
      <c r="C259" s="66" t="s">
        <v>148</v>
      </c>
      <c r="D259" s="67" t="s">
        <v>551</v>
      </c>
      <c r="E259" s="68" t="s">
        <v>563</v>
      </c>
      <c r="F259" s="69"/>
      <c r="G259" s="70" t="s">
        <v>566</v>
      </c>
      <c r="H259" s="71" t="s">
        <v>567</v>
      </c>
      <c r="I259" s="68" t="s">
        <v>187</v>
      </c>
      <c r="J259" s="72">
        <v>2003</v>
      </c>
      <c r="K259" s="73">
        <v>1.5</v>
      </c>
      <c r="L259" s="74">
        <v>2</v>
      </c>
      <c r="M259" s="291" t="s">
        <v>735</v>
      </c>
      <c r="N259" s="292"/>
      <c r="O259" s="293" t="s">
        <v>740</v>
      </c>
      <c r="P259" s="294" t="s">
        <v>1143</v>
      </c>
      <c r="Q259" s="295" t="s">
        <v>1145</v>
      </c>
      <c r="R259" s="101" t="s">
        <v>1380</v>
      </c>
      <c r="S259" s="81">
        <f t="shared" si="13"/>
        <v>90</v>
      </c>
      <c r="T259" s="82">
        <v>90</v>
      </c>
      <c r="U259" s="83"/>
      <c r="V259" s="84"/>
      <c r="W259" s="85">
        <f t="shared" si="11"/>
        <v>0</v>
      </c>
      <c r="X259" s="86">
        <f t="shared" si="12"/>
        <v>0</v>
      </c>
      <c r="Y259" s="59"/>
      <c r="Z259" s="87"/>
      <c r="AA259" s="88"/>
      <c r="AB259" s="89"/>
      <c r="AC259" s="90"/>
    </row>
    <row r="260" spans="1:29" ht="15.75" hidden="1" customHeight="1">
      <c r="A260" s="64" t="s">
        <v>134</v>
      </c>
      <c r="B260" s="65" t="s">
        <v>159</v>
      </c>
      <c r="C260" s="66" t="s">
        <v>148</v>
      </c>
      <c r="D260" s="67" t="s">
        <v>551</v>
      </c>
      <c r="E260" s="68" t="s">
        <v>563</v>
      </c>
      <c r="F260" s="69"/>
      <c r="G260" s="70" t="s">
        <v>568</v>
      </c>
      <c r="H260" s="71" t="s">
        <v>569</v>
      </c>
      <c r="I260" s="68" t="s">
        <v>187</v>
      </c>
      <c r="J260" s="72">
        <v>1986</v>
      </c>
      <c r="K260" s="73">
        <v>1.5</v>
      </c>
      <c r="L260" s="74">
        <v>1</v>
      </c>
      <c r="M260" s="291" t="s">
        <v>735</v>
      </c>
      <c r="N260" s="292"/>
      <c r="O260" s="293"/>
      <c r="P260" s="294" t="s">
        <v>845</v>
      </c>
      <c r="Q260" s="295" t="s">
        <v>1146</v>
      </c>
      <c r="R260" s="80" t="s">
        <v>1380</v>
      </c>
      <c r="S260" s="81">
        <f t="shared" si="13"/>
        <v>250</v>
      </c>
      <c r="T260" s="82">
        <v>250</v>
      </c>
      <c r="U260" s="83"/>
      <c r="V260" s="84"/>
      <c r="W260" s="85">
        <f t="shared" si="11"/>
        <v>0</v>
      </c>
      <c r="X260" s="86">
        <f t="shared" si="12"/>
        <v>0</v>
      </c>
      <c r="Y260" s="59"/>
      <c r="Z260" s="87"/>
      <c r="AA260" s="88"/>
      <c r="AB260" s="89"/>
      <c r="AC260" s="90"/>
    </row>
    <row r="261" spans="1:29" ht="15.75" hidden="1" customHeight="1">
      <c r="A261" s="64" t="s">
        <v>134</v>
      </c>
      <c r="B261" s="65" t="s">
        <v>135</v>
      </c>
      <c r="C261" s="66" t="s">
        <v>136</v>
      </c>
      <c r="D261" s="67" t="s">
        <v>551</v>
      </c>
      <c r="E261" s="68" t="s">
        <v>563</v>
      </c>
      <c r="F261" s="69"/>
      <c r="G261" s="70" t="s">
        <v>568</v>
      </c>
      <c r="H261" s="71" t="s">
        <v>570</v>
      </c>
      <c r="I261" s="68" t="s">
        <v>187</v>
      </c>
      <c r="J261" s="72">
        <v>1977</v>
      </c>
      <c r="K261" s="73">
        <v>0.75</v>
      </c>
      <c r="L261" s="74">
        <v>1</v>
      </c>
      <c r="M261" s="291">
        <v>-0.5</v>
      </c>
      <c r="N261" s="292"/>
      <c r="O261" s="293" t="s">
        <v>739</v>
      </c>
      <c r="P261" s="294" t="s">
        <v>845</v>
      </c>
      <c r="Q261" s="295" t="s">
        <v>1147</v>
      </c>
      <c r="R261" s="80" t="s">
        <v>1380</v>
      </c>
      <c r="S261" s="81">
        <f t="shared" si="13"/>
        <v>70</v>
      </c>
      <c r="T261" s="82">
        <v>70</v>
      </c>
      <c r="U261" s="83"/>
      <c r="V261" s="84"/>
      <c r="W261" s="85">
        <f t="shared" si="11"/>
        <v>0</v>
      </c>
      <c r="X261" s="86">
        <f t="shared" si="12"/>
        <v>0</v>
      </c>
      <c r="Y261" s="59"/>
      <c r="Z261" s="87"/>
      <c r="AA261" s="88"/>
      <c r="AB261" s="89"/>
      <c r="AC261" s="90"/>
    </row>
    <row r="262" spans="1:29" ht="15.75" hidden="1" customHeight="1">
      <c r="A262" s="64" t="s">
        <v>134</v>
      </c>
      <c r="B262" s="65" t="s">
        <v>159</v>
      </c>
      <c r="C262" s="66" t="s">
        <v>148</v>
      </c>
      <c r="D262" s="67" t="s">
        <v>551</v>
      </c>
      <c r="E262" s="68" t="s">
        <v>563</v>
      </c>
      <c r="F262" s="69"/>
      <c r="G262" s="70" t="s">
        <v>568</v>
      </c>
      <c r="H262" s="71" t="s">
        <v>571</v>
      </c>
      <c r="I262" s="68" t="s">
        <v>187</v>
      </c>
      <c r="J262" s="72">
        <v>2015</v>
      </c>
      <c r="K262" s="73">
        <v>27</v>
      </c>
      <c r="L262" s="74">
        <v>1</v>
      </c>
      <c r="M262" s="291" t="s">
        <v>735</v>
      </c>
      <c r="N262" s="292"/>
      <c r="O262" s="293"/>
      <c r="P262" s="294" t="s">
        <v>1148</v>
      </c>
      <c r="Q262" s="295" t="s">
        <v>1149</v>
      </c>
      <c r="R262" s="101" t="s">
        <v>1381</v>
      </c>
      <c r="S262" s="81">
        <f t="shared" si="13"/>
        <v>3333.3333333333335</v>
      </c>
      <c r="T262" s="82">
        <v>4000</v>
      </c>
      <c r="U262" s="83"/>
      <c r="V262" s="84"/>
      <c r="W262" s="85">
        <f t="shared" si="11"/>
        <v>0</v>
      </c>
      <c r="X262" s="86">
        <f t="shared" si="12"/>
        <v>0</v>
      </c>
      <c r="Y262" s="59"/>
      <c r="Z262" s="87"/>
      <c r="AA262" s="88"/>
      <c r="AB262" s="89"/>
      <c r="AC262" s="90"/>
    </row>
    <row r="263" spans="1:29" ht="15.75" hidden="1" customHeight="1">
      <c r="A263" s="64" t="s">
        <v>134</v>
      </c>
      <c r="B263" s="65" t="s">
        <v>135</v>
      </c>
      <c r="C263" s="66" t="s">
        <v>148</v>
      </c>
      <c r="D263" s="67" t="s">
        <v>551</v>
      </c>
      <c r="E263" s="68" t="s">
        <v>563</v>
      </c>
      <c r="F263" s="69"/>
      <c r="G263" s="70" t="s">
        <v>572</v>
      </c>
      <c r="H263" s="71" t="s">
        <v>573</v>
      </c>
      <c r="I263" s="68" t="s">
        <v>574</v>
      </c>
      <c r="J263" s="72">
        <v>2022</v>
      </c>
      <c r="K263" s="73">
        <v>0.75</v>
      </c>
      <c r="L263" s="74">
        <v>11</v>
      </c>
      <c r="M263" s="291" t="s">
        <v>735</v>
      </c>
      <c r="N263" s="292"/>
      <c r="O263" s="293"/>
      <c r="P263" s="294" t="s">
        <v>1150</v>
      </c>
      <c r="Q263" s="295" t="s">
        <v>1151</v>
      </c>
      <c r="R263" s="101" t="s">
        <v>1381</v>
      </c>
      <c r="S263" s="81">
        <f t="shared" si="13"/>
        <v>21.666666666666668</v>
      </c>
      <c r="T263" s="82">
        <v>26</v>
      </c>
      <c r="U263" s="83"/>
      <c r="V263" s="84"/>
      <c r="W263" s="85">
        <f t="shared" si="11"/>
        <v>0</v>
      </c>
      <c r="X263" s="86">
        <f t="shared" si="12"/>
        <v>0</v>
      </c>
      <c r="Y263" s="59"/>
      <c r="Z263" s="87"/>
      <c r="AA263" s="88"/>
      <c r="AB263" s="89"/>
      <c r="AC263" s="90"/>
    </row>
    <row r="264" spans="1:29" ht="15.75" hidden="1" customHeight="1">
      <c r="A264" s="64" t="s">
        <v>134</v>
      </c>
      <c r="B264" s="65" t="s">
        <v>159</v>
      </c>
      <c r="C264" s="66" t="s">
        <v>148</v>
      </c>
      <c r="D264" s="67" t="s">
        <v>551</v>
      </c>
      <c r="E264" s="68" t="s">
        <v>575</v>
      </c>
      <c r="F264" s="69"/>
      <c r="G264" s="70" t="s">
        <v>576</v>
      </c>
      <c r="H264" s="71" t="s">
        <v>577</v>
      </c>
      <c r="I264" s="68" t="s">
        <v>187</v>
      </c>
      <c r="J264" s="72">
        <v>2006</v>
      </c>
      <c r="K264" s="73">
        <v>0.75</v>
      </c>
      <c r="L264" s="74">
        <v>1</v>
      </c>
      <c r="M264" s="291" t="s">
        <v>735</v>
      </c>
      <c r="N264" s="292"/>
      <c r="O264" s="293"/>
      <c r="P264" s="294" t="s">
        <v>1152</v>
      </c>
      <c r="Q264" s="295" t="s">
        <v>1153</v>
      </c>
      <c r="R264" s="101" t="s">
        <v>1380</v>
      </c>
      <c r="S264" s="81">
        <f t="shared" si="13"/>
        <v>45</v>
      </c>
      <c r="T264" s="82">
        <v>45</v>
      </c>
      <c r="U264" s="83"/>
      <c r="V264" s="84"/>
      <c r="W264" s="85">
        <f t="shared" si="11"/>
        <v>0</v>
      </c>
      <c r="X264" s="86">
        <f t="shared" si="12"/>
        <v>0</v>
      </c>
      <c r="Y264" s="59"/>
      <c r="Z264" s="87"/>
      <c r="AA264" s="88"/>
      <c r="AB264" s="89"/>
      <c r="AC264" s="90"/>
    </row>
    <row r="265" spans="1:29" ht="15.75" hidden="1" customHeight="1">
      <c r="A265" s="64" t="s">
        <v>134</v>
      </c>
      <c r="B265" s="65" t="s">
        <v>159</v>
      </c>
      <c r="C265" s="66" t="s">
        <v>148</v>
      </c>
      <c r="D265" s="67" t="s">
        <v>551</v>
      </c>
      <c r="E265" s="68" t="s">
        <v>575</v>
      </c>
      <c r="F265" s="69"/>
      <c r="G265" s="70" t="s">
        <v>576</v>
      </c>
      <c r="H265" s="71" t="s">
        <v>577</v>
      </c>
      <c r="I265" s="68" t="s">
        <v>187</v>
      </c>
      <c r="J265" s="72">
        <v>2006</v>
      </c>
      <c r="K265" s="73">
        <v>1.5</v>
      </c>
      <c r="L265" s="74">
        <v>1</v>
      </c>
      <c r="M265" s="291" t="s">
        <v>735</v>
      </c>
      <c r="N265" s="292"/>
      <c r="O265" s="293"/>
      <c r="P265" s="294" t="s">
        <v>1154</v>
      </c>
      <c r="Q265" s="295" t="s">
        <v>1155</v>
      </c>
      <c r="R265" s="101" t="s">
        <v>1380</v>
      </c>
      <c r="S265" s="81">
        <f t="shared" si="13"/>
        <v>80</v>
      </c>
      <c r="T265" s="82">
        <v>80</v>
      </c>
      <c r="U265" s="83"/>
      <c r="V265" s="84"/>
      <c r="W265" s="85">
        <f t="shared" ref="W265:W328" si="14">V265*S265</f>
        <v>0</v>
      </c>
      <c r="X265" s="86">
        <f t="shared" ref="X265:X328" si="15">V265*T265</f>
        <v>0</v>
      </c>
      <c r="Y265" s="59"/>
      <c r="Z265" s="87"/>
      <c r="AA265" s="88"/>
      <c r="AB265" s="89"/>
      <c r="AC265" s="90"/>
    </row>
    <row r="266" spans="1:29" ht="15.75" hidden="1" customHeight="1">
      <c r="A266" s="64" t="s">
        <v>134</v>
      </c>
      <c r="B266" s="65" t="s">
        <v>159</v>
      </c>
      <c r="C266" s="66" t="s">
        <v>148</v>
      </c>
      <c r="D266" s="67" t="s">
        <v>551</v>
      </c>
      <c r="E266" s="68" t="s">
        <v>575</v>
      </c>
      <c r="F266" s="69"/>
      <c r="G266" s="70" t="s">
        <v>576</v>
      </c>
      <c r="H266" s="71" t="s">
        <v>577</v>
      </c>
      <c r="I266" s="68" t="s">
        <v>187</v>
      </c>
      <c r="J266" s="72">
        <v>2012</v>
      </c>
      <c r="K266" s="73">
        <v>1.5</v>
      </c>
      <c r="L266" s="74">
        <v>1</v>
      </c>
      <c r="M266" s="291" t="s">
        <v>735</v>
      </c>
      <c r="N266" s="292"/>
      <c r="O266" s="293"/>
      <c r="P266" s="294" t="s">
        <v>1154</v>
      </c>
      <c r="Q266" s="295" t="s">
        <v>1156</v>
      </c>
      <c r="R266" s="101" t="s">
        <v>1380</v>
      </c>
      <c r="S266" s="81">
        <f t="shared" si="13"/>
        <v>80</v>
      </c>
      <c r="T266" s="82">
        <v>80</v>
      </c>
      <c r="U266" s="83"/>
      <c r="V266" s="84"/>
      <c r="W266" s="85">
        <f t="shared" si="14"/>
        <v>0</v>
      </c>
      <c r="X266" s="86">
        <f t="shared" si="15"/>
        <v>0</v>
      </c>
      <c r="Y266" s="59"/>
      <c r="Z266" s="87"/>
      <c r="AA266" s="88"/>
      <c r="AB266" s="89"/>
      <c r="AC266" s="90"/>
    </row>
    <row r="267" spans="1:29" ht="15.75" hidden="1" customHeight="1">
      <c r="A267" s="64" t="s">
        <v>134</v>
      </c>
      <c r="B267" s="65" t="s">
        <v>159</v>
      </c>
      <c r="C267" s="66" t="s">
        <v>148</v>
      </c>
      <c r="D267" s="67" t="s">
        <v>551</v>
      </c>
      <c r="E267" s="68" t="s">
        <v>575</v>
      </c>
      <c r="F267" s="69"/>
      <c r="G267" s="70" t="s">
        <v>576</v>
      </c>
      <c r="H267" s="71" t="s">
        <v>578</v>
      </c>
      <c r="I267" s="68" t="s">
        <v>187</v>
      </c>
      <c r="J267" s="72">
        <v>2002</v>
      </c>
      <c r="K267" s="73">
        <v>0.75</v>
      </c>
      <c r="L267" s="74">
        <v>2</v>
      </c>
      <c r="M267" s="291" t="s">
        <v>735</v>
      </c>
      <c r="N267" s="292"/>
      <c r="O267" s="293" t="s">
        <v>744</v>
      </c>
      <c r="P267" s="294" t="s">
        <v>1139</v>
      </c>
      <c r="Q267" s="295" t="s">
        <v>1157</v>
      </c>
      <c r="R267" s="101" t="s">
        <v>1380</v>
      </c>
      <c r="S267" s="81">
        <f t="shared" si="13"/>
        <v>45</v>
      </c>
      <c r="T267" s="82">
        <v>45</v>
      </c>
      <c r="U267" s="83"/>
      <c r="V267" s="84"/>
      <c r="W267" s="85">
        <f t="shared" si="14"/>
        <v>0</v>
      </c>
      <c r="X267" s="86">
        <f t="shared" si="15"/>
        <v>0</v>
      </c>
      <c r="Y267" s="59"/>
      <c r="Z267" s="87"/>
      <c r="AA267" s="88"/>
      <c r="AB267" s="89"/>
      <c r="AC267" s="90"/>
    </row>
    <row r="268" spans="1:29" ht="15.75" hidden="1" customHeight="1">
      <c r="A268" s="64" t="s">
        <v>134</v>
      </c>
      <c r="B268" s="65" t="s">
        <v>159</v>
      </c>
      <c r="C268" s="66" t="s">
        <v>148</v>
      </c>
      <c r="D268" s="67" t="s">
        <v>551</v>
      </c>
      <c r="E268" s="68" t="s">
        <v>575</v>
      </c>
      <c r="F268" s="69"/>
      <c r="G268" s="70" t="s">
        <v>579</v>
      </c>
      <c r="H268" s="71" t="s">
        <v>580</v>
      </c>
      <c r="I268" s="68" t="s">
        <v>187</v>
      </c>
      <c r="J268" s="72">
        <v>2009</v>
      </c>
      <c r="K268" s="73">
        <v>0.75</v>
      </c>
      <c r="L268" s="74">
        <v>4</v>
      </c>
      <c r="M268" s="291" t="s">
        <v>735</v>
      </c>
      <c r="N268" s="292"/>
      <c r="O268" s="293"/>
      <c r="P268" s="294" t="s">
        <v>1048</v>
      </c>
      <c r="Q268" s="295" t="s">
        <v>1158</v>
      </c>
      <c r="R268" s="101" t="s">
        <v>1380</v>
      </c>
      <c r="S268" s="81">
        <f t="shared" si="13"/>
        <v>65</v>
      </c>
      <c r="T268" s="82">
        <v>65</v>
      </c>
      <c r="U268" s="83"/>
      <c r="V268" s="84"/>
      <c r="W268" s="85">
        <f t="shared" si="14"/>
        <v>0</v>
      </c>
      <c r="X268" s="86">
        <f t="shared" si="15"/>
        <v>0</v>
      </c>
      <c r="Y268" s="59"/>
      <c r="Z268" s="87"/>
      <c r="AA268" s="88"/>
      <c r="AB268" s="89"/>
      <c r="AC268" s="90"/>
    </row>
    <row r="269" spans="1:29" ht="15.75" hidden="1" customHeight="1">
      <c r="A269" s="64" t="s">
        <v>134</v>
      </c>
      <c r="B269" s="65" t="s">
        <v>159</v>
      </c>
      <c r="C269" s="66" t="s">
        <v>148</v>
      </c>
      <c r="D269" s="67" t="s">
        <v>551</v>
      </c>
      <c r="E269" s="68" t="s">
        <v>575</v>
      </c>
      <c r="F269" s="69"/>
      <c r="G269" s="70" t="s">
        <v>579</v>
      </c>
      <c r="H269" s="71" t="s">
        <v>580</v>
      </c>
      <c r="I269" s="68" t="s">
        <v>187</v>
      </c>
      <c r="J269" s="72">
        <v>2009</v>
      </c>
      <c r="K269" s="73">
        <v>1.5</v>
      </c>
      <c r="L269" s="74">
        <v>2</v>
      </c>
      <c r="M269" s="291" t="s">
        <v>735</v>
      </c>
      <c r="N269" s="292"/>
      <c r="O269" s="293"/>
      <c r="P269" s="294" t="s">
        <v>1159</v>
      </c>
      <c r="Q269" s="295" t="s">
        <v>1161</v>
      </c>
      <c r="R269" s="80" t="s">
        <v>1380</v>
      </c>
      <c r="S269" s="81">
        <f t="shared" si="13"/>
        <v>140</v>
      </c>
      <c r="T269" s="82">
        <v>140</v>
      </c>
      <c r="U269" s="83"/>
      <c r="V269" s="84"/>
      <c r="W269" s="85">
        <f t="shared" si="14"/>
        <v>0</v>
      </c>
      <c r="X269" s="86">
        <f t="shared" si="15"/>
        <v>0</v>
      </c>
      <c r="Y269" s="59"/>
      <c r="Z269" s="87"/>
      <c r="AA269" s="88"/>
      <c r="AB269" s="89"/>
      <c r="AC269" s="90"/>
    </row>
    <row r="270" spans="1:29" ht="15.75" hidden="1" customHeight="1">
      <c r="A270" s="64" t="s">
        <v>134</v>
      </c>
      <c r="B270" s="65" t="s">
        <v>159</v>
      </c>
      <c r="C270" s="66" t="s">
        <v>148</v>
      </c>
      <c r="D270" s="67" t="s">
        <v>551</v>
      </c>
      <c r="E270" s="68" t="s">
        <v>575</v>
      </c>
      <c r="F270" s="69"/>
      <c r="G270" s="70" t="s">
        <v>581</v>
      </c>
      <c r="H270" s="71" t="s">
        <v>582</v>
      </c>
      <c r="I270" s="68" t="s">
        <v>187</v>
      </c>
      <c r="J270" s="72">
        <v>2012</v>
      </c>
      <c r="K270" s="73">
        <v>0.75</v>
      </c>
      <c r="L270" s="74">
        <v>4</v>
      </c>
      <c r="M270" s="291" t="s">
        <v>735</v>
      </c>
      <c r="N270" s="292"/>
      <c r="O270" s="293"/>
      <c r="P270" s="294" t="s">
        <v>1160</v>
      </c>
      <c r="Q270" s="295" t="s">
        <v>1162</v>
      </c>
      <c r="R270" s="80" t="s">
        <v>1380</v>
      </c>
      <c r="S270" s="81">
        <f t="shared" si="13"/>
        <v>90</v>
      </c>
      <c r="T270" s="82">
        <v>90</v>
      </c>
      <c r="U270" s="83"/>
      <c r="V270" s="84"/>
      <c r="W270" s="85">
        <f t="shared" si="14"/>
        <v>0</v>
      </c>
      <c r="X270" s="86">
        <f t="shared" si="15"/>
        <v>0</v>
      </c>
      <c r="Y270" s="59"/>
      <c r="Z270" s="87"/>
      <c r="AA270" s="88"/>
      <c r="AB270" s="89"/>
      <c r="AC270" s="90"/>
    </row>
    <row r="271" spans="1:29" ht="15.75" hidden="1" customHeight="1">
      <c r="A271" s="64" t="s">
        <v>134</v>
      </c>
      <c r="B271" s="65" t="s">
        <v>159</v>
      </c>
      <c r="C271" s="66" t="s">
        <v>148</v>
      </c>
      <c r="D271" s="67" t="s">
        <v>551</v>
      </c>
      <c r="E271" s="68" t="s">
        <v>583</v>
      </c>
      <c r="F271" s="69"/>
      <c r="G271" s="70" t="s">
        <v>584</v>
      </c>
      <c r="H271" s="71" t="s">
        <v>585</v>
      </c>
      <c r="I271" s="68" t="s">
        <v>187</v>
      </c>
      <c r="J271" s="72">
        <v>2013</v>
      </c>
      <c r="K271" s="73">
        <v>0.75</v>
      </c>
      <c r="L271" s="74">
        <v>1</v>
      </c>
      <c r="M271" s="291" t="s">
        <v>735</v>
      </c>
      <c r="N271" s="292"/>
      <c r="O271" s="293"/>
      <c r="P271" s="294" t="s">
        <v>1163</v>
      </c>
      <c r="Q271" s="295" t="s">
        <v>1164</v>
      </c>
      <c r="R271" s="80" t="s">
        <v>1380</v>
      </c>
      <c r="S271" s="81">
        <f t="shared" ref="S271:S334" si="16">IF(R271="U",T271/1.2,T271)</f>
        <v>190</v>
      </c>
      <c r="T271" s="82">
        <v>190</v>
      </c>
      <c r="U271" s="83"/>
      <c r="V271" s="84"/>
      <c r="W271" s="85">
        <f t="shared" si="14"/>
        <v>0</v>
      </c>
      <c r="X271" s="86">
        <f t="shared" si="15"/>
        <v>0</v>
      </c>
      <c r="Y271" s="59"/>
      <c r="Z271" s="87"/>
      <c r="AA271" s="88"/>
      <c r="AB271" s="89"/>
      <c r="AC271" s="90"/>
    </row>
    <row r="272" spans="1:29" ht="15.75" hidden="1" customHeight="1">
      <c r="A272" s="64" t="s">
        <v>134</v>
      </c>
      <c r="B272" s="65" t="s">
        <v>159</v>
      </c>
      <c r="C272" s="66" t="s">
        <v>148</v>
      </c>
      <c r="D272" s="67" t="s">
        <v>551</v>
      </c>
      <c r="E272" s="68" t="s">
        <v>583</v>
      </c>
      <c r="F272" s="69"/>
      <c r="G272" s="70" t="s">
        <v>584</v>
      </c>
      <c r="H272" s="71" t="s">
        <v>585</v>
      </c>
      <c r="I272" s="68" t="s">
        <v>187</v>
      </c>
      <c r="J272" s="72">
        <v>2020</v>
      </c>
      <c r="K272" s="73">
        <v>0.75</v>
      </c>
      <c r="L272" s="74">
        <v>2</v>
      </c>
      <c r="M272" s="291" t="s">
        <v>735</v>
      </c>
      <c r="N272" s="292"/>
      <c r="O272" s="293"/>
      <c r="P272" s="294" t="s">
        <v>1099</v>
      </c>
      <c r="Q272" s="295" t="s">
        <v>1165</v>
      </c>
      <c r="R272" s="80" t="s">
        <v>1380</v>
      </c>
      <c r="S272" s="81">
        <f t="shared" si="16"/>
        <v>150</v>
      </c>
      <c r="T272" s="82">
        <v>150</v>
      </c>
      <c r="U272" s="83"/>
      <c r="V272" s="84"/>
      <c r="W272" s="85">
        <f t="shared" si="14"/>
        <v>0</v>
      </c>
      <c r="X272" s="86">
        <f t="shared" si="15"/>
        <v>0</v>
      </c>
      <c r="Y272" s="59"/>
      <c r="Z272" s="87"/>
      <c r="AA272" s="88"/>
      <c r="AB272" s="89"/>
      <c r="AC272" s="90"/>
    </row>
    <row r="273" spans="1:29" ht="15.75" hidden="1" customHeight="1">
      <c r="A273" s="64" t="s">
        <v>134</v>
      </c>
      <c r="B273" s="65" t="s">
        <v>159</v>
      </c>
      <c r="C273" s="66" t="s">
        <v>148</v>
      </c>
      <c r="D273" s="67" t="s">
        <v>551</v>
      </c>
      <c r="E273" s="68" t="s">
        <v>583</v>
      </c>
      <c r="F273" s="69"/>
      <c r="G273" s="70" t="s">
        <v>584</v>
      </c>
      <c r="H273" s="71" t="s">
        <v>586</v>
      </c>
      <c r="I273" s="68" t="s">
        <v>187</v>
      </c>
      <c r="J273" s="72">
        <v>2016</v>
      </c>
      <c r="K273" s="73">
        <v>0.75</v>
      </c>
      <c r="L273" s="74">
        <v>5</v>
      </c>
      <c r="M273" s="291" t="s">
        <v>735</v>
      </c>
      <c r="N273" s="292"/>
      <c r="O273" s="293"/>
      <c r="P273" s="294" t="s">
        <v>1166</v>
      </c>
      <c r="Q273" s="295" t="s">
        <v>1167</v>
      </c>
      <c r="R273" s="80" t="s">
        <v>1380</v>
      </c>
      <c r="S273" s="81">
        <f t="shared" si="16"/>
        <v>160</v>
      </c>
      <c r="T273" s="82">
        <v>160</v>
      </c>
      <c r="U273" s="83"/>
      <c r="V273" s="84"/>
      <c r="W273" s="85">
        <f t="shared" si="14"/>
        <v>0</v>
      </c>
      <c r="X273" s="86">
        <f t="shared" si="15"/>
        <v>0</v>
      </c>
      <c r="Y273" s="59"/>
      <c r="Z273" s="87"/>
      <c r="AA273" s="88"/>
      <c r="AB273" s="89"/>
      <c r="AC273" s="90"/>
    </row>
    <row r="274" spans="1:29" ht="15.75" hidden="1" customHeight="1">
      <c r="A274" s="64" t="s">
        <v>134</v>
      </c>
      <c r="B274" s="65" t="s">
        <v>159</v>
      </c>
      <c r="C274" s="66" t="s">
        <v>148</v>
      </c>
      <c r="D274" s="67" t="s">
        <v>551</v>
      </c>
      <c r="E274" s="68" t="s">
        <v>583</v>
      </c>
      <c r="F274" s="69"/>
      <c r="G274" s="70" t="s">
        <v>584</v>
      </c>
      <c r="H274" s="71" t="s">
        <v>586</v>
      </c>
      <c r="I274" s="68" t="s">
        <v>187</v>
      </c>
      <c r="J274" s="72">
        <v>2017</v>
      </c>
      <c r="K274" s="73">
        <v>0.75</v>
      </c>
      <c r="L274" s="74">
        <v>5</v>
      </c>
      <c r="M274" s="291" t="s">
        <v>735</v>
      </c>
      <c r="N274" s="292"/>
      <c r="O274" s="293"/>
      <c r="P274" s="294" t="s">
        <v>1166</v>
      </c>
      <c r="Q274" s="295" t="s">
        <v>1168</v>
      </c>
      <c r="R274" s="101" t="s">
        <v>1380</v>
      </c>
      <c r="S274" s="81">
        <f t="shared" si="16"/>
        <v>150</v>
      </c>
      <c r="T274" s="82">
        <v>150</v>
      </c>
      <c r="U274" s="83"/>
      <c r="V274" s="84"/>
      <c r="W274" s="85">
        <f t="shared" si="14"/>
        <v>0</v>
      </c>
      <c r="X274" s="86">
        <f t="shared" si="15"/>
        <v>0</v>
      </c>
      <c r="Y274" s="59"/>
      <c r="Z274" s="87"/>
      <c r="AA274" s="88"/>
      <c r="AB274" s="89"/>
      <c r="AC274" s="90"/>
    </row>
    <row r="275" spans="1:29" ht="15.75" hidden="1" customHeight="1">
      <c r="A275" s="64" t="s">
        <v>134</v>
      </c>
      <c r="B275" s="65" t="s">
        <v>159</v>
      </c>
      <c r="C275" s="66" t="s">
        <v>148</v>
      </c>
      <c r="D275" s="67" t="s">
        <v>551</v>
      </c>
      <c r="E275" s="68" t="s">
        <v>583</v>
      </c>
      <c r="F275" s="69"/>
      <c r="G275" s="70" t="s">
        <v>584</v>
      </c>
      <c r="H275" s="71" t="s">
        <v>586</v>
      </c>
      <c r="I275" s="68" t="s">
        <v>187</v>
      </c>
      <c r="J275" s="72">
        <v>2018</v>
      </c>
      <c r="K275" s="73">
        <v>0.75</v>
      </c>
      <c r="L275" s="74">
        <v>6</v>
      </c>
      <c r="M275" s="291" t="s">
        <v>735</v>
      </c>
      <c r="N275" s="292"/>
      <c r="O275" s="293"/>
      <c r="P275" s="294" t="s">
        <v>1166</v>
      </c>
      <c r="Q275" s="295" t="s">
        <v>1169</v>
      </c>
      <c r="R275" s="101" t="s">
        <v>1380</v>
      </c>
      <c r="S275" s="81">
        <f t="shared" si="16"/>
        <v>165</v>
      </c>
      <c r="T275" s="82">
        <v>165</v>
      </c>
      <c r="U275" s="83"/>
      <c r="V275" s="84"/>
      <c r="W275" s="85">
        <f t="shared" si="14"/>
        <v>0</v>
      </c>
      <c r="X275" s="86">
        <f t="shared" si="15"/>
        <v>0</v>
      </c>
      <c r="Y275" s="59"/>
      <c r="Z275" s="87"/>
      <c r="AA275" s="88"/>
      <c r="AB275" s="89"/>
      <c r="AC275" s="90"/>
    </row>
    <row r="276" spans="1:29" ht="15.75" hidden="1" customHeight="1">
      <c r="A276" s="64" t="s">
        <v>134</v>
      </c>
      <c r="B276" s="65" t="s">
        <v>159</v>
      </c>
      <c r="C276" s="66" t="s">
        <v>148</v>
      </c>
      <c r="D276" s="67" t="s">
        <v>551</v>
      </c>
      <c r="E276" s="68" t="s">
        <v>583</v>
      </c>
      <c r="F276" s="69"/>
      <c r="G276" s="70" t="s">
        <v>587</v>
      </c>
      <c r="H276" s="71" t="s">
        <v>588</v>
      </c>
      <c r="I276" s="68" t="s">
        <v>187</v>
      </c>
      <c r="J276" s="72">
        <v>2002</v>
      </c>
      <c r="K276" s="73">
        <v>0.75</v>
      </c>
      <c r="L276" s="74">
        <v>7</v>
      </c>
      <c r="M276" s="291" t="s">
        <v>735</v>
      </c>
      <c r="N276" s="292"/>
      <c r="O276" s="293"/>
      <c r="P276" s="294" t="s">
        <v>1170</v>
      </c>
      <c r="Q276" s="295" t="s">
        <v>1171</v>
      </c>
      <c r="R276" s="80" t="s">
        <v>1380</v>
      </c>
      <c r="S276" s="81">
        <f t="shared" si="16"/>
        <v>60</v>
      </c>
      <c r="T276" s="82">
        <v>60</v>
      </c>
      <c r="U276" s="83"/>
      <c r="V276" s="84"/>
      <c r="W276" s="85">
        <f t="shared" si="14"/>
        <v>0</v>
      </c>
      <c r="X276" s="86">
        <f t="shared" si="15"/>
        <v>0</v>
      </c>
      <c r="Y276" s="59"/>
      <c r="Z276" s="87"/>
      <c r="AA276" s="88"/>
      <c r="AB276" s="89"/>
      <c r="AC276" s="90"/>
    </row>
    <row r="277" spans="1:29" ht="15.75" hidden="1" customHeight="1">
      <c r="A277" s="64" t="s">
        <v>134</v>
      </c>
      <c r="B277" s="65" t="s">
        <v>159</v>
      </c>
      <c r="C277" s="66" t="s">
        <v>148</v>
      </c>
      <c r="D277" s="67" t="s">
        <v>551</v>
      </c>
      <c r="E277" s="68" t="s">
        <v>583</v>
      </c>
      <c r="F277" s="69"/>
      <c r="G277" s="70" t="s">
        <v>587</v>
      </c>
      <c r="H277" s="71" t="s">
        <v>588</v>
      </c>
      <c r="I277" s="68" t="s">
        <v>187</v>
      </c>
      <c r="J277" s="72">
        <v>2003</v>
      </c>
      <c r="K277" s="73">
        <v>0.75</v>
      </c>
      <c r="L277" s="74">
        <v>9</v>
      </c>
      <c r="M277" s="291" t="s">
        <v>735</v>
      </c>
      <c r="N277" s="292"/>
      <c r="O277" s="293" t="s">
        <v>743</v>
      </c>
      <c r="P277" s="294" t="s">
        <v>1172</v>
      </c>
      <c r="Q277" s="295" t="s">
        <v>1173</v>
      </c>
      <c r="R277" s="101" t="s">
        <v>1380</v>
      </c>
      <c r="S277" s="81">
        <f t="shared" si="16"/>
        <v>50</v>
      </c>
      <c r="T277" s="82">
        <v>50</v>
      </c>
      <c r="U277" s="83"/>
      <c r="V277" s="84"/>
      <c r="W277" s="85">
        <f t="shared" si="14"/>
        <v>0</v>
      </c>
      <c r="X277" s="86">
        <f t="shared" si="15"/>
        <v>0</v>
      </c>
      <c r="Y277" s="59"/>
      <c r="Z277" s="87"/>
      <c r="AA277" s="88"/>
      <c r="AB277" s="89"/>
      <c r="AC277" s="90"/>
    </row>
    <row r="278" spans="1:29" ht="15.75" hidden="1" customHeight="1">
      <c r="A278" s="64" t="s">
        <v>134</v>
      </c>
      <c r="B278" s="65" t="s">
        <v>159</v>
      </c>
      <c r="C278" s="66" t="s">
        <v>148</v>
      </c>
      <c r="D278" s="67" t="s">
        <v>551</v>
      </c>
      <c r="E278" s="68" t="s">
        <v>583</v>
      </c>
      <c r="F278" s="69"/>
      <c r="G278" s="70" t="s">
        <v>587</v>
      </c>
      <c r="H278" s="71" t="s">
        <v>588</v>
      </c>
      <c r="I278" s="68" t="s">
        <v>187</v>
      </c>
      <c r="J278" s="72">
        <v>2004</v>
      </c>
      <c r="K278" s="73">
        <v>0.75</v>
      </c>
      <c r="L278" s="74">
        <v>4</v>
      </c>
      <c r="M278" s="291" t="s">
        <v>735</v>
      </c>
      <c r="N278" s="292"/>
      <c r="O278" s="293" t="s">
        <v>744</v>
      </c>
      <c r="P278" s="294" t="s">
        <v>1174</v>
      </c>
      <c r="Q278" s="295" t="s">
        <v>1175</v>
      </c>
      <c r="R278" s="101" t="s">
        <v>1380</v>
      </c>
      <c r="S278" s="81">
        <f t="shared" si="16"/>
        <v>50</v>
      </c>
      <c r="T278" s="82">
        <v>50</v>
      </c>
      <c r="U278" s="83"/>
      <c r="V278" s="84"/>
      <c r="W278" s="85">
        <f t="shared" si="14"/>
        <v>0</v>
      </c>
      <c r="X278" s="86">
        <f t="shared" si="15"/>
        <v>0</v>
      </c>
      <c r="Y278" s="59"/>
      <c r="Z278" s="87"/>
      <c r="AA278" s="88"/>
      <c r="AB278" s="89"/>
      <c r="AC278" s="90"/>
    </row>
    <row r="279" spans="1:29" ht="15.75" hidden="1" customHeight="1">
      <c r="A279" s="64" t="s">
        <v>134</v>
      </c>
      <c r="B279" s="65" t="s">
        <v>159</v>
      </c>
      <c r="C279" s="66" t="s">
        <v>148</v>
      </c>
      <c r="D279" s="67" t="s">
        <v>551</v>
      </c>
      <c r="E279" s="68" t="s">
        <v>583</v>
      </c>
      <c r="F279" s="69"/>
      <c r="G279" s="70" t="s">
        <v>589</v>
      </c>
      <c r="H279" s="71" t="s">
        <v>590</v>
      </c>
      <c r="I279" s="68" t="s">
        <v>555</v>
      </c>
      <c r="J279" s="72">
        <v>2007</v>
      </c>
      <c r="K279" s="73">
        <v>0.75</v>
      </c>
      <c r="L279" s="74">
        <v>2</v>
      </c>
      <c r="M279" s="291" t="s">
        <v>735</v>
      </c>
      <c r="N279" s="292"/>
      <c r="O279" s="293"/>
      <c r="P279" s="294" t="s">
        <v>1132</v>
      </c>
      <c r="Q279" s="295" t="s">
        <v>1176</v>
      </c>
      <c r="R279" s="101" t="s">
        <v>1380</v>
      </c>
      <c r="S279" s="81">
        <f t="shared" si="16"/>
        <v>60</v>
      </c>
      <c r="T279" s="82">
        <v>60</v>
      </c>
      <c r="U279" s="83"/>
      <c r="V279" s="84"/>
      <c r="W279" s="85">
        <f t="shared" si="14"/>
        <v>0</v>
      </c>
      <c r="X279" s="86">
        <f t="shared" si="15"/>
        <v>0</v>
      </c>
      <c r="Y279" s="59"/>
      <c r="Z279" s="87"/>
      <c r="AA279" s="88"/>
      <c r="AB279" s="89"/>
      <c r="AC279" s="90"/>
    </row>
    <row r="280" spans="1:29" ht="15.75" hidden="1" customHeight="1">
      <c r="A280" s="64" t="s">
        <v>134</v>
      </c>
      <c r="B280" s="65" t="s">
        <v>159</v>
      </c>
      <c r="C280" s="66" t="s">
        <v>148</v>
      </c>
      <c r="D280" s="67" t="s">
        <v>551</v>
      </c>
      <c r="E280" s="68" t="s">
        <v>583</v>
      </c>
      <c r="F280" s="69"/>
      <c r="G280" s="70" t="s">
        <v>589</v>
      </c>
      <c r="H280" s="71" t="s">
        <v>590</v>
      </c>
      <c r="I280" s="68" t="s">
        <v>555</v>
      </c>
      <c r="J280" s="72">
        <v>2009</v>
      </c>
      <c r="K280" s="73">
        <v>0.75</v>
      </c>
      <c r="L280" s="74">
        <v>2</v>
      </c>
      <c r="M280" s="291" t="s">
        <v>735</v>
      </c>
      <c r="N280" s="292"/>
      <c r="O280" s="293"/>
      <c r="P280" s="294" t="s">
        <v>1132</v>
      </c>
      <c r="Q280" s="295" t="s">
        <v>1177</v>
      </c>
      <c r="R280" s="80" t="s">
        <v>1380</v>
      </c>
      <c r="S280" s="81">
        <f t="shared" si="16"/>
        <v>60</v>
      </c>
      <c r="T280" s="82">
        <v>60</v>
      </c>
      <c r="U280" s="83"/>
      <c r="V280" s="84"/>
      <c r="W280" s="85">
        <f t="shared" si="14"/>
        <v>0</v>
      </c>
      <c r="X280" s="86">
        <f t="shared" si="15"/>
        <v>0</v>
      </c>
      <c r="Y280" s="59"/>
      <c r="Z280" s="87"/>
      <c r="AA280" s="88"/>
      <c r="AB280" s="89"/>
      <c r="AC280" s="90"/>
    </row>
    <row r="281" spans="1:29" ht="15.75" hidden="1" customHeight="1">
      <c r="A281" s="64" t="s">
        <v>134</v>
      </c>
      <c r="B281" s="65" t="s">
        <v>159</v>
      </c>
      <c r="C281" s="66" t="s">
        <v>148</v>
      </c>
      <c r="D281" s="67" t="s">
        <v>551</v>
      </c>
      <c r="E281" s="68" t="s">
        <v>583</v>
      </c>
      <c r="F281" s="69"/>
      <c r="G281" s="70" t="s">
        <v>589</v>
      </c>
      <c r="H281" s="71" t="s">
        <v>591</v>
      </c>
      <c r="I281" s="68" t="s">
        <v>555</v>
      </c>
      <c r="J281" s="72">
        <v>2009</v>
      </c>
      <c r="K281" s="73">
        <v>0.75</v>
      </c>
      <c r="L281" s="74">
        <v>2</v>
      </c>
      <c r="M281" s="291" t="s">
        <v>735</v>
      </c>
      <c r="N281" s="292"/>
      <c r="O281" s="293"/>
      <c r="P281" s="294" t="s">
        <v>1178</v>
      </c>
      <c r="Q281" s="295" t="s">
        <v>1179</v>
      </c>
      <c r="R281" s="101" t="s">
        <v>1380</v>
      </c>
      <c r="S281" s="81">
        <f t="shared" si="16"/>
        <v>60</v>
      </c>
      <c r="T281" s="82">
        <v>60</v>
      </c>
      <c r="U281" s="83"/>
      <c r="V281" s="84"/>
      <c r="W281" s="85">
        <f t="shared" si="14"/>
        <v>0</v>
      </c>
      <c r="X281" s="86">
        <f t="shared" si="15"/>
        <v>0</v>
      </c>
      <c r="Y281" s="59"/>
      <c r="Z281" s="87"/>
      <c r="AA281" s="88"/>
      <c r="AB281" s="89"/>
      <c r="AC281" s="90"/>
    </row>
    <row r="282" spans="1:29" ht="15.75" hidden="1" customHeight="1">
      <c r="A282" s="64" t="s">
        <v>134</v>
      </c>
      <c r="B282" s="65" t="s">
        <v>159</v>
      </c>
      <c r="C282" s="66" t="s">
        <v>148</v>
      </c>
      <c r="D282" s="67" t="s">
        <v>551</v>
      </c>
      <c r="E282" s="68" t="s">
        <v>583</v>
      </c>
      <c r="F282" s="69"/>
      <c r="G282" s="70" t="s">
        <v>589</v>
      </c>
      <c r="H282" s="71" t="s">
        <v>591</v>
      </c>
      <c r="I282" s="68" t="s">
        <v>555</v>
      </c>
      <c r="J282" s="72">
        <v>2012</v>
      </c>
      <c r="K282" s="73">
        <v>0.75</v>
      </c>
      <c r="L282" s="74">
        <v>1</v>
      </c>
      <c r="M282" s="291" t="s">
        <v>735</v>
      </c>
      <c r="N282" s="292"/>
      <c r="O282" s="293"/>
      <c r="P282" s="294" t="s">
        <v>1178</v>
      </c>
      <c r="Q282" s="295" t="s">
        <v>1180</v>
      </c>
      <c r="R282" s="101" t="s">
        <v>1380</v>
      </c>
      <c r="S282" s="81">
        <f t="shared" si="16"/>
        <v>60</v>
      </c>
      <c r="T282" s="82">
        <v>60</v>
      </c>
      <c r="U282" s="83"/>
      <c r="V282" s="84"/>
      <c r="W282" s="85">
        <f t="shared" si="14"/>
        <v>0</v>
      </c>
      <c r="X282" s="86">
        <f t="shared" si="15"/>
        <v>0</v>
      </c>
      <c r="Y282" s="59"/>
      <c r="Z282" s="87"/>
      <c r="AA282" s="88"/>
      <c r="AB282" s="89"/>
      <c r="AC282" s="90"/>
    </row>
    <row r="283" spans="1:29" ht="15.75" hidden="1" customHeight="1">
      <c r="A283" s="64" t="s">
        <v>134</v>
      </c>
      <c r="B283" s="65" t="s">
        <v>159</v>
      </c>
      <c r="C283" s="66" t="s">
        <v>148</v>
      </c>
      <c r="D283" s="67" t="s">
        <v>551</v>
      </c>
      <c r="E283" s="68" t="s">
        <v>583</v>
      </c>
      <c r="F283" s="69"/>
      <c r="G283" s="70" t="s">
        <v>589</v>
      </c>
      <c r="H283" s="71" t="s">
        <v>592</v>
      </c>
      <c r="I283" s="68" t="s">
        <v>555</v>
      </c>
      <c r="J283" s="72">
        <v>2007</v>
      </c>
      <c r="K283" s="73">
        <v>0.75</v>
      </c>
      <c r="L283" s="74">
        <v>2</v>
      </c>
      <c r="M283" s="291" t="s">
        <v>735</v>
      </c>
      <c r="N283" s="292"/>
      <c r="O283" s="293"/>
      <c r="P283" s="294" t="s">
        <v>1178</v>
      </c>
      <c r="Q283" s="295" t="s">
        <v>1181</v>
      </c>
      <c r="R283" s="101" t="s">
        <v>1380</v>
      </c>
      <c r="S283" s="81">
        <f t="shared" si="16"/>
        <v>60</v>
      </c>
      <c r="T283" s="82">
        <v>60</v>
      </c>
      <c r="U283" s="83"/>
      <c r="V283" s="84"/>
      <c r="W283" s="85">
        <f t="shared" si="14"/>
        <v>0</v>
      </c>
      <c r="X283" s="86">
        <f t="shared" si="15"/>
        <v>0</v>
      </c>
      <c r="Y283" s="59"/>
      <c r="Z283" s="87"/>
      <c r="AA283" s="88"/>
      <c r="AB283" s="89"/>
      <c r="AC283" s="90"/>
    </row>
    <row r="284" spans="1:29" ht="15.75" hidden="1" customHeight="1">
      <c r="A284" s="64" t="s">
        <v>134</v>
      </c>
      <c r="B284" s="65" t="s">
        <v>159</v>
      </c>
      <c r="C284" s="66" t="s">
        <v>148</v>
      </c>
      <c r="D284" s="67" t="s">
        <v>551</v>
      </c>
      <c r="E284" s="68" t="s">
        <v>583</v>
      </c>
      <c r="F284" s="69"/>
      <c r="G284" s="70" t="s">
        <v>589</v>
      </c>
      <c r="H284" s="71" t="s">
        <v>592</v>
      </c>
      <c r="I284" s="68" t="s">
        <v>555</v>
      </c>
      <c r="J284" s="72">
        <v>2009</v>
      </c>
      <c r="K284" s="73">
        <v>0.75</v>
      </c>
      <c r="L284" s="74">
        <v>1</v>
      </c>
      <c r="M284" s="291" t="s">
        <v>735</v>
      </c>
      <c r="N284" s="292"/>
      <c r="O284" s="293"/>
      <c r="P284" s="294" t="s">
        <v>1178</v>
      </c>
      <c r="Q284" s="295" t="s">
        <v>1182</v>
      </c>
      <c r="R284" s="101" t="s">
        <v>1380</v>
      </c>
      <c r="S284" s="81">
        <f t="shared" si="16"/>
        <v>60</v>
      </c>
      <c r="T284" s="82">
        <v>60</v>
      </c>
      <c r="U284" s="83"/>
      <c r="V284" s="84"/>
      <c r="W284" s="85">
        <f t="shared" si="14"/>
        <v>0</v>
      </c>
      <c r="X284" s="86">
        <f t="shared" si="15"/>
        <v>0</v>
      </c>
      <c r="Y284" s="59"/>
      <c r="Z284" s="87"/>
      <c r="AA284" s="88"/>
      <c r="AB284" s="89"/>
      <c r="AC284" s="90"/>
    </row>
    <row r="285" spans="1:29" ht="15.75" hidden="1" customHeight="1">
      <c r="A285" s="64" t="s">
        <v>134</v>
      </c>
      <c r="B285" s="65" t="s">
        <v>159</v>
      </c>
      <c r="C285" s="66" t="s">
        <v>148</v>
      </c>
      <c r="D285" s="67" t="s">
        <v>551</v>
      </c>
      <c r="E285" s="68" t="s">
        <v>583</v>
      </c>
      <c r="F285" s="69"/>
      <c r="G285" s="70" t="s">
        <v>589</v>
      </c>
      <c r="H285" s="71" t="s">
        <v>163</v>
      </c>
      <c r="I285" s="68" t="s">
        <v>171</v>
      </c>
      <c r="J285" s="72">
        <v>2007</v>
      </c>
      <c r="K285" s="73">
        <v>0.75</v>
      </c>
      <c r="L285" s="74">
        <v>1</v>
      </c>
      <c r="M285" s="291" t="s">
        <v>735</v>
      </c>
      <c r="N285" s="292"/>
      <c r="O285" s="293"/>
      <c r="P285" s="294" t="s">
        <v>1178</v>
      </c>
      <c r="Q285" s="295" t="s">
        <v>1183</v>
      </c>
      <c r="R285" s="101" t="s">
        <v>1380</v>
      </c>
      <c r="S285" s="81">
        <f t="shared" si="16"/>
        <v>60</v>
      </c>
      <c r="T285" s="82">
        <v>60</v>
      </c>
      <c r="U285" s="83"/>
      <c r="V285" s="84"/>
      <c r="W285" s="85">
        <f t="shared" si="14"/>
        <v>0</v>
      </c>
      <c r="X285" s="86">
        <f t="shared" si="15"/>
        <v>0</v>
      </c>
      <c r="Y285" s="59"/>
      <c r="Z285" s="87"/>
      <c r="AA285" s="88"/>
      <c r="AB285" s="89"/>
      <c r="AC285" s="90"/>
    </row>
    <row r="286" spans="1:29" ht="15.75" hidden="1" customHeight="1">
      <c r="A286" s="64" t="s">
        <v>134</v>
      </c>
      <c r="B286" s="65" t="s">
        <v>135</v>
      </c>
      <c r="C286" s="66" t="s">
        <v>148</v>
      </c>
      <c r="D286" s="67" t="s">
        <v>551</v>
      </c>
      <c r="E286" s="68" t="s">
        <v>583</v>
      </c>
      <c r="F286" s="69"/>
      <c r="G286" s="70" t="s">
        <v>593</v>
      </c>
      <c r="H286" s="71" t="s">
        <v>594</v>
      </c>
      <c r="I286" s="68" t="s">
        <v>256</v>
      </c>
      <c r="J286" s="72">
        <v>2018</v>
      </c>
      <c r="K286" s="73">
        <v>0.75</v>
      </c>
      <c r="L286" s="74">
        <v>4</v>
      </c>
      <c r="M286" s="291" t="s">
        <v>735</v>
      </c>
      <c r="N286" s="292"/>
      <c r="O286" s="293"/>
      <c r="P286" s="294" t="s">
        <v>945</v>
      </c>
      <c r="Q286" s="295" t="s">
        <v>1184</v>
      </c>
      <c r="R286" s="80" t="s">
        <v>1381</v>
      </c>
      <c r="S286" s="81">
        <f t="shared" si="16"/>
        <v>50</v>
      </c>
      <c r="T286" s="82">
        <v>60</v>
      </c>
      <c r="U286" s="83"/>
      <c r="V286" s="84"/>
      <c r="W286" s="85">
        <f t="shared" si="14"/>
        <v>0</v>
      </c>
      <c r="X286" s="86">
        <f t="shared" si="15"/>
        <v>0</v>
      </c>
      <c r="Y286" s="59"/>
      <c r="Z286" s="87"/>
      <c r="AA286" s="88"/>
      <c r="AB286" s="89"/>
      <c r="AC286" s="90"/>
    </row>
    <row r="287" spans="1:29" ht="15.75" hidden="1" customHeight="1">
      <c r="A287" s="64" t="s">
        <v>134</v>
      </c>
      <c r="B287" s="65" t="s">
        <v>159</v>
      </c>
      <c r="C287" s="66" t="s">
        <v>148</v>
      </c>
      <c r="D287" s="67" t="s">
        <v>551</v>
      </c>
      <c r="E287" s="68" t="s">
        <v>595</v>
      </c>
      <c r="F287" s="69"/>
      <c r="G287" s="70" t="s">
        <v>596</v>
      </c>
      <c r="H287" s="71" t="s">
        <v>597</v>
      </c>
      <c r="I287" s="68" t="s">
        <v>555</v>
      </c>
      <c r="J287" s="72">
        <v>2008</v>
      </c>
      <c r="K287" s="73">
        <v>0.75</v>
      </c>
      <c r="L287" s="74">
        <v>1</v>
      </c>
      <c r="M287" s="291" t="s">
        <v>735</v>
      </c>
      <c r="N287" s="292"/>
      <c r="O287" s="293"/>
      <c r="P287" s="294" t="s">
        <v>1185</v>
      </c>
      <c r="Q287" s="295" t="s">
        <v>1186</v>
      </c>
      <c r="R287" s="101" t="s">
        <v>1380</v>
      </c>
      <c r="S287" s="81">
        <f t="shared" si="16"/>
        <v>45</v>
      </c>
      <c r="T287" s="82">
        <v>45</v>
      </c>
      <c r="U287" s="83"/>
      <c r="V287" s="84"/>
      <c r="W287" s="85">
        <f t="shared" si="14"/>
        <v>0</v>
      </c>
      <c r="X287" s="86">
        <f t="shared" si="15"/>
        <v>0</v>
      </c>
      <c r="Y287" s="59"/>
      <c r="Z287" s="87"/>
      <c r="AA287" s="88"/>
      <c r="AB287" s="89"/>
      <c r="AC287" s="90"/>
    </row>
    <row r="288" spans="1:29" ht="15.75" hidden="1" customHeight="1">
      <c r="A288" s="64" t="s">
        <v>134</v>
      </c>
      <c r="B288" s="65" t="s">
        <v>159</v>
      </c>
      <c r="C288" s="66" t="s">
        <v>148</v>
      </c>
      <c r="D288" s="67" t="s">
        <v>551</v>
      </c>
      <c r="E288" s="68" t="s">
        <v>595</v>
      </c>
      <c r="F288" s="69"/>
      <c r="G288" s="70" t="s">
        <v>596</v>
      </c>
      <c r="H288" s="71" t="s">
        <v>598</v>
      </c>
      <c r="I288" s="68" t="s">
        <v>598</v>
      </c>
      <c r="J288" s="72">
        <v>2003</v>
      </c>
      <c r="K288" s="73">
        <v>1.5</v>
      </c>
      <c r="L288" s="74">
        <v>2</v>
      </c>
      <c r="M288" s="291" t="s">
        <v>736</v>
      </c>
      <c r="N288" s="292" t="s">
        <v>745</v>
      </c>
      <c r="O288" s="293"/>
      <c r="P288" s="294" t="s">
        <v>1187</v>
      </c>
      <c r="Q288" s="295" t="s">
        <v>1188</v>
      </c>
      <c r="R288" s="101" t="s">
        <v>1380</v>
      </c>
      <c r="S288" s="81">
        <f t="shared" si="16"/>
        <v>120</v>
      </c>
      <c r="T288" s="82">
        <v>120</v>
      </c>
      <c r="U288" s="83"/>
      <c r="V288" s="84"/>
      <c r="W288" s="85">
        <f t="shared" si="14"/>
        <v>0</v>
      </c>
      <c r="X288" s="86">
        <f t="shared" si="15"/>
        <v>0</v>
      </c>
      <c r="Y288" s="59"/>
      <c r="Z288" s="87"/>
      <c r="AA288" s="88"/>
      <c r="AB288" s="89"/>
      <c r="AC288" s="90"/>
    </row>
    <row r="289" spans="1:29" ht="15.75" hidden="1" customHeight="1">
      <c r="A289" s="64" t="s">
        <v>134</v>
      </c>
      <c r="B289" s="65" t="s">
        <v>159</v>
      </c>
      <c r="C289" s="66" t="s">
        <v>148</v>
      </c>
      <c r="D289" s="67" t="s">
        <v>551</v>
      </c>
      <c r="E289" s="68" t="s">
        <v>595</v>
      </c>
      <c r="F289" s="69"/>
      <c r="G289" s="70" t="s">
        <v>599</v>
      </c>
      <c r="H289" s="71" t="s">
        <v>600</v>
      </c>
      <c r="I289" s="68" t="s">
        <v>555</v>
      </c>
      <c r="J289" s="72">
        <v>2006</v>
      </c>
      <c r="K289" s="73">
        <v>0.75</v>
      </c>
      <c r="L289" s="74">
        <v>1</v>
      </c>
      <c r="M289" s="291" t="s">
        <v>735</v>
      </c>
      <c r="N289" s="292"/>
      <c r="O289" s="293"/>
      <c r="P289" s="294" t="s">
        <v>896</v>
      </c>
      <c r="Q289" s="295" t="s">
        <v>1189</v>
      </c>
      <c r="R289" s="101" t="s">
        <v>1380</v>
      </c>
      <c r="S289" s="81">
        <f t="shared" si="16"/>
        <v>60</v>
      </c>
      <c r="T289" s="82">
        <v>60</v>
      </c>
      <c r="U289" s="83"/>
      <c r="V289" s="84"/>
      <c r="W289" s="85">
        <f t="shared" si="14"/>
        <v>0</v>
      </c>
      <c r="X289" s="86">
        <f t="shared" si="15"/>
        <v>0</v>
      </c>
      <c r="Y289" s="59"/>
      <c r="Z289" s="87"/>
      <c r="AA289" s="88"/>
      <c r="AB289" s="89"/>
      <c r="AC289" s="90"/>
    </row>
    <row r="290" spans="1:29" ht="15.75" hidden="1" customHeight="1">
      <c r="A290" s="64" t="s">
        <v>134</v>
      </c>
      <c r="B290" s="65" t="s">
        <v>159</v>
      </c>
      <c r="C290" s="66" t="s">
        <v>148</v>
      </c>
      <c r="D290" s="67" t="s">
        <v>551</v>
      </c>
      <c r="E290" s="68" t="s">
        <v>595</v>
      </c>
      <c r="F290" s="69"/>
      <c r="G290" s="70" t="s">
        <v>599</v>
      </c>
      <c r="H290" s="71" t="s">
        <v>600</v>
      </c>
      <c r="I290" s="68" t="s">
        <v>555</v>
      </c>
      <c r="J290" s="72">
        <v>2006</v>
      </c>
      <c r="K290" s="73">
        <v>1.5</v>
      </c>
      <c r="L290" s="74">
        <v>1</v>
      </c>
      <c r="M290" s="291" t="s">
        <v>735</v>
      </c>
      <c r="N290" s="292"/>
      <c r="O290" s="293"/>
      <c r="P290" s="294" t="s">
        <v>1190</v>
      </c>
      <c r="Q290" s="295" t="s">
        <v>1191</v>
      </c>
      <c r="R290" s="101" t="s">
        <v>1380</v>
      </c>
      <c r="S290" s="81">
        <f t="shared" si="16"/>
        <v>170</v>
      </c>
      <c r="T290" s="82">
        <v>170</v>
      </c>
      <c r="U290" s="83"/>
      <c r="V290" s="84"/>
      <c r="W290" s="85">
        <f t="shared" si="14"/>
        <v>0</v>
      </c>
      <c r="X290" s="86">
        <f t="shared" si="15"/>
        <v>0</v>
      </c>
      <c r="Y290" s="59"/>
      <c r="Z290" s="87"/>
      <c r="AA290" s="88"/>
      <c r="AB290" s="89"/>
      <c r="AC290" s="90"/>
    </row>
    <row r="291" spans="1:29" ht="15.75" hidden="1" customHeight="1">
      <c r="A291" s="64" t="s">
        <v>134</v>
      </c>
      <c r="B291" s="65" t="s">
        <v>159</v>
      </c>
      <c r="C291" s="66" t="s">
        <v>148</v>
      </c>
      <c r="D291" s="67" t="s">
        <v>551</v>
      </c>
      <c r="E291" s="68" t="s">
        <v>595</v>
      </c>
      <c r="F291" s="69"/>
      <c r="G291" s="70" t="s">
        <v>599</v>
      </c>
      <c r="H291" s="71" t="s">
        <v>600</v>
      </c>
      <c r="I291" s="68" t="s">
        <v>555</v>
      </c>
      <c r="J291" s="72">
        <v>2008</v>
      </c>
      <c r="K291" s="73">
        <v>0.75</v>
      </c>
      <c r="L291" s="74">
        <v>1</v>
      </c>
      <c r="M291" s="291" t="s">
        <v>735</v>
      </c>
      <c r="N291" s="292"/>
      <c r="O291" s="293"/>
      <c r="P291" s="294" t="s">
        <v>896</v>
      </c>
      <c r="Q291" s="295" t="s">
        <v>1192</v>
      </c>
      <c r="R291" s="101" t="s">
        <v>1380</v>
      </c>
      <c r="S291" s="81">
        <f t="shared" si="16"/>
        <v>60</v>
      </c>
      <c r="T291" s="82">
        <v>60</v>
      </c>
      <c r="U291" s="83"/>
      <c r="V291" s="84"/>
      <c r="W291" s="85">
        <f t="shared" si="14"/>
        <v>0</v>
      </c>
      <c r="X291" s="86">
        <f t="shared" si="15"/>
        <v>0</v>
      </c>
      <c r="Y291" s="59"/>
      <c r="Z291" s="87"/>
      <c r="AA291" s="88"/>
      <c r="AB291" s="89"/>
      <c r="AC291" s="90"/>
    </row>
    <row r="292" spans="1:29" ht="15.75" hidden="1" customHeight="1">
      <c r="A292" s="64" t="s">
        <v>134</v>
      </c>
      <c r="B292" s="65" t="s">
        <v>159</v>
      </c>
      <c r="C292" s="66" t="s">
        <v>148</v>
      </c>
      <c r="D292" s="67" t="s">
        <v>551</v>
      </c>
      <c r="E292" s="68" t="s">
        <v>595</v>
      </c>
      <c r="F292" s="69"/>
      <c r="G292" s="70" t="s">
        <v>599</v>
      </c>
      <c r="H292" s="71" t="s">
        <v>601</v>
      </c>
      <c r="I292" s="68" t="s">
        <v>555</v>
      </c>
      <c r="J292" s="72">
        <v>2016</v>
      </c>
      <c r="K292" s="73">
        <v>0.75</v>
      </c>
      <c r="L292" s="74">
        <v>1</v>
      </c>
      <c r="M292" s="291" t="s">
        <v>735</v>
      </c>
      <c r="N292" s="292"/>
      <c r="O292" s="293"/>
      <c r="P292" s="294" t="s">
        <v>1193</v>
      </c>
      <c r="Q292" s="295" t="s">
        <v>1196</v>
      </c>
      <c r="R292" s="80" t="s">
        <v>1380</v>
      </c>
      <c r="S292" s="81">
        <f t="shared" si="16"/>
        <v>20</v>
      </c>
      <c r="T292" s="82">
        <v>20</v>
      </c>
      <c r="U292" s="83"/>
      <c r="V292" s="84"/>
      <c r="W292" s="85">
        <f t="shared" si="14"/>
        <v>0</v>
      </c>
      <c r="X292" s="86">
        <f t="shared" si="15"/>
        <v>0</v>
      </c>
      <c r="Y292" s="59"/>
      <c r="Z292" s="87"/>
      <c r="AA292" s="88"/>
      <c r="AB292" s="89"/>
      <c r="AC292" s="90"/>
    </row>
    <row r="293" spans="1:29" ht="15.75" hidden="1" customHeight="1">
      <c r="A293" s="64" t="s">
        <v>134</v>
      </c>
      <c r="B293" s="65" t="s">
        <v>159</v>
      </c>
      <c r="C293" s="66" t="s">
        <v>148</v>
      </c>
      <c r="D293" s="67" t="s">
        <v>551</v>
      </c>
      <c r="E293" s="68" t="s">
        <v>595</v>
      </c>
      <c r="F293" s="69"/>
      <c r="G293" s="70" t="s">
        <v>599</v>
      </c>
      <c r="H293" s="71" t="s">
        <v>602</v>
      </c>
      <c r="I293" s="68" t="s">
        <v>598</v>
      </c>
      <c r="J293" s="72">
        <v>2011</v>
      </c>
      <c r="K293" s="73">
        <v>0.75</v>
      </c>
      <c r="L293" s="74">
        <v>1</v>
      </c>
      <c r="M293" s="291" t="s">
        <v>735</v>
      </c>
      <c r="N293" s="292"/>
      <c r="O293" s="293"/>
      <c r="P293" s="294" t="s">
        <v>1194</v>
      </c>
      <c r="Q293" s="295" t="s">
        <v>1197</v>
      </c>
      <c r="R293" s="80" t="s">
        <v>1380</v>
      </c>
      <c r="S293" s="81">
        <f t="shared" si="16"/>
        <v>60</v>
      </c>
      <c r="T293" s="82">
        <v>60</v>
      </c>
      <c r="U293" s="83"/>
      <c r="V293" s="84"/>
      <c r="W293" s="85">
        <f t="shared" si="14"/>
        <v>0</v>
      </c>
      <c r="X293" s="86">
        <f t="shared" si="15"/>
        <v>0</v>
      </c>
      <c r="Y293" s="59"/>
      <c r="Z293" s="87"/>
      <c r="AA293" s="88"/>
      <c r="AB293" s="89"/>
      <c r="AC293" s="90"/>
    </row>
    <row r="294" spans="1:29" ht="15.75" hidden="1" customHeight="1">
      <c r="A294" s="64" t="s">
        <v>134</v>
      </c>
      <c r="B294" s="65" t="s">
        <v>135</v>
      </c>
      <c r="C294" s="66" t="s">
        <v>148</v>
      </c>
      <c r="D294" s="67" t="s">
        <v>551</v>
      </c>
      <c r="E294" s="68" t="s">
        <v>603</v>
      </c>
      <c r="F294" s="69"/>
      <c r="G294" s="70" t="s">
        <v>604</v>
      </c>
      <c r="H294" s="71" t="s">
        <v>605</v>
      </c>
      <c r="I294" s="68" t="s">
        <v>508</v>
      </c>
      <c r="J294" s="72">
        <v>2007</v>
      </c>
      <c r="K294" s="73">
        <v>0.75</v>
      </c>
      <c r="L294" s="74">
        <v>3</v>
      </c>
      <c r="M294" s="291" t="s">
        <v>735</v>
      </c>
      <c r="N294" s="292"/>
      <c r="O294" s="293"/>
      <c r="P294" s="294" t="s">
        <v>1195</v>
      </c>
      <c r="Q294" s="295" t="s">
        <v>1198</v>
      </c>
      <c r="R294" s="80" t="s">
        <v>1380</v>
      </c>
      <c r="S294" s="81">
        <f t="shared" si="16"/>
        <v>60</v>
      </c>
      <c r="T294" s="82">
        <v>60</v>
      </c>
      <c r="U294" s="83"/>
      <c r="V294" s="84"/>
      <c r="W294" s="85">
        <f t="shared" si="14"/>
        <v>0</v>
      </c>
      <c r="X294" s="86">
        <f t="shared" si="15"/>
        <v>0</v>
      </c>
      <c r="Y294" s="59"/>
      <c r="Z294" s="87"/>
      <c r="AA294" s="88"/>
      <c r="AB294" s="89"/>
      <c r="AC294" s="90"/>
    </row>
    <row r="295" spans="1:29" ht="15.75" hidden="1" customHeight="1">
      <c r="A295" s="64" t="s">
        <v>134</v>
      </c>
      <c r="B295" s="65" t="s">
        <v>135</v>
      </c>
      <c r="C295" s="66" t="s">
        <v>148</v>
      </c>
      <c r="D295" s="67" t="s">
        <v>551</v>
      </c>
      <c r="E295" s="68" t="s">
        <v>603</v>
      </c>
      <c r="F295" s="69"/>
      <c r="G295" s="70" t="s">
        <v>604</v>
      </c>
      <c r="H295" s="71" t="s">
        <v>605</v>
      </c>
      <c r="I295" s="68" t="s">
        <v>508</v>
      </c>
      <c r="J295" s="72">
        <v>2012</v>
      </c>
      <c r="K295" s="73">
        <v>0.75</v>
      </c>
      <c r="L295" s="74">
        <v>1</v>
      </c>
      <c r="M295" s="291" t="s">
        <v>735</v>
      </c>
      <c r="N295" s="292"/>
      <c r="O295" s="293"/>
      <c r="P295" s="294" t="s">
        <v>1199</v>
      </c>
      <c r="Q295" s="295" t="s">
        <v>1200</v>
      </c>
      <c r="R295" s="80" t="s">
        <v>1380</v>
      </c>
      <c r="S295" s="81">
        <f t="shared" si="16"/>
        <v>55</v>
      </c>
      <c r="T295" s="82">
        <v>55</v>
      </c>
      <c r="U295" s="83"/>
      <c r="V295" s="84"/>
      <c r="W295" s="85">
        <f t="shared" si="14"/>
        <v>0</v>
      </c>
      <c r="X295" s="86">
        <f t="shared" si="15"/>
        <v>0</v>
      </c>
      <c r="Y295" s="59"/>
      <c r="Z295" s="87"/>
      <c r="AA295" s="88"/>
      <c r="AB295" s="89"/>
      <c r="AC295" s="90"/>
    </row>
    <row r="296" spans="1:29" ht="15.75" hidden="1" customHeight="1">
      <c r="A296" s="64" t="s">
        <v>134</v>
      </c>
      <c r="B296" s="65" t="s">
        <v>135</v>
      </c>
      <c r="C296" s="66" t="s">
        <v>148</v>
      </c>
      <c r="D296" s="67" t="s">
        <v>551</v>
      </c>
      <c r="E296" s="68" t="s">
        <v>603</v>
      </c>
      <c r="F296" s="69"/>
      <c r="G296" s="70" t="s">
        <v>604</v>
      </c>
      <c r="H296" s="71" t="s">
        <v>606</v>
      </c>
      <c r="I296" s="68" t="s">
        <v>508</v>
      </c>
      <c r="J296" s="72">
        <v>2012</v>
      </c>
      <c r="K296" s="73">
        <v>0.75</v>
      </c>
      <c r="L296" s="74">
        <v>1</v>
      </c>
      <c r="M296" s="291" t="s">
        <v>735</v>
      </c>
      <c r="N296" s="292"/>
      <c r="O296" s="293"/>
      <c r="P296" s="294" t="s">
        <v>1199</v>
      </c>
      <c r="Q296" s="295" t="s">
        <v>1201</v>
      </c>
      <c r="R296" s="80" t="s">
        <v>1380</v>
      </c>
      <c r="S296" s="81">
        <f t="shared" si="16"/>
        <v>40</v>
      </c>
      <c r="T296" s="82">
        <v>40</v>
      </c>
      <c r="U296" s="83"/>
      <c r="V296" s="84"/>
      <c r="W296" s="85">
        <f t="shared" si="14"/>
        <v>0</v>
      </c>
      <c r="X296" s="86">
        <f t="shared" si="15"/>
        <v>0</v>
      </c>
      <c r="Y296" s="59"/>
      <c r="Z296" s="87"/>
      <c r="AA296" s="88"/>
      <c r="AB296" s="89"/>
      <c r="AC296" s="90"/>
    </row>
    <row r="297" spans="1:29" ht="15.75" hidden="1" customHeight="1">
      <c r="A297" s="64" t="s">
        <v>134</v>
      </c>
      <c r="B297" s="65" t="s">
        <v>135</v>
      </c>
      <c r="C297" s="66" t="s">
        <v>148</v>
      </c>
      <c r="D297" s="67" t="s">
        <v>551</v>
      </c>
      <c r="E297" s="68" t="s">
        <v>603</v>
      </c>
      <c r="F297" s="69"/>
      <c r="G297" s="70" t="s">
        <v>607</v>
      </c>
      <c r="H297" s="71" t="s">
        <v>608</v>
      </c>
      <c r="I297" s="68" t="s">
        <v>256</v>
      </c>
      <c r="J297" s="72">
        <v>2006</v>
      </c>
      <c r="K297" s="73">
        <v>9</v>
      </c>
      <c r="L297" s="74">
        <v>1</v>
      </c>
      <c r="M297" s="291" t="s">
        <v>735</v>
      </c>
      <c r="N297" s="292"/>
      <c r="O297" s="293"/>
      <c r="P297" s="294" t="s">
        <v>1117</v>
      </c>
      <c r="Q297" s="295" t="s">
        <v>1202</v>
      </c>
      <c r="R297" s="80" t="s">
        <v>1381</v>
      </c>
      <c r="S297" s="81">
        <f t="shared" si="16"/>
        <v>1000</v>
      </c>
      <c r="T297" s="82">
        <v>1200</v>
      </c>
      <c r="U297" s="83"/>
      <c r="V297" s="84"/>
      <c r="W297" s="85">
        <f t="shared" si="14"/>
        <v>0</v>
      </c>
      <c r="X297" s="86">
        <f t="shared" si="15"/>
        <v>0</v>
      </c>
      <c r="Y297" s="59"/>
      <c r="Z297" s="87"/>
      <c r="AA297" s="88"/>
      <c r="AB297" s="89"/>
      <c r="AC297" s="90"/>
    </row>
    <row r="298" spans="1:29" ht="15.75" hidden="1" customHeight="1">
      <c r="A298" s="64" t="s">
        <v>134</v>
      </c>
      <c r="B298" s="65" t="s">
        <v>159</v>
      </c>
      <c r="C298" s="66" t="s">
        <v>148</v>
      </c>
      <c r="D298" s="67" t="s">
        <v>551</v>
      </c>
      <c r="E298" s="68" t="s">
        <v>609</v>
      </c>
      <c r="F298" s="69"/>
      <c r="G298" s="70" t="s">
        <v>610</v>
      </c>
      <c r="H298" s="71" t="s">
        <v>611</v>
      </c>
      <c r="I298" s="68" t="s">
        <v>598</v>
      </c>
      <c r="J298" s="72">
        <v>2018</v>
      </c>
      <c r="K298" s="73">
        <v>0.75</v>
      </c>
      <c r="L298" s="74">
        <v>1</v>
      </c>
      <c r="M298" s="291" t="s">
        <v>735</v>
      </c>
      <c r="N298" s="292"/>
      <c r="O298" s="293"/>
      <c r="P298" s="294" t="s">
        <v>890</v>
      </c>
      <c r="Q298" s="295" t="s">
        <v>1204</v>
      </c>
      <c r="R298" s="80" t="s">
        <v>1380</v>
      </c>
      <c r="S298" s="81">
        <f t="shared" si="16"/>
        <v>150</v>
      </c>
      <c r="T298" s="82">
        <v>150</v>
      </c>
      <c r="U298" s="83"/>
      <c r="V298" s="84"/>
      <c r="W298" s="85">
        <f t="shared" si="14"/>
        <v>0</v>
      </c>
      <c r="X298" s="86">
        <f t="shared" si="15"/>
        <v>0</v>
      </c>
      <c r="Y298" s="59"/>
      <c r="Z298" s="87"/>
      <c r="AA298" s="88"/>
      <c r="AB298" s="89"/>
      <c r="AC298" s="90"/>
    </row>
    <row r="299" spans="1:29" ht="15.75" hidden="1" customHeight="1">
      <c r="A299" s="64" t="s">
        <v>134</v>
      </c>
      <c r="B299" s="65" t="s">
        <v>135</v>
      </c>
      <c r="C299" s="66" t="s">
        <v>148</v>
      </c>
      <c r="D299" s="67" t="s">
        <v>551</v>
      </c>
      <c r="E299" s="68" t="s">
        <v>612</v>
      </c>
      <c r="F299" s="69"/>
      <c r="G299" s="70" t="s">
        <v>613</v>
      </c>
      <c r="H299" s="71" t="s">
        <v>614</v>
      </c>
      <c r="I299" s="68" t="s">
        <v>615</v>
      </c>
      <c r="J299" s="72">
        <v>2004</v>
      </c>
      <c r="K299" s="73">
        <v>0.75</v>
      </c>
      <c r="L299" s="74">
        <v>2</v>
      </c>
      <c r="M299" s="291" t="s">
        <v>735</v>
      </c>
      <c r="N299" s="292"/>
      <c r="O299" s="293"/>
      <c r="P299" s="294" t="s">
        <v>1203</v>
      </c>
      <c r="Q299" s="295" t="s">
        <v>1205</v>
      </c>
      <c r="R299" s="80" t="s">
        <v>1380</v>
      </c>
      <c r="S299" s="81">
        <f t="shared" si="16"/>
        <v>45</v>
      </c>
      <c r="T299" s="82">
        <v>45</v>
      </c>
      <c r="U299" s="83"/>
      <c r="V299" s="84"/>
      <c r="W299" s="85">
        <f t="shared" si="14"/>
        <v>0</v>
      </c>
      <c r="X299" s="86">
        <f t="shared" si="15"/>
        <v>0</v>
      </c>
      <c r="Y299" s="59"/>
      <c r="Z299" s="87"/>
      <c r="AA299" s="88"/>
      <c r="AB299" s="89"/>
      <c r="AC299" s="90"/>
    </row>
    <row r="300" spans="1:29" ht="15.75" hidden="1" customHeight="1">
      <c r="A300" s="64" t="s">
        <v>134</v>
      </c>
      <c r="B300" s="65" t="s">
        <v>135</v>
      </c>
      <c r="C300" s="66" t="s">
        <v>148</v>
      </c>
      <c r="D300" s="67" t="s">
        <v>551</v>
      </c>
      <c r="E300" s="68" t="s">
        <v>612</v>
      </c>
      <c r="F300" s="69"/>
      <c r="G300" s="70" t="s">
        <v>613</v>
      </c>
      <c r="H300" s="71" t="s">
        <v>614</v>
      </c>
      <c r="I300" s="68" t="s">
        <v>615</v>
      </c>
      <c r="J300" s="72">
        <v>2013</v>
      </c>
      <c r="K300" s="73">
        <v>0.75</v>
      </c>
      <c r="L300" s="74">
        <v>2</v>
      </c>
      <c r="M300" s="291" t="s">
        <v>735</v>
      </c>
      <c r="N300" s="292"/>
      <c r="O300" s="293"/>
      <c r="P300" s="294" t="s">
        <v>1206</v>
      </c>
      <c r="Q300" s="295" t="s">
        <v>1207</v>
      </c>
      <c r="R300" s="80" t="s">
        <v>1380</v>
      </c>
      <c r="S300" s="81">
        <f t="shared" si="16"/>
        <v>35</v>
      </c>
      <c r="T300" s="82">
        <v>35</v>
      </c>
      <c r="U300" s="83"/>
      <c r="V300" s="84"/>
      <c r="W300" s="85">
        <f t="shared" si="14"/>
        <v>0</v>
      </c>
      <c r="X300" s="86">
        <f t="shared" si="15"/>
        <v>0</v>
      </c>
      <c r="Y300" s="59"/>
      <c r="Z300" s="87"/>
      <c r="AA300" s="88"/>
      <c r="AB300" s="89"/>
      <c r="AC300" s="90"/>
    </row>
    <row r="301" spans="1:29" ht="15.75" hidden="1" customHeight="1">
      <c r="A301" s="64" t="s">
        <v>134</v>
      </c>
      <c r="B301" s="65" t="s">
        <v>135</v>
      </c>
      <c r="C301" s="66" t="s">
        <v>148</v>
      </c>
      <c r="D301" s="67" t="s">
        <v>551</v>
      </c>
      <c r="E301" s="68" t="s">
        <v>612</v>
      </c>
      <c r="F301" s="69"/>
      <c r="G301" s="70" t="s">
        <v>613</v>
      </c>
      <c r="H301" s="71" t="s">
        <v>616</v>
      </c>
      <c r="I301" s="68" t="s">
        <v>615</v>
      </c>
      <c r="J301" s="72">
        <v>2004</v>
      </c>
      <c r="K301" s="73">
        <v>0.75</v>
      </c>
      <c r="L301" s="74">
        <v>2</v>
      </c>
      <c r="M301" s="291" t="s">
        <v>735</v>
      </c>
      <c r="N301" s="292"/>
      <c r="O301" s="293"/>
      <c r="P301" s="294" t="s">
        <v>1203</v>
      </c>
      <c r="Q301" s="295" t="s">
        <v>1208</v>
      </c>
      <c r="R301" s="80" t="s">
        <v>1380</v>
      </c>
      <c r="S301" s="81">
        <f t="shared" si="16"/>
        <v>35</v>
      </c>
      <c r="T301" s="82">
        <v>35</v>
      </c>
      <c r="U301" s="83"/>
      <c r="V301" s="84"/>
      <c r="W301" s="85">
        <f t="shared" si="14"/>
        <v>0</v>
      </c>
      <c r="X301" s="86">
        <f t="shared" si="15"/>
        <v>0</v>
      </c>
      <c r="Y301" s="59"/>
      <c r="Z301" s="87"/>
      <c r="AA301" s="88"/>
      <c r="AB301" s="89"/>
      <c r="AC301" s="90"/>
    </row>
    <row r="302" spans="1:29" ht="15.75" hidden="1" customHeight="1">
      <c r="A302" s="64" t="s">
        <v>134</v>
      </c>
      <c r="B302" s="65" t="s">
        <v>135</v>
      </c>
      <c r="C302" s="66" t="s">
        <v>148</v>
      </c>
      <c r="D302" s="67" t="s">
        <v>551</v>
      </c>
      <c r="E302" s="68" t="s">
        <v>612</v>
      </c>
      <c r="F302" s="69"/>
      <c r="G302" s="70" t="s">
        <v>613</v>
      </c>
      <c r="H302" s="71" t="s">
        <v>617</v>
      </c>
      <c r="I302" s="68" t="s">
        <v>615</v>
      </c>
      <c r="J302" s="72">
        <v>2008</v>
      </c>
      <c r="K302" s="73">
        <v>0.75</v>
      </c>
      <c r="L302" s="74">
        <v>1</v>
      </c>
      <c r="M302" s="291" t="s">
        <v>735</v>
      </c>
      <c r="N302" s="292"/>
      <c r="O302" s="293"/>
      <c r="P302" s="294" t="s">
        <v>1206</v>
      </c>
      <c r="Q302" s="295" t="s">
        <v>1209</v>
      </c>
      <c r="R302" s="80" t="s">
        <v>1380</v>
      </c>
      <c r="S302" s="81">
        <f t="shared" si="16"/>
        <v>55</v>
      </c>
      <c r="T302" s="82">
        <v>55</v>
      </c>
      <c r="U302" s="83"/>
      <c r="V302" s="84"/>
      <c r="W302" s="85">
        <f t="shared" si="14"/>
        <v>0</v>
      </c>
      <c r="X302" s="86">
        <f t="shared" si="15"/>
        <v>0</v>
      </c>
      <c r="Y302" s="59"/>
      <c r="Z302" s="87"/>
      <c r="AA302" s="88"/>
      <c r="AB302" s="89"/>
      <c r="AC302" s="90"/>
    </row>
    <row r="303" spans="1:29" ht="15.75" hidden="1" customHeight="1">
      <c r="A303" s="64" t="s">
        <v>134</v>
      </c>
      <c r="B303" s="65" t="s">
        <v>135</v>
      </c>
      <c r="C303" s="66" t="s">
        <v>148</v>
      </c>
      <c r="D303" s="67" t="s">
        <v>551</v>
      </c>
      <c r="E303" s="68" t="s">
        <v>612</v>
      </c>
      <c r="F303" s="69"/>
      <c r="G303" s="70" t="s">
        <v>613</v>
      </c>
      <c r="H303" s="71" t="s">
        <v>618</v>
      </c>
      <c r="I303" s="68" t="s">
        <v>141</v>
      </c>
      <c r="J303" s="72">
        <v>2005</v>
      </c>
      <c r="K303" s="73">
        <v>0.75</v>
      </c>
      <c r="L303" s="74">
        <v>3</v>
      </c>
      <c r="M303" s="291" t="s">
        <v>735</v>
      </c>
      <c r="N303" s="292"/>
      <c r="O303" s="293" t="s">
        <v>737</v>
      </c>
      <c r="P303" s="294" t="s">
        <v>1210</v>
      </c>
      <c r="Q303" s="295" t="s">
        <v>1212</v>
      </c>
      <c r="R303" s="80" t="s">
        <v>1380</v>
      </c>
      <c r="S303" s="81">
        <f t="shared" si="16"/>
        <v>40</v>
      </c>
      <c r="T303" s="82">
        <v>40</v>
      </c>
      <c r="U303" s="83"/>
      <c r="V303" s="84"/>
      <c r="W303" s="85">
        <f t="shared" si="14"/>
        <v>0</v>
      </c>
      <c r="X303" s="86">
        <f t="shared" si="15"/>
        <v>0</v>
      </c>
      <c r="Y303" s="59"/>
      <c r="Z303" s="87"/>
      <c r="AA303" s="88"/>
      <c r="AB303" s="89"/>
      <c r="AC303" s="90"/>
    </row>
    <row r="304" spans="1:29" ht="15.75" hidden="1" customHeight="1">
      <c r="A304" s="64" t="s">
        <v>134</v>
      </c>
      <c r="B304" s="65" t="s">
        <v>135</v>
      </c>
      <c r="C304" s="66" t="s">
        <v>148</v>
      </c>
      <c r="D304" s="67" t="s">
        <v>551</v>
      </c>
      <c r="E304" s="68" t="s">
        <v>612</v>
      </c>
      <c r="F304" s="69"/>
      <c r="G304" s="70" t="s">
        <v>613</v>
      </c>
      <c r="H304" s="71" t="s">
        <v>618</v>
      </c>
      <c r="I304" s="68" t="s">
        <v>141</v>
      </c>
      <c r="J304" s="72">
        <v>2012</v>
      </c>
      <c r="K304" s="73">
        <v>0.75</v>
      </c>
      <c r="L304" s="74">
        <v>2</v>
      </c>
      <c r="M304" s="291" t="s">
        <v>735</v>
      </c>
      <c r="N304" s="292"/>
      <c r="O304" s="293"/>
      <c r="P304" s="294" t="s">
        <v>1211</v>
      </c>
      <c r="Q304" s="295" t="s">
        <v>1213</v>
      </c>
      <c r="R304" s="80" t="s">
        <v>1380</v>
      </c>
      <c r="S304" s="81">
        <f t="shared" si="16"/>
        <v>30</v>
      </c>
      <c r="T304" s="82">
        <v>30</v>
      </c>
      <c r="U304" s="83"/>
      <c r="V304" s="84"/>
      <c r="W304" s="85">
        <f t="shared" si="14"/>
        <v>0</v>
      </c>
      <c r="X304" s="86">
        <f t="shared" si="15"/>
        <v>0</v>
      </c>
      <c r="Y304" s="59"/>
      <c r="Z304" s="87"/>
      <c r="AA304" s="88"/>
      <c r="AB304" s="89"/>
      <c r="AC304" s="90"/>
    </row>
    <row r="305" spans="1:29" ht="15.75" hidden="1" customHeight="1">
      <c r="A305" s="64" t="s">
        <v>134</v>
      </c>
      <c r="B305" s="65" t="s">
        <v>135</v>
      </c>
      <c r="C305" s="66" t="s">
        <v>148</v>
      </c>
      <c r="D305" s="67" t="s">
        <v>551</v>
      </c>
      <c r="E305" s="68" t="s">
        <v>612</v>
      </c>
      <c r="F305" s="69"/>
      <c r="G305" s="70" t="s">
        <v>613</v>
      </c>
      <c r="H305" s="71" t="s">
        <v>619</v>
      </c>
      <c r="I305" s="68" t="s">
        <v>141</v>
      </c>
      <c r="J305" s="72">
        <v>2000</v>
      </c>
      <c r="K305" s="73">
        <v>0.75</v>
      </c>
      <c r="L305" s="74">
        <v>2</v>
      </c>
      <c r="M305" s="291">
        <v>-2</v>
      </c>
      <c r="N305" s="292"/>
      <c r="O305" s="293"/>
      <c r="P305" s="294" t="s">
        <v>1214</v>
      </c>
      <c r="Q305" s="295" t="s">
        <v>1215</v>
      </c>
      <c r="R305" s="80" t="s">
        <v>1380</v>
      </c>
      <c r="S305" s="81">
        <f t="shared" si="16"/>
        <v>40</v>
      </c>
      <c r="T305" s="82">
        <v>40</v>
      </c>
      <c r="U305" s="83"/>
      <c r="V305" s="84"/>
      <c r="W305" s="85">
        <f t="shared" si="14"/>
        <v>0</v>
      </c>
      <c r="X305" s="86">
        <f t="shared" si="15"/>
        <v>0</v>
      </c>
      <c r="Y305" s="59"/>
      <c r="Z305" s="87"/>
      <c r="AA305" s="88"/>
      <c r="AB305" s="89"/>
      <c r="AC305" s="90"/>
    </row>
    <row r="306" spans="1:29" ht="15.75" hidden="1" customHeight="1">
      <c r="A306" s="64" t="s">
        <v>134</v>
      </c>
      <c r="B306" s="65" t="s">
        <v>135</v>
      </c>
      <c r="C306" s="66" t="s">
        <v>148</v>
      </c>
      <c r="D306" s="67" t="s">
        <v>551</v>
      </c>
      <c r="E306" s="68" t="s">
        <v>612</v>
      </c>
      <c r="F306" s="69"/>
      <c r="G306" s="70" t="s">
        <v>613</v>
      </c>
      <c r="H306" s="71" t="s">
        <v>619</v>
      </c>
      <c r="I306" s="68" t="s">
        <v>141</v>
      </c>
      <c r="J306" s="72">
        <v>2005</v>
      </c>
      <c r="K306" s="73">
        <v>0.75</v>
      </c>
      <c r="L306" s="74">
        <v>2</v>
      </c>
      <c r="M306" s="291" t="s">
        <v>735</v>
      </c>
      <c r="N306" s="292"/>
      <c r="O306" s="293"/>
      <c r="P306" s="294" t="s">
        <v>1216</v>
      </c>
      <c r="Q306" s="295" t="s">
        <v>1217</v>
      </c>
      <c r="R306" s="80" t="s">
        <v>1380</v>
      </c>
      <c r="S306" s="81">
        <f t="shared" si="16"/>
        <v>35</v>
      </c>
      <c r="T306" s="82">
        <v>35</v>
      </c>
      <c r="U306" s="83"/>
      <c r="V306" s="84"/>
      <c r="W306" s="85">
        <f t="shared" si="14"/>
        <v>0</v>
      </c>
      <c r="X306" s="86">
        <f t="shared" si="15"/>
        <v>0</v>
      </c>
      <c r="Y306" s="59"/>
      <c r="Z306" s="87"/>
      <c r="AA306" s="88"/>
      <c r="AB306" s="89"/>
      <c r="AC306" s="90"/>
    </row>
    <row r="307" spans="1:29" ht="15.75" hidden="1" customHeight="1">
      <c r="A307" s="64" t="s">
        <v>134</v>
      </c>
      <c r="B307" s="65" t="s">
        <v>135</v>
      </c>
      <c r="C307" s="66" t="s">
        <v>148</v>
      </c>
      <c r="D307" s="67" t="s">
        <v>551</v>
      </c>
      <c r="E307" s="68" t="s">
        <v>612</v>
      </c>
      <c r="F307" s="69"/>
      <c r="G307" s="70" t="s">
        <v>613</v>
      </c>
      <c r="H307" s="71" t="s">
        <v>619</v>
      </c>
      <c r="I307" s="68" t="s">
        <v>141</v>
      </c>
      <c r="J307" s="72">
        <v>2012</v>
      </c>
      <c r="K307" s="73">
        <v>0.75</v>
      </c>
      <c r="L307" s="74">
        <v>2</v>
      </c>
      <c r="M307" s="291" t="s">
        <v>735</v>
      </c>
      <c r="N307" s="292"/>
      <c r="O307" s="293"/>
      <c r="P307" s="294" t="s">
        <v>1023</v>
      </c>
      <c r="Q307" s="295" t="s">
        <v>1218</v>
      </c>
      <c r="R307" s="80" t="s">
        <v>1380</v>
      </c>
      <c r="S307" s="81">
        <f t="shared" si="16"/>
        <v>30</v>
      </c>
      <c r="T307" s="82">
        <v>30</v>
      </c>
      <c r="U307" s="83"/>
      <c r="V307" s="84"/>
      <c r="W307" s="85">
        <f t="shared" si="14"/>
        <v>0</v>
      </c>
      <c r="X307" s="86">
        <f t="shared" si="15"/>
        <v>0</v>
      </c>
      <c r="Y307" s="59"/>
      <c r="Z307" s="87"/>
      <c r="AA307" s="88"/>
      <c r="AB307" s="89"/>
      <c r="AC307" s="90"/>
    </row>
    <row r="308" spans="1:29" ht="15.75" hidden="1" customHeight="1">
      <c r="A308" s="64" t="s">
        <v>134</v>
      </c>
      <c r="B308" s="65" t="s">
        <v>135</v>
      </c>
      <c r="C308" s="66" t="s">
        <v>148</v>
      </c>
      <c r="D308" s="67" t="s">
        <v>551</v>
      </c>
      <c r="E308" s="68" t="s">
        <v>612</v>
      </c>
      <c r="F308" s="69"/>
      <c r="G308" s="70" t="s">
        <v>620</v>
      </c>
      <c r="H308" s="71" t="s">
        <v>621</v>
      </c>
      <c r="I308" s="68" t="s">
        <v>621</v>
      </c>
      <c r="J308" s="72">
        <v>2021</v>
      </c>
      <c r="K308" s="73">
        <v>0.75</v>
      </c>
      <c r="L308" s="74">
        <v>13</v>
      </c>
      <c r="M308" s="291" t="s">
        <v>735</v>
      </c>
      <c r="N308" s="292"/>
      <c r="O308" s="293"/>
      <c r="P308" s="294" t="s">
        <v>1219</v>
      </c>
      <c r="Q308" s="295" t="s">
        <v>1220</v>
      </c>
      <c r="R308" s="80" t="s">
        <v>1381</v>
      </c>
      <c r="S308" s="81">
        <f t="shared" si="16"/>
        <v>29.166666666666668</v>
      </c>
      <c r="T308" s="82">
        <v>35</v>
      </c>
      <c r="U308" s="83"/>
      <c r="V308" s="84"/>
      <c r="W308" s="85">
        <f t="shared" si="14"/>
        <v>0</v>
      </c>
      <c r="X308" s="86">
        <f t="shared" si="15"/>
        <v>0</v>
      </c>
      <c r="Y308" s="59"/>
      <c r="Z308" s="87"/>
      <c r="AA308" s="88"/>
      <c r="AB308" s="89"/>
      <c r="AC308" s="90"/>
    </row>
    <row r="309" spans="1:29" ht="15.75" hidden="1" customHeight="1">
      <c r="A309" s="64" t="s">
        <v>134</v>
      </c>
      <c r="B309" s="65" t="s">
        <v>135</v>
      </c>
      <c r="C309" s="66" t="s">
        <v>148</v>
      </c>
      <c r="D309" s="67" t="s">
        <v>551</v>
      </c>
      <c r="E309" s="68" t="s">
        <v>612</v>
      </c>
      <c r="F309" s="69"/>
      <c r="G309" s="70" t="s">
        <v>620</v>
      </c>
      <c r="H309" s="71" t="s">
        <v>622</v>
      </c>
      <c r="I309" s="68" t="s">
        <v>621</v>
      </c>
      <c r="J309" s="72">
        <v>2023</v>
      </c>
      <c r="K309" s="73">
        <v>0.75</v>
      </c>
      <c r="L309" s="74">
        <v>24</v>
      </c>
      <c r="M309" s="291" t="s">
        <v>735</v>
      </c>
      <c r="N309" s="292"/>
      <c r="O309" s="293"/>
      <c r="P309" s="294" t="s">
        <v>1221</v>
      </c>
      <c r="Q309" s="295" t="s">
        <v>1222</v>
      </c>
      <c r="R309" s="80" t="s">
        <v>1381</v>
      </c>
      <c r="S309" s="81">
        <f t="shared" si="16"/>
        <v>33.333333333333336</v>
      </c>
      <c r="T309" s="82">
        <v>40</v>
      </c>
      <c r="U309" s="83"/>
      <c r="V309" s="84"/>
      <c r="W309" s="85">
        <f t="shared" si="14"/>
        <v>0</v>
      </c>
      <c r="X309" s="86">
        <f t="shared" si="15"/>
        <v>0</v>
      </c>
      <c r="Y309" s="59"/>
      <c r="Z309" s="87"/>
      <c r="AA309" s="88"/>
      <c r="AB309" s="89"/>
      <c r="AC309" s="90"/>
    </row>
    <row r="310" spans="1:29" ht="15.75" hidden="1" customHeight="1">
      <c r="A310" s="64" t="s">
        <v>134</v>
      </c>
      <c r="B310" s="65" t="s">
        <v>135</v>
      </c>
      <c r="C310" s="66" t="s">
        <v>148</v>
      </c>
      <c r="D310" s="67" t="s">
        <v>551</v>
      </c>
      <c r="E310" s="68" t="s">
        <v>612</v>
      </c>
      <c r="F310" s="69"/>
      <c r="G310" s="70" t="s">
        <v>620</v>
      </c>
      <c r="H310" s="71" t="s">
        <v>623</v>
      </c>
      <c r="I310" s="68" t="s">
        <v>615</v>
      </c>
      <c r="J310" s="72">
        <v>1992</v>
      </c>
      <c r="K310" s="73">
        <v>0.75</v>
      </c>
      <c r="L310" s="74">
        <v>1</v>
      </c>
      <c r="M310" s="291">
        <v>-1.5</v>
      </c>
      <c r="N310" s="292" t="s">
        <v>746</v>
      </c>
      <c r="O310" s="293" t="s">
        <v>747</v>
      </c>
      <c r="P310" s="294" t="s">
        <v>1223</v>
      </c>
      <c r="Q310" s="295" t="s">
        <v>1224</v>
      </c>
      <c r="R310" s="80" t="s">
        <v>1380</v>
      </c>
      <c r="S310" s="81">
        <f t="shared" si="16"/>
        <v>45</v>
      </c>
      <c r="T310" s="82">
        <v>45</v>
      </c>
      <c r="U310" s="83"/>
      <c r="V310" s="84"/>
      <c r="W310" s="85">
        <f t="shared" si="14"/>
        <v>0</v>
      </c>
      <c r="X310" s="86">
        <f t="shared" si="15"/>
        <v>0</v>
      </c>
      <c r="Y310" s="59"/>
      <c r="Z310" s="87"/>
      <c r="AA310" s="88"/>
      <c r="AB310" s="89"/>
      <c r="AC310" s="90"/>
    </row>
    <row r="311" spans="1:29" ht="15.75" hidden="1" customHeight="1">
      <c r="A311" s="64" t="s">
        <v>134</v>
      </c>
      <c r="B311" s="65" t="s">
        <v>135</v>
      </c>
      <c r="C311" s="66" t="s">
        <v>148</v>
      </c>
      <c r="D311" s="67" t="s">
        <v>551</v>
      </c>
      <c r="E311" s="68" t="s">
        <v>612</v>
      </c>
      <c r="F311" s="69"/>
      <c r="G311" s="70" t="s">
        <v>620</v>
      </c>
      <c r="H311" s="71" t="s">
        <v>624</v>
      </c>
      <c r="I311" s="68" t="s">
        <v>615</v>
      </c>
      <c r="J311" s="72">
        <v>2012</v>
      </c>
      <c r="K311" s="73">
        <v>0.375</v>
      </c>
      <c r="L311" s="74">
        <v>4</v>
      </c>
      <c r="M311" s="291" t="s">
        <v>735</v>
      </c>
      <c r="N311" s="292"/>
      <c r="O311" s="293"/>
      <c r="P311" s="294" t="s">
        <v>1225</v>
      </c>
      <c r="Q311" s="295" t="s">
        <v>1226</v>
      </c>
      <c r="R311" s="80" t="s">
        <v>1380</v>
      </c>
      <c r="S311" s="81">
        <f t="shared" si="16"/>
        <v>30</v>
      </c>
      <c r="T311" s="82">
        <v>30</v>
      </c>
      <c r="U311" s="83"/>
      <c r="V311" s="84"/>
      <c r="W311" s="85">
        <f t="shared" si="14"/>
        <v>0</v>
      </c>
      <c r="X311" s="86">
        <f t="shared" si="15"/>
        <v>0</v>
      </c>
      <c r="Y311" s="59"/>
      <c r="Z311" s="87"/>
      <c r="AA311" s="88"/>
      <c r="AB311" s="89"/>
      <c r="AC311" s="90"/>
    </row>
    <row r="312" spans="1:29" ht="15.75" hidden="1" customHeight="1">
      <c r="A312" s="64" t="s">
        <v>134</v>
      </c>
      <c r="B312" s="65" t="s">
        <v>135</v>
      </c>
      <c r="C312" s="66" t="s">
        <v>148</v>
      </c>
      <c r="D312" s="67" t="s">
        <v>551</v>
      </c>
      <c r="E312" s="68" t="s">
        <v>612</v>
      </c>
      <c r="F312" s="69"/>
      <c r="G312" s="70" t="s">
        <v>620</v>
      </c>
      <c r="H312" s="71" t="s">
        <v>624</v>
      </c>
      <c r="I312" s="68" t="s">
        <v>615</v>
      </c>
      <c r="J312" s="72">
        <v>2013</v>
      </c>
      <c r="K312" s="73">
        <v>0.375</v>
      </c>
      <c r="L312" s="74">
        <v>8</v>
      </c>
      <c r="M312" s="291" t="s">
        <v>735</v>
      </c>
      <c r="N312" s="292"/>
      <c r="O312" s="293"/>
      <c r="P312" s="294" t="s">
        <v>1227</v>
      </c>
      <c r="Q312" s="295" t="s">
        <v>1228</v>
      </c>
      <c r="R312" s="101" t="s">
        <v>1380</v>
      </c>
      <c r="S312" s="81">
        <f t="shared" si="16"/>
        <v>30</v>
      </c>
      <c r="T312" s="82">
        <v>30</v>
      </c>
      <c r="U312" s="83"/>
      <c r="V312" s="84"/>
      <c r="W312" s="85">
        <f t="shared" si="14"/>
        <v>0</v>
      </c>
      <c r="X312" s="86">
        <f t="shared" si="15"/>
        <v>0</v>
      </c>
      <c r="Y312" s="59"/>
      <c r="Z312" s="87"/>
      <c r="AA312" s="88"/>
      <c r="AB312" s="89"/>
      <c r="AC312" s="90"/>
    </row>
    <row r="313" spans="1:29" ht="15.75" hidden="1" customHeight="1">
      <c r="A313" s="64" t="s">
        <v>134</v>
      </c>
      <c r="B313" s="65" t="s">
        <v>135</v>
      </c>
      <c r="C313" s="66" t="s">
        <v>148</v>
      </c>
      <c r="D313" s="67" t="s">
        <v>551</v>
      </c>
      <c r="E313" s="68" t="s">
        <v>612</v>
      </c>
      <c r="F313" s="69"/>
      <c r="G313" s="70" t="s">
        <v>620</v>
      </c>
      <c r="H313" s="71" t="s">
        <v>624</v>
      </c>
      <c r="I313" s="68" t="s">
        <v>615</v>
      </c>
      <c r="J313" s="72">
        <v>2015</v>
      </c>
      <c r="K313" s="73">
        <v>0.375</v>
      </c>
      <c r="L313" s="74">
        <v>1</v>
      </c>
      <c r="M313" s="291" t="s">
        <v>735</v>
      </c>
      <c r="N313" s="292"/>
      <c r="O313" s="293"/>
      <c r="P313" s="294" t="s">
        <v>1229</v>
      </c>
      <c r="Q313" s="295" t="s">
        <v>1230</v>
      </c>
      <c r="R313" s="80" t="s">
        <v>1380</v>
      </c>
      <c r="S313" s="81">
        <f t="shared" si="16"/>
        <v>30</v>
      </c>
      <c r="T313" s="82">
        <v>30</v>
      </c>
      <c r="U313" s="83"/>
      <c r="V313" s="84"/>
      <c r="W313" s="85">
        <f t="shared" si="14"/>
        <v>0</v>
      </c>
      <c r="X313" s="86">
        <f t="shared" si="15"/>
        <v>0</v>
      </c>
      <c r="Y313" s="59"/>
      <c r="Z313" s="87"/>
      <c r="AA313" s="88"/>
      <c r="AB313" s="89"/>
      <c r="AC313" s="90"/>
    </row>
    <row r="314" spans="1:29" ht="15.75" hidden="1" customHeight="1">
      <c r="A314" s="64" t="s">
        <v>134</v>
      </c>
      <c r="B314" s="65" t="s">
        <v>135</v>
      </c>
      <c r="C314" s="66" t="s">
        <v>148</v>
      </c>
      <c r="D314" s="67" t="s">
        <v>551</v>
      </c>
      <c r="E314" s="68" t="s">
        <v>612</v>
      </c>
      <c r="F314" s="69"/>
      <c r="G314" s="70" t="s">
        <v>620</v>
      </c>
      <c r="H314" s="71" t="s">
        <v>624</v>
      </c>
      <c r="I314" s="68" t="s">
        <v>615</v>
      </c>
      <c r="J314" s="72">
        <v>2016</v>
      </c>
      <c r="K314" s="73">
        <v>0.375</v>
      </c>
      <c r="L314" s="74">
        <v>7</v>
      </c>
      <c r="M314" s="291" t="s">
        <v>735</v>
      </c>
      <c r="N314" s="292"/>
      <c r="O314" s="293"/>
      <c r="P314" s="294" t="s">
        <v>1231</v>
      </c>
      <c r="Q314" s="295" t="s">
        <v>1232</v>
      </c>
      <c r="R314" s="101" t="s">
        <v>1380</v>
      </c>
      <c r="S314" s="81">
        <f t="shared" si="16"/>
        <v>28</v>
      </c>
      <c r="T314" s="82">
        <v>28</v>
      </c>
      <c r="U314" s="83"/>
      <c r="V314" s="84"/>
      <c r="W314" s="85">
        <f t="shared" si="14"/>
        <v>0</v>
      </c>
      <c r="X314" s="86">
        <f t="shared" si="15"/>
        <v>0</v>
      </c>
      <c r="Y314" s="59"/>
      <c r="Z314" s="87"/>
      <c r="AA314" s="88"/>
      <c r="AB314" s="89"/>
      <c r="AC314" s="90"/>
    </row>
    <row r="315" spans="1:29" ht="15.75" hidden="1" customHeight="1">
      <c r="A315" s="64" t="s">
        <v>134</v>
      </c>
      <c r="B315" s="65" t="s">
        <v>135</v>
      </c>
      <c r="C315" s="66" t="s">
        <v>148</v>
      </c>
      <c r="D315" s="67" t="s">
        <v>551</v>
      </c>
      <c r="E315" s="68" t="s">
        <v>612</v>
      </c>
      <c r="F315" s="69"/>
      <c r="G315" s="70" t="s">
        <v>620</v>
      </c>
      <c r="H315" s="71" t="s">
        <v>624</v>
      </c>
      <c r="I315" s="68" t="s">
        <v>615</v>
      </c>
      <c r="J315" s="72">
        <v>2017</v>
      </c>
      <c r="K315" s="73">
        <v>0.375</v>
      </c>
      <c r="L315" s="74">
        <v>7</v>
      </c>
      <c r="M315" s="291" t="s">
        <v>735</v>
      </c>
      <c r="N315" s="292"/>
      <c r="O315" s="293"/>
      <c r="P315" s="294" t="s">
        <v>773</v>
      </c>
      <c r="Q315" s="295" t="s">
        <v>1234</v>
      </c>
      <c r="R315" s="80" t="s">
        <v>1380</v>
      </c>
      <c r="S315" s="81">
        <f t="shared" si="16"/>
        <v>28</v>
      </c>
      <c r="T315" s="82">
        <v>28</v>
      </c>
      <c r="U315" s="83"/>
      <c r="V315" s="84"/>
      <c r="W315" s="85">
        <f t="shared" si="14"/>
        <v>0</v>
      </c>
      <c r="X315" s="86">
        <f t="shared" si="15"/>
        <v>0</v>
      </c>
      <c r="Y315" s="59"/>
      <c r="Z315" s="87"/>
      <c r="AA315" s="88"/>
      <c r="AB315" s="89"/>
      <c r="AC315" s="90"/>
    </row>
    <row r="316" spans="1:29" ht="15.75" hidden="1" customHeight="1">
      <c r="A316" s="64" t="s">
        <v>134</v>
      </c>
      <c r="B316" s="65" t="s">
        <v>135</v>
      </c>
      <c r="C316" s="66" t="s">
        <v>148</v>
      </c>
      <c r="D316" s="67" t="s">
        <v>551</v>
      </c>
      <c r="E316" s="68" t="s">
        <v>612</v>
      </c>
      <c r="F316" s="69"/>
      <c r="G316" s="70" t="s">
        <v>620</v>
      </c>
      <c r="H316" s="71" t="s">
        <v>625</v>
      </c>
      <c r="I316" s="68" t="s">
        <v>615</v>
      </c>
      <c r="J316" s="72">
        <v>2012</v>
      </c>
      <c r="K316" s="73">
        <v>0.375</v>
      </c>
      <c r="L316" s="74">
        <v>6</v>
      </c>
      <c r="M316" s="291" t="s">
        <v>735</v>
      </c>
      <c r="N316" s="292"/>
      <c r="O316" s="293"/>
      <c r="P316" s="294" t="s">
        <v>1233</v>
      </c>
      <c r="Q316" s="295" t="s">
        <v>1235</v>
      </c>
      <c r="R316" s="80" t="s">
        <v>1380</v>
      </c>
      <c r="S316" s="81">
        <f t="shared" si="16"/>
        <v>45</v>
      </c>
      <c r="T316" s="82">
        <v>45</v>
      </c>
      <c r="U316" s="83"/>
      <c r="V316" s="84"/>
      <c r="W316" s="85">
        <f t="shared" si="14"/>
        <v>0</v>
      </c>
      <c r="X316" s="86">
        <f t="shared" si="15"/>
        <v>0</v>
      </c>
      <c r="Y316" s="59"/>
      <c r="Z316" s="87"/>
      <c r="AA316" s="88"/>
      <c r="AB316" s="89"/>
      <c r="AC316" s="90"/>
    </row>
    <row r="317" spans="1:29" ht="15.75" hidden="1" customHeight="1">
      <c r="A317" s="64" t="s">
        <v>134</v>
      </c>
      <c r="B317" s="65" t="s">
        <v>135</v>
      </c>
      <c r="C317" s="66" t="s">
        <v>148</v>
      </c>
      <c r="D317" s="67" t="s">
        <v>551</v>
      </c>
      <c r="E317" s="68" t="s">
        <v>612</v>
      </c>
      <c r="F317" s="69"/>
      <c r="G317" s="70" t="s">
        <v>620</v>
      </c>
      <c r="H317" s="71" t="s">
        <v>625</v>
      </c>
      <c r="I317" s="68" t="s">
        <v>615</v>
      </c>
      <c r="J317" s="72">
        <v>2013</v>
      </c>
      <c r="K317" s="73">
        <v>0.375</v>
      </c>
      <c r="L317" s="74">
        <v>6</v>
      </c>
      <c r="M317" s="291" t="s">
        <v>735</v>
      </c>
      <c r="N317" s="292"/>
      <c r="O317" s="293"/>
      <c r="P317" s="294" t="s">
        <v>1236</v>
      </c>
      <c r="Q317" s="295" t="s">
        <v>1237</v>
      </c>
      <c r="R317" s="80" t="s">
        <v>1380</v>
      </c>
      <c r="S317" s="81">
        <f t="shared" si="16"/>
        <v>45</v>
      </c>
      <c r="T317" s="82">
        <v>45</v>
      </c>
      <c r="U317" s="83"/>
      <c r="V317" s="84"/>
      <c r="W317" s="85">
        <f t="shared" si="14"/>
        <v>0</v>
      </c>
      <c r="X317" s="86">
        <f t="shared" si="15"/>
        <v>0</v>
      </c>
      <c r="Y317" s="59"/>
      <c r="Z317" s="87"/>
      <c r="AA317" s="88"/>
      <c r="AB317" s="89"/>
      <c r="AC317" s="90"/>
    </row>
    <row r="318" spans="1:29" ht="15.75" hidden="1" customHeight="1">
      <c r="A318" s="64" t="s">
        <v>134</v>
      </c>
      <c r="B318" s="65" t="s">
        <v>135</v>
      </c>
      <c r="C318" s="66" t="s">
        <v>148</v>
      </c>
      <c r="D318" s="67" t="s">
        <v>551</v>
      </c>
      <c r="E318" s="68" t="s">
        <v>612</v>
      </c>
      <c r="F318" s="69"/>
      <c r="G318" s="70" t="s">
        <v>620</v>
      </c>
      <c r="H318" s="71" t="s">
        <v>625</v>
      </c>
      <c r="I318" s="68" t="s">
        <v>615</v>
      </c>
      <c r="J318" s="72">
        <v>2015</v>
      </c>
      <c r="K318" s="73">
        <v>0.375</v>
      </c>
      <c r="L318" s="74">
        <v>5</v>
      </c>
      <c r="M318" s="291" t="s">
        <v>735</v>
      </c>
      <c r="N318" s="292"/>
      <c r="O318" s="293"/>
      <c r="P318" s="294" t="s">
        <v>1238</v>
      </c>
      <c r="Q318" s="295" t="s">
        <v>1241</v>
      </c>
      <c r="R318" s="80" t="s">
        <v>1380</v>
      </c>
      <c r="S318" s="81">
        <f t="shared" si="16"/>
        <v>45</v>
      </c>
      <c r="T318" s="82">
        <v>45</v>
      </c>
      <c r="U318" s="83"/>
      <c r="V318" s="84"/>
      <c r="W318" s="85">
        <f t="shared" si="14"/>
        <v>0</v>
      </c>
      <c r="X318" s="86">
        <f t="shared" si="15"/>
        <v>0</v>
      </c>
      <c r="Y318" s="59"/>
      <c r="Z318" s="87"/>
      <c r="AA318" s="88"/>
      <c r="AB318" s="89"/>
      <c r="AC318" s="90"/>
    </row>
    <row r="319" spans="1:29" ht="15.75" hidden="1" customHeight="1">
      <c r="A319" s="64" t="s">
        <v>134</v>
      </c>
      <c r="B319" s="65" t="s">
        <v>135</v>
      </c>
      <c r="C319" s="66" t="s">
        <v>148</v>
      </c>
      <c r="D319" s="67" t="s">
        <v>551</v>
      </c>
      <c r="E319" s="68" t="s">
        <v>612</v>
      </c>
      <c r="F319" s="69"/>
      <c r="G319" s="70" t="s">
        <v>620</v>
      </c>
      <c r="H319" s="71" t="s">
        <v>625</v>
      </c>
      <c r="I319" s="68" t="s">
        <v>615</v>
      </c>
      <c r="J319" s="72">
        <v>2017</v>
      </c>
      <c r="K319" s="73">
        <v>0.375</v>
      </c>
      <c r="L319" s="74">
        <v>13</v>
      </c>
      <c r="M319" s="291" t="s">
        <v>735</v>
      </c>
      <c r="N319" s="292"/>
      <c r="O319" s="293"/>
      <c r="P319" s="294" t="s">
        <v>1239</v>
      </c>
      <c r="Q319" s="295" t="s">
        <v>1242</v>
      </c>
      <c r="R319" s="101" t="s">
        <v>1380</v>
      </c>
      <c r="S319" s="81">
        <f t="shared" si="16"/>
        <v>40</v>
      </c>
      <c r="T319" s="82">
        <v>40</v>
      </c>
      <c r="U319" s="83"/>
      <c r="V319" s="84"/>
      <c r="W319" s="85">
        <f t="shared" si="14"/>
        <v>0</v>
      </c>
      <c r="X319" s="86">
        <f t="shared" si="15"/>
        <v>0</v>
      </c>
      <c r="Y319" s="59"/>
      <c r="Z319" s="87"/>
      <c r="AA319" s="88"/>
      <c r="AB319" s="89"/>
      <c r="AC319" s="90"/>
    </row>
    <row r="320" spans="1:29" ht="15.75" hidden="1" customHeight="1">
      <c r="A320" s="64" t="s">
        <v>134</v>
      </c>
      <c r="B320" s="65" t="s">
        <v>135</v>
      </c>
      <c r="C320" s="66" t="s">
        <v>148</v>
      </c>
      <c r="D320" s="67" t="s">
        <v>551</v>
      </c>
      <c r="E320" s="68" t="s">
        <v>612</v>
      </c>
      <c r="F320" s="69"/>
      <c r="G320" s="70" t="s">
        <v>620</v>
      </c>
      <c r="H320" s="71" t="s">
        <v>626</v>
      </c>
      <c r="I320" s="68" t="s">
        <v>141</v>
      </c>
      <c r="J320" s="72">
        <v>2018</v>
      </c>
      <c r="K320" s="73">
        <v>0.75</v>
      </c>
      <c r="L320" s="74">
        <v>24</v>
      </c>
      <c r="M320" s="291" t="s">
        <v>735</v>
      </c>
      <c r="N320" s="292"/>
      <c r="O320" s="293"/>
      <c r="P320" s="294" t="s">
        <v>1240</v>
      </c>
      <c r="Q320" s="295" t="s">
        <v>1243</v>
      </c>
      <c r="R320" s="101" t="s">
        <v>1381</v>
      </c>
      <c r="S320" s="81">
        <f t="shared" si="16"/>
        <v>70.833333333333343</v>
      </c>
      <c r="T320" s="82">
        <v>85</v>
      </c>
      <c r="U320" s="83"/>
      <c r="V320" s="84"/>
      <c r="W320" s="85">
        <f t="shared" si="14"/>
        <v>0</v>
      </c>
      <c r="X320" s="86">
        <f t="shared" si="15"/>
        <v>0</v>
      </c>
      <c r="Y320" s="59"/>
      <c r="Z320" s="87"/>
      <c r="AA320" s="88"/>
      <c r="AB320" s="89"/>
      <c r="AC320" s="90"/>
    </row>
    <row r="321" spans="1:29" ht="15.75" hidden="1" customHeight="1">
      <c r="A321" s="64" t="s">
        <v>134</v>
      </c>
      <c r="B321" s="65" t="s">
        <v>135</v>
      </c>
      <c r="C321" s="66" t="s">
        <v>148</v>
      </c>
      <c r="D321" s="67" t="s">
        <v>551</v>
      </c>
      <c r="E321" s="68" t="s">
        <v>612</v>
      </c>
      <c r="F321" s="69"/>
      <c r="G321" s="70" t="s">
        <v>620</v>
      </c>
      <c r="H321" s="71" t="s">
        <v>627</v>
      </c>
      <c r="I321" s="68" t="s">
        <v>141</v>
      </c>
      <c r="J321" s="72">
        <v>2012</v>
      </c>
      <c r="K321" s="73">
        <v>0.75</v>
      </c>
      <c r="L321" s="74">
        <v>2</v>
      </c>
      <c r="M321" s="291" t="s">
        <v>735</v>
      </c>
      <c r="N321" s="292"/>
      <c r="O321" s="293"/>
      <c r="P321" s="294" t="s">
        <v>1244</v>
      </c>
      <c r="Q321" s="295" t="s">
        <v>1245</v>
      </c>
      <c r="R321" s="101" t="s">
        <v>1380</v>
      </c>
      <c r="S321" s="81">
        <f t="shared" si="16"/>
        <v>300</v>
      </c>
      <c r="T321" s="82">
        <v>300</v>
      </c>
      <c r="U321" s="83"/>
      <c r="V321" s="84"/>
      <c r="W321" s="85">
        <f t="shared" si="14"/>
        <v>0</v>
      </c>
      <c r="X321" s="86">
        <f t="shared" si="15"/>
        <v>0</v>
      </c>
      <c r="Y321" s="59"/>
      <c r="Z321" s="87"/>
      <c r="AA321" s="88"/>
      <c r="AB321" s="89"/>
      <c r="AC321" s="90"/>
    </row>
    <row r="322" spans="1:29" ht="15.75" hidden="1" customHeight="1">
      <c r="A322" s="64" t="s">
        <v>134</v>
      </c>
      <c r="B322" s="65" t="s">
        <v>135</v>
      </c>
      <c r="C322" s="66" t="s">
        <v>148</v>
      </c>
      <c r="D322" s="67" t="s">
        <v>551</v>
      </c>
      <c r="E322" s="68" t="s">
        <v>612</v>
      </c>
      <c r="F322" s="69"/>
      <c r="G322" s="70" t="s">
        <v>620</v>
      </c>
      <c r="H322" s="71" t="s">
        <v>627</v>
      </c>
      <c r="I322" s="68" t="s">
        <v>141</v>
      </c>
      <c r="J322" s="72">
        <v>2013</v>
      </c>
      <c r="K322" s="73">
        <v>0.75</v>
      </c>
      <c r="L322" s="74">
        <v>1</v>
      </c>
      <c r="M322" s="291" t="s">
        <v>735</v>
      </c>
      <c r="N322" s="292"/>
      <c r="O322" s="293"/>
      <c r="P322" s="294" t="s">
        <v>1244</v>
      </c>
      <c r="Q322" s="295" t="s">
        <v>1246</v>
      </c>
      <c r="R322" s="101" t="s">
        <v>1380</v>
      </c>
      <c r="S322" s="81">
        <f t="shared" si="16"/>
        <v>300</v>
      </c>
      <c r="T322" s="82">
        <v>300</v>
      </c>
      <c r="U322" s="83"/>
      <c r="V322" s="84"/>
      <c r="W322" s="85">
        <f t="shared" si="14"/>
        <v>0</v>
      </c>
      <c r="X322" s="86">
        <f t="shared" si="15"/>
        <v>0</v>
      </c>
      <c r="Y322" s="59"/>
      <c r="Z322" s="87"/>
      <c r="AA322" s="88"/>
      <c r="AB322" s="89"/>
      <c r="AC322" s="90"/>
    </row>
    <row r="323" spans="1:29" ht="15.75" hidden="1" customHeight="1">
      <c r="A323" s="64" t="s">
        <v>134</v>
      </c>
      <c r="B323" s="65" t="s">
        <v>135</v>
      </c>
      <c r="C323" s="66" t="s">
        <v>148</v>
      </c>
      <c r="D323" s="67" t="s">
        <v>551</v>
      </c>
      <c r="E323" s="68" t="s">
        <v>612</v>
      </c>
      <c r="F323" s="69"/>
      <c r="G323" s="70" t="s">
        <v>620</v>
      </c>
      <c r="H323" s="71" t="s">
        <v>627</v>
      </c>
      <c r="I323" s="68" t="s">
        <v>141</v>
      </c>
      <c r="J323" s="72">
        <v>2016</v>
      </c>
      <c r="K323" s="73">
        <v>0.75</v>
      </c>
      <c r="L323" s="74">
        <v>1</v>
      </c>
      <c r="M323" s="291" t="s">
        <v>735</v>
      </c>
      <c r="N323" s="292"/>
      <c r="O323" s="293"/>
      <c r="P323" s="294" t="s">
        <v>1244</v>
      </c>
      <c r="Q323" s="295" t="s">
        <v>1247</v>
      </c>
      <c r="R323" s="80" t="s">
        <v>1380</v>
      </c>
      <c r="S323" s="81">
        <f t="shared" si="16"/>
        <v>300</v>
      </c>
      <c r="T323" s="82">
        <v>300</v>
      </c>
      <c r="U323" s="83"/>
      <c r="V323" s="84"/>
      <c r="W323" s="85">
        <f t="shared" si="14"/>
        <v>0</v>
      </c>
      <c r="X323" s="86">
        <f t="shared" si="15"/>
        <v>0</v>
      </c>
      <c r="Y323" s="59"/>
      <c r="Z323" s="87"/>
      <c r="AA323" s="88"/>
      <c r="AB323" s="89"/>
      <c r="AC323" s="90"/>
    </row>
    <row r="324" spans="1:29" ht="15.75" hidden="1" customHeight="1">
      <c r="A324" s="64" t="s">
        <v>134</v>
      </c>
      <c r="B324" s="65" t="s">
        <v>135</v>
      </c>
      <c r="C324" s="66" t="s">
        <v>148</v>
      </c>
      <c r="D324" s="67" t="s">
        <v>551</v>
      </c>
      <c r="E324" s="68" t="s">
        <v>612</v>
      </c>
      <c r="F324" s="69"/>
      <c r="G324" s="70" t="s">
        <v>620</v>
      </c>
      <c r="H324" s="71" t="s">
        <v>628</v>
      </c>
      <c r="I324" s="68" t="s">
        <v>146</v>
      </c>
      <c r="J324" s="72">
        <v>1998</v>
      </c>
      <c r="K324" s="73">
        <v>0.75</v>
      </c>
      <c r="L324" s="74">
        <v>1</v>
      </c>
      <c r="M324" s="291">
        <v>-1</v>
      </c>
      <c r="N324" s="292" t="s">
        <v>745</v>
      </c>
      <c r="O324" s="293"/>
      <c r="P324" s="294" t="s">
        <v>1248</v>
      </c>
      <c r="Q324" s="295" t="s">
        <v>1249</v>
      </c>
      <c r="R324" s="101" t="s">
        <v>1380</v>
      </c>
      <c r="S324" s="81">
        <f t="shared" si="16"/>
        <v>45</v>
      </c>
      <c r="T324" s="82">
        <v>45</v>
      </c>
      <c r="U324" s="83"/>
      <c r="V324" s="84"/>
      <c r="W324" s="85">
        <f t="shared" si="14"/>
        <v>0</v>
      </c>
      <c r="X324" s="86">
        <f t="shared" si="15"/>
        <v>0</v>
      </c>
      <c r="Y324" s="59"/>
      <c r="Z324" s="87"/>
      <c r="AA324" s="88"/>
      <c r="AB324" s="89"/>
      <c r="AC324" s="90"/>
    </row>
    <row r="325" spans="1:29" ht="15.75" hidden="1" customHeight="1">
      <c r="A325" s="64" t="s">
        <v>134</v>
      </c>
      <c r="B325" s="65" t="s">
        <v>135</v>
      </c>
      <c r="C325" s="66" t="s">
        <v>148</v>
      </c>
      <c r="D325" s="67" t="s">
        <v>551</v>
      </c>
      <c r="E325" s="68" t="s">
        <v>612</v>
      </c>
      <c r="F325" s="69"/>
      <c r="G325" s="70" t="s">
        <v>620</v>
      </c>
      <c r="H325" s="71" t="s">
        <v>628</v>
      </c>
      <c r="I325" s="68" t="s">
        <v>146</v>
      </c>
      <c r="J325" s="72">
        <v>1999</v>
      </c>
      <c r="K325" s="73">
        <v>0.75</v>
      </c>
      <c r="L325" s="74">
        <v>1</v>
      </c>
      <c r="M325" s="291">
        <v>-1</v>
      </c>
      <c r="N325" s="292"/>
      <c r="O325" s="293"/>
      <c r="P325" s="294" t="s">
        <v>1250</v>
      </c>
      <c r="Q325" s="295" t="s">
        <v>1251</v>
      </c>
      <c r="R325" s="101" t="s">
        <v>1380</v>
      </c>
      <c r="S325" s="81">
        <f t="shared" si="16"/>
        <v>50</v>
      </c>
      <c r="T325" s="82">
        <v>50</v>
      </c>
      <c r="U325" s="83"/>
      <c r="V325" s="84"/>
      <c r="W325" s="85">
        <f t="shared" si="14"/>
        <v>0</v>
      </c>
      <c r="X325" s="86">
        <f t="shared" si="15"/>
        <v>0</v>
      </c>
      <c r="Y325" s="59"/>
      <c r="Z325" s="87"/>
      <c r="AA325" s="88"/>
      <c r="AB325" s="89"/>
      <c r="AC325" s="90"/>
    </row>
    <row r="326" spans="1:29" ht="15.75" hidden="1" customHeight="1">
      <c r="A326" s="64" t="s">
        <v>134</v>
      </c>
      <c r="B326" s="65" t="s">
        <v>135</v>
      </c>
      <c r="C326" s="66" t="s">
        <v>148</v>
      </c>
      <c r="D326" s="67" t="s">
        <v>551</v>
      </c>
      <c r="E326" s="68" t="s">
        <v>612</v>
      </c>
      <c r="F326" s="69"/>
      <c r="G326" s="70" t="s">
        <v>620</v>
      </c>
      <c r="H326" s="71" t="s">
        <v>629</v>
      </c>
      <c r="I326" s="68" t="s">
        <v>508</v>
      </c>
      <c r="J326" s="72">
        <v>2012</v>
      </c>
      <c r="K326" s="73">
        <v>0.75</v>
      </c>
      <c r="L326" s="74">
        <v>1</v>
      </c>
      <c r="M326" s="291" t="s">
        <v>735</v>
      </c>
      <c r="N326" s="292"/>
      <c r="O326" s="293"/>
      <c r="P326" s="294" t="s">
        <v>1132</v>
      </c>
      <c r="Q326" s="295" t="s">
        <v>1252</v>
      </c>
      <c r="R326" s="101" t="s">
        <v>1380</v>
      </c>
      <c r="S326" s="81">
        <f t="shared" si="16"/>
        <v>50</v>
      </c>
      <c r="T326" s="82">
        <v>50</v>
      </c>
      <c r="U326" s="83"/>
      <c r="V326" s="84"/>
      <c r="W326" s="85">
        <f t="shared" si="14"/>
        <v>0</v>
      </c>
      <c r="X326" s="86">
        <f t="shared" si="15"/>
        <v>0</v>
      </c>
      <c r="Y326" s="59"/>
      <c r="Z326" s="87"/>
      <c r="AA326" s="88"/>
      <c r="AB326" s="89"/>
      <c r="AC326" s="90"/>
    </row>
    <row r="327" spans="1:29" ht="15.75" hidden="1" customHeight="1">
      <c r="A327" s="64" t="s">
        <v>134</v>
      </c>
      <c r="B327" s="65" t="s">
        <v>135</v>
      </c>
      <c r="C327" s="66" t="s">
        <v>148</v>
      </c>
      <c r="D327" s="67" t="s">
        <v>551</v>
      </c>
      <c r="E327" s="68" t="s">
        <v>612</v>
      </c>
      <c r="F327" s="69"/>
      <c r="G327" s="70" t="s">
        <v>620</v>
      </c>
      <c r="H327" s="71" t="s">
        <v>630</v>
      </c>
      <c r="I327" s="68" t="s">
        <v>508</v>
      </c>
      <c r="J327" s="72">
        <v>1992</v>
      </c>
      <c r="K327" s="73">
        <v>0.75</v>
      </c>
      <c r="L327" s="74">
        <v>1</v>
      </c>
      <c r="M327" s="291">
        <v>-2</v>
      </c>
      <c r="N327" s="292" t="s">
        <v>748</v>
      </c>
      <c r="O327" s="293" t="s">
        <v>749</v>
      </c>
      <c r="P327" s="294" t="s">
        <v>1238</v>
      </c>
      <c r="Q327" s="295" t="s">
        <v>1253</v>
      </c>
      <c r="R327" s="101" t="s">
        <v>1380</v>
      </c>
      <c r="S327" s="81">
        <f t="shared" si="16"/>
        <v>65</v>
      </c>
      <c r="T327" s="82">
        <v>65</v>
      </c>
      <c r="U327" s="83"/>
      <c r="V327" s="84"/>
      <c r="W327" s="85">
        <f t="shared" si="14"/>
        <v>0</v>
      </c>
      <c r="X327" s="86">
        <f t="shared" si="15"/>
        <v>0</v>
      </c>
      <c r="Y327" s="59"/>
      <c r="Z327" s="87"/>
      <c r="AA327" s="88"/>
      <c r="AB327" s="89"/>
      <c r="AC327" s="90"/>
    </row>
    <row r="328" spans="1:29" ht="15.75" hidden="1" customHeight="1">
      <c r="A328" s="64" t="s">
        <v>134</v>
      </c>
      <c r="B328" s="65" t="s">
        <v>135</v>
      </c>
      <c r="C328" s="66" t="s">
        <v>136</v>
      </c>
      <c r="D328" s="67" t="s">
        <v>551</v>
      </c>
      <c r="E328" s="68" t="s">
        <v>612</v>
      </c>
      <c r="F328" s="69"/>
      <c r="G328" s="70" t="s">
        <v>631</v>
      </c>
      <c r="H328" s="71" t="s">
        <v>632</v>
      </c>
      <c r="I328" s="68" t="s">
        <v>615</v>
      </c>
      <c r="J328" s="72">
        <v>1994</v>
      </c>
      <c r="K328" s="73">
        <v>0.375</v>
      </c>
      <c r="L328" s="74">
        <v>5</v>
      </c>
      <c r="M328" s="291">
        <v>-0.5</v>
      </c>
      <c r="N328" s="292"/>
      <c r="O328" s="293"/>
      <c r="P328" s="294" t="s">
        <v>1254</v>
      </c>
      <c r="Q328" s="295" t="s">
        <v>1256</v>
      </c>
      <c r="R328" s="101" t="s">
        <v>1381</v>
      </c>
      <c r="S328" s="81">
        <f t="shared" si="16"/>
        <v>83.333333333333343</v>
      </c>
      <c r="T328" s="82">
        <v>100</v>
      </c>
      <c r="U328" s="83"/>
      <c r="V328" s="84"/>
      <c r="W328" s="85">
        <f t="shared" si="14"/>
        <v>0</v>
      </c>
      <c r="X328" s="86">
        <f t="shared" si="15"/>
        <v>0</v>
      </c>
      <c r="Y328" s="59"/>
      <c r="Z328" s="87"/>
      <c r="AA328" s="88"/>
      <c r="AB328" s="89"/>
      <c r="AC328" s="90"/>
    </row>
    <row r="329" spans="1:29" ht="15.75" hidden="1" customHeight="1">
      <c r="A329" s="64" t="s">
        <v>134</v>
      </c>
      <c r="B329" s="65" t="s">
        <v>135</v>
      </c>
      <c r="C329" s="66" t="s">
        <v>148</v>
      </c>
      <c r="D329" s="67" t="s">
        <v>551</v>
      </c>
      <c r="E329" s="68" t="s">
        <v>612</v>
      </c>
      <c r="F329" s="69"/>
      <c r="G329" s="70" t="s">
        <v>631</v>
      </c>
      <c r="H329" s="71" t="s">
        <v>633</v>
      </c>
      <c r="I329" s="68" t="s">
        <v>574</v>
      </c>
      <c r="J329" s="72">
        <v>2002</v>
      </c>
      <c r="K329" s="73">
        <v>0.5</v>
      </c>
      <c r="L329" s="74">
        <v>5</v>
      </c>
      <c r="M329" s="291">
        <v>-0.5</v>
      </c>
      <c r="N329" s="292"/>
      <c r="O329" s="293"/>
      <c r="P329" s="294" t="s">
        <v>1255</v>
      </c>
      <c r="Q329" s="295" t="s">
        <v>1257</v>
      </c>
      <c r="R329" s="101" t="s">
        <v>1380</v>
      </c>
      <c r="S329" s="81">
        <f t="shared" si="16"/>
        <v>45</v>
      </c>
      <c r="T329" s="82">
        <v>45</v>
      </c>
      <c r="U329" s="83"/>
      <c r="V329" s="84"/>
      <c r="W329" s="85">
        <f t="shared" ref="W329:W392" si="17">V329*S329</f>
        <v>0</v>
      </c>
      <c r="X329" s="86">
        <f t="shared" ref="X329:X392" si="18">V329*T329</f>
        <v>0</v>
      </c>
      <c r="Y329" s="59"/>
      <c r="Z329" s="87"/>
      <c r="AA329" s="88"/>
      <c r="AB329" s="89"/>
      <c r="AC329" s="90"/>
    </row>
    <row r="330" spans="1:29" ht="15.75" hidden="1" customHeight="1">
      <c r="A330" s="64" t="s">
        <v>134</v>
      </c>
      <c r="B330" s="65" t="s">
        <v>135</v>
      </c>
      <c r="C330" s="66" t="s">
        <v>148</v>
      </c>
      <c r="D330" s="67" t="s">
        <v>551</v>
      </c>
      <c r="E330" s="68" t="s">
        <v>612</v>
      </c>
      <c r="F330" s="69"/>
      <c r="G330" s="70" t="s">
        <v>631</v>
      </c>
      <c r="H330" s="71" t="s">
        <v>634</v>
      </c>
      <c r="I330" s="68" t="s">
        <v>141</v>
      </c>
      <c r="J330" s="72">
        <v>1992</v>
      </c>
      <c r="K330" s="73">
        <v>0.75</v>
      </c>
      <c r="L330" s="74">
        <v>2</v>
      </c>
      <c r="M330" s="291">
        <v>-1.5</v>
      </c>
      <c r="N330" s="292"/>
      <c r="O330" s="293" t="s">
        <v>747</v>
      </c>
      <c r="P330" s="294" t="s">
        <v>1258</v>
      </c>
      <c r="Q330" s="295" t="s">
        <v>1260</v>
      </c>
      <c r="R330" s="101" t="s">
        <v>1380</v>
      </c>
      <c r="S330" s="81">
        <f t="shared" si="16"/>
        <v>110</v>
      </c>
      <c r="T330" s="82">
        <v>110</v>
      </c>
      <c r="U330" s="83"/>
      <c r="V330" s="84"/>
      <c r="W330" s="85">
        <f t="shared" si="17"/>
        <v>0</v>
      </c>
      <c r="X330" s="86">
        <f t="shared" si="18"/>
        <v>0</v>
      </c>
      <c r="Y330" s="59"/>
      <c r="Z330" s="87"/>
      <c r="AA330" s="88"/>
      <c r="AB330" s="89"/>
      <c r="AC330" s="90"/>
    </row>
    <row r="331" spans="1:29" ht="15.75" hidden="1" customHeight="1">
      <c r="A331" s="64" t="s">
        <v>134</v>
      </c>
      <c r="B331" s="65" t="s">
        <v>135</v>
      </c>
      <c r="C331" s="66" t="s">
        <v>148</v>
      </c>
      <c r="D331" s="67" t="s">
        <v>551</v>
      </c>
      <c r="E331" s="68" t="s">
        <v>612</v>
      </c>
      <c r="F331" s="69"/>
      <c r="G331" s="70" t="s">
        <v>631</v>
      </c>
      <c r="H331" s="71" t="s">
        <v>634</v>
      </c>
      <c r="I331" s="68" t="s">
        <v>141</v>
      </c>
      <c r="J331" s="72">
        <v>1995</v>
      </c>
      <c r="K331" s="73">
        <v>0.75</v>
      </c>
      <c r="L331" s="74">
        <v>1</v>
      </c>
      <c r="M331" s="291">
        <v>-1</v>
      </c>
      <c r="N331" s="292" t="s">
        <v>750</v>
      </c>
      <c r="O331" s="293" t="s">
        <v>747</v>
      </c>
      <c r="P331" s="294" t="s">
        <v>1259</v>
      </c>
      <c r="Q331" s="295" t="s">
        <v>1261</v>
      </c>
      <c r="R331" s="101" t="s">
        <v>1380</v>
      </c>
      <c r="S331" s="81">
        <f t="shared" si="16"/>
        <v>100</v>
      </c>
      <c r="T331" s="82">
        <v>100</v>
      </c>
      <c r="U331" s="83"/>
      <c r="V331" s="84"/>
      <c r="W331" s="85">
        <f t="shared" si="17"/>
        <v>0</v>
      </c>
      <c r="X331" s="86">
        <f t="shared" si="18"/>
        <v>0</v>
      </c>
      <c r="Y331" s="59"/>
      <c r="Z331" s="87"/>
      <c r="AA331" s="88"/>
      <c r="AB331" s="89"/>
      <c r="AC331" s="90"/>
    </row>
    <row r="332" spans="1:29" ht="15.75" hidden="1" customHeight="1">
      <c r="A332" s="64" t="s">
        <v>134</v>
      </c>
      <c r="B332" s="65" t="s">
        <v>135</v>
      </c>
      <c r="C332" s="66" t="s">
        <v>148</v>
      </c>
      <c r="D332" s="67" t="s">
        <v>551</v>
      </c>
      <c r="E332" s="68" t="s">
        <v>612</v>
      </c>
      <c r="F332" s="69"/>
      <c r="G332" s="70" t="s">
        <v>631</v>
      </c>
      <c r="H332" s="71" t="s">
        <v>634</v>
      </c>
      <c r="I332" s="68" t="s">
        <v>141</v>
      </c>
      <c r="J332" s="72">
        <v>2013</v>
      </c>
      <c r="K332" s="73">
        <v>1.5</v>
      </c>
      <c r="L332" s="74">
        <v>1</v>
      </c>
      <c r="M332" s="291" t="s">
        <v>735</v>
      </c>
      <c r="N332" s="292"/>
      <c r="O332" s="293"/>
      <c r="P332" s="294" t="s">
        <v>1262</v>
      </c>
      <c r="Q332" s="295" t="s">
        <v>1263</v>
      </c>
      <c r="R332" s="101" t="s">
        <v>1380</v>
      </c>
      <c r="S332" s="81">
        <f t="shared" si="16"/>
        <v>160</v>
      </c>
      <c r="T332" s="82">
        <v>160</v>
      </c>
      <c r="U332" s="83"/>
      <c r="V332" s="84"/>
      <c r="W332" s="85">
        <f t="shared" si="17"/>
        <v>0</v>
      </c>
      <c r="X332" s="86">
        <f t="shared" si="18"/>
        <v>0</v>
      </c>
      <c r="Y332" s="59"/>
      <c r="Z332" s="87"/>
      <c r="AA332" s="88"/>
      <c r="AB332" s="89"/>
      <c r="AC332" s="90"/>
    </row>
    <row r="333" spans="1:29" ht="15.75" hidden="1" customHeight="1">
      <c r="A333" s="64" t="s">
        <v>134</v>
      </c>
      <c r="B333" s="65" t="s">
        <v>135</v>
      </c>
      <c r="C333" s="66" t="s">
        <v>148</v>
      </c>
      <c r="D333" s="67" t="s">
        <v>551</v>
      </c>
      <c r="E333" s="68" t="s">
        <v>612</v>
      </c>
      <c r="F333" s="69"/>
      <c r="G333" s="70" t="s">
        <v>631</v>
      </c>
      <c r="H333" s="71" t="s">
        <v>634</v>
      </c>
      <c r="I333" s="68" t="s">
        <v>141</v>
      </c>
      <c r="J333" s="72">
        <v>2019</v>
      </c>
      <c r="K333" s="73">
        <v>0.75</v>
      </c>
      <c r="L333" s="74">
        <v>24</v>
      </c>
      <c r="M333" s="291" t="s">
        <v>735</v>
      </c>
      <c r="N333" s="292"/>
      <c r="O333" s="293"/>
      <c r="P333" s="294" t="s">
        <v>1264</v>
      </c>
      <c r="Q333" s="295" t="s">
        <v>1265</v>
      </c>
      <c r="R333" s="101" t="s">
        <v>1381</v>
      </c>
      <c r="S333" s="81">
        <f t="shared" si="16"/>
        <v>58.333333333333336</v>
      </c>
      <c r="T333" s="82">
        <v>70</v>
      </c>
      <c r="U333" s="83"/>
      <c r="V333" s="84"/>
      <c r="W333" s="85">
        <f t="shared" si="17"/>
        <v>0</v>
      </c>
      <c r="X333" s="86">
        <f t="shared" si="18"/>
        <v>0</v>
      </c>
      <c r="Y333" s="59"/>
      <c r="Z333" s="87"/>
      <c r="AA333" s="88"/>
      <c r="AB333" s="89"/>
      <c r="AC333" s="90"/>
    </row>
    <row r="334" spans="1:29" ht="15.75" hidden="1" customHeight="1">
      <c r="A334" s="64" t="s">
        <v>134</v>
      </c>
      <c r="B334" s="65" t="s">
        <v>135</v>
      </c>
      <c r="C334" s="66" t="s">
        <v>148</v>
      </c>
      <c r="D334" s="67" t="s">
        <v>551</v>
      </c>
      <c r="E334" s="68" t="s">
        <v>612</v>
      </c>
      <c r="F334" s="69"/>
      <c r="G334" s="70" t="s">
        <v>631</v>
      </c>
      <c r="H334" s="71" t="s">
        <v>635</v>
      </c>
      <c r="I334" s="68" t="s">
        <v>141</v>
      </c>
      <c r="J334" s="72">
        <v>1992</v>
      </c>
      <c r="K334" s="73">
        <v>0.75</v>
      </c>
      <c r="L334" s="74">
        <v>1</v>
      </c>
      <c r="M334" s="291">
        <v>-2</v>
      </c>
      <c r="N334" s="292" t="s">
        <v>748</v>
      </c>
      <c r="O334" s="293" t="s">
        <v>749</v>
      </c>
      <c r="P334" s="294" t="s">
        <v>1266</v>
      </c>
      <c r="Q334" s="295" t="s">
        <v>1267</v>
      </c>
      <c r="R334" s="101" t="s">
        <v>1380</v>
      </c>
      <c r="S334" s="81">
        <f t="shared" si="16"/>
        <v>240</v>
      </c>
      <c r="T334" s="82">
        <v>240</v>
      </c>
      <c r="U334" s="83"/>
      <c r="V334" s="84"/>
      <c r="W334" s="85">
        <f t="shared" si="17"/>
        <v>0</v>
      </c>
      <c r="X334" s="86">
        <f t="shared" si="18"/>
        <v>0</v>
      </c>
      <c r="Y334" s="59"/>
      <c r="Z334" s="87"/>
      <c r="AA334" s="88"/>
      <c r="AB334" s="89"/>
      <c r="AC334" s="90"/>
    </row>
    <row r="335" spans="1:29" ht="15.75" hidden="1" customHeight="1">
      <c r="A335" s="64" t="s">
        <v>134</v>
      </c>
      <c r="B335" s="65" t="s">
        <v>135</v>
      </c>
      <c r="C335" s="66" t="s">
        <v>148</v>
      </c>
      <c r="D335" s="67" t="s">
        <v>551</v>
      </c>
      <c r="E335" s="68" t="s">
        <v>612</v>
      </c>
      <c r="F335" s="69"/>
      <c r="G335" s="70" t="s">
        <v>636</v>
      </c>
      <c r="H335" s="71" t="s">
        <v>637</v>
      </c>
      <c r="I335" s="68" t="s">
        <v>615</v>
      </c>
      <c r="J335" s="72">
        <v>2006</v>
      </c>
      <c r="K335" s="73">
        <v>0.75</v>
      </c>
      <c r="L335" s="74">
        <v>1</v>
      </c>
      <c r="M335" s="291">
        <v>-0.5</v>
      </c>
      <c r="N335" s="292"/>
      <c r="O335" s="293"/>
      <c r="P335" s="294" t="s">
        <v>1206</v>
      </c>
      <c r="Q335" s="295" t="s">
        <v>1268</v>
      </c>
      <c r="R335" s="101" t="s">
        <v>1380</v>
      </c>
      <c r="S335" s="81">
        <f t="shared" ref="S335:S398" si="19">IF(R335="U",T335/1.2,T335)</f>
        <v>45</v>
      </c>
      <c r="T335" s="82">
        <v>45</v>
      </c>
      <c r="U335" s="83"/>
      <c r="V335" s="84"/>
      <c r="W335" s="85">
        <f t="shared" si="17"/>
        <v>0</v>
      </c>
      <c r="X335" s="86">
        <f t="shared" si="18"/>
        <v>0</v>
      </c>
      <c r="Y335" s="59"/>
      <c r="Z335" s="87"/>
      <c r="AA335" s="88"/>
      <c r="AB335" s="89"/>
      <c r="AC335" s="90"/>
    </row>
    <row r="336" spans="1:29" ht="15.75" hidden="1" customHeight="1">
      <c r="A336" s="64" t="s">
        <v>134</v>
      </c>
      <c r="B336" s="65" t="s">
        <v>135</v>
      </c>
      <c r="C336" s="66" t="s">
        <v>148</v>
      </c>
      <c r="D336" s="67" t="s">
        <v>551</v>
      </c>
      <c r="E336" s="68" t="s">
        <v>612</v>
      </c>
      <c r="F336" s="69"/>
      <c r="G336" s="70" t="s">
        <v>636</v>
      </c>
      <c r="H336" s="71" t="s">
        <v>617</v>
      </c>
      <c r="I336" s="68" t="s">
        <v>615</v>
      </c>
      <c r="J336" s="72">
        <v>2004</v>
      </c>
      <c r="K336" s="73">
        <v>0.75</v>
      </c>
      <c r="L336" s="74">
        <v>1</v>
      </c>
      <c r="M336" s="291">
        <v>-1</v>
      </c>
      <c r="N336" s="292"/>
      <c r="O336" s="293"/>
      <c r="P336" s="294" t="s">
        <v>1269</v>
      </c>
      <c r="Q336" s="295" t="s">
        <v>1270</v>
      </c>
      <c r="R336" s="101" t="s">
        <v>1380</v>
      </c>
      <c r="S336" s="81">
        <f t="shared" si="19"/>
        <v>40</v>
      </c>
      <c r="T336" s="82">
        <v>40</v>
      </c>
      <c r="U336" s="83"/>
      <c r="V336" s="84"/>
      <c r="W336" s="85">
        <f t="shared" si="17"/>
        <v>0</v>
      </c>
      <c r="X336" s="86">
        <f t="shared" si="18"/>
        <v>0</v>
      </c>
      <c r="Y336" s="59"/>
      <c r="Z336" s="87"/>
      <c r="AA336" s="88"/>
      <c r="AB336" s="89"/>
      <c r="AC336" s="90"/>
    </row>
    <row r="337" spans="1:29" ht="15.75" hidden="1" customHeight="1">
      <c r="A337" s="64" t="s">
        <v>134</v>
      </c>
      <c r="B337" s="65" t="s">
        <v>135</v>
      </c>
      <c r="C337" s="66" t="s">
        <v>148</v>
      </c>
      <c r="D337" s="67" t="s">
        <v>551</v>
      </c>
      <c r="E337" s="68" t="s">
        <v>612</v>
      </c>
      <c r="F337" s="69"/>
      <c r="G337" s="70" t="s">
        <v>636</v>
      </c>
      <c r="H337" s="71" t="s">
        <v>638</v>
      </c>
      <c r="I337" s="68" t="s">
        <v>141</v>
      </c>
      <c r="J337" s="72">
        <v>2002</v>
      </c>
      <c r="K337" s="73">
        <v>0.75</v>
      </c>
      <c r="L337" s="74">
        <v>1</v>
      </c>
      <c r="M337" s="291">
        <v>-0.5</v>
      </c>
      <c r="N337" s="292"/>
      <c r="O337" s="293"/>
      <c r="P337" s="294" t="s">
        <v>1271</v>
      </c>
      <c r="Q337" s="295" t="s">
        <v>1272</v>
      </c>
      <c r="R337" s="101" t="s">
        <v>1380</v>
      </c>
      <c r="S337" s="81">
        <f t="shared" si="19"/>
        <v>25</v>
      </c>
      <c r="T337" s="82">
        <v>25</v>
      </c>
      <c r="U337" s="83"/>
      <c r="V337" s="84"/>
      <c r="W337" s="85">
        <f t="shared" si="17"/>
        <v>0</v>
      </c>
      <c r="X337" s="86">
        <f t="shared" si="18"/>
        <v>0</v>
      </c>
      <c r="Y337" s="59"/>
      <c r="Z337" s="87"/>
      <c r="AA337" s="88"/>
      <c r="AB337" s="89"/>
      <c r="AC337" s="90"/>
    </row>
    <row r="338" spans="1:29" ht="15.75" hidden="1" customHeight="1">
      <c r="A338" s="64" t="s">
        <v>134</v>
      </c>
      <c r="B338" s="65" t="s">
        <v>135</v>
      </c>
      <c r="C338" s="66" t="s">
        <v>148</v>
      </c>
      <c r="D338" s="67" t="s">
        <v>551</v>
      </c>
      <c r="E338" s="68" t="s">
        <v>612</v>
      </c>
      <c r="F338" s="69"/>
      <c r="G338" s="70" t="s">
        <v>636</v>
      </c>
      <c r="H338" s="71" t="s">
        <v>639</v>
      </c>
      <c r="I338" s="68" t="s">
        <v>141</v>
      </c>
      <c r="J338" s="72">
        <v>2006</v>
      </c>
      <c r="K338" s="73">
        <v>0.75</v>
      </c>
      <c r="L338" s="74">
        <v>1</v>
      </c>
      <c r="M338" s="291">
        <v>-1</v>
      </c>
      <c r="N338" s="292"/>
      <c r="O338" s="293"/>
      <c r="P338" s="294" t="s">
        <v>1206</v>
      </c>
      <c r="Q338" s="295" t="s">
        <v>1273</v>
      </c>
      <c r="R338" s="101" t="s">
        <v>1380</v>
      </c>
      <c r="S338" s="81">
        <f t="shared" si="19"/>
        <v>45</v>
      </c>
      <c r="T338" s="82">
        <v>45</v>
      </c>
      <c r="U338" s="83"/>
      <c r="V338" s="84"/>
      <c r="W338" s="85">
        <f t="shared" si="17"/>
        <v>0</v>
      </c>
      <c r="X338" s="86">
        <f t="shared" si="18"/>
        <v>0</v>
      </c>
      <c r="Y338" s="59"/>
      <c r="Z338" s="87"/>
      <c r="AA338" s="88"/>
      <c r="AB338" s="89"/>
      <c r="AC338" s="90"/>
    </row>
    <row r="339" spans="1:29" ht="15.75" hidden="1" customHeight="1">
      <c r="A339" s="64" t="s">
        <v>134</v>
      </c>
      <c r="B339" s="65" t="s">
        <v>135</v>
      </c>
      <c r="C339" s="66" t="s">
        <v>148</v>
      </c>
      <c r="D339" s="67" t="s">
        <v>551</v>
      </c>
      <c r="E339" s="68" t="s">
        <v>612</v>
      </c>
      <c r="F339" s="69"/>
      <c r="G339" s="70" t="s">
        <v>640</v>
      </c>
      <c r="H339" s="71" t="s">
        <v>641</v>
      </c>
      <c r="I339" s="68" t="s">
        <v>621</v>
      </c>
      <c r="J339" s="72">
        <v>2017</v>
      </c>
      <c r="K339" s="73">
        <v>0.75</v>
      </c>
      <c r="L339" s="74">
        <v>1</v>
      </c>
      <c r="M339" s="291" t="s">
        <v>735</v>
      </c>
      <c r="N339" s="292"/>
      <c r="O339" s="293"/>
      <c r="P339" s="294" t="s">
        <v>1274</v>
      </c>
      <c r="Q339" s="295" t="s">
        <v>1275</v>
      </c>
      <c r="R339" s="101" t="s">
        <v>1380</v>
      </c>
      <c r="S339" s="81">
        <f t="shared" si="19"/>
        <v>30</v>
      </c>
      <c r="T339" s="82">
        <v>30</v>
      </c>
      <c r="U339" s="83"/>
      <c r="V339" s="84"/>
      <c r="W339" s="85">
        <f t="shared" si="17"/>
        <v>0</v>
      </c>
      <c r="X339" s="86">
        <f t="shared" si="18"/>
        <v>0</v>
      </c>
      <c r="Y339" s="59"/>
      <c r="Z339" s="87"/>
      <c r="AA339" s="88"/>
      <c r="AB339" s="89"/>
      <c r="AC339" s="90"/>
    </row>
    <row r="340" spans="1:29" ht="15.75" hidden="1" customHeight="1">
      <c r="A340" s="64" t="s">
        <v>134</v>
      </c>
      <c r="B340" s="65" t="s">
        <v>135</v>
      </c>
      <c r="C340" s="66" t="s">
        <v>148</v>
      </c>
      <c r="D340" s="67" t="s">
        <v>551</v>
      </c>
      <c r="E340" s="68" t="s">
        <v>612</v>
      </c>
      <c r="F340" s="69"/>
      <c r="G340" s="70" t="s">
        <v>640</v>
      </c>
      <c r="H340" s="71" t="s">
        <v>641</v>
      </c>
      <c r="I340" s="68" t="s">
        <v>621</v>
      </c>
      <c r="J340" s="72">
        <v>2018</v>
      </c>
      <c r="K340" s="73">
        <v>0.75</v>
      </c>
      <c r="L340" s="74">
        <v>2</v>
      </c>
      <c r="M340" s="291" t="s">
        <v>735</v>
      </c>
      <c r="N340" s="292"/>
      <c r="O340" s="293"/>
      <c r="P340" s="294" t="s">
        <v>1276</v>
      </c>
      <c r="Q340" s="295" t="s">
        <v>1278</v>
      </c>
      <c r="R340" s="101" t="s">
        <v>1380</v>
      </c>
      <c r="S340" s="81">
        <f t="shared" si="19"/>
        <v>30</v>
      </c>
      <c r="T340" s="82">
        <v>30</v>
      </c>
      <c r="U340" s="83"/>
      <c r="V340" s="84"/>
      <c r="W340" s="85">
        <f t="shared" si="17"/>
        <v>0</v>
      </c>
      <c r="X340" s="86">
        <f t="shared" si="18"/>
        <v>0</v>
      </c>
      <c r="Y340" s="59"/>
      <c r="Z340" s="87"/>
      <c r="AA340" s="88"/>
      <c r="AB340" s="89"/>
      <c r="AC340" s="90"/>
    </row>
    <row r="341" spans="1:29" ht="15.75" hidden="1" customHeight="1">
      <c r="A341" s="64" t="s">
        <v>134</v>
      </c>
      <c r="B341" s="65" t="s">
        <v>135</v>
      </c>
      <c r="C341" s="66" t="s">
        <v>148</v>
      </c>
      <c r="D341" s="67" t="s">
        <v>551</v>
      </c>
      <c r="E341" s="68" t="s">
        <v>612</v>
      </c>
      <c r="F341" s="69"/>
      <c r="G341" s="70" t="s">
        <v>640</v>
      </c>
      <c r="H341" s="71" t="s">
        <v>642</v>
      </c>
      <c r="I341" s="68" t="s">
        <v>643</v>
      </c>
      <c r="J341" s="72">
        <v>2017</v>
      </c>
      <c r="K341" s="73">
        <v>0.75</v>
      </c>
      <c r="L341" s="74">
        <v>1</v>
      </c>
      <c r="M341" s="291" t="s">
        <v>735</v>
      </c>
      <c r="N341" s="292"/>
      <c r="O341" s="293"/>
      <c r="P341" s="294" t="s">
        <v>1277</v>
      </c>
      <c r="Q341" s="295" t="s">
        <v>1279</v>
      </c>
      <c r="R341" s="101" t="s">
        <v>1380</v>
      </c>
      <c r="S341" s="81">
        <f t="shared" si="19"/>
        <v>35</v>
      </c>
      <c r="T341" s="82">
        <v>35</v>
      </c>
      <c r="U341" s="83"/>
      <c r="V341" s="84"/>
      <c r="W341" s="85">
        <f t="shared" si="17"/>
        <v>0</v>
      </c>
      <c r="X341" s="86">
        <f t="shared" si="18"/>
        <v>0</v>
      </c>
      <c r="Y341" s="59"/>
      <c r="Z341" s="87"/>
      <c r="AA341" s="88"/>
      <c r="AB341" s="89"/>
      <c r="AC341" s="90"/>
    </row>
    <row r="342" spans="1:29" ht="15.75" hidden="1" customHeight="1">
      <c r="A342" s="64" t="s">
        <v>134</v>
      </c>
      <c r="B342" s="65" t="s">
        <v>135</v>
      </c>
      <c r="C342" s="66" t="s">
        <v>148</v>
      </c>
      <c r="D342" s="67" t="s">
        <v>551</v>
      </c>
      <c r="E342" s="68" t="s">
        <v>612</v>
      </c>
      <c r="F342" s="69"/>
      <c r="G342" s="70" t="s">
        <v>640</v>
      </c>
      <c r="H342" s="71" t="s">
        <v>644</v>
      </c>
      <c r="I342" s="68" t="s">
        <v>645</v>
      </c>
      <c r="J342" s="72">
        <v>2020</v>
      </c>
      <c r="K342" s="73">
        <v>0.75</v>
      </c>
      <c r="L342" s="74">
        <v>6</v>
      </c>
      <c r="M342" s="291" t="s">
        <v>735</v>
      </c>
      <c r="N342" s="292"/>
      <c r="O342" s="293"/>
      <c r="P342" s="294" t="s">
        <v>1280</v>
      </c>
      <c r="Q342" s="295" t="s">
        <v>1281</v>
      </c>
      <c r="R342" s="101" t="s">
        <v>1380</v>
      </c>
      <c r="S342" s="81">
        <f t="shared" si="19"/>
        <v>35</v>
      </c>
      <c r="T342" s="82">
        <v>35</v>
      </c>
      <c r="U342" s="83"/>
      <c r="V342" s="84"/>
      <c r="W342" s="85">
        <f t="shared" si="17"/>
        <v>0</v>
      </c>
      <c r="X342" s="86">
        <f t="shared" si="18"/>
        <v>0</v>
      </c>
      <c r="Y342" s="59"/>
      <c r="Z342" s="87"/>
      <c r="AA342" s="88"/>
      <c r="AB342" s="89"/>
      <c r="AC342" s="90"/>
    </row>
    <row r="343" spans="1:29" ht="15.75" hidden="1" customHeight="1">
      <c r="A343" s="64" t="s">
        <v>134</v>
      </c>
      <c r="B343" s="65" t="s">
        <v>135</v>
      </c>
      <c r="C343" s="66" t="s">
        <v>148</v>
      </c>
      <c r="D343" s="67" t="s">
        <v>551</v>
      </c>
      <c r="E343" s="68" t="s">
        <v>612</v>
      </c>
      <c r="F343" s="69"/>
      <c r="G343" s="70" t="s">
        <v>640</v>
      </c>
      <c r="H343" s="71" t="s">
        <v>624</v>
      </c>
      <c r="I343" s="68" t="s">
        <v>615</v>
      </c>
      <c r="J343" s="72">
        <v>2018</v>
      </c>
      <c r="K343" s="73">
        <v>0.75</v>
      </c>
      <c r="L343" s="74">
        <v>2</v>
      </c>
      <c r="M343" s="291" t="s">
        <v>735</v>
      </c>
      <c r="N343" s="292"/>
      <c r="O343" s="293"/>
      <c r="P343" s="294" t="s">
        <v>1282</v>
      </c>
      <c r="Q343" s="295" t="s">
        <v>1283</v>
      </c>
      <c r="R343" s="101" t="s">
        <v>1380</v>
      </c>
      <c r="S343" s="81">
        <f t="shared" si="19"/>
        <v>45</v>
      </c>
      <c r="T343" s="82">
        <v>45</v>
      </c>
      <c r="U343" s="83"/>
      <c r="V343" s="84"/>
      <c r="W343" s="85">
        <f t="shared" si="17"/>
        <v>0</v>
      </c>
      <c r="X343" s="86">
        <f t="shared" si="18"/>
        <v>0</v>
      </c>
      <c r="Y343" s="59"/>
      <c r="Z343" s="87"/>
      <c r="AA343" s="88"/>
      <c r="AB343" s="89"/>
      <c r="AC343" s="90"/>
    </row>
    <row r="344" spans="1:29" ht="15.75" hidden="1" customHeight="1">
      <c r="A344" s="64" t="s">
        <v>134</v>
      </c>
      <c r="B344" s="65" t="s">
        <v>135</v>
      </c>
      <c r="C344" s="66" t="s">
        <v>148</v>
      </c>
      <c r="D344" s="67" t="s">
        <v>551</v>
      </c>
      <c r="E344" s="68" t="s">
        <v>612</v>
      </c>
      <c r="F344" s="69"/>
      <c r="G344" s="70" t="s">
        <v>640</v>
      </c>
      <c r="H344" s="71" t="s">
        <v>646</v>
      </c>
      <c r="I344" s="68" t="s">
        <v>615</v>
      </c>
      <c r="J344" s="72">
        <v>2013</v>
      </c>
      <c r="K344" s="73">
        <v>0.75</v>
      </c>
      <c r="L344" s="74">
        <v>18</v>
      </c>
      <c r="M344" s="291" t="s">
        <v>735</v>
      </c>
      <c r="N344" s="292"/>
      <c r="O344" s="293"/>
      <c r="P344" s="294" t="s">
        <v>989</v>
      </c>
      <c r="Q344" s="295" t="s">
        <v>1284</v>
      </c>
      <c r="R344" s="101" t="s">
        <v>1381</v>
      </c>
      <c r="S344" s="81">
        <f t="shared" si="19"/>
        <v>54.166666666666671</v>
      </c>
      <c r="T344" s="82">
        <v>65</v>
      </c>
      <c r="U344" s="83"/>
      <c r="V344" s="84"/>
      <c r="W344" s="85">
        <f t="shared" si="17"/>
        <v>0</v>
      </c>
      <c r="X344" s="86">
        <f t="shared" si="18"/>
        <v>0</v>
      </c>
      <c r="Y344" s="59"/>
      <c r="Z344" s="87"/>
      <c r="AA344" s="88"/>
      <c r="AB344" s="89"/>
      <c r="AC344" s="90"/>
    </row>
    <row r="345" spans="1:29" ht="15.75" hidden="1" customHeight="1">
      <c r="A345" s="64" t="s">
        <v>134</v>
      </c>
      <c r="B345" s="65" t="s">
        <v>135</v>
      </c>
      <c r="C345" s="66" t="s">
        <v>148</v>
      </c>
      <c r="D345" s="67" t="s">
        <v>551</v>
      </c>
      <c r="E345" s="68" t="s">
        <v>612</v>
      </c>
      <c r="F345" s="69"/>
      <c r="G345" s="70" t="s">
        <v>640</v>
      </c>
      <c r="H345" s="71" t="s">
        <v>646</v>
      </c>
      <c r="I345" s="68" t="s">
        <v>615</v>
      </c>
      <c r="J345" s="72">
        <v>2014</v>
      </c>
      <c r="K345" s="73">
        <v>0.75</v>
      </c>
      <c r="L345" s="74">
        <v>24</v>
      </c>
      <c r="M345" s="291" t="s">
        <v>735</v>
      </c>
      <c r="N345" s="292"/>
      <c r="O345" s="293"/>
      <c r="P345" s="294" t="s">
        <v>933</v>
      </c>
      <c r="Q345" s="295" t="s">
        <v>1285</v>
      </c>
      <c r="R345" s="101" t="s">
        <v>1381</v>
      </c>
      <c r="S345" s="81">
        <f t="shared" si="19"/>
        <v>45.833333333333336</v>
      </c>
      <c r="T345" s="82">
        <v>55</v>
      </c>
      <c r="U345" s="83"/>
      <c r="V345" s="84"/>
      <c r="W345" s="85">
        <f t="shared" si="17"/>
        <v>0</v>
      </c>
      <c r="X345" s="86">
        <f t="shared" si="18"/>
        <v>0</v>
      </c>
      <c r="Y345" s="59"/>
      <c r="Z345" s="87"/>
      <c r="AA345" s="88"/>
      <c r="AB345" s="89"/>
      <c r="AC345" s="90"/>
    </row>
    <row r="346" spans="1:29" ht="15.75" hidden="1" customHeight="1">
      <c r="A346" s="64" t="s">
        <v>134</v>
      </c>
      <c r="B346" s="65" t="s">
        <v>135</v>
      </c>
      <c r="C346" s="66" t="s">
        <v>148</v>
      </c>
      <c r="D346" s="67" t="s">
        <v>551</v>
      </c>
      <c r="E346" s="68" t="s">
        <v>612</v>
      </c>
      <c r="F346" s="69"/>
      <c r="G346" s="70" t="s">
        <v>640</v>
      </c>
      <c r="H346" s="71" t="s">
        <v>647</v>
      </c>
      <c r="I346" s="68" t="s">
        <v>394</v>
      </c>
      <c r="J346" s="72">
        <v>2004</v>
      </c>
      <c r="K346" s="73">
        <v>0.5</v>
      </c>
      <c r="L346" s="74">
        <v>3</v>
      </c>
      <c r="M346" s="291" t="s">
        <v>735</v>
      </c>
      <c r="N346" s="292"/>
      <c r="O346" s="293"/>
      <c r="P346" s="294" t="s">
        <v>1286</v>
      </c>
      <c r="Q346" s="295" t="s">
        <v>1287</v>
      </c>
      <c r="R346" s="101" t="s">
        <v>1380</v>
      </c>
      <c r="S346" s="81">
        <f t="shared" si="19"/>
        <v>35</v>
      </c>
      <c r="T346" s="82">
        <v>35</v>
      </c>
      <c r="U346" s="83"/>
      <c r="V346" s="84"/>
      <c r="W346" s="85">
        <f t="shared" si="17"/>
        <v>0</v>
      </c>
      <c r="X346" s="86">
        <f t="shared" si="18"/>
        <v>0</v>
      </c>
      <c r="Y346" s="59"/>
      <c r="Z346" s="87"/>
      <c r="AA346" s="88"/>
      <c r="AB346" s="89"/>
      <c r="AC346" s="90"/>
    </row>
    <row r="347" spans="1:29" ht="15.75" hidden="1" customHeight="1">
      <c r="A347" s="64" t="s">
        <v>134</v>
      </c>
      <c r="B347" s="65" t="s">
        <v>135</v>
      </c>
      <c r="C347" s="66" t="s">
        <v>148</v>
      </c>
      <c r="D347" s="67" t="s">
        <v>551</v>
      </c>
      <c r="E347" s="68" t="s">
        <v>612</v>
      </c>
      <c r="F347" s="69"/>
      <c r="G347" s="70" t="s">
        <v>640</v>
      </c>
      <c r="H347" s="71" t="s">
        <v>647</v>
      </c>
      <c r="I347" s="68" t="s">
        <v>394</v>
      </c>
      <c r="J347" s="72">
        <v>2005</v>
      </c>
      <c r="K347" s="73">
        <v>0.5</v>
      </c>
      <c r="L347" s="74">
        <v>1</v>
      </c>
      <c r="M347" s="291" t="s">
        <v>735</v>
      </c>
      <c r="N347" s="292" t="s">
        <v>750</v>
      </c>
      <c r="O347" s="293"/>
      <c r="P347" s="294" t="s">
        <v>1288</v>
      </c>
      <c r="Q347" s="295" t="s">
        <v>1289</v>
      </c>
      <c r="R347" s="101" t="s">
        <v>1380</v>
      </c>
      <c r="S347" s="81">
        <f t="shared" si="19"/>
        <v>35</v>
      </c>
      <c r="T347" s="82">
        <v>35</v>
      </c>
      <c r="U347" s="83"/>
      <c r="V347" s="84"/>
      <c r="W347" s="85">
        <f t="shared" si="17"/>
        <v>0</v>
      </c>
      <c r="X347" s="86">
        <f t="shared" si="18"/>
        <v>0</v>
      </c>
      <c r="Y347" s="59"/>
      <c r="Z347" s="87"/>
      <c r="AA347" s="88"/>
      <c r="AB347" s="89"/>
      <c r="AC347" s="90"/>
    </row>
    <row r="348" spans="1:29" ht="15.75" hidden="1" customHeight="1">
      <c r="A348" s="64" t="s">
        <v>134</v>
      </c>
      <c r="B348" s="65" t="s">
        <v>135</v>
      </c>
      <c r="C348" s="66" t="s">
        <v>148</v>
      </c>
      <c r="D348" s="67" t="s">
        <v>551</v>
      </c>
      <c r="E348" s="68" t="s">
        <v>612</v>
      </c>
      <c r="F348" s="69"/>
      <c r="G348" s="70" t="s">
        <v>640</v>
      </c>
      <c r="H348" s="71" t="s">
        <v>648</v>
      </c>
      <c r="I348" s="68" t="s">
        <v>141</v>
      </c>
      <c r="J348" s="72">
        <v>2002</v>
      </c>
      <c r="K348" s="73">
        <v>0.75</v>
      </c>
      <c r="L348" s="74">
        <v>8</v>
      </c>
      <c r="M348" s="291" t="s">
        <v>735</v>
      </c>
      <c r="N348" s="292"/>
      <c r="O348" s="293"/>
      <c r="P348" s="294" t="s">
        <v>1290</v>
      </c>
      <c r="Q348" s="295" t="s">
        <v>1291</v>
      </c>
      <c r="R348" s="101" t="s">
        <v>1381</v>
      </c>
      <c r="S348" s="81">
        <f t="shared" si="19"/>
        <v>62.5</v>
      </c>
      <c r="T348" s="82">
        <v>75</v>
      </c>
      <c r="U348" s="83"/>
      <c r="V348" s="84"/>
      <c r="W348" s="85">
        <f t="shared" si="17"/>
        <v>0</v>
      </c>
      <c r="X348" s="86">
        <f t="shared" si="18"/>
        <v>0</v>
      </c>
      <c r="Y348" s="59"/>
      <c r="Z348" s="87"/>
      <c r="AA348" s="88"/>
      <c r="AB348" s="89"/>
      <c r="AC348" s="90"/>
    </row>
    <row r="349" spans="1:29" ht="15.75" hidden="1" customHeight="1">
      <c r="A349" s="64" t="s">
        <v>134</v>
      </c>
      <c r="B349" s="65" t="s">
        <v>135</v>
      </c>
      <c r="C349" s="66" t="s">
        <v>148</v>
      </c>
      <c r="D349" s="67" t="s">
        <v>551</v>
      </c>
      <c r="E349" s="68" t="s">
        <v>612</v>
      </c>
      <c r="F349" s="69"/>
      <c r="G349" s="70" t="s">
        <v>640</v>
      </c>
      <c r="H349" s="71" t="s">
        <v>648</v>
      </c>
      <c r="I349" s="68" t="s">
        <v>141</v>
      </c>
      <c r="J349" s="72">
        <v>2011</v>
      </c>
      <c r="K349" s="73">
        <v>0.75</v>
      </c>
      <c r="L349" s="74">
        <v>5</v>
      </c>
      <c r="M349" s="291" t="s">
        <v>735</v>
      </c>
      <c r="N349" s="292"/>
      <c r="O349" s="293"/>
      <c r="P349" s="294" t="s">
        <v>1292</v>
      </c>
      <c r="Q349" s="295" t="s">
        <v>1293</v>
      </c>
      <c r="R349" s="101" t="s">
        <v>1380</v>
      </c>
      <c r="S349" s="81">
        <f t="shared" si="19"/>
        <v>65</v>
      </c>
      <c r="T349" s="82">
        <v>65</v>
      </c>
      <c r="U349" s="83"/>
      <c r="V349" s="84"/>
      <c r="W349" s="85">
        <f t="shared" si="17"/>
        <v>0</v>
      </c>
      <c r="X349" s="86">
        <f t="shared" si="18"/>
        <v>0</v>
      </c>
      <c r="Y349" s="59"/>
      <c r="Z349" s="87"/>
      <c r="AA349" s="88"/>
      <c r="AB349" s="89"/>
      <c r="AC349" s="90"/>
    </row>
    <row r="350" spans="1:29" ht="15.75" hidden="1" customHeight="1">
      <c r="A350" s="64" t="s">
        <v>134</v>
      </c>
      <c r="B350" s="65" t="s">
        <v>135</v>
      </c>
      <c r="C350" s="66" t="s">
        <v>148</v>
      </c>
      <c r="D350" s="67" t="s">
        <v>551</v>
      </c>
      <c r="E350" s="68" t="s">
        <v>612</v>
      </c>
      <c r="F350" s="69"/>
      <c r="G350" s="70" t="s">
        <v>640</v>
      </c>
      <c r="H350" s="71" t="s">
        <v>648</v>
      </c>
      <c r="I350" s="68" t="s">
        <v>141</v>
      </c>
      <c r="J350" s="72">
        <v>2012</v>
      </c>
      <c r="K350" s="73">
        <v>0.75</v>
      </c>
      <c r="L350" s="74">
        <v>11</v>
      </c>
      <c r="M350" s="291" t="s">
        <v>735</v>
      </c>
      <c r="N350" s="292"/>
      <c r="O350" s="293"/>
      <c r="P350" s="294" t="s">
        <v>933</v>
      </c>
      <c r="Q350" s="295" t="s">
        <v>1294</v>
      </c>
      <c r="R350" s="101" t="s">
        <v>1381</v>
      </c>
      <c r="S350" s="81">
        <f t="shared" si="19"/>
        <v>54.166666666666671</v>
      </c>
      <c r="T350" s="82">
        <v>65</v>
      </c>
      <c r="U350" s="83"/>
      <c r="V350" s="84"/>
      <c r="W350" s="85">
        <f t="shared" si="17"/>
        <v>0</v>
      </c>
      <c r="X350" s="86">
        <f t="shared" si="18"/>
        <v>0</v>
      </c>
      <c r="Y350" s="59"/>
      <c r="Z350" s="87"/>
      <c r="AA350" s="88"/>
      <c r="AB350" s="89"/>
      <c r="AC350" s="90"/>
    </row>
    <row r="351" spans="1:29" ht="15.75" hidden="1" customHeight="1">
      <c r="A351" s="64" t="s">
        <v>134</v>
      </c>
      <c r="B351" s="65" t="s">
        <v>135</v>
      </c>
      <c r="C351" s="66" t="s">
        <v>148</v>
      </c>
      <c r="D351" s="67" t="s">
        <v>551</v>
      </c>
      <c r="E351" s="68" t="s">
        <v>612</v>
      </c>
      <c r="F351" s="69"/>
      <c r="G351" s="70" t="s">
        <v>640</v>
      </c>
      <c r="H351" s="71" t="s">
        <v>649</v>
      </c>
      <c r="I351" s="68" t="s">
        <v>141</v>
      </c>
      <c r="J351" s="72">
        <v>2010</v>
      </c>
      <c r="K351" s="73">
        <v>0.75</v>
      </c>
      <c r="L351" s="74">
        <v>1</v>
      </c>
      <c r="M351" s="291" t="s">
        <v>735</v>
      </c>
      <c r="N351" s="292"/>
      <c r="O351" s="293"/>
      <c r="P351" s="294" t="s">
        <v>1295</v>
      </c>
      <c r="Q351" s="295" t="s">
        <v>1296</v>
      </c>
      <c r="R351" s="101" t="s">
        <v>1381</v>
      </c>
      <c r="S351" s="81">
        <f t="shared" si="19"/>
        <v>75</v>
      </c>
      <c r="T351" s="82">
        <v>90</v>
      </c>
      <c r="U351" s="83"/>
      <c r="V351" s="84"/>
      <c r="W351" s="85">
        <f t="shared" si="17"/>
        <v>0</v>
      </c>
      <c r="X351" s="86">
        <f t="shared" si="18"/>
        <v>0</v>
      </c>
      <c r="Y351" s="59"/>
      <c r="Z351" s="87"/>
      <c r="AA351" s="88"/>
      <c r="AB351" s="89"/>
      <c r="AC351" s="90"/>
    </row>
    <row r="352" spans="1:29" ht="15.75" hidden="1" customHeight="1">
      <c r="A352" s="64" t="s">
        <v>134</v>
      </c>
      <c r="B352" s="65" t="s">
        <v>135</v>
      </c>
      <c r="C352" s="66" t="s">
        <v>148</v>
      </c>
      <c r="D352" s="67" t="s">
        <v>551</v>
      </c>
      <c r="E352" s="68" t="s">
        <v>612</v>
      </c>
      <c r="F352" s="69"/>
      <c r="G352" s="70" t="s">
        <v>640</v>
      </c>
      <c r="H352" s="71" t="s">
        <v>649</v>
      </c>
      <c r="I352" s="68" t="s">
        <v>141</v>
      </c>
      <c r="J352" s="72">
        <v>2012</v>
      </c>
      <c r="K352" s="73">
        <v>0.75</v>
      </c>
      <c r="L352" s="74">
        <v>1</v>
      </c>
      <c r="M352" s="291" t="s">
        <v>735</v>
      </c>
      <c r="N352" s="292"/>
      <c r="O352" s="293"/>
      <c r="P352" s="294" t="s">
        <v>1297</v>
      </c>
      <c r="Q352" s="295" t="s">
        <v>1298</v>
      </c>
      <c r="R352" s="101" t="s">
        <v>1380</v>
      </c>
      <c r="S352" s="81">
        <f t="shared" si="19"/>
        <v>85</v>
      </c>
      <c r="T352" s="82">
        <v>85</v>
      </c>
      <c r="U352" s="83"/>
      <c r="V352" s="84"/>
      <c r="W352" s="85">
        <f t="shared" si="17"/>
        <v>0</v>
      </c>
      <c r="X352" s="86">
        <f t="shared" si="18"/>
        <v>0</v>
      </c>
      <c r="Y352" s="59"/>
      <c r="Z352" s="87"/>
      <c r="AA352" s="88"/>
      <c r="AB352" s="89"/>
      <c r="AC352" s="90"/>
    </row>
    <row r="353" spans="1:29" ht="15.75" hidden="1" customHeight="1">
      <c r="A353" s="64" t="s">
        <v>134</v>
      </c>
      <c r="B353" s="65" t="s">
        <v>135</v>
      </c>
      <c r="C353" s="66" t="s">
        <v>148</v>
      </c>
      <c r="D353" s="67" t="s">
        <v>551</v>
      </c>
      <c r="E353" s="68" t="s">
        <v>612</v>
      </c>
      <c r="F353" s="69"/>
      <c r="G353" s="70" t="s">
        <v>640</v>
      </c>
      <c r="H353" s="71" t="s">
        <v>649</v>
      </c>
      <c r="I353" s="68" t="s">
        <v>141</v>
      </c>
      <c r="J353" s="72">
        <v>2014</v>
      </c>
      <c r="K353" s="73">
        <v>0.75</v>
      </c>
      <c r="L353" s="74">
        <v>1</v>
      </c>
      <c r="M353" s="291" t="s">
        <v>735</v>
      </c>
      <c r="N353" s="292"/>
      <c r="O353" s="293"/>
      <c r="P353" s="294" t="s">
        <v>1299</v>
      </c>
      <c r="Q353" s="295" t="s">
        <v>1300</v>
      </c>
      <c r="R353" s="101" t="s">
        <v>1381</v>
      </c>
      <c r="S353" s="81">
        <f t="shared" si="19"/>
        <v>70.833333333333343</v>
      </c>
      <c r="T353" s="82">
        <v>85</v>
      </c>
      <c r="U353" s="83"/>
      <c r="V353" s="84"/>
      <c r="W353" s="85">
        <f t="shared" si="17"/>
        <v>0</v>
      </c>
      <c r="X353" s="86">
        <f t="shared" si="18"/>
        <v>0</v>
      </c>
      <c r="Y353" s="59"/>
      <c r="Z353" s="87"/>
      <c r="AA353" s="88"/>
      <c r="AB353" s="89"/>
      <c r="AC353" s="90"/>
    </row>
    <row r="354" spans="1:29" ht="15.75" hidden="1" customHeight="1">
      <c r="A354" s="64" t="s">
        <v>134</v>
      </c>
      <c r="B354" s="65" t="s">
        <v>135</v>
      </c>
      <c r="C354" s="66" t="s">
        <v>148</v>
      </c>
      <c r="D354" s="67" t="s">
        <v>551</v>
      </c>
      <c r="E354" s="68" t="s">
        <v>612</v>
      </c>
      <c r="F354" s="69"/>
      <c r="G354" s="70" t="s">
        <v>640</v>
      </c>
      <c r="H354" s="71" t="s">
        <v>649</v>
      </c>
      <c r="I354" s="68" t="s">
        <v>141</v>
      </c>
      <c r="J354" s="72">
        <v>2016</v>
      </c>
      <c r="K354" s="73">
        <v>0.75</v>
      </c>
      <c r="L354" s="74">
        <v>1</v>
      </c>
      <c r="M354" s="291" t="s">
        <v>735</v>
      </c>
      <c r="N354" s="292"/>
      <c r="O354" s="293"/>
      <c r="P354" s="294" t="s">
        <v>1301</v>
      </c>
      <c r="Q354" s="295" t="s">
        <v>1302</v>
      </c>
      <c r="R354" s="101" t="s">
        <v>1380</v>
      </c>
      <c r="S354" s="81">
        <f t="shared" si="19"/>
        <v>80</v>
      </c>
      <c r="T354" s="82">
        <v>80</v>
      </c>
      <c r="U354" s="83"/>
      <c r="V354" s="84"/>
      <c r="W354" s="85">
        <f t="shared" si="17"/>
        <v>0</v>
      </c>
      <c r="X354" s="86">
        <f t="shared" si="18"/>
        <v>0</v>
      </c>
      <c r="Y354" s="59"/>
      <c r="Z354" s="87"/>
      <c r="AA354" s="88"/>
      <c r="AB354" s="89"/>
      <c r="AC354" s="90"/>
    </row>
    <row r="355" spans="1:29" ht="15.75" hidden="1" customHeight="1">
      <c r="A355" s="64" t="s">
        <v>134</v>
      </c>
      <c r="B355" s="65" t="s">
        <v>135</v>
      </c>
      <c r="C355" s="66" t="s">
        <v>148</v>
      </c>
      <c r="D355" s="67" t="s">
        <v>551</v>
      </c>
      <c r="E355" s="68" t="s">
        <v>612</v>
      </c>
      <c r="F355" s="69"/>
      <c r="G355" s="70" t="s">
        <v>640</v>
      </c>
      <c r="H355" s="71" t="s">
        <v>649</v>
      </c>
      <c r="I355" s="68" t="s">
        <v>141</v>
      </c>
      <c r="J355" s="72">
        <v>2017</v>
      </c>
      <c r="K355" s="73">
        <v>0.75</v>
      </c>
      <c r="L355" s="74">
        <v>5</v>
      </c>
      <c r="M355" s="291" t="s">
        <v>735</v>
      </c>
      <c r="N355" s="292"/>
      <c r="O355" s="293"/>
      <c r="P355" s="294" t="s">
        <v>1303</v>
      </c>
      <c r="Q355" s="295" t="s">
        <v>1304</v>
      </c>
      <c r="R355" s="101" t="s">
        <v>1380</v>
      </c>
      <c r="S355" s="81">
        <f t="shared" si="19"/>
        <v>80</v>
      </c>
      <c r="T355" s="82">
        <v>80</v>
      </c>
      <c r="U355" s="83"/>
      <c r="V355" s="84"/>
      <c r="W355" s="85">
        <f t="shared" si="17"/>
        <v>0</v>
      </c>
      <c r="X355" s="86">
        <f t="shared" si="18"/>
        <v>0</v>
      </c>
      <c r="Y355" s="59"/>
      <c r="Z355" s="87"/>
      <c r="AA355" s="88"/>
      <c r="AB355" s="89"/>
      <c r="AC355" s="90"/>
    </row>
    <row r="356" spans="1:29" ht="15.75" hidden="1" customHeight="1">
      <c r="A356" s="64" t="s">
        <v>134</v>
      </c>
      <c r="B356" s="65" t="s">
        <v>135</v>
      </c>
      <c r="C356" s="66" t="s">
        <v>148</v>
      </c>
      <c r="D356" s="67" t="s">
        <v>551</v>
      </c>
      <c r="E356" s="68" t="s">
        <v>612</v>
      </c>
      <c r="F356" s="69"/>
      <c r="G356" s="70" t="s">
        <v>640</v>
      </c>
      <c r="H356" s="71" t="s">
        <v>650</v>
      </c>
      <c r="I356" s="68" t="s">
        <v>394</v>
      </c>
      <c r="J356" s="72">
        <v>2005</v>
      </c>
      <c r="K356" s="73">
        <v>0.5</v>
      </c>
      <c r="L356" s="74">
        <v>4</v>
      </c>
      <c r="M356" s="291" t="s">
        <v>735</v>
      </c>
      <c r="N356" s="292"/>
      <c r="O356" s="293"/>
      <c r="P356" s="294" t="s">
        <v>1286</v>
      </c>
      <c r="Q356" s="295" t="s">
        <v>1305</v>
      </c>
      <c r="R356" s="101" t="s">
        <v>1380</v>
      </c>
      <c r="S356" s="81">
        <f t="shared" si="19"/>
        <v>35</v>
      </c>
      <c r="T356" s="82">
        <v>35</v>
      </c>
      <c r="U356" s="83"/>
      <c r="V356" s="84"/>
      <c r="W356" s="85">
        <f t="shared" si="17"/>
        <v>0</v>
      </c>
      <c r="X356" s="86">
        <f t="shared" si="18"/>
        <v>0</v>
      </c>
      <c r="Y356" s="59"/>
      <c r="Z356" s="87"/>
      <c r="AA356" s="88"/>
      <c r="AB356" s="89"/>
      <c r="AC356" s="90"/>
    </row>
    <row r="357" spans="1:29" ht="15.75" hidden="1" customHeight="1">
      <c r="A357" s="64" t="s">
        <v>134</v>
      </c>
      <c r="B357" s="65" t="s">
        <v>135</v>
      </c>
      <c r="C357" s="66" t="s">
        <v>148</v>
      </c>
      <c r="D357" s="67" t="s">
        <v>551</v>
      </c>
      <c r="E357" s="68" t="s">
        <v>612</v>
      </c>
      <c r="F357" s="69"/>
      <c r="G357" s="70" t="s">
        <v>651</v>
      </c>
      <c r="H357" s="71" t="s">
        <v>652</v>
      </c>
      <c r="I357" s="68" t="s">
        <v>615</v>
      </c>
      <c r="J357" s="72">
        <v>2016</v>
      </c>
      <c r="K357" s="73">
        <v>0.75</v>
      </c>
      <c r="L357" s="74">
        <v>2</v>
      </c>
      <c r="M357" s="291" t="s">
        <v>735</v>
      </c>
      <c r="N357" s="292"/>
      <c r="O357" s="293"/>
      <c r="P357" s="294" t="s">
        <v>1306</v>
      </c>
      <c r="Q357" s="295" t="s">
        <v>1307</v>
      </c>
      <c r="R357" s="101" t="s">
        <v>1380</v>
      </c>
      <c r="S357" s="81">
        <f t="shared" si="19"/>
        <v>60</v>
      </c>
      <c r="T357" s="82">
        <v>60</v>
      </c>
      <c r="U357" s="83"/>
      <c r="V357" s="84"/>
      <c r="W357" s="85">
        <f t="shared" si="17"/>
        <v>0</v>
      </c>
      <c r="X357" s="86">
        <f t="shared" si="18"/>
        <v>0</v>
      </c>
      <c r="Y357" s="59"/>
      <c r="Z357" s="87"/>
      <c r="AA357" s="88"/>
      <c r="AB357" s="89"/>
      <c r="AC357" s="90"/>
    </row>
    <row r="358" spans="1:29" ht="15.75" hidden="1" customHeight="1">
      <c r="A358" s="64" t="s">
        <v>134</v>
      </c>
      <c r="B358" s="65" t="s">
        <v>135</v>
      </c>
      <c r="C358" s="66" t="s">
        <v>148</v>
      </c>
      <c r="D358" s="67" t="s">
        <v>551</v>
      </c>
      <c r="E358" s="68" t="s">
        <v>612</v>
      </c>
      <c r="F358" s="69"/>
      <c r="G358" s="70" t="s">
        <v>651</v>
      </c>
      <c r="H358" s="71" t="s">
        <v>653</v>
      </c>
      <c r="I358" s="68" t="s">
        <v>615</v>
      </c>
      <c r="J358" s="72">
        <v>2007</v>
      </c>
      <c r="K358" s="73">
        <v>0.75</v>
      </c>
      <c r="L358" s="74">
        <v>1</v>
      </c>
      <c r="M358" s="291" t="s">
        <v>735</v>
      </c>
      <c r="N358" s="292"/>
      <c r="O358" s="293"/>
      <c r="P358" s="294" t="s">
        <v>1306</v>
      </c>
      <c r="Q358" s="295" t="s">
        <v>1308</v>
      </c>
      <c r="R358" s="101" t="s">
        <v>1380</v>
      </c>
      <c r="S358" s="81">
        <f t="shared" si="19"/>
        <v>70</v>
      </c>
      <c r="T358" s="82">
        <v>70</v>
      </c>
      <c r="U358" s="83"/>
      <c r="V358" s="84"/>
      <c r="W358" s="85">
        <f t="shared" si="17"/>
        <v>0</v>
      </c>
      <c r="X358" s="86">
        <f t="shared" si="18"/>
        <v>0</v>
      </c>
      <c r="Y358" s="59"/>
      <c r="Z358" s="87"/>
      <c r="AA358" s="88"/>
      <c r="AB358" s="89"/>
      <c r="AC358" s="90"/>
    </row>
    <row r="359" spans="1:29" ht="15.75" hidden="1" customHeight="1">
      <c r="A359" s="64" t="s">
        <v>134</v>
      </c>
      <c r="B359" s="65" t="s">
        <v>135</v>
      </c>
      <c r="C359" s="66" t="s">
        <v>148</v>
      </c>
      <c r="D359" s="67" t="s">
        <v>551</v>
      </c>
      <c r="E359" s="68" t="s">
        <v>612</v>
      </c>
      <c r="F359" s="69"/>
      <c r="G359" s="70" t="s">
        <v>651</v>
      </c>
      <c r="H359" s="71" t="s">
        <v>653</v>
      </c>
      <c r="I359" s="68" t="s">
        <v>615</v>
      </c>
      <c r="J359" s="72">
        <v>2009</v>
      </c>
      <c r="K359" s="73">
        <v>0.75</v>
      </c>
      <c r="L359" s="74">
        <v>1</v>
      </c>
      <c r="M359" s="291" t="s">
        <v>735</v>
      </c>
      <c r="N359" s="292"/>
      <c r="O359" s="293"/>
      <c r="P359" s="294" t="s">
        <v>1306</v>
      </c>
      <c r="Q359" s="295" t="s">
        <v>1309</v>
      </c>
      <c r="R359" s="101" t="s">
        <v>1380</v>
      </c>
      <c r="S359" s="81">
        <f t="shared" si="19"/>
        <v>70</v>
      </c>
      <c r="T359" s="82">
        <v>70</v>
      </c>
      <c r="U359" s="83"/>
      <c r="V359" s="84"/>
      <c r="W359" s="85">
        <f t="shared" si="17"/>
        <v>0</v>
      </c>
      <c r="X359" s="86">
        <f t="shared" si="18"/>
        <v>0</v>
      </c>
      <c r="Y359" s="59"/>
      <c r="Z359" s="87"/>
      <c r="AA359" s="88"/>
      <c r="AB359" s="89"/>
      <c r="AC359" s="90"/>
    </row>
    <row r="360" spans="1:29" ht="15.75" hidden="1" customHeight="1">
      <c r="A360" s="64" t="s">
        <v>134</v>
      </c>
      <c r="B360" s="65" t="s">
        <v>135</v>
      </c>
      <c r="C360" s="66" t="s">
        <v>148</v>
      </c>
      <c r="D360" s="67" t="s">
        <v>551</v>
      </c>
      <c r="E360" s="68" t="s">
        <v>612</v>
      </c>
      <c r="F360" s="69"/>
      <c r="G360" s="70" t="s">
        <v>651</v>
      </c>
      <c r="H360" s="71" t="s">
        <v>654</v>
      </c>
      <c r="I360" s="68" t="s">
        <v>141</v>
      </c>
      <c r="J360" s="72">
        <v>2016</v>
      </c>
      <c r="K360" s="73">
        <v>0.75</v>
      </c>
      <c r="L360" s="74">
        <v>1</v>
      </c>
      <c r="M360" s="291" t="s">
        <v>735</v>
      </c>
      <c r="N360" s="292"/>
      <c r="O360" s="293"/>
      <c r="P360" s="294" t="s">
        <v>1306</v>
      </c>
      <c r="Q360" s="295" t="s">
        <v>1310</v>
      </c>
      <c r="R360" s="101" t="s">
        <v>1380</v>
      </c>
      <c r="S360" s="81">
        <f t="shared" si="19"/>
        <v>60</v>
      </c>
      <c r="T360" s="82">
        <v>60</v>
      </c>
      <c r="U360" s="83"/>
      <c r="V360" s="84"/>
      <c r="W360" s="85">
        <f t="shared" si="17"/>
        <v>0</v>
      </c>
      <c r="X360" s="86">
        <f t="shared" si="18"/>
        <v>0</v>
      </c>
      <c r="Y360" s="59"/>
      <c r="Z360" s="87"/>
      <c r="AA360" s="88"/>
      <c r="AB360" s="89"/>
      <c r="AC360" s="90"/>
    </row>
    <row r="361" spans="1:29" ht="15.75" hidden="1" customHeight="1">
      <c r="A361" s="64" t="s">
        <v>134</v>
      </c>
      <c r="B361" s="65" t="s">
        <v>135</v>
      </c>
      <c r="C361" s="66" t="s">
        <v>148</v>
      </c>
      <c r="D361" s="67" t="s">
        <v>551</v>
      </c>
      <c r="E361" s="68" t="s">
        <v>612</v>
      </c>
      <c r="F361" s="69"/>
      <c r="G361" s="70" t="s">
        <v>651</v>
      </c>
      <c r="H361" s="71" t="s">
        <v>655</v>
      </c>
      <c r="I361" s="68" t="s">
        <v>141</v>
      </c>
      <c r="J361" s="72">
        <v>2009</v>
      </c>
      <c r="K361" s="73">
        <v>0.75</v>
      </c>
      <c r="L361" s="74">
        <v>1</v>
      </c>
      <c r="M361" s="291" t="s">
        <v>735</v>
      </c>
      <c r="N361" s="292"/>
      <c r="O361" s="293"/>
      <c r="P361" s="294" t="s">
        <v>1306</v>
      </c>
      <c r="Q361" s="295" t="s">
        <v>1311</v>
      </c>
      <c r="R361" s="101" t="s">
        <v>1380</v>
      </c>
      <c r="S361" s="81">
        <f t="shared" si="19"/>
        <v>60</v>
      </c>
      <c r="T361" s="82">
        <v>60</v>
      </c>
      <c r="U361" s="83"/>
      <c r="V361" s="84"/>
      <c r="W361" s="85">
        <f t="shared" si="17"/>
        <v>0</v>
      </c>
      <c r="X361" s="86">
        <f t="shared" si="18"/>
        <v>0</v>
      </c>
      <c r="Y361" s="59"/>
      <c r="Z361" s="87"/>
      <c r="AA361" s="88"/>
      <c r="AB361" s="89"/>
      <c r="AC361" s="90"/>
    </row>
    <row r="362" spans="1:29" ht="15.75" hidden="1" customHeight="1">
      <c r="A362" s="64" t="s">
        <v>134</v>
      </c>
      <c r="B362" s="65" t="s">
        <v>135</v>
      </c>
      <c r="C362" s="66" t="s">
        <v>148</v>
      </c>
      <c r="D362" s="67" t="s">
        <v>551</v>
      </c>
      <c r="E362" s="68" t="s">
        <v>612</v>
      </c>
      <c r="F362" s="69"/>
      <c r="G362" s="70" t="s">
        <v>651</v>
      </c>
      <c r="H362" s="71" t="s">
        <v>656</v>
      </c>
      <c r="I362" s="68" t="s">
        <v>141</v>
      </c>
      <c r="J362" s="72">
        <v>2016</v>
      </c>
      <c r="K362" s="73">
        <v>0.75</v>
      </c>
      <c r="L362" s="74">
        <v>3</v>
      </c>
      <c r="M362" s="291" t="s">
        <v>735</v>
      </c>
      <c r="N362" s="292"/>
      <c r="O362" s="293"/>
      <c r="P362" s="294" t="s">
        <v>1306</v>
      </c>
      <c r="Q362" s="295" t="s">
        <v>1312</v>
      </c>
      <c r="R362" s="101" t="s">
        <v>1380</v>
      </c>
      <c r="S362" s="81">
        <f t="shared" si="19"/>
        <v>60</v>
      </c>
      <c r="T362" s="82">
        <v>60</v>
      </c>
      <c r="U362" s="83"/>
      <c r="V362" s="84"/>
      <c r="W362" s="85">
        <f t="shared" si="17"/>
        <v>0</v>
      </c>
      <c r="X362" s="86">
        <f t="shared" si="18"/>
        <v>0</v>
      </c>
      <c r="Y362" s="59"/>
      <c r="Z362" s="87"/>
      <c r="AA362" s="88"/>
      <c r="AB362" s="89"/>
      <c r="AC362" s="90"/>
    </row>
    <row r="363" spans="1:29" ht="15.75" hidden="1" customHeight="1">
      <c r="A363" s="64" t="s">
        <v>134</v>
      </c>
      <c r="B363" s="65" t="s">
        <v>135</v>
      </c>
      <c r="C363" s="66" t="s">
        <v>148</v>
      </c>
      <c r="D363" s="67" t="s">
        <v>551</v>
      </c>
      <c r="E363" s="68" t="s">
        <v>612</v>
      </c>
      <c r="F363" s="69"/>
      <c r="G363" s="70" t="s">
        <v>651</v>
      </c>
      <c r="H363" s="71" t="s">
        <v>657</v>
      </c>
      <c r="I363" s="68" t="s">
        <v>141</v>
      </c>
      <c r="J363" s="72">
        <v>2009</v>
      </c>
      <c r="K363" s="73">
        <v>0.75</v>
      </c>
      <c r="L363" s="74">
        <v>1</v>
      </c>
      <c r="M363" s="291" t="s">
        <v>735</v>
      </c>
      <c r="N363" s="292"/>
      <c r="O363" s="293"/>
      <c r="P363" s="294" t="s">
        <v>1306</v>
      </c>
      <c r="Q363" s="295" t="s">
        <v>1313</v>
      </c>
      <c r="R363" s="80" t="s">
        <v>1380</v>
      </c>
      <c r="S363" s="81">
        <f t="shared" si="19"/>
        <v>60</v>
      </c>
      <c r="T363" s="82">
        <v>60</v>
      </c>
      <c r="U363" s="83"/>
      <c r="V363" s="84"/>
      <c r="W363" s="85">
        <f t="shared" si="17"/>
        <v>0</v>
      </c>
      <c r="X363" s="86">
        <f t="shared" si="18"/>
        <v>0</v>
      </c>
      <c r="Y363" s="59"/>
      <c r="Z363" s="87"/>
      <c r="AA363" s="88"/>
      <c r="AB363" s="89"/>
      <c r="AC363" s="90"/>
    </row>
    <row r="364" spans="1:29" ht="15.75" hidden="1" customHeight="1">
      <c r="A364" s="64" t="s">
        <v>134</v>
      </c>
      <c r="B364" s="65" t="s">
        <v>135</v>
      </c>
      <c r="C364" s="66" t="s">
        <v>148</v>
      </c>
      <c r="D364" s="67" t="s">
        <v>551</v>
      </c>
      <c r="E364" s="68" t="s">
        <v>612</v>
      </c>
      <c r="F364" s="69"/>
      <c r="G364" s="70" t="s">
        <v>658</v>
      </c>
      <c r="H364" s="71" t="s">
        <v>659</v>
      </c>
      <c r="I364" s="68" t="s">
        <v>615</v>
      </c>
      <c r="J364" s="72">
        <v>2021</v>
      </c>
      <c r="K364" s="73">
        <v>0.75</v>
      </c>
      <c r="L364" s="74">
        <v>6</v>
      </c>
      <c r="M364" s="291" t="s">
        <v>735</v>
      </c>
      <c r="N364" s="292"/>
      <c r="O364" s="293"/>
      <c r="P364" s="294" t="s">
        <v>1051</v>
      </c>
      <c r="Q364" s="295" t="s">
        <v>1314</v>
      </c>
      <c r="R364" s="80" t="s">
        <v>1381</v>
      </c>
      <c r="S364" s="81">
        <f t="shared" si="19"/>
        <v>62.5</v>
      </c>
      <c r="T364" s="82">
        <v>75</v>
      </c>
      <c r="U364" s="83"/>
      <c r="V364" s="84"/>
      <c r="W364" s="85">
        <f t="shared" si="17"/>
        <v>0</v>
      </c>
      <c r="X364" s="86">
        <f t="shared" si="18"/>
        <v>0</v>
      </c>
      <c r="Y364" s="59"/>
      <c r="Z364" s="87"/>
      <c r="AA364" s="88"/>
      <c r="AB364" s="89"/>
      <c r="AC364" s="90"/>
    </row>
    <row r="365" spans="1:29" ht="15.75" hidden="1" customHeight="1">
      <c r="A365" s="64" t="s">
        <v>134</v>
      </c>
      <c r="B365" s="65" t="s">
        <v>135</v>
      </c>
      <c r="C365" s="66" t="s">
        <v>148</v>
      </c>
      <c r="D365" s="67" t="s">
        <v>551</v>
      </c>
      <c r="E365" s="68" t="s">
        <v>612</v>
      </c>
      <c r="F365" s="69"/>
      <c r="G365" s="70" t="s">
        <v>658</v>
      </c>
      <c r="H365" s="71" t="s">
        <v>660</v>
      </c>
      <c r="I365" s="68" t="s">
        <v>615</v>
      </c>
      <c r="J365" s="72">
        <v>2019</v>
      </c>
      <c r="K365" s="73">
        <v>0.75</v>
      </c>
      <c r="L365" s="74">
        <v>2</v>
      </c>
      <c r="M365" s="291" t="s">
        <v>735</v>
      </c>
      <c r="N365" s="292"/>
      <c r="O365" s="293"/>
      <c r="P365" s="294" t="s">
        <v>1297</v>
      </c>
      <c r="Q365" s="295" t="s">
        <v>1315</v>
      </c>
      <c r="R365" s="101" t="s">
        <v>1381</v>
      </c>
      <c r="S365" s="81">
        <f t="shared" si="19"/>
        <v>62.5</v>
      </c>
      <c r="T365" s="82">
        <v>75</v>
      </c>
      <c r="U365" s="83"/>
      <c r="V365" s="84"/>
      <c r="W365" s="85">
        <f t="shared" si="17"/>
        <v>0</v>
      </c>
      <c r="X365" s="86">
        <f t="shared" si="18"/>
        <v>0</v>
      </c>
      <c r="Y365" s="59"/>
      <c r="Z365" s="87"/>
      <c r="AA365" s="88"/>
      <c r="AB365" s="89"/>
      <c r="AC365" s="90"/>
    </row>
    <row r="366" spans="1:29" ht="15.75" hidden="1" customHeight="1">
      <c r="A366" s="64" t="s">
        <v>134</v>
      </c>
      <c r="B366" s="65" t="s">
        <v>135</v>
      </c>
      <c r="C366" s="66" t="s">
        <v>148</v>
      </c>
      <c r="D366" s="67" t="s">
        <v>551</v>
      </c>
      <c r="E366" s="68" t="s">
        <v>612</v>
      </c>
      <c r="F366" s="69"/>
      <c r="G366" s="70" t="s">
        <v>658</v>
      </c>
      <c r="H366" s="71" t="s">
        <v>661</v>
      </c>
      <c r="I366" s="68" t="s">
        <v>615</v>
      </c>
      <c r="J366" s="72">
        <v>2016</v>
      </c>
      <c r="K366" s="73">
        <v>0.75</v>
      </c>
      <c r="L366" s="74">
        <v>8</v>
      </c>
      <c r="M366" s="291" t="s">
        <v>735</v>
      </c>
      <c r="N366" s="292"/>
      <c r="O366" s="293"/>
      <c r="P366" s="294" t="s">
        <v>1051</v>
      </c>
      <c r="Q366" s="295" t="s">
        <v>1316</v>
      </c>
      <c r="R366" s="101" t="s">
        <v>1381</v>
      </c>
      <c r="S366" s="81">
        <f t="shared" si="19"/>
        <v>45.833333333333336</v>
      </c>
      <c r="T366" s="82">
        <v>55</v>
      </c>
      <c r="U366" s="83"/>
      <c r="V366" s="84"/>
      <c r="W366" s="85">
        <f t="shared" si="17"/>
        <v>0</v>
      </c>
      <c r="X366" s="86">
        <f t="shared" si="18"/>
        <v>0</v>
      </c>
      <c r="Y366" s="59"/>
      <c r="Z366" s="87"/>
      <c r="AA366" s="88"/>
      <c r="AB366" s="89"/>
      <c r="AC366" s="90"/>
    </row>
    <row r="367" spans="1:29" ht="15.75" hidden="1" customHeight="1">
      <c r="A367" s="64" t="s">
        <v>134</v>
      </c>
      <c r="B367" s="65" t="s">
        <v>135</v>
      </c>
      <c r="C367" s="66" t="s">
        <v>148</v>
      </c>
      <c r="D367" s="67" t="s">
        <v>551</v>
      </c>
      <c r="E367" s="68" t="s">
        <v>612</v>
      </c>
      <c r="F367" s="69"/>
      <c r="G367" s="70" t="s">
        <v>658</v>
      </c>
      <c r="H367" s="71" t="s">
        <v>662</v>
      </c>
      <c r="I367" s="68" t="s">
        <v>141</v>
      </c>
      <c r="J367" s="72">
        <v>2017</v>
      </c>
      <c r="K367" s="73">
        <v>0.75</v>
      </c>
      <c r="L367" s="74">
        <v>4</v>
      </c>
      <c r="M367" s="291" t="s">
        <v>735</v>
      </c>
      <c r="N367" s="292"/>
      <c r="O367" s="293"/>
      <c r="P367" s="294" t="s">
        <v>1317</v>
      </c>
      <c r="Q367" s="295" t="s">
        <v>1318</v>
      </c>
      <c r="R367" s="101" t="s">
        <v>1381</v>
      </c>
      <c r="S367" s="81">
        <f t="shared" si="19"/>
        <v>37.5</v>
      </c>
      <c r="T367" s="82">
        <v>45</v>
      </c>
      <c r="U367" s="83"/>
      <c r="V367" s="84"/>
      <c r="W367" s="85">
        <f t="shared" si="17"/>
        <v>0</v>
      </c>
      <c r="X367" s="86">
        <f t="shared" si="18"/>
        <v>0</v>
      </c>
      <c r="Y367" s="59"/>
      <c r="Z367" s="87"/>
      <c r="AA367" s="88"/>
      <c r="AB367" s="89"/>
      <c r="AC367" s="90"/>
    </row>
    <row r="368" spans="1:29" ht="15.75" hidden="1" customHeight="1">
      <c r="A368" s="64" t="s">
        <v>134</v>
      </c>
      <c r="B368" s="65" t="s">
        <v>135</v>
      </c>
      <c r="C368" s="66" t="s">
        <v>148</v>
      </c>
      <c r="D368" s="67" t="s">
        <v>551</v>
      </c>
      <c r="E368" s="68" t="s">
        <v>612</v>
      </c>
      <c r="F368" s="69"/>
      <c r="G368" s="70" t="s">
        <v>658</v>
      </c>
      <c r="H368" s="71" t="s">
        <v>663</v>
      </c>
      <c r="I368" s="68" t="s">
        <v>141</v>
      </c>
      <c r="J368" s="72">
        <v>2018</v>
      </c>
      <c r="K368" s="73">
        <v>0.75</v>
      </c>
      <c r="L368" s="74">
        <v>8</v>
      </c>
      <c r="M368" s="291" t="s">
        <v>735</v>
      </c>
      <c r="N368" s="292"/>
      <c r="O368" s="293"/>
      <c r="P368" s="294" t="s">
        <v>1051</v>
      </c>
      <c r="Q368" s="295" t="s">
        <v>1319</v>
      </c>
      <c r="R368" s="101" t="s">
        <v>1381</v>
      </c>
      <c r="S368" s="81">
        <f t="shared" si="19"/>
        <v>50</v>
      </c>
      <c r="T368" s="82">
        <v>60</v>
      </c>
      <c r="U368" s="83"/>
      <c r="V368" s="84"/>
      <c r="W368" s="85">
        <f t="shared" si="17"/>
        <v>0</v>
      </c>
      <c r="X368" s="86">
        <f t="shared" si="18"/>
        <v>0</v>
      </c>
      <c r="Y368" s="59"/>
      <c r="Z368" s="87"/>
      <c r="AA368" s="88"/>
      <c r="AB368" s="89"/>
      <c r="AC368" s="90"/>
    </row>
    <row r="369" spans="1:29" ht="15.75" hidden="1" customHeight="1">
      <c r="A369" s="64" t="s">
        <v>134</v>
      </c>
      <c r="B369" s="65" t="s">
        <v>135</v>
      </c>
      <c r="C369" s="66" t="s">
        <v>148</v>
      </c>
      <c r="D369" s="67" t="s">
        <v>551</v>
      </c>
      <c r="E369" s="68" t="s">
        <v>612</v>
      </c>
      <c r="F369" s="69"/>
      <c r="G369" s="70" t="s">
        <v>658</v>
      </c>
      <c r="H369" s="71" t="s">
        <v>663</v>
      </c>
      <c r="I369" s="68" t="s">
        <v>141</v>
      </c>
      <c r="J369" s="72">
        <v>2022</v>
      </c>
      <c r="K369" s="73">
        <v>0.75</v>
      </c>
      <c r="L369" s="74">
        <v>12</v>
      </c>
      <c r="M369" s="291" t="s">
        <v>735</v>
      </c>
      <c r="N369" s="292"/>
      <c r="O369" s="293"/>
      <c r="P369" s="294" t="s">
        <v>1320</v>
      </c>
      <c r="Q369" s="295" t="s">
        <v>1321</v>
      </c>
      <c r="R369" s="101" t="s">
        <v>1381</v>
      </c>
      <c r="S369" s="81">
        <f t="shared" si="19"/>
        <v>58.333333333333336</v>
      </c>
      <c r="T369" s="82">
        <v>70</v>
      </c>
      <c r="U369" s="83"/>
      <c r="V369" s="84"/>
      <c r="W369" s="85">
        <f t="shared" si="17"/>
        <v>0</v>
      </c>
      <c r="X369" s="86">
        <f t="shared" si="18"/>
        <v>0</v>
      </c>
      <c r="Y369" s="59"/>
      <c r="Z369" s="87"/>
      <c r="AA369" s="88"/>
      <c r="AB369" s="89"/>
      <c r="AC369" s="90"/>
    </row>
    <row r="370" spans="1:29" ht="15.75" hidden="1" customHeight="1">
      <c r="A370" s="64" t="s">
        <v>134</v>
      </c>
      <c r="B370" s="65" t="s">
        <v>135</v>
      </c>
      <c r="C370" s="66" t="s">
        <v>148</v>
      </c>
      <c r="D370" s="67" t="s">
        <v>551</v>
      </c>
      <c r="E370" s="68" t="s">
        <v>612</v>
      </c>
      <c r="F370" s="69"/>
      <c r="G370" s="70" t="s">
        <v>664</v>
      </c>
      <c r="H370" s="71" t="s">
        <v>665</v>
      </c>
      <c r="I370" s="68" t="s">
        <v>615</v>
      </c>
      <c r="J370" s="72">
        <v>2010</v>
      </c>
      <c r="K370" s="73">
        <v>0.75</v>
      </c>
      <c r="L370" s="74">
        <v>14</v>
      </c>
      <c r="M370" s="291" t="s">
        <v>735</v>
      </c>
      <c r="N370" s="292"/>
      <c r="O370" s="293"/>
      <c r="P370" s="294" t="s">
        <v>991</v>
      </c>
      <c r="Q370" s="295" t="s">
        <v>1323</v>
      </c>
      <c r="R370" s="101" t="s">
        <v>1380</v>
      </c>
      <c r="S370" s="81">
        <f t="shared" si="19"/>
        <v>45</v>
      </c>
      <c r="T370" s="82">
        <v>45</v>
      </c>
      <c r="U370" s="83"/>
      <c r="V370" s="84"/>
      <c r="W370" s="85">
        <f t="shared" si="17"/>
        <v>0</v>
      </c>
      <c r="X370" s="86">
        <f t="shared" si="18"/>
        <v>0</v>
      </c>
      <c r="Y370" s="59"/>
      <c r="Z370" s="87"/>
      <c r="AA370" s="88"/>
      <c r="AB370" s="89"/>
      <c r="AC370" s="90"/>
    </row>
    <row r="371" spans="1:29" ht="15.75" hidden="1" customHeight="1">
      <c r="A371" s="64" t="s">
        <v>134</v>
      </c>
      <c r="B371" s="65" t="s">
        <v>135</v>
      </c>
      <c r="C371" s="66" t="s">
        <v>148</v>
      </c>
      <c r="D371" s="67" t="s">
        <v>551</v>
      </c>
      <c r="E371" s="68" t="s">
        <v>612</v>
      </c>
      <c r="F371" s="69"/>
      <c r="G371" s="70" t="s">
        <v>664</v>
      </c>
      <c r="H371" s="71" t="s">
        <v>666</v>
      </c>
      <c r="I371" s="68" t="s">
        <v>615</v>
      </c>
      <c r="J371" s="72">
        <v>2010</v>
      </c>
      <c r="K371" s="73">
        <v>0.75</v>
      </c>
      <c r="L371" s="74">
        <v>20</v>
      </c>
      <c r="M371" s="291" t="s">
        <v>735</v>
      </c>
      <c r="N371" s="292"/>
      <c r="O371" s="293"/>
      <c r="P371" s="294" t="s">
        <v>1130</v>
      </c>
      <c r="Q371" s="295" t="s">
        <v>1324</v>
      </c>
      <c r="R371" s="101" t="s">
        <v>1380</v>
      </c>
      <c r="S371" s="81">
        <f t="shared" si="19"/>
        <v>45</v>
      </c>
      <c r="T371" s="82">
        <v>45</v>
      </c>
      <c r="U371" s="83"/>
      <c r="V371" s="84"/>
      <c r="W371" s="85">
        <f t="shared" si="17"/>
        <v>0</v>
      </c>
      <c r="X371" s="86">
        <f t="shared" si="18"/>
        <v>0</v>
      </c>
      <c r="Y371" s="59"/>
      <c r="Z371" s="87"/>
      <c r="AA371" s="88"/>
      <c r="AB371" s="89"/>
      <c r="AC371" s="90"/>
    </row>
    <row r="372" spans="1:29" ht="15.75" hidden="1" customHeight="1">
      <c r="A372" s="64" t="s">
        <v>134</v>
      </c>
      <c r="B372" s="65" t="s">
        <v>135</v>
      </c>
      <c r="C372" s="66" t="s">
        <v>148</v>
      </c>
      <c r="D372" s="67" t="s">
        <v>551</v>
      </c>
      <c r="E372" s="68" t="s">
        <v>612</v>
      </c>
      <c r="F372" s="69"/>
      <c r="G372" s="70" t="s">
        <v>664</v>
      </c>
      <c r="H372" s="71" t="s">
        <v>666</v>
      </c>
      <c r="I372" s="68" t="s">
        <v>615</v>
      </c>
      <c r="J372" s="72">
        <v>2011</v>
      </c>
      <c r="K372" s="73">
        <v>0.75</v>
      </c>
      <c r="L372" s="74">
        <v>1</v>
      </c>
      <c r="M372" s="291" t="s">
        <v>735</v>
      </c>
      <c r="N372" s="292"/>
      <c r="O372" s="293"/>
      <c r="P372" s="294" t="s">
        <v>1277</v>
      </c>
      <c r="Q372" s="295" t="s">
        <v>1325</v>
      </c>
      <c r="R372" s="101" t="s">
        <v>1380</v>
      </c>
      <c r="S372" s="81">
        <f t="shared" si="19"/>
        <v>45</v>
      </c>
      <c r="T372" s="82">
        <v>45</v>
      </c>
      <c r="U372" s="83"/>
      <c r="V372" s="84"/>
      <c r="W372" s="85">
        <f t="shared" si="17"/>
        <v>0</v>
      </c>
      <c r="X372" s="86">
        <f t="shared" si="18"/>
        <v>0</v>
      </c>
      <c r="Y372" s="59"/>
      <c r="Z372" s="87"/>
      <c r="AA372" s="88"/>
      <c r="AB372" s="89"/>
      <c r="AC372" s="90"/>
    </row>
    <row r="373" spans="1:29" ht="15.75" hidden="1" customHeight="1">
      <c r="A373" s="64" t="s">
        <v>134</v>
      </c>
      <c r="B373" s="65" t="s">
        <v>135</v>
      </c>
      <c r="C373" s="66" t="s">
        <v>148</v>
      </c>
      <c r="D373" s="67" t="s">
        <v>551</v>
      </c>
      <c r="E373" s="68" t="s">
        <v>612</v>
      </c>
      <c r="F373" s="69"/>
      <c r="G373" s="70" t="s">
        <v>664</v>
      </c>
      <c r="H373" s="71" t="s">
        <v>667</v>
      </c>
      <c r="I373" s="68" t="s">
        <v>141</v>
      </c>
      <c r="J373" s="72">
        <v>2011</v>
      </c>
      <c r="K373" s="73">
        <v>0.75</v>
      </c>
      <c r="L373" s="74">
        <v>2</v>
      </c>
      <c r="M373" s="291" t="s">
        <v>735</v>
      </c>
      <c r="N373" s="292"/>
      <c r="O373" s="293"/>
      <c r="P373" s="294" t="s">
        <v>1223</v>
      </c>
      <c r="Q373" s="295" t="s">
        <v>1326</v>
      </c>
      <c r="R373" s="101" t="s">
        <v>1380</v>
      </c>
      <c r="S373" s="81">
        <f t="shared" si="19"/>
        <v>60</v>
      </c>
      <c r="T373" s="82">
        <v>60</v>
      </c>
      <c r="U373" s="83"/>
      <c r="V373" s="84"/>
      <c r="W373" s="85">
        <f t="shared" si="17"/>
        <v>0</v>
      </c>
      <c r="X373" s="86">
        <f t="shared" si="18"/>
        <v>0</v>
      </c>
      <c r="Y373" s="59"/>
      <c r="Z373" s="87"/>
      <c r="AA373" s="88"/>
      <c r="AB373" s="89"/>
      <c r="AC373" s="90"/>
    </row>
    <row r="374" spans="1:29" ht="15.75" hidden="1" customHeight="1">
      <c r="A374" s="64" t="s">
        <v>134</v>
      </c>
      <c r="B374" s="65" t="s">
        <v>135</v>
      </c>
      <c r="C374" s="66" t="s">
        <v>148</v>
      </c>
      <c r="D374" s="67" t="s">
        <v>551</v>
      </c>
      <c r="E374" s="68" t="s">
        <v>612</v>
      </c>
      <c r="F374" s="69"/>
      <c r="G374" s="70" t="s">
        <v>664</v>
      </c>
      <c r="H374" s="71" t="s">
        <v>668</v>
      </c>
      <c r="I374" s="68" t="s">
        <v>141</v>
      </c>
      <c r="J374" s="72">
        <v>2019</v>
      </c>
      <c r="K374" s="73">
        <v>0.75</v>
      </c>
      <c r="L374" s="74">
        <v>6</v>
      </c>
      <c r="M374" s="291" t="s">
        <v>735</v>
      </c>
      <c r="N374" s="292"/>
      <c r="O374" s="293"/>
      <c r="P374" s="294" t="s">
        <v>1322</v>
      </c>
      <c r="Q374" s="295" t="s">
        <v>1327</v>
      </c>
      <c r="R374" s="101" t="s">
        <v>1380</v>
      </c>
      <c r="S374" s="81">
        <f t="shared" si="19"/>
        <v>60</v>
      </c>
      <c r="T374" s="82">
        <v>60</v>
      </c>
      <c r="U374" s="83"/>
      <c r="V374" s="84"/>
      <c r="W374" s="85">
        <f t="shared" si="17"/>
        <v>0</v>
      </c>
      <c r="X374" s="86">
        <f t="shared" si="18"/>
        <v>0</v>
      </c>
      <c r="Y374" s="59"/>
      <c r="Z374" s="87"/>
      <c r="AA374" s="88"/>
      <c r="AB374" s="89"/>
      <c r="AC374" s="90"/>
    </row>
    <row r="375" spans="1:29" ht="15.75" hidden="1" customHeight="1">
      <c r="A375" s="64" t="s">
        <v>134</v>
      </c>
      <c r="B375" s="65" t="s">
        <v>135</v>
      </c>
      <c r="C375" s="66" t="s">
        <v>148</v>
      </c>
      <c r="D375" s="67" t="s">
        <v>551</v>
      </c>
      <c r="E375" s="68" t="s">
        <v>612</v>
      </c>
      <c r="F375" s="69"/>
      <c r="G375" s="70" t="s">
        <v>664</v>
      </c>
      <c r="H375" s="71" t="s">
        <v>634</v>
      </c>
      <c r="I375" s="68" t="s">
        <v>141</v>
      </c>
      <c r="J375" s="72">
        <v>2019</v>
      </c>
      <c r="K375" s="73">
        <v>0.75</v>
      </c>
      <c r="L375" s="74">
        <v>4</v>
      </c>
      <c r="M375" s="291" t="s">
        <v>735</v>
      </c>
      <c r="N375" s="292"/>
      <c r="O375" s="293"/>
      <c r="P375" s="294" t="s">
        <v>1322</v>
      </c>
      <c r="Q375" s="295" t="s">
        <v>1339</v>
      </c>
      <c r="R375" s="101" t="s">
        <v>1380</v>
      </c>
      <c r="S375" s="81">
        <f t="shared" si="19"/>
        <v>45</v>
      </c>
      <c r="T375" s="82">
        <v>45</v>
      </c>
      <c r="U375" s="83"/>
      <c r="V375" s="84"/>
      <c r="W375" s="85">
        <f t="shared" si="17"/>
        <v>0</v>
      </c>
      <c r="X375" s="86">
        <f t="shared" si="18"/>
        <v>0</v>
      </c>
      <c r="Y375" s="59"/>
      <c r="Z375" s="87"/>
      <c r="AA375" s="88"/>
      <c r="AB375" s="89"/>
      <c r="AC375" s="90"/>
    </row>
    <row r="376" spans="1:29" ht="15.75" hidden="1" customHeight="1">
      <c r="A376" s="64" t="s">
        <v>134</v>
      </c>
      <c r="B376" s="65" t="s">
        <v>135</v>
      </c>
      <c r="C376" s="66" t="s">
        <v>148</v>
      </c>
      <c r="D376" s="67" t="s">
        <v>551</v>
      </c>
      <c r="E376" s="68" t="s">
        <v>612</v>
      </c>
      <c r="F376" s="69"/>
      <c r="G376" s="70" t="s">
        <v>669</v>
      </c>
      <c r="H376" s="71" t="s">
        <v>670</v>
      </c>
      <c r="I376" s="68" t="s">
        <v>615</v>
      </c>
      <c r="J376" s="72">
        <v>2018</v>
      </c>
      <c r="K376" s="73">
        <v>0.75</v>
      </c>
      <c r="L376" s="74">
        <v>22</v>
      </c>
      <c r="M376" s="291" t="s">
        <v>735</v>
      </c>
      <c r="N376" s="292"/>
      <c r="O376" s="293"/>
      <c r="P376" s="294" t="s">
        <v>1150</v>
      </c>
      <c r="Q376" s="295" t="s">
        <v>1340</v>
      </c>
      <c r="R376" s="101" t="s">
        <v>1381</v>
      </c>
      <c r="S376" s="81">
        <f t="shared" si="19"/>
        <v>37.5</v>
      </c>
      <c r="T376" s="82">
        <v>45</v>
      </c>
      <c r="U376" s="83"/>
      <c r="V376" s="84"/>
      <c r="W376" s="85">
        <f t="shared" si="17"/>
        <v>0</v>
      </c>
      <c r="X376" s="86">
        <f t="shared" si="18"/>
        <v>0</v>
      </c>
      <c r="Y376" s="59"/>
      <c r="Z376" s="87"/>
      <c r="AA376" s="88"/>
      <c r="AB376" s="89"/>
      <c r="AC376" s="90"/>
    </row>
    <row r="377" spans="1:29" ht="15.75" hidden="1" customHeight="1">
      <c r="A377" s="64" t="s">
        <v>134</v>
      </c>
      <c r="B377" s="65" t="s">
        <v>135</v>
      </c>
      <c r="C377" s="66" t="s">
        <v>148</v>
      </c>
      <c r="D377" s="67" t="s">
        <v>551</v>
      </c>
      <c r="E377" s="68" t="s">
        <v>612</v>
      </c>
      <c r="F377" s="69"/>
      <c r="G377" s="70" t="s">
        <v>669</v>
      </c>
      <c r="H377" s="71" t="s">
        <v>671</v>
      </c>
      <c r="I377" s="68" t="s">
        <v>615</v>
      </c>
      <c r="J377" s="72">
        <v>2018</v>
      </c>
      <c r="K377" s="73">
        <v>0.75</v>
      </c>
      <c r="L377" s="74">
        <v>15</v>
      </c>
      <c r="M377" s="291" t="s">
        <v>735</v>
      </c>
      <c r="N377" s="292"/>
      <c r="O377" s="293"/>
      <c r="P377" s="294" t="s">
        <v>923</v>
      </c>
      <c r="Q377" s="295" t="s">
        <v>1341</v>
      </c>
      <c r="R377" s="101" t="s">
        <v>1381</v>
      </c>
      <c r="S377" s="81">
        <f t="shared" si="19"/>
        <v>54.166666666666671</v>
      </c>
      <c r="T377" s="82">
        <v>65</v>
      </c>
      <c r="U377" s="83"/>
      <c r="V377" s="84"/>
      <c r="W377" s="85">
        <f t="shared" si="17"/>
        <v>0</v>
      </c>
      <c r="X377" s="86">
        <f t="shared" si="18"/>
        <v>0</v>
      </c>
      <c r="Y377" s="59"/>
      <c r="Z377" s="87"/>
      <c r="AA377" s="88"/>
      <c r="AB377" s="89"/>
      <c r="AC377" s="90"/>
    </row>
    <row r="378" spans="1:29" ht="15.75" hidden="1" customHeight="1">
      <c r="A378" s="64" t="s">
        <v>134</v>
      </c>
      <c r="B378" s="65" t="s">
        <v>135</v>
      </c>
      <c r="C378" s="66" t="s">
        <v>148</v>
      </c>
      <c r="D378" s="67" t="s">
        <v>551</v>
      </c>
      <c r="E378" s="68" t="s">
        <v>612</v>
      </c>
      <c r="F378" s="69"/>
      <c r="G378" s="70" t="s">
        <v>669</v>
      </c>
      <c r="H378" s="71" t="s">
        <v>672</v>
      </c>
      <c r="I378" s="68" t="s">
        <v>141</v>
      </c>
      <c r="J378" s="72">
        <v>2018</v>
      </c>
      <c r="K378" s="73">
        <v>0.75</v>
      </c>
      <c r="L378" s="74">
        <v>4</v>
      </c>
      <c r="M378" s="291" t="s">
        <v>735</v>
      </c>
      <c r="N378" s="292"/>
      <c r="O378" s="293"/>
      <c r="P378" s="294" t="s">
        <v>1328</v>
      </c>
      <c r="Q378" s="295" t="s">
        <v>1342</v>
      </c>
      <c r="R378" s="80" t="s">
        <v>1381</v>
      </c>
      <c r="S378" s="81">
        <f t="shared" si="19"/>
        <v>62.5</v>
      </c>
      <c r="T378" s="82">
        <v>75</v>
      </c>
      <c r="U378" s="83"/>
      <c r="V378" s="84"/>
      <c r="W378" s="85">
        <f t="shared" si="17"/>
        <v>0</v>
      </c>
      <c r="X378" s="86">
        <f t="shared" si="18"/>
        <v>0</v>
      </c>
      <c r="Y378" s="59"/>
      <c r="Z378" s="87"/>
      <c r="AA378" s="88"/>
      <c r="AB378" s="89"/>
      <c r="AC378" s="90"/>
    </row>
    <row r="379" spans="1:29" ht="15.75" hidden="1" customHeight="1">
      <c r="A379" s="64" t="s">
        <v>134</v>
      </c>
      <c r="B379" s="65" t="s">
        <v>135</v>
      </c>
      <c r="C379" s="66" t="s">
        <v>148</v>
      </c>
      <c r="D379" s="67" t="s">
        <v>551</v>
      </c>
      <c r="E379" s="68" t="s">
        <v>673</v>
      </c>
      <c r="F379" s="69"/>
      <c r="G379" s="70" t="s">
        <v>674</v>
      </c>
      <c r="H379" s="71" t="s">
        <v>675</v>
      </c>
      <c r="I379" s="68" t="s">
        <v>676</v>
      </c>
      <c r="J379" s="72">
        <v>2013</v>
      </c>
      <c r="K379" s="73">
        <v>0.75</v>
      </c>
      <c r="L379" s="74">
        <v>1</v>
      </c>
      <c r="M379" s="291" t="s">
        <v>735</v>
      </c>
      <c r="N379" s="292"/>
      <c r="O379" s="293"/>
      <c r="P379" s="294" t="s">
        <v>1185</v>
      </c>
      <c r="Q379" s="295" t="s">
        <v>1343</v>
      </c>
      <c r="R379" s="101" t="s">
        <v>1380</v>
      </c>
      <c r="S379" s="81">
        <f t="shared" si="19"/>
        <v>70</v>
      </c>
      <c r="T379" s="82">
        <v>70</v>
      </c>
      <c r="U379" s="83"/>
      <c r="V379" s="84"/>
      <c r="W379" s="85">
        <f t="shared" si="17"/>
        <v>0</v>
      </c>
      <c r="X379" s="86">
        <f t="shared" si="18"/>
        <v>0</v>
      </c>
      <c r="Y379" s="59"/>
      <c r="Z379" s="87"/>
      <c r="AA379" s="88"/>
      <c r="AB379" s="89"/>
      <c r="AC379" s="90"/>
    </row>
    <row r="380" spans="1:29" ht="15.75" hidden="1" customHeight="1">
      <c r="A380" s="64" t="s">
        <v>281</v>
      </c>
      <c r="B380" s="65" t="s">
        <v>135</v>
      </c>
      <c r="C380" s="66" t="s">
        <v>148</v>
      </c>
      <c r="D380" s="67" t="s">
        <v>551</v>
      </c>
      <c r="E380" s="68" t="s">
        <v>677</v>
      </c>
      <c r="F380" s="69"/>
      <c r="G380" s="70" t="s">
        <v>678</v>
      </c>
      <c r="H380" s="71" t="s">
        <v>679</v>
      </c>
      <c r="I380" s="68" t="s">
        <v>256</v>
      </c>
      <c r="J380" s="72">
        <v>2020</v>
      </c>
      <c r="K380" s="73">
        <v>0.75</v>
      </c>
      <c r="L380" s="74">
        <v>3</v>
      </c>
      <c r="M380" s="291" t="s">
        <v>735</v>
      </c>
      <c r="N380" s="292"/>
      <c r="O380" s="293"/>
      <c r="P380" s="294" t="s">
        <v>1329</v>
      </c>
      <c r="Q380" s="295" t="s">
        <v>1344</v>
      </c>
      <c r="R380" s="80" t="s">
        <v>1381</v>
      </c>
      <c r="S380" s="81">
        <f t="shared" si="19"/>
        <v>29.166666666666668</v>
      </c>
      <c r="T380" s="82">
        <v>35</v>
      </c>
      <c r="U380" s="83"/>
      <c r="V380" s="84"/>
      <c r="W380" s="85">
        <f t="shared" si="17"/>
        <v>0</v>
      </c>
      <c r="X380" s="86">
        <f t="shared" si="18"/>
        <v>0</v>
      </c>
      <c r="Y380" s="59"/>
      <c r="Z380" s="87"/>
      <c r="AA380" s="88"/>
      <c r="AB380" s="89"/>
      <c r="AC380" s="90"/>
    </row>
    <row r="381" spans="1:29" ht="15.75" hidden="1" customHeight="1">
      <c r="A381" s="64" t="s">
        <v>680</v>
      </c>
      <c r="B381" s="65" t="s">
        <v>159</v>
      </c>
      <c r="C381" s="66" t="s">
        <v>136</v>
      </c>
      <c r="D381" s="67" t="s">
        <v>681</v>
      </c>
      <c r="E381" s="68" t="s">
        <v>682</v>
      </c>
      <c r="F381" s="69"/>
      <c r="G381" s="70" t="s">
        <v>683</v>
      </c>
      <c r="H381" s="71" t="s">
        <v>684</v>
      </c>
      <c r="I381" s="68" t="s">
        <v>187</v>
      </c>
      <c r="J381" s="72">
        <v>1957</v>
      </c>
      <c r="K381" s="73">
        <v>0.75</v>
      </c>
      <c r="L381" s="74">
        <v>2</v>
      </c>
      <c r="M381" s="291" t="s">
        <v>735</v>
      </c>
      <c r="N381" s="292"/>
      <c r="O381" s="293"/>
      <c r="P381" s="294" t="s">
        <v>811</v>
      </c>
      <c r="Q381" s="295" t="s">
        <v>1345</v>
      </c>
      <c r="R381" s="101" t="s">
        <v>1380</v>
      </c>
      <c r="S381" s="81">
        <f t="shared" si="19"/>
        <v>450</v>
      </c>
      <c r="T381" s="82">
        <v>450</v>
      </c>
      <c r="U381" s="83"/>
      <c r="V381" s="84"/>
      <c r="W381" s="85">
        <f t="shared" si="17"/>
        <v>0</v>
      </c>
      <c r="X381" s="86">
        <f t="shared" si="18"/>
        <v>0</v>
      </c>
      <c r="Y381" s="59"/>
      <c r="Z381" s="87"/>
      <c r="AA381" s="88"/>
      <c r="AB381" s="89"/>
      <c r="AC381" s="90"/>
    </row>
    <row r="382" spans="1:29" ht="15.75" hidden="1" customHeight="1">
      <c r="A382" s="64" t="s">
        <v>680</v>
      </c>
      <c r="B382" s="65" t="s">
        <v>159</v>
      </c>
      <c r="C382" s="66" t="s">
        <v>136</v>
      </c>
      <c r="D382" s="67" t="s">
        <v>681</v>
      </c>
      <c r="E382" s="68" t="s">
        <v>682</v>
      </c>
      <c r="F382" s="69"/>
      <c r="G382" s="70" t="s">
        <v>683</v>
      </c>
      <c r="H382" s="71" t="s">
        <v>685</v>
      </c>
      <c r="I382" s="68" t="s">
        <v>187</v>
      </c>
      <c r="J382" s="72">
        <v>1952</v>
      </c>
      <c r="K382" s="73">
        <v>0.75</v>
      </c>
      <c r="L382" s="74">
        <v>1</v>
      </c>
      <c r="M382" s="291" t="s">
        <v>735</v>
      </c>
      <c r="N382" s="292"/>
      <c r="O382" s="293"/>
      <c r="P382" s="294" t="s">
        <v>811</v>
      </c>
      <c r="Q382" s="295" t="s">
        <v>1346</v>
      </c>
      <c r="R382" s="101" t="s">
        <v>1380</v>
      </c>
      <c r="S382" s="81">
        <f t="shared" si="19"/>
        <v>450</v>
      </c>
      <c r="T382" s="82">
        <v>450</v>
      </c>
      <c r="U382" s="83"/>
      <c r="V382" s="84"/>
      <c r="W382" s="85">
        <f t="shared" si="17"/>
        <v>0</v>
      </c>
      <c r="X382" s="86">
        <f t="shared" si="18"/>
        <v>0</v>
      </c>
      <c r="Y382" s="59"/>
      <c r="Z382" s="87"/>
      <c r="AA382" s="88"/>
      <c r="AB382" s="89"/>
      <c r="AC382" s="90"/>
    </row>
    <row r="383" spans="1:29" ht="15.75" hidden="1" customHeight="1">
      <c r="A383" s="64" t="s">
        <v>134</v>
      </c>
      <c r="B383" s="65" t="s">
        <v>159</v>
      </c>
      <c r="C383" s="66" t="s">
        <v>148</v>
      </c>
      <c r="D383" s="67" t="s">
        <v>686</v>
      </c>
      <c r="E383" s="68" t="s">
        <v>687</v>
      </c>
      <c r="F383" s="69"/>
      <c r="G383" s="70" t="s">
        <v>688</v>
      </c>
      <c r="H383" s="71" t="s">
        <v>689</v>
      </c>
      <c r="I383" s="68" t="s">
        <v>187</v>
      </c>
      <c r="J383" s="72">
        <v>2010</v>
      </c>
      <c r="K383" s="73">
        <v>0.75</v>
      </c>
      <c r="L383" s="74">
        <v>6</v>
      </c>
      <c r="M383" s="291" t="s">
        <v>735</v>
      </c>
      <c r="N383" s="292"/>
      <c r="O383" s="293"/>
      <c r="P383" s="294" t="s">
        <v>1330</v>
      </c>
      <c r="Q383" s="295" t="s">
        <v>1347</v>
      </c>
      <c r="R383" s="101" t="s">
        <v>1380</v>
      </c>
      <c r="S383" s="81">
        <f t="shared" si="19"/>
        <v>120</v>
      </c>
      <c r="T383" s="82">
        <v>120</v>
      </c>
      <c r="U383" s="83"/>
      <c r="V383" s="84"/>
      <c r="W383" s="85">
        <f t="shared" si="17"/>
        <v>0</v>
      </c>
      <c r="X383" s="86">
        <f t="shared" si="18"/>
        <v>0</v>
      </c>
      <c r="Y383" s="59"/>
      <c r="Z383" s="87"/>
      <c r="AA383" s="88"/>
      <c r="AB383" s="89"/>
      <c r="AC383" s="90"/>
    </row>
    <row r="384" spans="1:29" ht="15.75" hidden="1" customHeight="1">
      <c r="A384" s="64" t="s">
        <v>134</v>
      </c>
      <c r="B384" s="65" t="s">
        <v>135</v>
      </c>
      <c r="C384" s="66" t="s">
        <v>148</v>
      </c>
      <c r="D384" s="67" t="s">
        <v>690</v>
      </c>
      <c r="E384" s="68" t="s">
        <v>691</v>
      </c>
      <c r="F384" s="69"/>
      <c r="G384" s="70" t="s">
        <v>692</v>
      </c>
      <c r="H384" s="71" t="s">
        <v>256</v>
      </c>
      <c r="I384" s="68" t="s">
        <v>256</v>
      </c>
      <c r="J384" s="72">
        <v>2020</v>
      </c>
      <c r="K384" s="73">
        <v>0.75</v>
      </c>
      <c r="L384" s="74">
        <v>1</v>
      </c>
      <c r="M384" s="291" t="s">
        <v>735</v>
      </c>
      <c r="N384" s="292"/>
      <c r="O384" s="293"/>
      <c r="P384" s="294" t="s">
        <v>1331</v>
      </c>
      <c r="Q384" s="295" t="s">
        <v>1348</v>
      </c>
      <c r="R384" s="101" t="s">
        <v>1380</v>
      </c>
      <c r="S384" s="81">
        <f t="shared" si="19"/>
        <v>290</v>
      </c>
      <c r="T384" s="82">
        <v>290</v>
      </c>
      <c r="U384" s="83"/>
      <c r="V384" s="84"/>
      <c r="W384" s="85">
        <f t="shared" si="17"/>
        <v>0</v>
      </c>
      <c r="X384" s="86">
        <f t="shared" si="18"/>
        <v>0</v>
      </c>
      <c r="Y384" s="59"/>
      <c r="Z384" s="87"/>
      <c r="AA384" s="88"/>
      <c r="AB384" s="89"/>
      <c r="AC384" s="90"/>
    </row>
    <row r="385" spans="1:29" ht="15.75" hidden="1" customHeight="1">
      <c r="A385" s="64" t="s">
        <v>134</v>
      </c>
      <c r="B385" s="65" t="s">
        <v>135</v>
      </c>
      <c r="C385" s="66" t="s">
        <v>148</v>
      </c>
      <c r="D385" s="67" t="s">
        <v>690</v>
      </c>
      <c r="E385" s="68" t="s">
        <v>691</v>
      </c>
      <c r="F385" s="69"/>
      <c r="G385" s="70" t="s">
        <v>692</v>
      </c>
      <c r="H385" s="71" t="s">
        <v>171</v>
      </c>
      <c r="I385" s="68" t="s">
        <v>171</v>
      </c>
      <c r="J385" s="72">
        <v>2019</v>
      </c>
      <c r="K385" s="73">
        <v>0.75</v>
      </c>
      <c r="L385" s="74">
        <v>2</v>
      </c>
      <c r="M385" s="291" t="s">
        <v>735</v>
      </c>
      <c r="N385" s="292"/>
      <c r="O385" s="293"/>
      <c r="P385" s="294" t="s">
        <v>1331</v>
      </c>
      <c r="Q385" s="295" t="s">
        <v>1349</v>
      </c>
      <c r="R385" s="101" t="s">
        <v>1380</v>
      </c>
      <c r="S385" s="81">
        <f t="shared" si="19"/>
        <v>210</v>
      </c>
      <c r="T385" s="82">
        <v>210</v>
      </c>
      <c r="U385" s="83"/>
      <c r="V385" s="84"/>
      <c r="W385" s="85">
        <f t="shared" si="17"/>
        <v>0</v>
      </c>
      <c r="X385" s="86">
        <f t="shared" si="18"/>
        <v>0</v>
      </c>
      <c r="Y385" s="59"/>
      <c r="Z385" s="87"/>
      <c r="AA385" s="88"/>
      <c r="AB385" s="89"/>
      <c r="AC385" s="90"/>
    </row>
    <row r="386" spans="1:29" ht="15.75" hidden="1" customHeight="1">
      <c r="A386" s="64" t="s">
        <v>134</v>
      </c>
      <c r="B386" s="65" t="s">
        <v>159</v>
      </c>
      <c r="C386" s="66" t="s">
        <v>148</v>
      </c>
      <c r="D386" s="67" t="s">
        <v>693</v>
      </c>
      <c r="E386" s="68" t="s">
        <v>694</v>
      </c>
      <c r="F386" s="69"/>
      <c r="G386" s="70" t="s">
        <v>695</v>
      </c>
      <c r="H386" s="71" t="s">
        <v>696</v>
      </c>
      <c r="I386" s="68" t="s">
        <v>187</v>
      </c>
      <c r="J386" s="72">
        <v>2017</v>
      </c>
      <c r="K386" s="73">
        <v>0.75</v>
      </c>
      <c r="L386" s="74">
        <v>1</v>
      </c>
      <c r="M386" s="291" t="s">
        <v>735</v>
      </c>
      <c r="N386" s="292"/>
      <c r="O386" s="293"/>
      <c r="P386" s="294" t="s">
        <v>1332</v>
      </c>
      <c r="Q386" s="295" t="s">
        <v>1350</v>
      </c>
      <c r="R386" s="101" t="s">
        <v>1381</v>
      </c>
      <c r="S386" s="81">
        <f t="shared" si="19"/>
        <v>741.66666666666674</v>
      </c>
      <c r="T386" s="82">
        <v>890</v>
      </c>
      <c r="U386" s="83"/>
      <c r="V386" s="84"/>
      <c r="W386" s="85">
        <f t="shared" si="17"/>
        <v>0</v>
      </c>
      <c r="X386" s="86">
        <f t="shared" si="18"/>
        <v>0</v>
      </c>
      <c r="Y386" s="59"/>
      <c r="Z386" s="87"/>
      <c r="AA386" s="88"/>
      <c r="AB386" s="89"/>
      <c r="AC386" s="90"/>
    </row>
    <row r="387" spans="1:29" ht="15.75" hidden="1" customHeight="1">
      <c r="A387" s="64" t="s">
        <v>134</v>
      </c>
      <c r="B387" s="65" t="s">
        <v>159</v>
      </c>
      <c r="C387" s="66" t="s">
        <v>148</v>
      </c>
      <c r="D387" s="67" t="s">
        <v>693</v>
      </c>
      <c r="E387" s="68" t="s">
        <v>694</v>
      </c>
      <c r="F387" s="69"/>
      <c r="G387" s="70" t="s">
        <v>695</v>
      </c>
      <c r="H387" s="71" t="s">
        <v>696</v>
      </c>
      <c r="I387" s="68" t="s">
        <v>187</v>
      </c>
      <c r="J387" s="72">
        <v>2018</v>
      </c>
      <c r="K387" s="73">
        <v>0.75</v>
      </c>
      <c r="L387" s="74">
        <v>1</v>
      </c>
      <c r="M387" s="291" t="s">
        <v>735</v>
      </c>
      <c r="N387" s="292"/>
      <c r="O387" s="293"/>
      <c r="P387" s="294" t="s">
        <v>897</v>
      </c>
      <c r="Q387" s="295" t="s">
        <v>1351</v>
      </c>
      <c r="R387" s="101" t="s">
        <v>1381</v>
      </c>
      <c r="S387" s="81">
        <f t="shared" si="19"/>
        <v>791.66666666666674</v>
      </c>
      <c r="T387" s="82">
        <v>950</v>
      </c>
      <c r="U387" s="83"/>
      <c r="V387" s="84"/>
      <c r="W387" s="85">
        <f t="shared" si="17"/>
        <v>0</v>
      </c>
      <c r="X387" s="86">
        <f t="shared" si="18"/>
        <v>0</v>
      </c>
      <c r="Y387" s="59"/>
      <c r="Z387" s="87"/>
      <c r="AA387" s="88"/>
      <c r="AB387" s="89"/>
      <c r="AC387" s="90"/>
    </row>
    <row r="388" spans="1:29" ht="15.75" hidden="1" customHeight="1">
      <c r="A388" s="64" t="s">
        <v>134</v>
      </c>
      <c r="B388" s="65" t="s">
        <v>159</v>
      </c>
      <c r="C388" s="66" t="s">
        <v>148</v>
      </c>
      <c r="D388" s="67" t="s">
        <v>693</v>
      </c>
      <c r="E388" s="68" t="s">
        <v>697</v>
      </c>
      <c r="F388" s="69"/>
      <c r="G388" s="70" t="s">
        <v>698</v>
      </c>
      <c r="H388" s="71" t="s">
        <v>699</v>
      </c>
      <c r="I388" s="68" t="s">
        <v>700</v>
      </c>
      <c r="J388" s="72">
        <v>2017</v>
      </c>
      <c r="K388" s="73">
        <v>0.75</v>
      </c>
      <c r="L388" s="74">
        <v>2</v>
      </c>
      <c r="M388" s="291" t="s">
        <v>735</v>
      </c>
      <c r="N388" s="292"/>
      <c r="O388" s="293"/>
      <c r="P388" s="294" t="s">
        <v>884</v>
      </c>
      <c r="Q388" s="295" t="s">
        <v>1352</v>
      </c>
      <c r="R388" s="101" t="s">
        <v>1380</v>
      </c>
      <c r="S388" s="81">
        <f t="shared" si="19"/>
        <v>80</v>
      </c>
      <c r="T388" s="82">
        <v>80</v>
      </c>
      <c r="U388" s="83"/>
      <c r="V388" s="84"/>
      <c r="W388" s="85">
        <f t="shared" si="17"/>
        <v>0</v>
      </c>
      <c r="X388" s="86">
        <f t="shared" si="18"/>
        <v>0</v>
      </c>
      <c r="Y388" s="59"/>
      <c r="Z388" s="87"/>
      <c r="AA388" s="88"/>
      <c r="AB388" s="89"/>
      <c r="AC388" s="90"/>
    </row>
    <row r="389" spans="1:29" ht="15.75" hidden="1" customHeight="1">
      <c r="A389" s="64" t="s">
        <v>134</v>
      </c>
      <c r="B389" s="65" t="s">
        <v>159</v>
      </c>
      <c r="C389" s="66" t="s">
        <v>148</v>
      </c>
      <c r="D389" s="67" t="s">
        <v>693</v>
      </c>
      <c r="E389" s="68" t="s">
        <v>701</v>
      </c>
      <c r="F389" s="69"/>
      <c r="G389" s="70" t="s">
        <v>702</v>
      </c>
      <c r="H389" s="71" t="s">
        <v>703</v>
      </c>
      <c r="I389" s="68" t="s">
        <v>187</v>
      </c>
      <c r="J389" s="72">
        <v>2004</v>
      </c>
      <c r="K389" s="73">
        <v>0.75</v>
      </c>
      <c r="L389" s="74">
        <v>4</v>
      </c>
      <c r="M389" s="291" t="s">
        <v>735</v>
      </c>
      <c r="N389" s="292"/>
      <c r="O389" s="293"/>
      <c r="P389" s="294" t="s">
        <v>1333</v>
      </c>
      <c r="Q389" s="295" t="s">
        <v>1353</v>
      </c>
      <c r="R389" s="80" t="s">
        <v>1380</v>
      </c>
      <c r="S389" s="81">
        <f t="shared" si="19"/>
        <v>150</v>
      </c>
      <c r="T389" s="82">
        <v>150</v>
      </c>
      <c r="U389" s="83"/>
      <c r="V389" s="84"/>
      <c r="W389" s="85">
        <f t="shared" si="17"/>
        <v>0</v>
      </c>
      <c r="X389" s="86">
        <f t="shared" si="18"/>
        <v>0</v>
      </c>
      <c r="Y389" s="59"/>
      <c r="Z389" s="87"/>
      <c r="AA389" s="88"/>
      <c r="AB389" s="89"/>
      <c r="AC389" s="90"/>
    </row>
    <row r="390" spans="1:29" ht="15.75" hidden="1" customHeight="1">
      <c r="A390" s="64" t="s">
        <v>134</v>
      </c>
      <c r="B390" s="65" t="s">
        <v>159</v>
      </c>
      <c r="C390" s="66" t="s">
        <v>148</v>
      </c>
      <c r="D390" s="67" t="s">
        <v>693</v>
      </c>
      <c r="E390" s="68"/>
      <c r="F390" s="69"/>
      <c r="G390" s="70" t="s">
        <v>704</v>
      </c>
      <c r="H390" s="71" t="s">
        <v>705</v>
      </c>
      <c r="I390" s="68" t="s">
        <v>187</v>
      </c>
      <c r="J390" s="72">
        <v>2009</v>
      </c>
      <c r="K390" s="73">
        <v>0.75</v>
      </c>
      <c r="L390" s="74">
        <v>1</v>
      </c>
      <c r="M390" s="291" t="s">
        <v>736</v>
      </c>
      <c r="N390" s="292"/>
      <c r="O390" s="293"/>
      <c r="P390" s="294" t="s">
        <v>1331</v>
      </c>
      <c r="Q390" s="295" t="s">
        <v>1354</v>
      </c>
      <c r="R390" s="101" t="s">
        <v>1380</v>
      </c>
      <c r="S390" s="81">
        <f t="shared" si="19"/>
        <v>75</v>
      </c>
      <c r="T390" s="82">
        <v>75</v>
      </c>
      <c r="U390" s="83"/>
      <c r="V390" s="84"/>
      <c r="W390" s="85">
        <f t="shared" si="17"/>
        <v>0</v>
      </c>
      <c r="X390" s="86">
        <f t="shared" si="18"/>
        <v>0</v>
      </c>
      <c r="Y390" s="59"/>
      <c r="Z390" s="87"/>
      <c r="AA390" s="88"/>
      <c r="AB390" s="89"/>
      <c r="AC390" s="90"/>
    </row>
    <row r="391" spans="1:29" ht="15.75" hidden="1" customHeight="1">
      <c r="A391" s="64" t="s">
        <v>134</v>
      </c>
      <c r="B391" s="65" t="s">
        <v>159</v>
      </c>
      <c r="C391" s="66" t="s">
        <v>148</v>
      </c>
      <c r="D391" s="67" t="s">
        <v>706</v>
      </c>
      <c r="E391" s="68" t="s">
        <v>707</v>
      </c>
      <c r="F391" s="69" t="s">
        <v>708</v>
      </c>
      <c r="G391" s="70" t="s">
        <v>709</v>
      </c>
      <c r="H391" s="71" t="s">
        <v>710</v>
      </c>
      <c r="I391" s="68" t="s">
        <v>711</v>
      </c>
      <c r="J391" s="72">
        <v>1994</v>
      </c>
      <c r="K391" s="73">
        <v>0.75</v>
      </c>
      <c r="L391" s="74">
        <v>3</v>
      </c>
      <c r="M391" s="291" t="s">
        <v>735</v>
      </c>
      <c r="N391" s="292"/>
      <c r="O391" s="293"/>
      <c r="P391" s="294" t="s">
        <v>1334</v>
      </c>
      <c r="Q391" s="295" t="s">
        <v>1355</v>
      </c>
      <c r="R391" s="101" t="s">
        <v>1381</v>
      </c>
      <c r="S391" s="81">
        <f t="shared" si="19"/>
        <v>333.33333333333337</v>
      </c>
      <c r="T391" s="82">
        <v>400</v>
      </c>
      <c r="U391" s="83"/>
      <c r="V391" s="84"/>
      <c r="W391" s="85">
        <f t="shared" si="17"/>
        <v>0</v>
      </c>
      <c r="X391" s="86">
        <f t="shared" si="18"/>
        <v>0</v>
      </c>
      <c r="Y391" s="59"/>
      <c r="Z391" s="87"/>
      <c r="AA391" s="88"/>
      <c r="AB391" s="89"/>
      <c r="AC391" s="90"/>
    </row>
    <row r="392" spans="1:29" ht="15.75" hidden="1" customHeight="1">
      <c r="A392" s="64" t="s">
        <v>134</v>
      </c>
      <c r="B392" s="65" t="s">
        <v>159</v>
      </c>
      <c r="C392" s="66" t="s">
        <v>148</v>
      </c>
      <c r="D392" s="67" t="s">
        <v>706</v>
      </c>
      <c r="E392" s="68" t="s">
        <v>707</v>
      </c>
      <c r="F392" s="69" t="s">
        <v>708</v>
      </c>
      <c r="G392" s="70" t="s">
        <v>712</v>
      </c>
      <c r="H392" s="71" t="s">
        <v>713</v>
      </c>
      <c r="I392" s="68" t="s">
        <v>711</v>
      </c>
      <c r="J392" s="72">
        <v>2017</v>
      </c>
      <c r="K392" s="73">
        <v>0.75</v>
      </c>
      <c r="L392" s="74">
        <v>6</v>
      </c>
      <c r="M392" s="291" t="s">
        <v>735</v>
      </c>
      <c r="N392" s="292"/>
      <c r="O392" s="293"/>
      <c r="P392" s="294" t="s">
        <v>1335</v>
      </c>
      <c r="Q392" s="295" t="s">
        <v>1356</v>
      </c>
      <c r="R392" s="101" t="s">
        <v>1381</v>
      </c>
      <c r="S392" s="81">
        <f t="shared" si="19"/>
        <v>600</v>
      </c>
      <c r="T392" s="82">
        <v>720</v>
      </c>
      <c r="U392" s="83"/>
      <c r="V392" s="84"/>
      <c r="W392" s="85">
        <f t="shared" si="17"/>
        <v>0</v>
      </c>
      <c r="X392" s="86">
        <f t="shared" si="18"/>
        <v>0</v>
      </c>
      <c r="Y392" s="59"/>
      <c r="Z392" s="87"/>
      <c r="AA392" s="88"/>
      <c r="AB392" s="89"/>
      <c r="AC392" s="90"/>
    </row>
    <row r="393" spans="1:29" ht="15.75" hidden="1" customHeight="1">
      <c r="A393" s="64" t="s">
        <v>134</v>
      </c>
      <c r="B393" s="65" t="s">
        <v>159</v>
      </c>
      <c r="C393" s="66" t="s">
        <v>148</v>
      </c>
      <c r="D393" s="67" t="s">
        <v>706</v>
      </c>
      <c r="E393" s="68" t="s">
        <v>707</v>
      </c>
      <c r="F393" s="69" t="s">
        <v>708</v>
      </c>
      <c r="G393" s="70" t="s">
        <v>712</v>
      </c>
      <c r="H393" s="71" t="s">
        <v>714</v>
      </c>
      <c r="I393" s="68" t="s">
        <v>711</v>
      </c>
      <c r="J393" s="72">
        <v>2017</v>
      </c>
      <c r="K393" s="73">
        <v>0.75</v>
      </c>
      <c r="L393" s="74">
        <v>6</v>
      </c>
      <c r="M393" s="291" t="s">
        <v>735</v>
      </c>
      <c r="N393" s="292"/>
      <c r="O393" s="293"/>
      <c r="P393" s="294" t="s">
        <v>1335</v>
      </c>
      <c r="Q393" s="295" t="s">
        <v>1357</v>
      </c>
      <c r="R393" s="101" t="s">
        <v>1381</v>
      </c>
      <c r="S393" s="81">
        <f t="shared" si="19"/>
        <v>600</v>
      </c>
      <c r="T393" s="82">
        <v>720</v>
      </c>
      <c r="U393" s="83"/>
      <c r="V393" s="84"/>
      <c r="W393" s="85">
        <f t="shared" ref="W393:W456" si="20">V393*S393</f>
        <v>0</v>
      </c>
      <c r="X393" s="86">
        <f t="shared" ref="X393:X456" si="21">V393*T393</f>
        <v>0</v>
      </c>
      <c r="Y393" s="59"/>
      <c r="Z393" s="87"/>
      <c r="AA393" s="88"/>
      <c r="AB393" s="89"/>
      <c r="AC393" s="90"/>
    </row>
    <row r="394" spans="1:29" ht="15.75" hidden="1" customHeight="1">
      <c r="A394" s="64" t="s">
        <v>134</v>
      </c>
      <c r="B394" s="65" t="s">
        <v>159</v>
      </c>
      <c r="C394" s="66" t="s">
        <v>148</v>
      </c>
      <c r="D394" s="67" t="s">
        <v>706</v>
      </c>
      <c r="E394" s="68" t="s">
        <v>707</v>
      </c>
      <c r="F394" s="69" t="s">
        <v>708</v>
      </c>
      <c r="G394" s="70" t="s">
        <v>715</v>
      </c>
      <c r="H394" s="71" t="s">
        <v>716</v>
      </c>
      <c r="I394" s="68" t="s">
        <v>711</v>
      </c>
      <c r="J394" s="72">
        <v>1997</v>
      </c>
      <c r="K394" s="73">
        <v>0.75</v>
      </c>
      <c r="L394" s="74">
        <v>1</v>
      </c>
      <c r="M394" s="291" t="s">
        <v>735</v>
      </c>
      <c r="N394" s="292"/>
      <c r="O394" s="293"/>
      <c r="P394" s="294" t="s">
        <v>1336</v>
      </c>
      <c r="Q394" s="295" t="s">
        <v>1358</v>
      </c>
      <c r="R394" s="101" t="s">
        <v>1381</v>
      </c>
      <c r="S394" s="81">
        <f t="shared" si="19"/>
        <v>258.33333333333337</v>
      </c>
      <c r="T394" s="82">
        <v>310</v>
      </c>
      <c r="U394" s="83"/>
      <c r="V394" s="84"/>
      <c r="W394" s="85">
        <f t="shared" si="20"/>
        <v>0</v>
      </c>
      <c r="X394" s="86">
        <f t="shared" si="21"/>
        <v>0</v>
      </c>
      <c r="Y394" s="59"/>
      <c r="Z394" s="87"/>
      <c r="AA394" s="88"/>
      <c r="AB394" s="89"/>
      <c r="AC394" s="90"/>
    </row>
    <row r="395" spans="1:29" ht="15.75" hidden="1" customHeight="1">
      <c r="A395" s="64" t="s">
        <v>134</v>
      </c>
      <c r="B395" s="65" t="s">
        <v>159</v>
      </c>
      <c r="C395" s="66" t="s">
        <v>148</v>
      </c>
      <c r="D395" s="67" t="s">
        <v>706</v>
      </c>
      <c r="E395" s="68" t="s">
        <v>707</v>
      </c>
      <c r="F395" s="69" t="s">
        <v>708</v>
      </c>
      <c r="G395" s="70" t="s">
        <v>715</v>
      </c>
      <c r="H395" s="71" t="s">
        <v>716</v>
      </c>
      <c r="I395" s="68" t="s">
        <v>711</v>
      </c>
      <c r="J395" s="72">
        <v>2006</v>
      </c>
      <c r="K395" s="73">
        <v>0.75</v>
      </c>
      <c r="L395" s="74">
        <v>1</v>
      </c>
      <c r="M395" s="291" t="s">
        <v>735</v>
      </c>
      <c r="N395" s="292"/>
      <c r="O395" s="293"/>
      <c r="P395" s="294" t="s">
        <v>1337</v>
      </c>
      <c r="Q395" s="295" t="s">
        <v>1359</v>
      </c>
      <c r="R395" s="101" t="s">
        <v>1380</v>
      </c>
      <c r="S395" s="81">
        <f t="shared" si="19"/>
        <v>210</v>
      </c>
      <c r="T395" s="82">
        <v>210</v>
      </c>
      <c r="U395" s="83"/>
      <c r="V395" s="84"/>
      <c r="W395" s="85">
        <f t="shared" si="20"/>
        <v>0</v>
      </c>
      <c r="X395" s="86">
        <f t="shared" si="21"/>
        <v>0</v>
      </c>
      <c r="Y395" s="59"/>
      <c r="Z395" s="87"/>
      <c r="AA395" s="88"/>
      <c r="AB395" s="89"/>
      <c r="AC395" s="90"/>
    </row>
    <row r="396" spans="1:29" ht="15.75" hidden="1" customHeight="1">
      <c r="A396" s="64" t="s">
        <v>134</v>
      </c>
      <c r="B396" s="65" t="s">
        <v>159</v>
      </c>
      <c r="C396" s="66" t="s">
        <v>148</v>
      </c>
      <c r="D396" s="67" t="s">
        <v>706</v>
      </c>
      <c r="E396" s="68" t="s">
        <v>707</v>
      </c>
      <c r="F396" s="69" t="s">
        <v>708</v>
      </c>
      <c r="G396" s="70" t="s">
        <v>717</v>
      </c>
      <c r="H396" s="71" t="s">
        <v>718</v>
      </c>
      <c r="I396" s="68" t="s">
        <v>711</v>
      </c>
      <c r="J396" s="72">
        <v>2018</v>
      </c>
      <c r="K396" s="73">
        <v>0.75</v>
      </c>
      <c r="L396" s="74">
        <v>12</v>
      </c>
      <c r="M396" s="291" t="s">
        <v>735</v>
      </c>
      <c r="N396" s="292"/>
      <c r="O396" s="293"/>
      <c r="P396" s="294" t="s">
        <v>1338</v>
      </c>
      <c r="Q396" s="295" t="s">
        <v>1360</v>
      </c>
      <c r="R396" s="80" t="s">
        <v>1381</v>
      </c>
      <c r="S396" s="81">
        <f t="shared" si="19"/>
        <v>150</v>
      </c>
      <c r="T396" s="82">
        <v>180</v>
      </c>
      <c r="U396" s="83"/>
      <c r="V396" s="84"/>
      <c r="W396" s="85">
        <f t="shared" si="20"/>
        <v>0</v>
      </c>
      <c r="X396" s="86">
        <f t="shared" si="21"/>
        <v>0</v>
      </c>
      <c r="Y396" s="59"/>
      <c r="Z396" s="87"/>
      <c r="AA396" s="88"/>
      <c r="AB396" s="89"/>
      <c r="AC396" s="90"/>
    </row>
    <row r="397" spans="1:29" ht="15.75" hidden="1" customHeight="1">
      <c r="A397" s="64" t="s">
        <v>134</v>
      </c>
      <c r="B397" s="65" t="s">
        <v>159</v>
      </c>
      <c r="C397" s="66" t="s">
        <v>148</v>
      </c>
      <c r="D397" s="67" t="s">
        <v>706</v>
      </c>
      <c r="E397" s="68" t="s">
        <v>707</v>
      </c>
      <c r="F397" s="69" t="s">
        <v>708</v>
      </c>
      <c r="G397" s="70" t="s">
        <v>719</v>
      </c>
      <c r="H397" s="71" t="s">
        <v>720</v>
      </c>
      <c r="I397" s="68" t="s">
        <v>711</v>
      </c>
      <c r="J397" s="72">
        <v>2014</v>
      </c>
      <c r="K397" s="73">
        <v>0.75</v>
      </c>
      <c r="L397" s="74">
        <v>18</v>
      </c>
      <c r="M397" s="291" t="s">
        <v>735</v>
      </c>
      <c r="N397" s="292"/>
      <c r="O397" s="293"/>
      <c r="P397" s="294" t="s">
        <v>1361</v>
      </c>
      <c r="Q397" s="295" t="s">
        <v>1362</v>
      </c>
      <c r="R397" s="101" t="s">
        <v>1381</v>
      </c>
      <c r="S397" s="81">
        <f t="shared" si="19"/>
        <v>250</v>
      </c>
      <c r="T397" s="82">
        <v>300</v>
      </c>
      <c r="U397" s="83"/>
      <c r="V397" s="84"/>
      <c r="W397" s="85">
        <f t="shared" si="20"/>
        <v>0</v>
      </c>
      <c r="X397" s="86">
        <f t="shared" si="21"/>
        <v>0</v>
      </c>
      <c r="Y397" s="59"/>
      <c r="Z397" s="87"/>
      <c r="AA397" s="88"/>
      <c r="AB397" s="89"/>
      <c r="AC397" s="90"/>
    </row>
    <row r="398" spans="1:29" ht="15.75" hidden="1" customHeight="1">
      <c r="A398" s="64" t="s">
        <v>134</v>
      </c>
      <c r="B398" s="65" t="s">
        <v>159</v>
      </c>
      <c r="C398" s="66" t="s">
        <v>148</v>
      </c>
      <c r="D398" s="67" t="s">
        <v>706</v>
      </c>
      <c r="E398" s="68" t="s">
        <v>707</v>
      </c>
      <c r="F398" s="69" t="s">
        <v>708</v>
      </c>
      <c r="G398" s="70" t="s">
        <v>719</v>
      </c>
      <c r="H398" s="71" t="s">
        <v>721</v>
      </c>
      <c r="I398" s="68" t="s">
        <v>711</v>
      </c>
      <c r="J398" s="72">
        <v>2017</v>
      </c>
      <c r="K398" s="73">
        <v>0.75</v>
      </c>
      <c r="L398" s="74">
        <v>24</v>
      </c>
      <c r="M398" s="291" t="s">
        <v>735</v>
      </c>
      <c r="N398" s="292"/>
      <c r="O398" s="293"/>
      <c r="P398" s="294" t="s">
        <v>1363</v>
      </c>
      <c r="Q398" s="295" t="s">
        <v>1365</v>
      </c>
      <c r="R398" s="80" t="s">
        <v>1381</v>
      </c>
      <c r="S398" s="81">
        <f t="shared" si="19"/>
        <v>65</v>
      </c>
      <c r="T398" s="82">
        <v>78</v>
      </c>
      <c r="U398" s="83"/>
      <c r="V398" s="84"/>
      <c r="W398" s="85">
        <f t="shared" si="20"/>
        <v>0</v>
      </c>
      <c r="X398" s="86">
        <f t="shared" si="21"/>
        <v>0</v>
      </c>
      <c r="Y398" s="59"/>
      <c r="Z398" s="87"/>
      <c r="AA398" s="88"/>
      <c r="AB398" s="89"/>
      <c r="AC398" s="90"/>
    </row>
    <row r="399" spans="1:29" ht="15.75" hidden="1" customHeight="1">
      <c r="A399" s="64" t="s">
        <v>134</v>
      </c>
      <c r="B399" s="65" t="s">
        <v>159</v>
      </c>
      <c r="C399" s="66" t="s">
        <v>148</v>
      </c>
      <c r="D399" s="67" t="s">
        <v>706</v>
      </c>
      <c r="E399" s="68" t="s">
        <v>707</v>
      </c>
      <c r="F399" s="69" t="s">
        <v>708</v>
      </c>
      <c r="G399" s="70" t="s">
        <v>722</v>
      </c>
      <c r="H399" s="71" t="s">
        <v>722</v>
      </c>
      <c r="I399" s="68" t="s">
        <v>187</v>
      </c>
      <c r="J399" s="72">
        <v>1988</v>
      </c>
      <c r="K399" s="73">
        <v>0.75</v>
      </c>
      <c r="L399" s="74">
        <v>2</v>
      </c>
      <c r="M399" s="291" t="s">
        <v>751</v>
      </c>
      <c r="N399" s="292" t="s">
        <v>752</v>
      </c>
      <c r="O399" s="293"/>
      <c r="P399" s="294" t="s">
        <v>1364</v>
      </c>
      <c r="Q399" s="295" t="s">
        <v>1366</v>
      </c>
      <c r="R399" s="101" t="s">
        <v>1380</v>
      </c>
      <c r="S399" s="81">
        <f t="shared" ref="S399:S450" si="22">IF(R399="U",T399/1.2,T399)</f>
        <v>380</v>
      </c>
      <c r="T399" s="82">
        <v>380</v>
      </c>
      <c r="U399" s="83"/>
      <c r="V399" s="84"/>
      <c r="W399" s="85">
        <f t="shared" si="20"/>
        <v>0</v>
      </c>
      <c r="X399" s="86">
        <f t="shared" si="21"/>
        <v>0</v>
      </c>
      <c r="Y399" s="59"/>
      <c r="Z399" s="87"/>
      <c r="AA399" s="88"/>
      <c r="AB399" s="89"/>
      <c r="AC399" s="90"/>
    </row>
    <row r="400" spans="1:29" ht="15.75" hidden="1" customHeight="1">
      <c r="A400" s="64" t="s">
        <v>134</v>
      </c>
      <c r="B400" s="65" t="s">
        <v>159</v>
      </c>
      <c r="C400" s="66" t="s">
        <v>148</v>
      </c>
      <c r="D400" s="67" t="s">
        <v>706</v>
      </c>
      <c r="E400" s="68" t="s">
        <v>707</v>
      </c>
      <c r="F400" s="69" t="s">
        <v>708</v>
      </c>
      <c r="G400" s="70" t="s">
        <v>723</v>
      </c>
      <c r="H400" s="71" t="s">
        <v>721</v>
      </c>
      <c r="I400" s="68" t="s">
        <v>711</v>
      </c>
      <c r="J400" s="72">
        <v>2016</v>
      </c>
      <c r="K400" s="73">
        <v>0.75</v>
      </c>
      <c r="L400" s="74">
        <v>10</v>
      </c>
      <c r="M400" s="291" t="s">
        <v>735</v>
      </c>
      <c r="N400" s="292"/>
      <c r="O400" s="293"/>
      <c r="P400" s="294" t="s">
        <v>1367</v>
      </c>
      <c r="Q400" s="295" t="s">
        <v>1369</v>
      </c>
      <c r="R400" s="101" t="s">
        <v>1381</v>
      </c>
      <c r="S400" s="81">
        <f t="shared" si="22"/>
        <v>133.33333333333334</v>
      </c>
      <c r="T400" s="82">
        <v>160</v>
      </c>
      <c r="U400" s="83"/>
      <c r="V400" s="84"/>
      <c r="W400" s="85">
        <f t="shared" si="20"/>
        <v>0</v>
      </c>
      <c r="X400" s="86">
        <f t="shared" si="21"/>
        <v>0</v>
      </c>
      <c r="Y400" s="59"/>
      <c r="Z400" s="87"/>
      <c r="AA400" s="88"/>
      <c r="AB400" s="89"/>
      <c r="AC400" s="90"/>
    </row>
    <row r="401" spans="1:29" ht="15.75" hidden="1" customHeight="1">
      <c r="A401" s="64" t="s">
        <v>134</v>
      </c>
      <c r="B401" s="65" t="s">
        <v>159</v>
      </c>
      <c r="C401" s="66" t="s">
        <v>148</v>
      </c>
      <c r="D401" s="67" t="s">
        <v>706</v>
      </c>
      <c r="E401" s="68" t="s">
        <v>707</v>
      </c>
      <c r="F401" s="69" t="s">
        <v>708</v>
      </c>
      <c r="G401" s="70" t="s">
        <v>724</v>
      </c>
      <c r="H401" s="71" t="s">
        <v>725</v>
      </c>
      <c r="I401" s="68" t="s">
        <v>187</v>
      </c>
      <c r="J401" s="72">
        <v>2018</v>
      </c>
      <c r="K401" s="73">
        <v>1.5</v>
      </c>
      <c r="L401" s="74">
        <v>1</v>
      </c>
      <c r="M401" s="291" t="s">
        <v>735</v>
      </c>
      <c r="N401" s="292"/>
      <c r="O401" s="293"/>
      <c r="P401" s="294" t="s">
        <v>1368</v>
      </c>
      <c r="Q401" s="295" t="s">
        <v>1370</v>
      </c>
      <c r="R401" s="80" t="s">
        <v>1381</v>
      </c>
      <c r="S401" s="81">
        <f t="shared" si="22"/>
        <v>666.66666666666674</v>
      </c>
      <c r="T401" s="82">
        <v>800</v>
      </c>
      <c r="U401" s="83"/>
      <c r="V401" s="84"/>
      <c r="W401" s="85">
        <f t="shared" si="20"/>
        <v>0</v>
      </c>
      <c r="X401" s="86">
        <f t="shared" si="21"/>
        <v>0</v>
      </c>
      <c r="Y401" s="59"/>
      <c r="Z401" s="87"/>
      <c r="AA401" s="88"/>
      <c r="AB401" s="89"/>
      <c r="AC401" s="90"/>
    </row>
    <row r="402" spans="1:29" ht="15.75" hidden="1" customHeight="1">
      <c r="A402" s="64" t="s">
        <v>134</v>
      </c>
      <c r="B402" s="65" t="s">
        <v>159</v>
      </c>
      <c r="C402" s="66" t="s">
        <v>148</v>
      </c>
      <c r="D402" s="67" t="s">
        <v>706</v>
      </c>
      <c r="E402" s="68" t="s">
        <v>707</v>
      </c>
      <c r="F402" s="69"/>
      <c r="G402" s="70" t="s">
        <v>726</v>
      </c>
      <c r="H402" s="71" t="s">
        <v>727</v>
      </c>
      <c r="I402" s="68" t="s">
        <v>440</v>
      </c>
      <c r="J402" s="72">
        <v>2019</v>
      </c>
      <c r="K402" s="73">
        <v>0.75</v>
      </c>
      <c r="L402" s="74">
        <v>6</v>
      </c>
      <c r="M402" s="291" t="s">
        <v>735</v>
      </c>
      <c r="N402" s="292"/>
      <c r="O402" s="293"/>
      <c r="P402" s="294" t="s">
        <v>1371</v>
      </c>
      <c r="Q402" s="295" t="s">
        <v>1375</v>
      </c>
      <c r="R402" s="101" t="s">
        <v>1381</v>
      </c>
      <c r="S402" s="81">
        <f t="shared" si="22"/>
        <v>150</v>
      </c>
      <c r="T402" s="82">
        <v>180</v>
      </c>
      <c r="U402" s="83"/>
      <c r="V402" s="84"/>
      <c r="W402" s="85">
        <f t="shared" si="20"/>
        <v>0</v>
      </c>
      <c r="X402" s="86">
        <f t="shared" si="21"/>
        <v>0</v>
      </c>
      <c r="Y402" s="59"/>
      <c r="Z402" s="87"/>
      <c r="AA402" s="88"/>
      <c r="AB402" s="89"/>
      <c r="AC402" s="90"/>
    </row>
    <row r="403" spans="1:29" ht="15.75" hidden="1" customHeight="1">
      <c r="A403" s="64" t="s">
        <v>134</v>
      </c>
      <c r="B403" s="65" t="s">
        <v>159</v>
      </c>
      <c r="C403" s="66" t="s">
        <v>148</v>
      </c>
      <c r="D403" s="67" t="s">
        <v>706</v>
      </c>
      <c r="E403" s="68" t="s">
        <v>707</v>
      </c>
      <c r="F403" s="69"/>
      <c r="G403" s="70" t="s">
        <v>728</v>
      </c>
      <c r="H403" s="71" t="s">
        <v>1382</v>
      </c>
      <c r="I403" s="68" t="s">
        <v>729</v>
      </c>
      <c r="J403" s="72">
        <v>2014</v>
      </c>
      <c r="K403" s="73">
        <v>0.75</v>
      </c>
      <c r="L403" s="74">
        <v>2</v>
      </c>
      <c r="M403" s="291" t="s">
        <v>735</v>
      </c>
      <c r="N403" s="292"/>
      <c r="O403" s="293"/>
      <c r="P403" s="294" t="s">
        <v>1372</v>
      </c>
      <c r="Q403" s="295" t="s">
        <v>1376</v>
      </c>
      <c r="R403" s="101" t="s">
        <v>1381</v>
      </c>
      <c r="S403" s="81">
        <f t="shared" si="22"/>
        <v>3250</v>
      </c>
      <c r="T403" s="82">
        <v>3900</v>
      </c>
      <c r="U403" s="83"/>
      <c r="V403" s="84"/>
      <c r="W403" s="85">
        <f t="shared" si="20"/>
        <v>0</v>
      </c>
      <c r="X403" s="86">
        <f t="shared" si="21"/>
        <v>0</v>
      </c>
      <c r="Y403" s="59"/>
      <c r="Z403" s="87"/>
      <c r="AA403" s="88"/>
      <c r="AB403" s="89"/>
      <c r="AC403" s="90"/>
    </row>
    <row r="404" spans="1:29" ht="15.75" hidden="1" customHeight="1">
      <c r="A404" s="64" t="s">
        <v>134</v>
      </c>
      <c r="B404" s="65" t="s">
        <v>159</v>
      </c>
      <c r="C404" s="66" t="s">
        <v>148</v>
      </c>
      <c r="D404" s="67" t="s">
        <v>706</v>
      </c>
      <c r="E404" s="68" t="s">
        <v>707</v>
      </c>
      <c r="F404" s="69"/>
      <c r="G404" s="70" t="s">
        <v>728</v>
      </c>
      <c r="H404" s="71" t="s">
        <v>730</v>
      </c>
      <c r="I404" s="68" t="s">
        <v>171</v>
      </c>
      <c r="J404" s="72">
        <v>2003</v>
      </c>
      <c r="K404" s="73">
        <v>0.75</v>
      </c>
      <c r="L404" s="74">
        <v>1</v>
      </c>
      <c r="M404" s="291" t="s">
        <v>735</v>
      </c>
      <c r="N404" s="292" t="s">
        <v>746</v>
      </c>
      <c r="O404" s="293"/>
      <c r="P404" s="294" t="s">
        <v>1373</v>
      </c>
      <c r="Q404" s="295" t="s">
        <v>1377</v>
      </c>
      <c r="R404" s="101" t="s">
        <v>1380</v>
      </c>
      <c r="S404" s="81">
        <f t="shared" si="22"/>
        <v>600</v>
      </c>
      <c r="T404" s="82">
        <v>600</v>
      </c>
      <c r="U404" s="83"/>
      <c r="V404" s="84"/>
      <c r="W404" s="85">
        <f t="shared" si="20"/>
        <v>0</v>
      </c>
      <c r="X404" s="86">
        <f t="shared" si="21"/>
        <v>0</v>
      </c>
      <c r="Y404" s="59"/>
      <c r="Z404" s="87"/>
      <c r="AA404" s="88"/>
      <c r="AB404" s="89"/>
      <c r="AC404" s="90"/>
    </row>
    <row r="405" spans="1:29" ht="15.75" hidden="1" customHeight="1">
      <c r="A405" s="64" t="s">
        <v>134</v>
      </c>
      <c r="B405" s="65" t="s">
        <v>159</v>
      </c>
      <c r="C405" s="66" t="s">
        <v>148</v>
      </c>
      <c r="D405" s="67" t="s">
        <v>706</v>
      </c>
      <c r="E405" s="68" t="s">
        <v>707</v>
      </c>
      <c r="F405" s="69"/>
      <c r="G405" s="70" t="s">
        <v>728</v>
      </c>
      <c r="H405" s="71" t="s">
        <v>731</v>
      </c>
      <c r="I405" s="68" t="s">
        <v>732</v>
      </c>
      <c r="J405" s="72">
        <v>2007</v>
      </c>
      <c r="K405" s="73">
        <v>0.75</v>
      </c>
      <c r="L405" s="74">
        <v>1</v>
      </c>
      <c r="M405" s="291" t="s">
        <v>735</v>
      </c>
      <c r="N405" s="292"/>
      <c r="O405" s="293"/>
      <c r="P405" s="294" t="s">
        <v>1374</v>
      </c>
      <c r="Q405" s="295" t="s">
        <v>1378</v>
      </c>
      <c r="R405" s="101" t="s">
        <v>1380</v>
      </c>
      <c r="S405" s="81">
        <f t="shared" si="22"/>
        <v>490</v>
      </c>
      <c r="T405" s="82">
        <v>490</v>
      </c>
      <c r="U405" s="83"/>
      <c r="V405" s="84"/>
      <c r="W405" s="85">
        <f t="shared" si="20"/>
        <v>0</v>
      </c>
      <c r="X405" s="86">
        <f t="shared" si="21"/>
        <v>0</v>
      </c>
      <c r="Y405" s="59"/>
      <c r="Z405" s="87"/>
      <c r="AA405" s="88"/>
      <c r="AB405" s="89"/>
      <c r="AC405" s="90"/>
    </row>
    <row r="406" spans="1:29" ht="15.75" hidden="1" customHeight="1">
      <c r="A406" s="64" t="s">
        <v>134</v>
      </c>
      <c r="B406" s="65" t="s">
        <v>159</v>
      </c>
      <c r="C406" s="66" t="s">
        <v>148</v>
      </c>
      <c r="D406" s="67" t="s">
        <v>706</v>
      </c>
      <c r="E406" s="68" t="s">
        <v>707</v>
      </c>
      <c r="F406" s="69"/>
      <c r="G406" s="70" t="s">
        <v>733</v>
      </c>
      <c r="H406" s="71" t="s">
        <v>734</v>
      </c>
      <c r="I406" s="68" t="s">
        <v>440</v>
      </c>
      <c r="J406" s="72">
        <v>2018</v>
      </c>
      <c r="K406" s="73">
        <v>0.75</v>
      </c>
      <c r="L406" s="74">
        <v>2</v>
      </c>
      <c r="M406" s="291" t="s">
        <v>735</v>
      </c>
      <c r="N406" s="292"/>
      <c r="O406" s="293"/>
      <c r="P406" s="294" t="s">
        <v>942</v>
      </c>
      <c r="Q406" s="295" t="s">
        <v>1379</v>
      </c>
      <c r="R406" s="101" t="s">
        <v>1381</v>
      </c>
      <c r="S406" s="81">
        <f t="shared" si="22"/>
        <v>50</v>
      </c>
      <c r="T406" s="82">
        <v>60</v>
      </c>
      <c r="U406" s="83"/>
      <c r="V406" s="84"/>
      <c r="W406" s="85">
        <f t="shared" si="20"/>
        <v>0</v>
      </c>
      <c r="X406" s="86">
        <f t="shared" si="21"/>
        <v>0</v>
      </c>
      <c r="Y406" s="59"/>
      <c r="Z406" s="87"/>
      <c r="AA406" s="88"/>
      <c r="AB406" s="89"/>
      <c r="AC406" s="90"/>
    </row>
    <row r="407" spans="1:29" ht="15.75" hidden="1" customHeight="1">
      <c r="A407" s="64"/>
      <c r="B407" s="65"/>
      <c r="C407" s="66"/>
      <c r="D407" s="67"/>
      <c r="E407" s="68"/>
      <c r="F407" s="69"/>
      <c r="G407" s="70"/>
      <c r="H407" s="71"/>
      <c r="I407" s="68"/>
      <c r="J407" s="72"/>
      <c r="K407" s="73"/>
      <c r="L407" s="74"/>
      <c r="M407" s="75"/>
      <c r="N407" s="76"/>
      <c r="O407" s="77"/>
      <c r="P407" s="78"/>
      <c r="Q407" s="79"/>
      <c r="R407" s="101"/>
      <c r="S407" s="81">
        <f t="shared" si="22"/>
        <v>0</v>
      </c>
      <c r="T407" s="82"/>
      <c r="U407" s="83"/>
      <c r="V407" s="84"/>
      <c r="W407" s="85">
        <f t="shared" si="20"/>
        <v>0</v>
      </c>
      <c r="X407" s="86">
        <f t="shared" si="21"/>
        <v>0</v>
      </c>
      <c r="Y407" s="59"/>
      <c r="Z407" s="87"/>
      <c r="AA407" s="88"/>
      <c r="AB407" s="89"/>
      <c r="AC407" s="90"/>
    </row>
    <row r="408" spans="1:29" ht="15.75" hidden="1" customHeight="1">
      <c r="A408" s="64"/>
      <c r="B408" s="65"/>
      <c r="C408" s="66"/>
      <c r="D408" s="67"/>
      <c r="E408" s="68"/>
      <c r="F408" s="69"/>
      <c r="G408" s="70"/>
      <c r="H408" s="71"/>
      <c r="I408" s="68"/>
      <c r="J408" s="72"/>
      <c r="K408" s="73"/>
      <c r="L408" s="74"/>
      <c r="M408" s="75"/>
      <c r="N408" s="76"/>
      <c r="O408" s="77"/>
      <c r="P408" s="78"/>
      <c r="Q408" s="79"/>
      <c r="R408" s="101"/>
      <c r="S408" s="81">
        <f t="shared" si="22"/>
        <v>0</v>
      </c>
      <c r="T408" s="82"/>
      <c r="U408" s="83"/>
      <c r="V408" s="84"/>
      <c r="W408" s="85">
        <f t="shared" si="20"/>
        <v>0</v>
      </c>
      <c r="X408" s="86">
        <f t="shared" si="21"/>
        <v>0</v>
      </c>
      <c r="Y408" s="59"/>
      <c r="Z408" s="87"/>
      <c r="AA408" s="88"/>
      <c r="AB408" s="89"/>
      <c r="AC408" s="90"/>
    </row>
    <row r="409" spans="1:29" ht="15.75" hidden="1" customHeight="1">
      <c r="A409" s="64"/>
      <c r="B409" s="65"/>
      <c r="C409" s="66"/>
      <c r="D409" s="67"/>
      <c r="E409" s="68"/>
      <c r="F409" s="69"/>
      <c r="G409" s="70"/>
      <c r="H409" s="71"/>
      <c r="I409" s="68"/>
      <c r="J409" s="72"/>
      <c r="K409" s="73"/>
      <c r="L409" s="74"/>
      <c r="M409" s="75"/>
      <c r="N409" s="76"/>
      <c r="O409" s="77"/>
      <c r="P409" s="78"/>
      <c r="Q409" s="79"/>
      <c r="R409" s="101"/>
      <c r="S409" s="81">
        <f t="shared" si="22"/>
        <v>0</v>
      </c>
      <c r="T409" s="82"/>
      <c r="U409" s="83"/>
      <c r="V409" s="84"/>
      <c r="W409" s="85">
        <f t="shared" si="20"/>
        <v>0</v>
      </c>
      <c r="X409" s="86">
        <f t="shared" si="21"/>
        <v>0</v>
      </c>
      <c r="Y409" s="59"/>
      <c r="Z409" s="87"/>
      <c r="AA409" s="88"/>
      <c r="AB409" s="89"/>
      <c r="AC409" s="90"/>
    </row>
    <row r="410" spans="1:29" ht="15.75" hidden="1" customHeight="1">
      <c r="A410" s="64"/>
      <c r="B410" s="65"/>
      <c r="C410" s="66"/>
      <c r="D410" s="67"/>
      <c r="E410" s="68"/>
      <c r="F410" s="69"/>
      <c r="G410" s="70"/>
      <c r="H410" s="71"/>
      <c r="I410" s="68"/>
      <c r="J410" s="72"/>
      <c r="K410" s="73"/>
      <c r="L410" s="74"/>
      <c r="M410" s="75"/>
      <c r="N410" s="76"/>
      <c r="O410" s="77"/>
      <c r="P410" s="78"/>
      <c r="Q410" s="79"/>
      <c r="R410" s="101"/>
      <c r="S410" s="81">
        <f t="shared" si="22"/>
        <v>0</v>
      </c>
      <c r="T410" s="82"/>
      <c r="U410" s="83"/>
      <c r="V410" s="84"/>
      <c r="W410" s="85">
        <f t="shared" si="20"/>
        <v>0</v>
      </c>
      <c r="X410" s="86">
        <f t="shared" si="21"/>
        <v>0</v>
      </c>
      <c r="Y410" s="59"/>
      <c r="Z410" s="87"/>
      <c r="AA410" s="88"/>
      <c r="AB410" s="89"/>
      <c r="AC410" s="90"/>
    </row>
    <row r="411" spans="1:29" ht="15.75" hidden="1" customHeight="1">
      <c r="A411" s="64"/>
      <c r="B411" s="65"/>
      <c r="C411" s="66"/>
      <c r="D411" s="67"/>
      <c r="E411" s="68"/>
      <c r="F411" s="69"/>
      <c r="G411" s="70"/>
      <c r="H411" s="71"/>
      <c r="I411" s="68"/>
      <c r="J411" s="72"/>
      <c r="K411" s="73"/>
      <c r="L411" s="74"/>
      <c r="M411" s="75"/>
      <c r="N411" s="76"/>
      <c r="O411" s="77"/>
      <c r="P411" s="78"/>
      <c r="Q411" s="79"/>
      <c r="R411" s="101"/>
      <c r="S411" s="81">
        <f t="shared" si="22"/>
        <v>0</v>
      </c>
      <c r="T411" s="82"/>
      <c r="U411" s="83"/>
      <c r="V411" s="84"/>
      <c r="W411" s="85">
        <f t="shared" si="20"/>
        <v>0</v>
      </c>
      <c r="X411" s="86">
        <f t="shared" si="21"/>
        <v>0</v>
      </c>
      <c r="Y411" s="59"/>
      <c r="Z411" s="87"/>
      <c r="AA411" s="88"/>
      <c r="AB411" s="89"/>
      <c r="AC411" s="90"/>
    </row>
    <row r="412" spans="1:29" ht="15.75" hidden="1" customHeight="1">
      <c r="A412" s="64"/>
      <c r="B412" s="65"/>
      <c r="C412" s="66"/>
      <c r="D412" s="67"/>
      <c r="E412" s="68"/>
      <c r="F412" s="69"/>
      <c r="G412" s="70"/>
      <c r="H412" s="71"/>
      <c r="I412" s="68"/>
      <c r="J412" s="72"/>
      <c r="K412" s="73"/>
      <c r="L412" s="74"/>
      <c r="M412" s="75"/>
      <c r="N412" s="76"/>
      <c r="O412" s="77"/>
      <c r="P412" s="78"/>
      <c r="Q412" s="79"/>
      <c r="R412" s="101"/>
      <c r="S412" s="81">
        <f t="shared" si="22"/>
        <v>0</v>
      </c>
      <c r="T412" s="82"/>
      <c r="U412" s="83"/>
      <c r="V412" s="84"/>
      <c r="W412" s="85">
        <f t="shared" si="20"/>
        <v>0</v>
      </c>
      <c r="X412" s="86">
        <f t="shared" si="21"/>
        <v>0</v>
      </c>
      <c r="Y412" s="59"/>
      <c r="Z412" s="87"/>
      <c r="AA412" s="88"/>
      <c r="AB412" s="89"/>
      <c r="AC412" s="90"/>
    </row>
    <row r="413" spans="1:29" ht="15.75" hidden="1" customHeight="1">
      <c r="A413" s="64"/>
      <c r="B413" s="65"/>
      <c r="C413" s="66"/>
      <c r="D413" s="67"/>
      <c r="E413" s="68"/>
      <c r="F413" s="69"/>
      <c r="G413" s="70"/>
      <c r="H413" s="71"/>
      <c r="I413" s="68"/>
      <c r="J413" s="72"/>
      <c r="K413" s="73"/>
      <c r="L413" s="74"/>
      <c r="M413" s="75"/>
      <c r="N413" s="76"/>
      <c r="O413" s="77"/>
      <c r="P413" s="78"/>
      <c r="Q413" s="79"/>
      <c r="R413" s="101"/>
      <c r="S413" s="81">
        <f t="shared" si="22"/>
        <v>0</v>
      </c>
      <c r="T413" s="82"/>
      <c r="U413" s="83"/>
      <c r="V413" s="84"/>
      <c r="W413" s="85">
        <f t="shared" si="20"/>
        <v>0</v>
      </c>
      <c r="X413" s="86">
        <f t="shared" si="21"/>
        <v>0</v>
      </c>
      <c r="Y413" s="59"/>
      <c r="Z413" s="87"/>
      <c r="AA413" s="88"/>
      <c r="AB413" s="89"/>
      <c r="AC413" s="90"/>
    </row>
    <row r="414" spans="1:29" ht="15.75" hidden="1" customHeight="1">
      <c r="A414" s="64"/>
      <c r="B414" s="65"/>
      <c r="C414" s="66"/>
      <c r="D414" s="67"/>
      <c r="E414" s="68"/>
      <c r="F414" s="69"/>
      <c r="G414" s="70"/>
      <c r="H414" s="71"/>
      <c r="I414" s="68"/>
      <c r="J414" s="72"/>
      <c r="K414" s="73"/>
      <c r="L414" s="74"/>
      <c r="M414" s="75"/>
      <c r="N414" s="76"/>
      <c r="O414" s="77"/>
      <c r="P414" s="78"/>
      <c r="Q414" s="79"/>
      <c r="R414" s="101"/>
      <c r="S414" s="81">
        <f t="shared" si="22"/>
        <v>0</v>
      </c>
      <c r="T414" s="82"/>
      <c r="U414" s="83"/>
      <c r="V414" s="84"/>
      <c r="W414" s="85">
        <f t="shared" si="20"/>
        <v>0</v>
      </c>
      <c r="X414" s="86">
        <f t="shared" si="21"/>
        <v>0</v>
      </c>
      <c r="Y414" s="59"/>
      <c r="Z414" s="87"/>
      <c r="AA414" s="88"/>
      <c r="AB414" s="89"/>
      <c r="AC414" s="90"/>
    </row>
    <row r="415" spans="1:29" ht="15.75" hidden="1" customHeight="1">
      <c r="A415" s="64"/>
      <c r="B415" s="65"/>
      <c r="C415" s="66"/>
      <c r="D415" s="67"/>
      <c r="E415" s="68"/>
      <c r="F415" s="69"/>
      <c r="G415" s="70"/>
      <c r="H415" s="71"/>
      <c r="I415" s="68"/>
      <c r="J415" s="72"/>
      <c r="K415" s="73"/>
      <c r="L415" s="74"/>
      <c r="M415" s="75"/>
      <c r="N415" s="76"/>
      <c r="O415" s="77"/>
      <c r="P415" s="78"/>
      <c r="Q415" s="79"/>
      <c r="R415" s="80"/>
      <c r="S415" s="81">
        <f t="shared" si="22"/>
        <v>0</v>
      </c>
      <c r="T415" s="82"/>
      <c r="U415" s="83"/>
      <c r="V415" s="84"/>
      <c r="W415" s="85">
        <f t="shared" si="20"/>
        <v>0</v>
      </c>
      <c r="X415" s="86">
        <f t="shared" si="21"/>
        <v>0</v>
      </c>
      <c r="Y415" s="59"/>
      <c r="Z415" s="87"/>
      <c r="AA415" s="88"/>
      <c r="AB415" s="89"/>
      <c r="AC415" s="90"/>
    </row>
    <row r="416" spans="1:29" ht="15.75" hidden="1" customHeight="1">
      <c r="A416" s="64"/>
      <c r="B416" s="65"/>
      <c r="C416" s="66"/>
      <c r="D416" s="67"/>
      <c r="E416" s="68"/>
      <c r="F416" s="69"/>
      <c r="G416" s="70"/>
      <c r="H416" s="71"/>
      <c r="I416" s="68"/>
      <c r="J416" s="72"/>
      <c r="K416" s="73"/>
      <c r="L416" s="74"/>
      <c r="M416" s="75"/>
      <c r="N416" s="76"/>
      <c r="O416" s="77"/>
      <c r="P416" s="78"/>
      <c r="Q416" s="79"/>
      <c r="R416" s="101"/>
      <c r="S416" s="81">
        <f t="shared" si="22"/>
        <v>0</v>
      </c>
      <c r="T416" s="82"/>
      <c r="U416" s="83"/>
      <c r="V416" s="84"/>
      <c r="W416" s="85">
        <f t="shared" si="20"/>
        <v>0</v>
      </c>
      <c r="X416" s="86">
        <f t="shared" si="21"/>
        <v>0</v>
      </c>
      <c r="Y416" s="59"/>
      <c r="Z416" s="87"/>
      <c r="AA416" s="88"/>
      <c r="AB416" s="89"/>
      <c r="AC416" s="90"/>
    </row>
    <row r="417" spans="1:29" ht="15.75" hidden="1" customHeight="1">
      <c r="A417" s="64"/>
      <c r="B417" s="65"/>
      <c r="C417" s="66"/>
      <c r="D417" s="67"/>
      <c r="E417" s="68"/>
      <c r="F417" s="69"/>
      <c r="G417" s="70"/>
      <c r="H417" s="71"/>
      <c r="I417" s="68"/>
      <c r="J417" s="72"/>
      <c r="K417" s="73"/>
      <c r="L417" s="74"/>
      <c r="M417" s="75"/>
      <c r="N417" s="76"/>
      <c r="O417" s="77"/>
      <c r="P417" s="78"/>
      <c r="Q417" s="79"/>
      <c r="R417" s="101"/>
      <c r="S417" s="81">
        <f t="shared" si="22"/>
        <v>0</v>
      </c>
      <c r="T417" s="82"/>
      <c r="U417" s="83"/>
      <c r="V417" s="84"/>
      <c r="W417" s="85">
        <f t="shared" si="20"/>
        <v>0</v>
      </c>
      <c r="X417" s="86">
        <f t="shared" si="21"/>
        <v>0</v>
      </c>
      <c r="Y417" s="59"/>
      <c r="Z417" s="87"/>
      <c r="AA417" s="88"/>
      <c r="AB417" s="89"/>
      <c r="AC417" s="90"/>
    </row>
    <row r="418" spans="1:29" ht="15.75" hidden="1" customHeight="1">
      <c r="A418" s="64"/>
      <c r="B418" s="65"/>
      <c r="C418" s="66"/>
      <c r="D418" s="67"/>
      <c r="E418" s="68"/>
      <c r="F418" s="69"/>
      <c r="G418" s="70"/>
      <c r="H418" s="71"/>
      <c r="I418" s="68"/>
      <c r="J418" s="72"/>
      <c r="K418" s="73"/>
      <c r="L418" s="74"/>
      <c r="M418" s="75"/>
      <c r="N418" s="76"/>
      <c r="O418" s="77"/>
      <c r="P418" s="78"/>
      <c r="Q418" s="79"/>
      <c r="R418" s="80"/>
      <c r="S418" s="81">
        <f t="shared" si="22"/>
        <v>0</v>
      </c>
      <c r="T418" s="82"/>
      <c r="U418" s="83"/>
      <c r="V418" s="84"/>
      <c r="W418" s="85">
        <f t="shared" si="20"/>
        <v>0</v>
      </c>
      <c r="X418" s="86">
        <f t="shared" si="21"/>
        <v>0</v>
      </c>
      <c r="Y418" s="59"/>
      <c r="Z418" s="87"/>
      <c r="AA418" s="88"/>
      <c r="AB418" s="89"/>
      <c r="AC418" s="90"/>
    </row>
    <row r="419" spans="1:29" ht="15.75" hidden="1" customHeight="1">
      <c r="A419" s="64"/>
      <c r="B419" s="65"/>
      <c r="C419" s="66"/>
      <c r="D419" s="67"/>
      <c r="E419" s="68"/>
      <c r="F419" s="69"/>
      <c r="G419" s="70"/>
      <c r="H419" s="71"/>
      <c r="I419" s="68"/>
      <c r="J419" s="72"/>
      <c r="K419" s="73"/>
      <c r="L419" s="74"/>
      <c r="M419" s="75"/>
      <c r="N419" s="76"/>
      <c r="O419" s="77"/>
      <c r="P419" s="78"/>
      <c r="Q419" s="79"/>
      <c r="R419" s="101"/>
      <c r="S419" s="81">
        <f t="shared" si="22"/>
        <v>0</v>
      </c>
      <c r="T419" s="82"/>
      <c r="U419" s="83"/>
      <c r="V419" s="84"/>
      <c r="W419" s="85">
        <f t="shared" si="20"/>
        <v>0</v>
      </c>
      <c r="X419" s="86">
        <f t="shared" si="21"/>
        <v>0</v>
      </c>
      <c r="Y419" s="59"/>
      <c r="Z419" s="87"/>
      <c r="AA419" s="88"/>
      <c r="AB419" s="89"/>
      <c r="AC419" s="90"/>
    </row>
    <row r="420" spans="1:29" ht="15.75" hidden="1" customHeight="1">
      <c r="A420" s="64"/>
      <c r="B420" s="65"/>
      <c r="C420" s="66"/>
      <c r="D420" s="67"/>
      <c r="E420" s="68"/>
      <c r="F420" s="69"/>
      <c r="G420" s="70"/>
      <c r="H420" s="71"/>
      <c r="I420" s="68"/>
      <c r="J420" s="72"/>
      <c r="K420" s="73"/>
      <c r="L420" s="74"/>
      <c r="M420" s="75"/>
      <c r="N420" s="76"/>
      <c r="O420" s="77"/>
      <c r="P420" s="78"/>
      <c r="Q420" s="79"/>
      <c r="R420" s="101"/>
      <c r="S420" s="81">
        <f t="shared" si="22"/>
        <v>0</v>
      </c>
      <c r="T420" s="82"/>
      <c r="U420" s="83"/>
      <c r="V420" s="84"/>
      <c r="W420" s="85">
        <f t="shared" si="20"/>
        <v>0</v>
      </c>
      <c r="X420" s="86">
        <f t="shared" si="21"/>
        <v>0</v>
      </c>
      <c r="Y420" s="59"/>
      <c r="Z420" s="87"/>
      <c r="AA420" s="88"/>
      <c r="AB420" s="89"/>
      <c r="AC420" s="90"/>
    </row>
    <row r="421" spans="1:29" ht="15.75" hidden="1" customHeight="1">
      <c r="A421" s="64"/>
      <c r="B421" s="65"/>
      <c r="C421" s="66"/>
      <c r="D421" s="67"/>
      <c r="E421" s="68"/>
      <c r="F421" s="69"/>
      <c r="G421" s="70"/>
      <c r="H421" s="71"/>
      <c r="I421" s="68"/>
      <c r="J421" s="72"/>
      <c r="K421" s="73"/>
      <c r="L421" s="74"/>
      <c r="M421" s="75"/>
      <c r="N421" s="76"/>
      <c r="O421" s="77"/>
      <c r="P421" s="78"/>
      <c r="Q421" s="79"/>
      <c r="R421" s="101"/>
      <c r="S421" s="81">
        <f t="shared" si="22"/>
        <v>0</v>
      </c>
      <c r="T421" s="82"/>
      <c r="U421" s="83"/>
      <c r="V421" s="84"/>
      <c r="W421" s="85">
        <f t="shared" si="20"/>
        <v>0</v>
      </c>
      <c r="X421" s="86">
        <f t="shared" si="21"/>
        <v>0</v>
      </c>
      <c r="Y421" s="59"/>
      <c r="Z421" s="87"/>
      <c r="AA421" s="88"/>
      <c r="AB421" s="89"/>
      <c r="AC421" s="90"/>
    </row>
    <row r="422" spans="1:29" ht="15.75" hidden="1" customHeight="1">
      <c r="A422" s="64"/>
      <c r="B422" s="65"/>
      <c r="C422" s="66"/>
      <c r="D422" s="67"/>
      <c r="E422" s="68"/>
      <c r="F422" s="69"/>
      <c r="G422" s="70"/>
      <c r="H422" s="71"/>
      <c r="I422" s="68"/>
      <c r="J422" s="72"/>
      <c r="K422" s="73"/>
      <c r="L422" s="74"/>
      <c r="M422" s="75"/>
      <c r="N422" s="76"/>
      <c r="O422" s="77"/>
      <c r="P422" s="78"/>
      <c r="Q422" s="79"/>
      <c r="R422" s="101"/>
      <c r="S422" s="81">
        <f t="shared" si="22"/>
        <v>0</v>
      </c>
      <c r="T422" s="82"/>
      <c r="U422" s="83"/>
      <c r="V422" s="84"/>
      <c r="W422" s="85">
        <f t="shared" si="20"/>
        <v>0</v>
      </c>
      <c r="X422" s="86">
        <f t="shared" si="21"/>
        <v>0</v>
      </c>
      <c r="Y422" s="59"/>
      <c r="Z422" s="87"/>
      <c r="AA422" s="88"/>
      <c r="AB422" s="89"/>
      <c r="AC422" s="90"/>
    </row>
    <row r="423" spans="1:29" ht="15.75" hidden="1" customHeight="1">
      <c r="A423" s="64"/>
      <c r="B423" s="65"/>
      <c r="C423" s="66"/>
      <c r="D423" s="67"/>
      <c r="E423" s="68"/>
      <c r="F423" s="69"/>
      <c r="G423" s="70"/>
      <c r="H423" s="71"/>
      <c r="I423" s="68"/>
      <c r="J423" s="72"/>
      <c r="K423" s="73"/>
      <c r="L423" s="74"/>
      <c r="M423" s="75"/>
      <c r="N423" s="76"/>
      <c r="O423" s="77"/>
      <c r="P423" s="78"/>
      <c r="Q423" s="79"/>
      <c r="R423" s="101"/>
      <c r="S423" s="81">
        <f t="shared" si="22"/>
        <v>0</v>
      </c>
      <c r="T423" s="82"/>
      <c r="U423" s="83"/>
      <c r="V423" s="84"/>
      <c r="W423" s="85">
        <f t="shared" si="20"/>
        <v>0</v>
      </c>
      <c r="X423" s="86">
        <f t="shared" si="21"/>
        <v>0</v>
      </c>
      <c r="Y423" s="59"/>
      <c r="Z423" s="87"/>
      <c r="AA423" s="88"/>
      <c r="AB423" s="89"/>
      <c r="AC423" s="90"/>
    </row>
    <row r="424" spans="1:29" ht="15.75" hidden="1" customHeight="1">
      <c r="A424" s="64"/>
      <c r="B424" s="65"/>
      <c r="C424" s="66"/>
      <c r="D424" s="67"/>
      <c r="E424" s="68"/>
      <c r="F424" s="69"/>
      <c r="G424" s="70"/>
      <c r="H424" s="71"/>
      <c r="I424" s="68"/>
      <c r="J424" s="72"/>
      <c r="K424" s="73"/>
      <c r="L424" s="74"/>
      <c r="M424" s="75"/>
      <c r="N424" s="76"/>
      <c r="O424" s="77"/>
      <c r="P424" s="78"/>
      <c r="Q424" s="79"/>
      <c r="R424" s="101"/>
      <c r="S424" s="81">
        <f t="shared" si="22"/>
        <v>0</v>
      </c>
      <c r="T424" s="82"/>
      <c r="U424" s="83"/>
      <c r="V424" s="84"/>
      <c r="W424" s="85">
        <f t="shared" si="20"/>
        <v>0</v>
      </c>
      <c r="X424" s="86">
        <f t="shared" si="21"/>
        <v>0</v>
      </c>
      <c r="Y424" s="59"/>
      <c r="Z424" s="87"/>
      <c r="AA424" s="88"/>
      <c r="AB424" s="89"/>
      <c r="AC424" s="90"/>
    </row>
    <row r="425" spans="1:29" ht="15.75" hidden="1" customHeight="1">
      <c r="A425" s="64"/>
      <c r="B425" s="65"/>
      <c r="C425" s="66"/>
      <c r="D425" s="67"/>
      <c r="E425" s="68"/>
      <c r="F425" s="69"/>
      <c r="G425" s="70"/>
      <c r="H425" s="71"/>
      <c r="I425" s="68"/>
      <c r="J425" s="72"/>
      <c r="K425" s="73"/>
      <c r="L425" s="74"/>
      <c r="M425" s="75"/>
      <c r="N425" s="76"/>
      <c r="O425" s="77"/>
      <c r="P425" s="78"/>
      <c r="Q425" s="79"/>
      <c r="R425" s="101"/>
      <c r="S425" s="81">
        <f t="shared" si="22"/>
        <v>0</v>
      </c>
      <c r="T425" s="82"/>
      <c r="U425" s="83"/>
      <c r="V425" s="84"/>
      <c r="W425" s="85">
        <f t="shared" si="20"/>
        <v>0</v>
      </c>
      <c r="X425" s="86">
        <f t="shared" si="21"/>
        <v>0</v>
      </c>
      <c r="Y425" s="59"/>
      <c r="Z425" s="87"/>
      <c r="AA425" s="88"/>
      <c r="AB425" s="89"/>
      <c r="AC425" s="90"/>
    </row>
    <row r="426" spans="1:29" ht="15.75" hidden="1" customHeight="1">
      <c r="A426" s="64"/>
      <c r="B426" s="65"/>
      <c r="C426" s="66"/>
      <c r="D426" s="67"/>
      <c r="E426" s="68"/>
      <c r="F426" s="69"/>
      <c r="G426" s="70"/>
      <c r="H426" s="71"/>
      <c r="I426" s="68"/>
      <c r="J426" s="72"/>
      <c r="K426" s="73"/>
      <c r="L426" s="74"/>
      <c r="M426" s="75"/>
      <c r="N426" s="76"/>
      <c r="O426" s="77"/>
      <c r="P426" s="78"/>
      <c r="Q426" s="79"/>
      <c r="R426" s="80"/>
      <c r="S426" s="81">
        <f t="shared" si="22"/>
        <v>0</v>
      </c>
      <c r="T426" s="82"/>
      <c r="U426" s="83"/>
      <c r="V426" s="84"/>
      <c r="W426" s="85">
        <f t="shared" si="20"/>
        <v>0</v>
      </c>
      <c r="X426" s="86">
        <f t="shared" si="21"/>
        <v>0</v>
      </c>
      <c r="Y426" s="59"/>
      <c r="Z426" s="87"/>
      <c r="AA426" s="88"/>
      <c r="AB426" s="89"/>
      <c r="AC426" s="90"/>
    </row>
    <row r="427" spans="1:29" ht="15.75" hidden="1" customHeight="1">
      <c r="A427" s="64"/>
      <c r="B427" s="65"/>
      <c r="C427" s="66"/>
      <c r="D427" s="67"/>
      <c r="E427" s="68"/>
      <c r="F427" s="69"/>
      <c r="G427" s="70"/>
      <c r="H427" s="71"/>
      <c r="I427" s="68"/>
      <c r="J427" s="72"/>
      <c r="K427" s="73"/>
      <c r="L427" s="74"/>
      <c r="M427" s="75"/>
      <c r="N427" s="76"/>
      <c r="O427" s="77"/>
      <c r="P427" s="78"/>
      <c r="Q427" s="79"/>
      <c r="R427" s="80"/>
      <c r="S427" s="81">
        <f t="shared" si="22"/>
        <v>0</v>
      </c>
      <c r="T427" s="82"/>
      <c r="U427" s="83"/>
      <c r="V427" s="84"/>
      <c r="W427" s="85">
        <f t="shared" si="20"/>
        <v>0</v>
      </c>
      <c r="X427" s="86">
        <f t="shared" si="21"/>
        <v>0</v>
      </c>
      <c r="Y427" s="59"/>
      <c r="Z427" s="87"/>
      <c r="AA427" s="88"/>
      <c r="AB427" s="89"/>
      <c r="AC427" s="90"/>
    </row>
    <row r="428" spans="1:29" ht="15.75" hidden="1" customHeight="1">
      <c r="A428" s="64"/>
      <c r="B428" s="65"/>
      <c r="C428" s="66"/>
      <c r="D428" s="67"/>
      <c r="E428" s="68"/>
      <c r="F428" s="69"/>
      <c r="G428" s="70"/>
      <c r="H428" s="71"/>
      <c r="I428" s="68"/>
      <c r="J428" s="72"/>
      <c r="K428" s="73"/>
      <c r="L428" s="74"/>
      <c r="M428" s="75"/>
      <c r="N428" s="76"/>
      <c r="O428" s="77"/>
      <c r="P428" s="78"/>
      <c r="Q428" s="79"/>
      <c r="R428" s="101"/>
      <c r="S428" s="81">
        <f t="shared" si="22"/>
        <v>0</v>
      </c>
      <c r="T428" s="82"/>
      <c r="U428" s="83"/>
      <c r="V428" s="84"/>
      <c r="W428" s="85">
        <f t="shared" si="20"/>
        <v>0</v>
      </c>
      <c r="X428" s="86">
        <f t="shared" si="21"/>
        <v>0</v>
      </c>
      <c r="Y428" s="59"/>
      <c r="Z428" s="87"/>
      <c r="AA428" s="88"/>
      <c r="AB428" s="89"/>
      <c r="AC428" s="90"/>
    </row>
    <row r="429" spans="1:29" ht="15.75" hidden="1" customHeight="1">
      <c r="A429" s="64"/>
      <c r="B429" s="65"/>
      <c r="C429" s="66"/>
      <c r="D429" s="67"/>
      <c r="E429" s="68"/>
      <c r="F429" s="69"/>
      <c r="G429" s="70"/>
      <c r="H429" s="71"/>
      <c r="I429" s="68"/>
      <c r="J429" s="72"/>
      <c r="K429" s="73"/>
      <c r="L429" s="74"/>
      <c r="M429" s="75"/>
      <c r="N429" s="76"/>
      <c r="O429" s="77"/>
      <c r="P429" s="78"/>
      <c r="Q429" s="79"/>
      <c r="R429" s="101"/>
      <c r="S429" s="81">
        <f t="shared" si="22"/>
        <v>0</v>
      </c>
      <c r="T429" s="82"/>
      <c r="U429" s="83"/>
      <c r="V429" s="84"/>
      <c r="W429" s="85">
        <f t="shared" si="20"/>
        <v>0</v>
      </c>
      <c r="X429" s="86">
        <f t="shared" si="21"/>
        <v>0</v>
      </c>
      <c r="Y429" s="59"/>
      <c r="Z429" s="87"/>
      <c r="AA429" s="88"/>
      <c r="AB429" s="89"/>
      <c r="AC429" s="90"/>
    </row>
    <row r="430" spans="1:29" ht="15.75" hidden="1" customHeight="1">
      <c r="A430" s="64"/>
      <c r="B430" s="65"/>
      <c r="C430" s="66"/>
      <c r="D430" s="67"/>
      <c r="E430" s="68"/>
      <c r="F430" s="69"/>
      <c r="G430" s="70"/>
      <c r="H430" s="71"/>
      <c r="I430" s="68"/>
      <c r="J430" s="72"/>
      <c r="K430" s="73"/>
      <c r="L430" s="74"/>
      <c r="M430" s="75"/>
      <c r="N430" s="76"/>
      <c r="O430" s="77"/>
      <c r="P430" s="78"/>
      <c r="Q430" s="79"/>
      <c r="R430" s="101"/>
      <c r="S430" s="81">
        <f t="shared" si="22"/>
        <v>0</v>
      </c>
      <c r="T430" s="82"/>
      <c r="U430" s="83"/>
      <c r="V430" s="84"/>
      <c r="W430" s="85">
        <f t="shared" si="20"/>
        <v>0</v>
      </c>
      <c r="X430" s="86">
        <f t="shared" si="21"/>
        <v>0</v>
      </c>
      <c r="Y430" s="59"/>
      <c r="Z430" s="87"/>
      <c r="AA430" s="88"/>
      <c r="AB430" s="89"/>
      <c r="AC430" s="90"/>
    </row>
    <row r="431" spans="1:29" ht="15.75" hidden="1" customHeight="1">
      <c r="A431" s="64"/>
      <c r="B431" s="65"/>
      <c r="C431" s="66"/>
      <c r="D431" s="67"/>
      <c r="E431" s="68"/>
      <c r="F431" s="69"/>
      <c r="G431" s="70"/>
      <c r="H431" s="71"/>
      <c r="I431" s="68"/>
      <c r="J431" s="72"/>
      <c r="K431" s="73"/>
      <c r="L431" s="74"/>
      <c r="M431" s="75"/>
      <c r="N431" s="76"/>
      <c r="O431" s="77"/>
      <c r="P431" s="78"/>
      <c r="Q431" s="79"/>
      <c r="R431" s="101"/>
      <c r="S431" s="81">
        <f t="shared" si="22"/>
        <v>0</v>
      </c>
      <c r="T431" s="82"/>
      <c r="U431" s="83"/>
      <c r="V431" s="84"/>
      <c r="W431" s="85">
        <f t="shared" si="20"/>
        <v>0</v>
      </c>
      <c r="X431" s="86">
        <f t="shared" si="21"/>
        <v>0</v>
      </c>
      <c r="Y431" s="59"/>
      <c r="Z431" s="87"/>
      <c r="AA431" s="88"/>
      <c r="AB431" s="89"/>
      <c r="AC431" s="90"/>
    </row>
    <row r="432" spans="1:29" ht="15.75" hidden="1" customHeight="1">
      <c r="A432" s="64"/>
      <c r="B432" s="65"/>
      <c r="C432" s="66"/>
      <c r="D432" s="67"/>
      <c r="E432" s="68"/>
      <c r="F432" s="69"/>
      <c r="G432" s="70"/>
      <c r="H432" s="71"/>
      <c r="I432" s="68"/>
      <c r="J432" s="72"/>
      <c r="K432" s="73"/>
      <c r="L432" s="74"/>
      <c r="M432" s="75"/>
      <c r="N432" s="76"/>
      <c r="O432" s="77"/>
      <c r="P432" s="78"/>
      <c r="Q432" s="79"/>
      <c r="R432" s="101"/>
      <c r="S432" s="81">
        <f t="shared" si="22"/>
        <v>0</v>
      </c>
      <c r="T432" s="82"/>
      <c r="U432" s="83"/>
      <c r="V432" s="84"/>
      <c r="W432" s="85">
        <f t="shared" si="20"/>
        <v>0</v>
      </c>
      <c r="X432" s="86">
        <f t="shared" si="21"/>
        <v>0</v>
      </c>
      <c r="Y432" s="59"/>
      <c r="Z432" s="87"/>
      <c r="AA432" s="88"/>
      <c r="AB432" s="89"/>
      <c r="AC432" s="90"/>
    </row>
    <row r="433" spans="1:29" ht="15.75" hidden="1" customHeight="1">
      <c r="A433" s="64"/>
      <c r="B433" s="65"/>
      <c r="C433" s="66"/>
      <c r="D433" s="67"/>
      <c r="E433" s="68"/>
      <c r="F433" s="69"/>
      <c r="G433" s="70"/>
      <c r="H433" s="71"/>
      <c r="I433" s="68"/>
      <c r="J433" s="72"/>
      <c r="K433" s="73"/>
      <c r="L433" s="74"/>
      <c r="M433" s="75"/>
      <c r="N433" s="76"/>
      <c r="O433" s="77"/>
      <c r="P433" s="78"/>
      <c r="Q433" s="79"/>
      <c r="R433" s="101"/>
      <c r="S433" s="81">
        <f t="shared" si="22"/>
        <v>0</v>
      </c>
      <c r="T433" s="82"/>
      <c r="U433" s="83"/>
      <c r="V433" s="84"/>
      <c r="W433" s="85">
        <f t="shared" si="20"/>
        <v>0</v>
      </c>
      <c r="X433" s="86">
        <f t="shared" si="21"/>
        <v>0</v>
      </c>
      <c r="Y433" s="59"/>
      <c r="Z433" s="87"/>
      <c r="AA433" s="88"/>
      <c r="AB433" s="89"/>
      <c r="AC433" s="90"/>
    </row>
    <row r="434" spans="1:29" ht="15.75" hidden="1" customHeight="1">
      <c r="A434" s="64"/>
      <c r="B434" s="65"/>
      <c r="C434" s="66"/>
      <c r="D434" s="67"/>
      <c r="E434" s="68"/>
      <c r="F434" s="69"/>
      <c r="G434" s="70"/>
      <c r="H434" s="71"/>
      <c r="I434" s="68"/>
      <c r="J434" s="72"/>
      <c r="K434" s="73"/>
      <c r="L434" s="74"/>
      <c r="M434" s="75"/>
      <c r="N434" s="76"/>
      <c r="O434" s="77"/>
      <c r="P434" s="78"/>
      <c r="Q434" s="79"/>
      <c r="R434" s="101"/>
      <c r="S434" s="81">
        <f t="shared" si="22"/>
        <v>0</v>
      </c>
      <c r="T434" s="82"/>
      <c r="U434" s="83"/>
      <c r="V434" s="84"/>
      <c r="W434" s="85">
        <f t="shared" si="20"/>
        <v>0</v>
      </c>
      <c r="X434" s="86">
        <f t="shared" si="21"/>
        <v>0</v>
      </c>
      <c r="Y434" s="59"/>
      <c r="Z434" s="87"/>
      <c r="AA434" s="88"/>
      <c r="AB434" s="89"/>
      <c r="AC434" s="90"/>
    </row>
    <row r="435" spans="1:29" ht="15.75" hidden="1" customHeight="1">
      <c r="A435" s="64"/>
      <c r="B435" s="65"/>
      <c r="C435" s="66"/>
      <c r="D435" s="67"/>
      <c r="E435" s="68"/>
      <c r="F435" s="69"/>
      <c r="G435" s="70"/>
      <c r="H435" s="71"/>
      <c r="I435" s="68"/>
      <c r="J435" s="72"/>
      <c r="K435" s="73"/>
      <c r="L435" s="74"/>
      <c r="M435" s="75"/>
      <c r="N435" s="76"/>
      <c r="O435" s="77"/>
      <c r="P435" s="78"/>
      <c r="Q435" s="79"/>
      <c r="R435" s="101"/>
      <c r="S435" s="81">
        <f t="shared" si="22"/>
        <v>0</v>
      </c>
      <c r="T435" s="82"/>
      <c r="U435" s="83"/>
      <c r="V435" s="84"/>
      <c r="W435" s="85">
        <f t="shared" si="20"/>
        <v>0</v>
      </c>
      <c r="X435" s="86">
        <f t="shared" si="21"/>
        <v>0</v>
      </c>
      <c r="Y435" s="59"/>
      <c r="Z435" s="87"/>
      <c r="AA435" s="88"/>
      <c r="AB435" s="89"/>
      <c r="AC435" s="90"/>
    </row>
    <row r="436" spans="1:29" ht="15.75" hidden="1" customHeight="1">
      <c r="A436" s="64"/>
      <c r="B436" s="65"/>
      <c r="C436" s="66"/>
      <c r="D436" s="67"/>
      <c r="E436" s="68"/>
      <c r="F436" s="69"/>
      <c r="G436" s="70"/>
      <c r="H436" s="71"/>
      <c r="I436" s="68"/>
      <c r="J436" s="72"/>
      <c r="K436" s="73"/>
      <c r="L436" s="74"/>
      <c r="M436" s="75"/>
      <c r="N436" s="76"/>
      <c r="O436" s="77"/>
      <c r="P436" s="78"/>
      <c r="Q436" s="79"/>
      <c r="R436" s="101"/>
      <c r="S436" s="81">
        <f t="shared" si="22"/>
        <v>0</v>
      </c>
      <c r="T436" s="82"/>
      <c r="U436" s="83"/>
      <c r="V436" s="84"/>
      <c r="W436" s="85">
        <f t="shared" si="20"/>
        <v>0</v>
      </c>
      <c r="X436" s="86">
        <f t="shared" si="21"/>
        <v>0</v>
      </c>
      <c r="Y436" s="59"/>
      <c r="Z436" s="87"/>
      <c r="AA436" s="88"/>
      <c r="AB436" s="89"/>
      <c r="AC436" s="90"/>
    </row>
    <row r="437" spans="1:29" ht="15.75" hidden="1" customHeight="1">
      <c r="A437" s="64"/>
      <c r="B437" s="65"/>
      <c r="C437" s="66"/>
      <c r="D437" s="67"/>
      <c r="E437" s="68"/>
      <c r="F437" s="69"/>
      <c r="G437" s="70"/>
      <c r="H437" s="71"/>
      <c r="I437" s="68"/>
      <c r="J437" s="72"/>
      <c r="K437" s="73"/>
      <c r="L437" s="74"/>
      <c r="M437" s="75"/>
      <c r="N437" s="76"/>
      <c r="O437" s="77"/>
      <c r="P437" s="78"/>
      <c r="Q437" s="79"/>
      <c r="R437" s="101"/>
      <c r="S437" s="81">
        <f t="shared" si="22"/>
        <v>0</v>
      </c>
      <c r="T437" s="82"/>
      <c r="U437" s="83"/>
      <c r="V437" s="84"/>
      <c r="W437" s="85">
        <f t="shared" si="20"/>
        <v>0</v>
      </c>
      <c r="X437" s="86">
        <f t="shared" si="21"/>
        <v>0</v>
      </c>
      <c r="Y437" s="59"/>
      <c r="Z437" s="87"/>
      <c r="AA437" s="88"/>
      <c r="AB437" s="89"/>
      <c r="AC437" s="90"/>
    </row>
    <row r="438" spans="1:29" ht="15.75" hidden="1" customHeight="1">
      <c r="A438" s="64"/>
      <c r="B438" s="65"/>
      <c r="C438" s="66"/>
      <c r="D438" s="67"/>
      <c r="E438" s="68"/>
      <c r="F438" s="69"/>
      <c r="G438" s="70"/>
      <c r="H438" s="71"/>
      <c r="I438" s="68"/>
      <c r="J438" s="72"/>
      <c r="K438" s="73"/>
      <c r="L438" s="74"/>
      <c r="M438" s="75"/>
      <c r="N438" s="76"/>
      <c r="O438" s="77"/>
      <c r="P438" s="78"/>
      <c r="Q438" s="79"/>
      <c r="R438" s="101"/>
      <c r="S438" s="81">
        <f t="shared" si="22"/>
        <v>0</v>
      </c>
      <c r="T438" s="82"/>
      <c r="U438" s="83"/>
      <c r="V438" s="84"/>
      <c r="W438" s="85">
        <f t="shared" si="20"/>
        <v>0</v>
      </c>
      <c r="X438" s="86">
        <f t="shared" si="21"/>
        <v>0</v>
      </c>
      <c r="Y438" s="59"/>
      <c r="Z438" s="87"/>
      <c r="AA438" s="88"/>
      <c r="AB438" s="89"/>
      <c r="AC438" s="90"/>
    </row>
    <row r="439" spans="1:29" ht="15.75" hidden="1" customHeight="1">
      <c r="A439" s="64"/>
      <c r="B439" s="65"/>
      <c r="C439" s="66"/>
      <c r="D439" s="67"/>
      <c r="E439" s="68"/>
      <c r="F439" s="69"/>
      <c r="G439" s="70"/>
      <c r="H439" s="71"/>
      <c r="I439" s="68"/>
      <c r="J439" s="72"/>
      <c r="K439" s="73"/>
      <c r="L439" s="74"/>
      <c r="M439" s="75"/>
      <c r="N439" s="76"/>
      <c r="O439" s="77"/>
      <c r="P439" s="78"/>
      <c r="Q439" s="79"/>
      <c r="R439" s="101"/>
      <c r="S439" s="81">
        <f t="shared" si="22"/>
        <v>0</v>
      </c>
      <c r="T439" s="82"/>
      <c r="U439" s="83"/>
      <c r="V439" s="84"/>
      <c r="W439" s="85">
        <f t="shared" si="20"/>
        <v>0</v>
      </c>
      <c r="X439" s="86">
        <f t="shared" si="21"/>
        <v>0</v>
      </c>
      <c r="Y439" s="59"/>
      <c r="Z439" s="87"/>
      <c r="AA439" s="88"/>
      <c r="AB439" s="89"/>
      <c r="AC439" s="90"/>
    </row>
    <row r="440" spans="1:29" ht="15.75" hidden="1" customHeight="1">
      <c r="A440" s="64"/>
      <c r="B440" s="65"/>
      <c r="C440" s="66"/>
      <c r="D440" s="67"/>
      <c r="E440" s="68"/>
      <c r="F440" s="69"/>
      <c r="G440" s="70"/>
      <c r="H440" s="71"/>
      <c r="I440" s="68"/>
      <c r="J440" s="72"/>
      <c r="K440" s="73"/>
      <c r="L440" s="74"/>
      <c r="M440" s="75"/>
      <c r="N440" s="76"/>
      <c r="O440" s="77"/>
      <c r="P440" s="78"/>
      <c r="Q440" s="79"/>
      <c r="R440" s="80"/>
      <c r="S440" s="81">
        <f t="shared" si="22"/>
        <v>0</v>
      </c>
      <c r="T440" s="82"/>
      <c r="U440" s="83"/>
      <c r="V440" s="84"/>
      <c r="W440" s="85">
        <f t="shared" si="20"/>
        <v>0</v>
      </c>
      <c r="X440" s="86">
        <f t="shared" si="21"/>
        <v>0</v>
      </c>
      <c r="Y440" s="59"/>
      <c r="Z440" s="87"/>
      <c r="AA440" s="88"/>
      <c r="AB440" s="89"/>
      <c r="AC440" s="90"/>
    </row>
    <row r="441" spans="1:29" ht="15.75" hidden="1" customHeight="1">
      <c r="A441" s="64"/>
      <c r="B441" s="65"/>
      <c r="C441" s="66"/>
      <c r="D441" s="67"/>
      <c r="E441" s="68"/>
      <c r="F441" s="69"/>
      <c r="G441" s="70"/>
      <c r="H441" s="71"/>
      <c r="I441" s="68"/>
      <c r="J441" s="72"/>
      <c r="K441" s="73"/>
      <c r="L441" s="74"/>
      <c r="M441" s="75"/>
      <c r="N441" s="76"/>
      <c r="O441" s="77"/>
      <c r="P441" s="78"/>
      <c r="Q441" s="79"/>
      <c r="R441" s="101"/>
      <c r="S441" s="81">
        <f t="shared" si="22"/>
        <v>0</v>
      </c>
      <c r="T441" s="82"/>
      <c r="U441" s="83"/>
      <c r="V441" s="84"/>
      <c r="W441" s="85">
        <f t="shared" si="20"/>
        <v>0</v>
      </c>
      <c r="X441" s="86">
        <f t="shared" si="21"/>
        <v>0</v>
      </c>
      <c r="Y441" s="59"/>
      <c r="Z441" s="87"/>
      <c r="AA441" s="88"/>
      <c r="AB441" s="89"/>
      <c r="AC441" s="90"/>
    </row>
    <row r="442" spans="1:29" ht="15.75" hidden="1" customHeight="1">
      <c r="A442" s="64"/>
      <c r="B442" s="65"/>
      <c r="C442" s="66"/>
      <c r="D442" s="67"/>
      <c r="E442" s="68"/>
      <c r="F442" s="69"/>
      <c r="G442" s="70"/>
      <c r="H442" s="71"/>
      <c r="I442" s="68"/>
      <c r="J442" s="72"/>
      <c r="K442" s="73"/>
      <c r="L442" s="74"/>
      <c r="M442" s="75"/>
      <c r="N442" s="76"/>
      <c r="O442" s="77"/>
      <c r="P442" s="78"/>
      <c r="Q442" s="79"/>
      <c r="R442" s="101"/>
      <c r="S442" s="81">
        <f t="shared" si="22"/>
        <v>0</v>
      </c>
      <c r="T442" s="82"/>
      <c r="U442" s="83"/>
      <c r="V442" s="84"/>
      <c r="W442" s="85">
        <f t="shared" si="20"/>
        <v>0</v>
      </c>
      <c r="X442" s="86">
        <f t="shared" si="21"/>
        <v>0</v>
      </c>
      <c r="Y442" s="59"/>
      <c r="Z442" s="87"/>
      <c r="AA442" s="88"/>
      <c r="AB442" s="89"/>
      <c r="AC442" s="90"/>
    </row>
    <row r="443" spans="1:29" ht="15.75" hidden="1" customHeight="1">
      <c r="A443" s="64"/>
      <c r="B443" s="65"/>
      <c r="C443" s="66"/>
      <c r="D443" s="67"/>
      <c r="E443" s="68"/>
      <c r="F443" s="69"/>
      <c r="G443" s="70"/>
      <c r="H443" s="71"/>
      <c r="I443" s="68"/>
      <c r="J443" s="72"/>
      <c r="K443" s="73"/>
      <c r="L443" s="74"/>
      <c r="M443" s="75"/>
      <c r="N443" s="76"/>
      <c r="O443" s="77"/>
      <c r="P443" s="78"/>
      <c r="Q443" s="79"/>
      <c r="R443" s="80"/>
      <c r="S443" s="81">
        <f t="shared" si="22"/>
        <v>0</v>
      </c>
      <c r="T443" s="82"/>
      <c r="U443" s="83"/>
      <c r="V443" s="84"/>
      <c r="W443" s="85">
        <f t="shared" si="20"/>
        <v>0</v>
      </c>
      <c r="X443" s="86">
        <f t="shared" si="21"/>
        <v>0</v>
      </c>
      <c r="Y443" s="59"/>
      <c r="Z443" s="87"/>
      <c r="AA443" s="88"/>
      <c r="AB443" s="89"/>
      <c r="AC443" s="90"/>
    </row>
    <row r="444" spans="1:29" ht="15.75" hidden="1" customHeight="1">
      <c r="A444" s="64"/>
      <c r="B444" s="65"/>
      <c r="C444" s="66"/>
      <c r="D444" s="67"/>
      <c r="E444" s="68"/>
      <c r="F444" s="69"/>
      <c r="G444" s="70"/>
      <c r="H444" s="71"/>
      <c r="I444" s="68"/>
      <c r="J444" s="72"/>
      <c r="K444" s="73"/>
      <c r="L444" s="74"/>
      <c r="M444" s="75"/>
      <c r="N444" s="76"/>
      <c r="O444" s="77"/>
      <c r="P444" s="78"/>
      <c r="Q444" s="79"/>
      <c r="R444" s="101"/>
      <c r="S444" s="81">
        <f t="shared" si="22"/>
        <v>0</v>
      </c>
      <c r="T444" s="82"/>
      <c r="U444" s="83"/>
      <c r="V444" s="84"/>
      <c r="W444" s="85">
        <f t="shared" si="20"/>
        <v>0</v>
      </c>
      <c r="X444" s="86">
        <f t="shared" si="21"/>
        <v>0</v>
      </c>
      <c r="Y444" s="59"/>
      <c r="Z444" s="87"/>
      <c r="AA444" s="88"/>
      <c r="AB444" s="89"/>
      <c r="AC444" s="90"/>
    </row>
    <row r="445" spans="1:29" ht="15.75" hidden="1" customHeight="1">
      <c r="A445" s="64"/>
      <c r="B445" s="65"/>
      <c r="C445" s="66"/>
      <c r="D445" s="67"/>
      <c r="E445" s="68"/>
      <c r="F445" s="69"/>
      <c r="G445" s="70"/>
      <c r="H445" s="71"/>
      <c r="I445" s="68"/>
      <c r="J445" s="72"/>
      <c r="K445" s="73"/>
      <c r="L445" s="74"/>
      <c r="M445" s="75"/>
      <c r="N445" s="76"/>
      <c r="O445" s="77"/>
      <c r="P445" s="78"/>
      <c r="Q445" s="79"/>
      <c r="R445" s="101"/>
      <c r="S445" s="81">
        <f t="shared" si="22"/>
        <v>0</v>
      </c>
      <c r="T445" s="82"/>
      <c r="U445" s="83"/>
      <c r="V445" s="84"/>
      <c r="W445" s="85">
        <f t="shared" si="20"/>
        <v>0</v>
      </c>
      <c r="X445" s="86">
        <f t="shared" si="21"/>
        <v>0</v>
      </c>
      <c r="Y445" s="59"/>
      <c r="Z445" s="87"/>
      <c r="AA445" s="88"/>
      <c r="AB445" s="89"/>
      <c r="AC445" s="90"/>
    </row>
    <row r="446" spans="1:29" ht="15.75" hidden="1" customHeight="1">
      <c r="A446" s="64"/>
      <c r="B446" s="65"/>
      <c r="C446" s="66"/>
      <c r="D446" s="67"/>
      <c r="E446" s="68"/>
      <c r="F446" s="69"/>
      <c r="G446" s="70"/>
      <c r="H446" s="71"/>
      <c r="I446" s="68"/>
      <c r="J446" s="72"/>
      <c r="K446" s="73"/>
      <c r="L446" s="74"/>
      <c r="M446" s="75"/>
      <c r="N446" s="76"/>
      <c r="O446" s="77"/>
      <c r="P446" s="78"/>
      <c r="Q446" s="79"/>
      <c r="R446" s="101"/>
      <c r="S446" s="81">
        <f t="shared" si="22"/>
        <v>0</v>
      </c>
      <c r="T446" s="82"/>
      <c r="U446" s="83"/>
      <c r="V446" s="84"/>
      <c r="W446" s="85">
        <f t="shared" si="20"/>
        <v>0</v>
      </c>
      <c r="X446" s="86">
        <f t="shared" si="21"/>
        <v>0</v>
      </c>
      <c r="Y446" s="59"/>
      <c r="Z446" s="87"/>
      <c r="AA446" s="88"/>
      <c r="AB446" s="89"/>
      <c r="AC446" s="90"/>
    </row>
    <row r="447" spans="1:29" ht="15.75" hidden="1" customHeight="1">
      <c r="A447" s="64"/>
      <c r="B447" s="65"/>
      <c r="C447" s="66"/>
      <c r="D447" s="67"/>
      <c r="E447" s="68"/>
      <c r="F447" s="69"/>
      <c r="G447" s="70"/>
      <c r="H447" s="71"/>
      <c r="I447" s="68"/>
      <c r="J447" s="72"/>
      <c r="K447" s="73"/>
      <c r="L447" s="74"/>
      <c r="M447" s="75"/>
      <c r="N447" s="76"/>
      <c r="O447" s="77"/>
      <c r="P447" s="78"/>
      <c r="Q447" s="79"/>
      <c r="R447" s="101"/>
      <c r="S447" s="81">
        <f t="shared" si="22"/>
        <v>0</v>
      </c>
      <c r="T447" s="82"/>
      <c r="U447" s="83"/>
      <c r="V447" s="84"/>
      <c r="W447" s="85">
        <f t="shared" si="20"/>
        <v>0</v>
      </c>
      <c r="X447" s="86">
        <f t="shared" si="21"/>
        <v>0</v>
      </c>
      <c r="Y447" s="59"/>
      <c r="Z447" s="87"/>
      <c r="AA447" s="88"/>
      <c r="AB447" s="89"/>
      <c r="AC447" s="90"/>
    </row>
    <row r="448" spans="1:29" ht="15.75" hidden="1" customHeight="1">
      <c r="A448" s="64"/>
      <c r="B448" s="65"/>
      <c r="C448" s="66"/>
      <c r="D448" s="67"/>
      <c r="E448" s="68"/>
      <c r="F448" s="69"/>
      <c r="G448" s="70"/>
      <c r="H448" s="71"/>
      <c r="I448" s="68"/>
      <c r="J448" s="72"/>
      <c r="K448" s="73"/>
      <c r="L448" s="74"/>
      <c r="M448" s="75"/>
      <c r="N448" s="76"/>
      <c r="O448" s="77"/>
      <c r="P448" s="78"/>
      <c r="Q448" s="79"/>
      <c r="R448" s="101"/>
      <c r="S448" s="81">
        <f t="shared" si="22"/>
        <v>0</v>
      </c>
      <c r="T448" s="82"/>
      <c r="U448" s="83"/>
      <c r="V448" s="84"/>
      <c r="W448" s="85">
        <f t="shared" si="20"/>
        <v>0</v>
      </c>
      <c r="X448" s="86">
        <f t="shared" si="21"/>
        <v>0</v>
      </c>
      <c r="Y448" s="59"/>
      <c r="Z448" s="87"/>
      <c r="AA448" s="88"/>
      <c r="AB448" s="89"/>
      <c r="AC448" s="90"/>
    </row>
    <row r="449" spans="1:29" ht="15.75" hidden="1" customHeight="1">
      <c r="A449" s="64"/>
      <c r="B449" s="65"/>
      <c r="C449" s="66"/>
      <c r="D449" s="67"/>
      <c r="E449" s="68"/>
      <c r="F449" s="69"/>
      <c r="G449" s="70"/>
      <c r="H449" s="71"/>
      <c r="I449" s="68"/>
      <c r="J449" s="72"/>
      <c r="K449" s="73"/>
      <c r="L449" s="74"/>
      <c r="M449" s="75"/>
      <c r="N449" s="76"/>
      <c r="O449" s="77"/>
      <c r="P449" s="78"/>
      <c r="Q449" s="79"/>
      <c r="R449" s="80"/>
      <c r="S449" s="81">
        <f t="shared" si="22"/>
        <v>0</v>
      </c>
      <c r="T449" s="82"/>
      <c r="U449" s="83"/>
      <c r="V449" s="84"/>
      <c r="W449" s="85">
        <f t="shared" si="20"/>
        <v>0</v>
      </c>
      <c r="X449" s="86">
        <f t="shared" si="21"/>
        <v>0</v>
      </c>
      <c r="Y449" s="59"/>
      <c r="Z449" s="87"/>
      <c r="AA449" s="88"/>
      <c r="AB449" s="89"/>
      <c r="AC449" s="90"/>
    </row>
    <row r="450" spans="1:29" ht="15.75" hidden="1" customHeight="1">
      <c r="A450" s="64"/>
      <c r="B450" s="65"/>
      <c r="C450" s="66"/>
      <c r="D450" s="67"/>
      <c r="E450" s="68"/>
      <c r="F450" s="69"/>
      <c r="G450" s="70"/>
      <c r="H450" s="71"/>
      <c r="I450" s="68"/>
      <c r="J450" s="72"/>
      <c r="K450" s="73"/>
      <c r="L450" s="74"/>
      <c r="M450" s="75"/>
      <c r="N450" s="76"/>
      <c r="O450" s="77"/>
      <c r="P450" s="78"/>
      <c r="Q450" s="79"/>
      <c r="R450" s="101"/>
      <c r="S450" s="81">
        <f t="shared" si="22"/>
        <v>0</v>
      </c>
      <c r="T450" s="82"/>
      <c r="U450" s="83"/>
      <c r="V450" s="84"/>
      <c r="W450" s="85">
        <f t="shared" si="20"/>
        <v>0</v>
      </c>
      <c r="X450" s="86">
        <f t="shared" si="21"/>
        <v>0</v>
      </c>
      <c r="Y450" s="59"/>
      <c r="Z450" s="87"/>
      <c r="AA450" s="88"/>
      <c r="AB450" s="89"/>
      <c r="AC450" s="90"/>
    </row>
    <row r="451" spans="1:29" ht="15.75" hidden="1" customHeight="1">
      <c r="A451" s="64"/>
      <c r="B451" s="65"/>
      <c r="C451" s="66"/>
      <c r="D451" s="67"/>
      <c r="E451" s="68"/>
      <c r="F451" s="69"/>
      <c r="G451" s="70"/>
      <c r="H451" s="71"/>
      <c r="I451" s="68"/>
      <c r="J451" s="72"/>
      <c r="K451" s="73"/>
      <c r="L451" s="74"/>
      <c r="M451" s="75"/>
      <c r="N451" s="76"/>
      <c r="O451" s="77"/>
      <c r="P451" s="78"/>
      <c r="Q451" s="79"/>
      <c r="R451" s="101"/>
      <c r="S451" s="81">
        <f t="shared" ref="S393:S456" si="23">IF(R451="U",T451/1.2,T451)</f>
        <v>0</v>
      </c>
      <c r="T451" s="82"/>
      <c r="U451" s="83"/>
      <c r="V451" s="84"/>
      <c r="W451" s="85">
        <f t="shared" si="20"/>
        <v>0</v>
      </c>
      <c r="X451" s="86">
        <f t="shared" si="21"/>
        <v>0</v>
      </c>
      <c r="Y451" s="59"/>
      <c r="Z451" s="87"/>
      <c r="AA451" s="88"/>
      <c r="AB451" s="89"/>
      <c r="AC451" s="90"/>
    </row>
    <row r="452" spans="1:29" ht="15.75" hidden="1" customHeight="1">
      <c r="A452" s="64"/>
      <c r="B452" s="65"/>
      <c r="C452" s="66"/>
      <c r="D452" s="67"/>
      <c r="E452" s="68"/>
      <c r="F452" s="69"/>
      <c r="G452" s="70"/>
      <c r="H452" s="71"/>
      <c r="I452" s="68"/>
      <c r="J452" s="72"/>
      <c r="K452" s="73"/>
      <c r="L452" s="74"/>
      <c r="M452" s="75"/>
      <c r="N452" s="76"/>
      <c r="O452" s="77"/>
      <c r="P452" s="78"/>
      <c r="Q452" s="79"/>
      <c r="R452" s="80"/>
      <c r="S452" s="81">
        <f t="shared" si="23"/>
        <v>0</v>
      </c>
      <c r="T452" s="82"/>
      <c r="U452" s="83"/>
      <c r="V452" s="84"/>
      <c r="W452" s="85">
        <f t="shared" si="20"/>
        <v>0</v>
      </c>
      <c r="X452" s="86">
        <f t="shared" si="21"/>
        <v>0</v>
      </c>
      <c r="Y452" s="59"/>
      <c r="Z452" s="87"/>
      <c r="AA452" s="88"/>
      <c r="AB452" s="89"/>
      <c r="AC452" s="90"/>
    </row>
    <row r="453" spans="1:29" ht="15.75" hidden="1" customHeight="1">
      <c r="A453" s="64"/>
      <c r="B453" s="65"/>
      <c r="C453" s="66"/>
      <c r="D453" s="67"/>
      <c r="E453" s="68"/>
      <c r="F453" s="69"/>
      <c r="G453" s="70"/>
      <c r="H453" s="71"/>
      <c r="I453" s="68"/>
      <c r="J453" s="72"/>
      <c r="K453" s="73"/>
      <c r="L453" s="74"/>
      <c r="M453" s="75"/>
      <c r="N453" s="76"/>
      <c r="O453" s="77"/>
      <c r="P453" s="78"/>
      <c r="Q453" s="79"/>
      <c r="R453" s="80"/>
      <c r="S453" s="81">
        <f t="shared" si="23"/>
        <v>0</v>
      </c>
      <c r="T453" s="82"/>
      <c r="U453" s="83"/>
      <c r="V453" s="84"/>
      <c r="W453" s="85">
        <f t="shared" si="20"/>
        <v>0</v>
      </c>
      <c r="X453" s="86">
        <f t="shared" si="21"/>
        <v>0</v>
      </c>
      <c r="Y453" s="59"/>
      <c r="Z453" s="87"/>
      <c r="AA453" s="88"/>
      <c r="AB453" s="89"/>
      <c r="AC453" s="90"/>
    </row>
    <row r="454" spans="1:29" ht="15.75" hidden="1" customHeight="1">
      <c r="A454" s="64"/>
      <c r="B454" s="65"/>
      <c r="C454" s="66"/>
      <c r="D454" s="67"/>
      <c r="E454" s="68"/>
      <c r="F454" s="69"/>
      <c r="G454" s="70"/>
      <c r="H454" s="71"/>
      <c r="I454" s="68"/>
      <c r="J454" s="72"/>
      <c r="K454" s="73"/>
      <c r="L454" s="74"/>
      <c r="M454" s="75"/>
      <c r="N454" s="76"/>
      <c r="O454" s="77"/>
      <c r="P454" s="78"/>
      <c r="Q454" s="79"/>
      <c r="R454" s="80"/>
      <c r="S454" s="81">
        <f t="shared" si="23"/>
        <v>0</v>
      </c>
      <c r="T454" s="82"/>
      <c r="U454" s="83"/>
      <c r="V454" s="84"/>
      <c r="W454" s="85">
        <f t="shared" si="20"/>
        <v>0</v>
      </c>
      <c r="X454" s="86">
        <f t="shared" si="21"/>
        <v>0</v>
      </c>
      <c r="Y454" s="59"/>
      <c r="Z454" s="87"/>
      <c r="AA454" s="88"/>
      <c r="AB454" s="89"/>
      <c r="AC454" s="90"/>
    </row>
    <row r="455" spans="1:29" ht="15.75" hidden="1" customHeight="1">
      <c r="A455" s="64"/>
      <c r="B455" s="65"/>
      <c r="C455" s="66"/>
      <c r="D455" s="67"/>
      <c r="E455" s="68"/>
      <c r="F455" s="69"/>
      <c r="G455" s="70"/>
      <c r="H455" s="71"/>
      <c r="I455" s="68"/>
      <c r="J455" s="72"/>
      <c r="K455" s="73"/>
      <c r="L455" s="74"/>
      <c r="M455" s="75"/>
      <c r="N455" s="76"/>
      <c r="O455" s="77"/>
      <c r="P455" s="78"/>
      <c r="Q455" s="79"/>
      <c r="R455" s="101"/>
      <c r="S455" s="81">
        <f t="shared" si="23"/>
        <v>0</v>
      </c>
      <c r="T455" s="82"/>
      <c r="U455" s="83"/>
      <c r="V455" s="84"/>
      <c r="W455" s="85">
        <f t="shared" si="20"/>
        <v>0</v>
      </c>
      <c r="X455" s="86">
        <f t="shared" si="21"/>
        <v>0</v>
      </c>
      <c r="Y455" s="59"/>
      <c r="Z455" s="87"/>
      <c r="AA455" s="88"/>
      <c r="AB455" s="89"/>
      <c r="AC455" s="90"/>
    </row>
    <row r="456" spans="1:29" ht="15.75" hidden="1" customHeight="1">
      <c r="A456" s="64"/>
      <c r="B456" s="65"/>
      <c r="C456" s="66"/>
      <c r="D456" s="67"/>
      <c r="E456" s="68"/>
      <c r="F456" s="69"/>
      <c r="G456" s="70"/>
      <c r="H456" s="71"/>
      <c r="I456" s="68"/>
      <c r="J456" s="72"/>
      <c r="K456" s="73"/>
      <c r="L456" s="74"/>
      <c r="M456" s="75"/>
      <c r="N456" s="76"/>
      <c r="O456" s="77"/>
      <c r="P456" s="78"/>
      <c r="Q456" s="79"/>
      <c r="R456" s="101"/>
      <c r="S456" s="81">
        <f t="shared" si="23"/>
        <v>0</v>
      </c>
      <c r="T456" s="82"/>
      <c r="U456" s="83"/>
      <c r="V456" s="84"/>
      <c r="W456" s="85">
        <f t="shared" si="20"/>
        <v>0</v>
      </c>
      <c r="X456" s="86">
        <f t="shared" si="21"/>
        <v>0</v>
      </c>
      <c r="Y456" s="59"/>
      <c r="Z456" s="87"/>
      <c r="AA456" s="88"/>
      <c r="AB456" s="89"/>
      <c r="AC456" s="90"/>
    </row>
    <row r="457" spans="1:29" ht="15.75" hidden="1" customHeight="1">
      <c r="A457" s="64"/>
      <c r="B457" s="65"/>
      <c r="C457" s="66"/>
      <c r="D457" s="67"/>
      <c r="E457" s="68"/>
      <c r="F457" s="69"/>
      <c r="G457" s="70"/>
      <c r="H457" s="71"/>
      <c r="I457" s="68"/>
      <c r="J457" s="72"/>
      <c r="K457" s="73"/>
      <c r="L457" s="74"/>
      <c r="M457" s="75"/>
      <c r="N457" s="76"/>
      <c r="O457" s="77"/>
      <c r="P457" s="78"/>
      <c r="Q457" s="79"/>
      <c r="R457" s="101"/>
      <c r="S457" s="81">
        <f t="shared" ref="S457:S520" si="24">IF(R457="U",T457/1.2,T457)</f>
        <v>0</v>
      </c>
      <c r="T457" s="82"/>
      <c r="U457" s="83"/>
      <c r="V457" s="84"/>
      <c r="W457" s="85">
        <f t="shared" ref="W457:W520" si="25">V457*S457</f>
        <v>0</v>
      </c>
      <c r="X457" s="86">
        <f t="shared" ref="X457:X520" si="26">V457*T457</f>
        <v>0</v>
      </c>
      <c r="Y457" s="59"/>
      <c r="Z457" s="87"/>
      <c r="AA457" s="88"/>
      <c r="AB457" s="89"/>
      <c r="AC457" s="90"/>
    </row>
    <row r="458" spans="1:29" ht="15.75" hidden="1" customHeight="1">
      <c r="A458" s="64"/>
      <c r="B458" s="65"/>
      <c r="C458" s="66"/>
      <c r="D458" s="67"/>
      <c r="E458" s="68"/>
      <c r="F458" s="69"/>
      <c r="G458" s="70"/>
      <c r="H458" s="71"/>
      <c r="I458" s="68"/>
      <c r="J458" s="72"/>
      <c r="K458" s="73"/>
      <c r="L458" s="74"/>
      <c r="M458" s="75"/>
      <c r="N458" s="76"/>
      <c r="O458" s="77"/>
      <c r="P458" s="78"/>
      <c r="Q458" s="79"/>
      <c r="R458" s="80"/>
      <c r="S458" s="81">
        <f t="shared" si="24"/>
        <v>0</v>
      </c>
      <c r="T458" s="82"/>
      <c r="U458" s="83"/>
      <c r="V458" s="84"/>
      <c r="W458" s="85">
        <f t="shared" si="25"/>
        <v>0</v>
      </c>
      <c r="X458" s="86">
        <f t="shared" si="26"/>
        <v>0</v>
      </c>
      <c r="Y458" s="59"/>
      <c r="Z458" s="87"/>
      <c r="AA458" s="88"/>
      <c r="AB458" s="89"/>
      <c r="AC458" s="90"/>
    </row>
    <row r="459" spans="1:29" ht="15.75" hidden="1" customHeight="1">
      <c r="A459" s="64"/>
      <c r="B459" s="65"/>
      <c r="C459" s="66"/>
      <c r="D459" s="67"/>
      <c r="E459" s="68"/>
      <c r="F459" s="69"/>
      <c r="G459" s="70"/>
      <c r="H459" s="71"/>
      <c r="I459" s="68"/>
      <c r="J459" s="72"/>
      <c r="K459" s="73"/>
      <c r="L459" s="74"/>
      <c r="M459" s="75"/>
      <c r="N459" s="76"/>
      <c r="O459" s="77"/>
      <c r="P459" s="78"/>
      <c r="Q459" s="79"/>
      <c r="R459" s="101"/>
      <c r="S459" s="81">
        <f t="shared" si="24"/>
        <v>0</v>
      </c>
      <c r="T459" s="82"/>
      <c r="U459" s="83"/>
      <c r="V459" s="84"/>
      <c r="W459" s="85">
        <f t="shared" si="25"/>
        <v>0</v>
      </c>
      <c r="X459" s="86">
        <f t="shared" si="26"/>
        <v>0</v>
      </c>
      <c r="Y459" s="59"/>
      <c r="Z459" s="87"/>
      <c r="AA459" s="88"/>
      <c r="AB459" s="89"/>
      <c r="AC459" s="90"/>
    </row>
    <row r="460" spans="1:29" ht="15.75" hidden="1" customHeight="1">
      <c r="A460" s="64"/>
      <c r="B460" s="65"/>
      <c r="C460" s="66"/>
      <c r="D460" s="67"/>
      <c r="E460" s="68"/>
      <c r="F460" s="69"/>
      <c r="G460" s="70"/>
      <c r="H460" s="71"/>
      <c r="I460" s="68"/>
      <c r="J460" s="72"/>
      <c r="K460" s="73"/>
      <c r="L460" s="74"/>
      <c r="M460" s="75"/>
      <c r="N460" s="76"/>
      <c r="O460" s="77"/>
      <c r="P460" s="78"/>
      <c r="Q460" s="79"/>
      <c r="R460" s="101"/>
      <c r="S460" s="81">
        <f t="shared" si="24"/>
        <v>0</v>
      </c>
      <c r="T460" s="82"/>
      <c r="U460" s="83"/>
      <c r="V460" s="84"/>
      <c r="W460" s="85">
        <f t="shared" si="25"/>
        <v>0</v>
      </c>
      <c r="X460" s="86">
        <f t="shared" si="26"/>
        <v>0</v>
      </c>
      <c r="Y460" s="59"/>
      <c r="Z460" s="87"/>
      <c r="AA460" s="88"/>
      <c r="AB460" s="89"/>
      <c r="AC460" s="90"/>
    </row>
    <row r="461" spans="1:29" ht="15.75" hidden="1" customHeight="1">
      <c r="A461" s="64"/>
      <c r="B461" s="65"/>
      <c r="C461" s="66"/>
      <c r="D461" s="67"/>
      <c r="E461" s="68"/>
      <c r="F461" s="69"/>
      <c r="G461" s="70"/>
      <c r="H461" s="71"/>
      <c r="I461" s="68"/>
      <c r="J461" s="72"/>
      <c r="K461" s="73"/>
      <c r="L461" s="74"/>
      <c r="M461" s="75"/>
      <c r="N461" s="76"/>
      <c r="O461" s="77"/>
      <c r="P461" s="78"/>
      <c r="Q461" s="79"/>
      <c r="R461" s="101"/>
      <c r="S461" s="81">
        <f t="shared" si="24"/>
        <v>0</v>
      </c>
      <c r="T461" s="82"/>
      <c r="U461" s="83"/>
      <c r="V461" s="84"/>
      <c r="W461" s="85">
        <f t="shared" si="25"/>
        <v>0</v>
      </c>
      <c r="X461" s="86">
        <f t="shared" si="26"/>
        <v>0</v>
      </c>
      <c r="Y461" s="59"/>
      <c r="Z461" s="87"/>
      <c r="AA461" s="88"/>
      <c r="AB461" s="89"/>
      <c r="AC461" s="90"/>
    </row>
    <row r="462" spans="1:29" ht="15.75" hidden="1" customHeight="1">
      <c r="A462" s="64"/>
      <c r="B462" s="65"/>
      <c r="C462" s="66"/>
      <c r="D462" s="67"/>
      <c r="E462" s="68"/>
      <c r="F462" s="69"/>
      <c r="G462" s="70"/>
      <c r="H462" s="71"/>
      <c r="I462" s="68"/>
      <c r="J462" s="72"/>
      <c r="K462" s="73"/>
      <c r="L462" s="74"/>
      <c r="M462" s="75"/>
      <c r="N462" s="76"/>
      <c r="O462" s="77"/>
      <c r="P462" s="78"/>
      <c r="Q462" s="79"/>
      <c r="R462" s="101"/>
      <c r="S462" s="81">
        <f t="shared" si="24"/>
        <v>0</v>
      </c>
      <c r="T462" s="82"/>
      <c r="U462" s="83"/>
      <c r="V462" s="84"/>
      <c r="W462" s="85">
        <f t="shared" si="25"/>
        <v>0</v>
      </c>
      <c r="X462" s="86">
        <f t="shared" si="26"/>
        <v>0</v>
      </c>
      <c r="Y462" s="59"/>
      <c r="Z462" s="87"/>
      <c r="AA462" s="88"/>
      <c r="AB462" s="89"/>
      <c r="AC462" s="90"/>
    </row>
    <row r="463" spans="1:29" ht="15.75" hidden="1" customHeight="1">
      <c r="A463" s="64"/>
      <c r="B463" s="65"/>
      <c r="C463" s="66"/>
      <c r="D463" s="67"/>
      <c r="E463" s="68"/>
      <c r="F463" s="69"/>
      <c r="G463" s="70"/>
      <c r="H463" s="71"/>
      <c r="I463" s="68"/>
      <c r="J463" s="72"/>
      <c r="K463" s="73"/>
      <c r="L463" s="74"/>
      <c r="M463" s="75"/>
      <c r="N463" s="76"/>
      <c r="O463" s="77"/>
      <c r="P463" s="78"/>
      <c r="Q463" s="79"/>
      <c r="R463" s="101"/>
      <c r="S463" s="81">
        <f t="shared" si="24"/>
        <v>0</v>
      </c>
      <c r="T463" s="82"/>
      <c r="U463" s="83"/>
      <c r="V463" s="84"/>
      <c r="W463" s="85">
        <f t="shared" si="25"/>
        <v>0</v>
      </c>
      <c r="X463" s="86">
        <f t="shared" si="26"/>
        <v>0</v>
      </c>
      <c r="Y463" s="59"/>
      <c r="Z463" s="87"/>
      <c r="AA463" s="88"/>
      <c r="AB463" s="89"/>
      <c r="AC463" s="90"/>
    </row>
    <row r="464" spans="1:29" ht="15.75" hidden="1" customHeight="1">
      <c r="A464" s="64"/>
      <c r="B464" s="65"/>
      <c r="C464" s="66"/>
      <c r="D464" s="67"/>
      <c r="E464" s="68"/>
      <c r="F464" s="69"/>
      <c r="G464" s="70"/>
      <c r="H464" s="71"/>
      <c r="I464" s="68"/>
      <c r="J464" s="72"/>
      <c r="K464" s="73"/>
      <c r="L464" s="74"/>
      <c r="M464" s="75"/>
      <c r="N464" s="76"/>
      <c r="O464" s="77"/>
      <c r="P464" s="78"/>
      <c r="Q464" s="79"/>
      <c r="R464" s="101"/>
      <c r="S464" s="81">
        <f t="shared" si="24"/>
        <v>0</v>
      </c>
      <c r="T464" s="82"/>
      <c r="U464" s="83"/>
      <c r="V464" s="84"/>
      <c r="W464" s="85">
        <f t="shared" si="25"/>
        <v>0</v>
      </c>
      <c r="X464" s="86">
        <f t="shared" si="26"/>
        <v>0</v>
      </c>
      <c r="Y464" s="59"/>
      <c r="Z464" s="87"/>
      <c r="AA464" s="88"/>
      <c r="AB464" s="89"/>
      <c r="AC464" s="90"/>
    </row>
    <row r="465" spans="1:29" ht="15.75" hidden="1" customHeight="1">
      <c r="A465" s="64"/>
      <c r="B465" s="65"/>
      <c r="C465" s="66"/>
      <c r="D465" s="67"/>
      <c r="E465" s="68"/>
      <c r="F465" s="69"/>
      <c r="G465" s="70"/>
      <c r="H465" s="71"/>
      <c r="I465" s="68"/>
      <c r="J465" s="72"/>
      <c r="K465" s="73"/>
      <c r="L465" s="74"/>
      <c r="M465" s="75"/>
      <c r="N465" s="76"/>
      <c r="O465" s="77"/>
      <c r="P465" s="78"/>
      <c r="Q465" s="79"/>
      <c r="R465" s="101"/>
      <c r="S465" s="81">
        <f t="shared" si="24"/>
        <v>0</v>
      </c>
      <c r="T465" s="82"/>
      <c r="U465" s="83"/>
      <c r="V465" s="84"/>
      <c r="W465" s="85">
        <f t="shared" si="25"/>
        <v>0</v>
      </c>
      <c r="X465" s="86">
        <f t="shared" si="26"/>
        <v>0</v>
      </c>
      <c r="Y465" s="59"/>
      <c r="Z465" s="87"/>
      <c r="AA465" s="88"/>
      <c r="AB465" s="89"/>
      <c r="AC465" s="90"/>
    </row>
    <row r="466" spans="1:29" ht="15.75" hidden="1" customHeight="1">
      <c r="A466" s="64"/>
      <c r="B466" s="65"/>
      <c r="C466" s="66"/>
      <c r="D466" s="67"/>
      <c r="E466" s="68"/>
      <c r="F466" s="69"/>
      <c r="G466" s="70"/>
      <c r="H466" s="71"/>
      <c r="I466" s="68"/>
      <c r="J466" s="72"/>
      <c r="K466" s="73"/>
      <c r="L466" s="74"/>
      <c r="M466" s="75"/>
      <c r="N466" s="76"/>
      <c r="O466" s="77"/>
      <c r="P466" s="78"/>
      <c r="Q466" s="79"/>
      <c r="R466" s="101"/>
      <c r="S466" s="81">
        <f t="shared" si="24"/>
        <v>0</v>
      </c>
      <c r="T466" s="82"/>
      <c r="U466" s="83"/>
      <c r="V466" s="84"/>
      <c r="W466" s="85">
        <f t="shared" si="25"/>
        <v>0</v>
      </c>
      <c r="X466" s="86">
        <f t="shared" si="26"/>
        <v>0</v>
      </c>
      <c r="Y466" s="59"/>
      <c r="Z466" s="87"/>
      <c r="AA466" s="88"/>
      <c r="AB466" s="89"/>
      <c r="AC466" s="90"/>
    </row>
    <row r="467" spans="1:29" ht="15.75" hidden="1" customHeight="1">
      <c r="A467" s="64"/>
      <c r="B467" s="65"/>
      <c r="C467" s="66"/>
      <c r="D467" s="67"/>
      <c r="E467" s="68"/>
      <c r="F467" s="69"/>
      <c r="G467" s="70"/>
      <c r="H467" s="71"/>
      <c r="I467" s="68"/>
      <c r="J467" s="72"/>
      <c r="K467" s="73"/>
      <c r="L467" s="74"/>
      <c r="M467" s="75"/>
      <c r="N467" s="76"/>
      <c r="O467" s="77"/>
      <c r="P467" s="78"/>
      <c r="Q467" s="79"/>
      <c r="R467" s="101"/>
      <c r="S467" s="81">
        <f t="shared" si="24"/>
        <v>0</v>
      </c>
      <c r="T467" s="82"/>
      <c r="U467" s="83"/>
      <c r="V467" s="84"/>
      <c r="W467" s="85">
        <f t="shared" si="25"/>
        <v>0</v>
      </c>
      <c r="X467" s="86">
        <f t="shared" si="26"/>
        <v>0</v>
      </c>
      <c r="Y467" s="59"/>
      <c r="Z467" s="87"/>
      <c r="AA467" s="88"/>
      <c r="AB467" s="89"/>
      <c r="AC467" s="90"/>
    </row>
    <row r="468" spans="1:29" ht="15.75" hidden="1" customHeight="1">
      <c r="A468" s="64"/>
      <c r="B468" s="65"/>
      <c r="C468" s="66"/>
      <c r="D468" s="67"/>
      <c r="E468" s="68"/>
      <c r="F468" s="69"/>
      <c r="G468" s="70"/>
      <c r="H468" s="71"/>
      <c r="I468" s="68"/>
      <c r="J468" s="72"/>
      <c r="K468" s="73"/>
      <c r="L468" s="74"/>
      <c r="M468" s="75"/>
      <c r="N468" s="76"/>
      <c r="O468" s="77"/>
      <c r="P468" s="78"/>
      <c r="Q468" s="79"/>
      <c r="R468" s="101"/>
      <c r="S468" s="81">
        <f t="shared" si="24"/>
        <v>0</v>
      </c>
      <c r="T468" s="82"/>
      <c r="U468" s="83"/>
      <c r="V468" s="84"/>
      <c r="W468" s="85">
        <f t="shared" si="25"/>
        <v>0</v>
      </c>
      <c r="X468" s="86">
        <f t="shared" si="26"/>
        <v>0</v>
      </c>
      <c r="Y468" s="59"/>
      <c r="Z468" s="87"/>
      <c r="AA468" s="88"/>
      <c r="AB468" s="89"/>
      <c r="AC468" s="90"/>
    </row>
    <row r="469" spans="1:29" ht="15.75" hidden="1" customHeight="1">
      <c r="A469" s="64"/>
      <c r="B469" s="65"/>
      <c r="C469" s="66"/>
      <c r="D469" s="67"/>
      <c r="E469" s="68"/>
      <c r="F469" s="69"/>
      <c r="G469" s="70"/>
      <c r="H469" s="71"/>
      <c r="I469" s="68"/>
      <c r="J469" s="72"/>
      <c r="K469" s="73"/>
      <c r="L469" s="74"/>
      <c r="M469" s="75"/>
      <c r="N469" s="76"/>
      <c r="O469" s="77"/>
      <c r="P469" s="78"/>
      <c r="Q469" s="79"/>
      <c r="R469" s="101"/>
      <c r="S469" s="81">
        <f t="shared" si="24"/>
        <v>0</v>
      </c>
      <c r="T469" s="82"/>
      <c r="U469" s="83"/>
      <c r="V469" s="84"/>
      <c r="W469" s="85">
        <f t="shared" si="25"/>
        <v>0</v>
      </c>
      <c r="X469" s="86">
        <f t="shared" si="26"/>
        <v>0</v>
      </c>
      <c r="Y469" s="59"/>
      <c r="Z469" s="87"/>
      <c r="AA469" s="88"/>
      <c r="AB469" s="89"/>
      <c r="AC469" s="90"/>
    </row>
    <row r="470" spans="1:29" ht="15.75" hidden="1" customHeight="1">
      <c r="A470" s="64"/>
      <c r="B470" s="65"/>
      <c r="C470" s="66"/>
      <c r="D470" s="67"/>
      <c r="E470" s="68"/>
      <c r="F470" s="69"/>
      <c r="G470" s="70"/>
      <c r="H470" s="71"/>
      <c r="I470" s="68"/>
      <c r="J470" s="72"/>
      <c r="K470" s="73"/>
      <c r="L470" s="74"/>
      <c r="M470" s="75"/>
      <c r="N470" s="76"/>
      <c r="O470" s="77"/>
      <c r="P470" s="78"/>
      <c r="Q470" s="79"/>
      <c r="R470" s="101"/>
      <c r="S470" s="81">
        <f t="shared" si="24"/>
        <v>0</v>
      </c>
      <c r="T470" s="82"/>
      <c r="U470" s="83"/>
      <c r="V470" s="84"/>
      <c r="W470" s="85">
        <f t="shared" si="25"/>
        <v>0</v>
      </c>
      <c r="X470" s="86">
        <f t="shared" si="26"/>
        <v>0</v>
      </c>
      <c r="Y470" s="59"/>
      <c r="Z470" s="87"/>
      <c r="AA470" s="88"/>
      <c r="AB470" s="89"/>
      <c r="AC470" s="90"/>
    </row>
    <row r="471" spans="1:29" ht="15.75" hidden="1" customHeight="1">
      <c r="A471" s="64"/>
      <c r="B471" s="65"/>
      <c r="C471" s="66"/>
      <c r="D471" s="67"/>
      <c r="E471" s="68"/>
      <c r="F471" s="69"/>
      <c r="G471" s="70"/>
      <c r="H471" s="71"/>
      <c r="I471" s="68"/>
      <c r="J471" s="72"/>
      <c r="K471" s="73"/>
      <c r="L471" s="74"/>
      <c r="M471" s="75"/>
      <c r="N471" s="76"/>
      <c r="O471" s="77"/>
      <c r="P471" s="78"/>
      <c r="Q471" s="79"/>
      <c r="R471" s="101"/>
      <c r="S471" s="81">
        <f t="shared" si="24"/>
        <v>0</v>
      </c>
      <c r="T471" s="82"/>
      <c r="U471" s="83"/>
      <c r="V471" s="84"/>
      <c r="W471" s="85">
        <f t="shared" si="25"/>
        <v>0</v>
      </c>
      <c r="X471" s="86">
        <f t="shared" si="26"/>
        <v>0</v>
      </c>
      <c r="Y471" s="59"/>
      <c r="Z471" s="87"/>
      <c r="AA471" s="88"/>
      <c r="AB471" s="89"/>
      <c r="AC471" s="90"/>
    </row>
    <row r="472" spans="1:29" ht="15.75" hidden="1" customHeight="1">
      <c r="A472" s="64"/>
      <c r="B472" s="65"/>
      <c r="C472" s="66"/>
      <c r="D472" s="67"/>
      <c r="E472" s="68"/>
      <c r="F472" s="69"/>
      <c r="G472" s="70"/>
      <c r="H472" s="71"/>
      <c r="I472" s="68"/>
      <c r="J472" s="72"/>
      <c r="K472" s="73"/>
      <c r="L472" s="74"/>
      <c r="M472" s="75"/>
      <c r="N472" s="76"/>
      <c r="O472" s="77"/>
      <c r="P472" s="78"/>
      <c r="Q472" s="79"/>
      <c r="R472" s="101"/>
      <c r="S472" s="81">
        <f t="shared" si="24"/>
        <v>0</v>
      </c>
      <c r="T472" s="82"/>
      <c r="U472" s="83"/>
      <c r="V472" s="84"/>
      <c r="W472" s="85">
        <f t="shared" si="25"/>
        <v>0</v>
      </c>
      <c r="X472" s="86">
        <f t="shared" si="26"/>
        <v>0</v>
      </c>
      <c r="Y472" s="59"/>
      <c r="Z472" s="87"/>
      <c r="AA472" s="88"/>
      <c r="AB472" s="89"/>
      <c r="AC472" s="90"/>
    </row>
    <row r="473" spans="1:29" ht="15.75" hidden="1" customHeight="1">
      <c r="A473" s="64"/>
      <c r="B473" s="65"/>
      <c r="C473" s="66"/>
      <c r="D473" s="67"/>
      <c r="E473" s="68"/>
      <c r="F473" s="69"/>
      <c r="G473" s="70"/>
      <c r="H473" s="71"/>
      <c r="I473" s="68"/>
      <c r="J473" s="72"/>
      <c r="K473" s="73"/>
      <c r="L473" s="74"/>
      <c r="M473" s="75"/>
      <c r="N473" s="76"/>
      <c r="O473" s="77"/>
      <c r="P473" s="78"/>
      <c r="Q473" s="79"/>
      <c r="R473" s="101"/>
      <c r="S473" s="81">
        <f t="shared" si="24"/>
        <v>0</v>
      </c>
      <c r="T473" s="82"/>
      <c r="U473" s="83"/>
      <c r="V473" s="84"/>
      <c r="W473" s="85">
        <f t="shared" si="25"/>
        <v>0</v>
      </c>
      <c r="X473" s="86">
        <f t="shared" si="26"/>
        <v>0</v>
      </c>
      <c r="Y473" s="59"/>
      <c r="Z473" s="87"/>
      <c r="AA473" s="88"/>
      <c r="AB473" s="89"/>
      <c r="AC473" s="90"/>
    </row>
    <row r="474" spans="1:29" ht="15.75" hidden="1" customHeight="1">
      <c r="A474" s="64"/>
      <c r="B474" s="65"/>
      <c r="C474" s="66"/>
      <c r="D474" s="67"/>
      <c r="E474" s="68"/>
      <c r="F474" s="69"/>
      <c r="G474" s="70"/>
      <c r="H474" s="71"/>
      <c r="I474" s="68"/>
      <c r="J474" s="72"/>
      <c r="K474" s="73"/>
      <c r="L474" s="74"/>
      <c r="M474" s="75"/>
      <c r="N474" s="76"/>
      <c r="O474" s="77"/>
      <c r="P474" s="78"/>
      <c r="Q474" s="79"/>
      <c r="R474" s="101"/>
      <c r="S474" s="81">
        <f t="shared" si="24"/>
        <v>0</v>
      </c>
      <c r="T474" s="82"/>
      <c r="U474" s="83"/>
      <c r="V474" s="84"/>
      <c r="W474" s="85">
        <f t="shared" si="25"/>
        <v>0</v>
      </c>
      <c r="X474" s="86">
        <f t="shared" si="26"/>
        <v>0</v>
      </c>
      <c r="Y474" s="59"/>
      <c r="Z474" s="87"/>
      <c r="AA474" s="88"/>
      <c r="AB474" s="89"/>
      <c r="AC474" s="90"/>
    </row>
    <row r="475" spans="1:29" ht="15.75" hidden="1" customHeight="1">
      <c r="A475" s="64"/>
      <c r="B475" s="65"/>
      <c r="C475" s="66"/>
      <c r="D475" s="67"/>
      <c r="E475" s="68"/>
      <c r="F475" s="69"/>
      <c r="G475" s="70"/>
      <c r="H475" s="71"/>
      <c r="I475" s="68"/>
      <c r="J475" s="72"/>
      <c r="K475" s="73"/>
      <c r="L475" s="74"/>
      <c r="M475" s="75"/>
      <c r="N475" s="76"/>
      <c r="O475" s="77"/>
      <c r="P475" s="78"/>
      <c r="Q475" s="79"/>
      <c r="R475" s="101"/>
      <c r="S475" s="81">
        <f t="shared" si="24"/>
        <v>0</v>
      </c>
      <c r="T475" s="82"/>
      <c r="U475" s="83"/>
      <c r="V475" s="84"/>
      <c r="W475" s="85">
        <f t="shared" si="25"/>
        <v>0</v>
      </c>
      <c r="X475" s="86">
        <f t="shared" si="26"/>
        <v>0</v>
      </c>
      <c r="Y475" s="59"/>
      <c r="Z475" s="87"/>
      <c r="AA475" s="88"/>
      <c r="AB475" s="89"/>
      <c r="AC475" s="90"/>
    </row>
    <row r="476" spans="1:29" ht="15.75" hidden="1" customHeight="1">
      <c r="A476" s="64"/>
      <c r="B476" s="65"/>
      <c r="C476" s="66"/>
      <c r="D476" s="67"/>
      <c r="E476" s="68"/>
      <c r="F476" s="69"/>
      <c r="G476" s="70"/>
      <c r="H476" s="71"/>
      <c r="I476" s="68"/>
      <c r="J476" s="72"/>
      <c r="K476" s="73"/>
      <c r="L476" s="74"/>
      <c r="M476" s="75"/>
      <c r="N476" s="76"/>
      <c r="O476" s="77"/>
      <c r="P476" s="78"/>
      <c r="Q476" s="79"/>
      <c r="R476" s="80"/>
      <c r="S476" s="81">
        <f t="shared" si="24"/>
        <v>0</v>
      </c>
      <c r="T476" s="82"/>
      <c r="U476" s="83"/>
      <c r="V476" s="84"/>
      <c r="W476" s="85">
        <f t="shared" si="25"/>
        <v>0</v>
      </c>
      <c r="X476" s="86">
        <f t="shared" si="26"/>
        <v>0</v>
      </c>
      <c r="Y476" s="59"/>
      <c r="Z476" s="87"/>
      <c r="AA476" s="88"/>
      <c r="AB476" s="89"/>
      <c r="AC476" s="90"/>
    </row>
    <row r="477" spans="1:29" ht="15.75" hidden="1" customHeight="1">
      <c r="A477" s="64"/>
      <c r="B477" s="65"/>
      <c r="C477" s="66"/>
      <c r="D477" s="67"/>
      <c r="E477" s="68"/>
      <c r="F477" s="69"/>
      <c r="G477" s="70"/>
      <c r="H477" s="71"/>
      <c r="I477" s="68"/>
      <c r="J477" s="72"/>
      <c r="K477" s="73"/>
      <c r="L477" s="74"/>
      <c r="M477" s="75"/>
      <c r="N477" s="76"/>
      <c r="O477" s="77"/>
      <c r="P477" s="78"/>
      <c r="Q477" s="79"/>
      <c r="R477" s="101"/>
      <c r="S477" s="81">
        <f t="shared" si="24"/>
        <v>0</v>
      </c>
      <c r="T477" s="82"/>
      <c r="U477" s="83"/>
      <c r="V477" s="84"/>
      <c r="W477" s="85">
        <f t="shared" si="25"/>
        <v>0</v>
      </c>
      <c r="X477" s="86">
        <f t="shared" si="26"/>
        <v>0</v>
      </c>
      <c r="Y477" s="59"/>
      <c r="Z477" s="87"/>
      <c r="AA477" s="88"/>
      <c r="AB477" s="89"/>
      <c r="AC477" s="90"/>
    </row>
    <row r="478" spans="1:29" ht="15.75" hidden="1" customHeight="1">
      <c r="A478" s="64"/>
      <c r="B478" s="65"/>
      <c r="C478" s="66"/>
      <c r="D478" s="67"/>
      <c r="E478" s="68"/>
      <c r="F478" s="69"/>
      <c r="G478" s="70"/>
      <c r="H478" s="71"/>
      <c r="I478" s="68"/>
      <c r="J478" s="72"/>
      <c r="K478" s="73"/>
      <c r="L478" s="74"/>
      <c r="M478" s="75"/>
      <c r="N478" s="76"/>
      <c r="O478" s="77"/>
      <c r="P478" s="78"/>
      <c r="Q478" s="79"/>
      <c r="R478" s="101"/>
      <c r="S478" s="81">
        <f t="shared" si="24"/>
        <v>0</v>
      </c>
      <c r="T478" s="82"/>
      <c r="U478" s="83"/>
      <c r="V478" s="84"/>
      <c r="W478" s="85">
        <f t="shared" si="25"/>
        <v>0</v>
      </c>
      <c r="X478" s="86">
        <f t="shared" si="26"/>
        <v>0</v>
      </c>
      <c r="Y478" s="59"/>
      <c r="Z478" s="87"/>
      <c r="AA478" s="88"/>
      <c r="AB478" s="89"/>
      <c r="AC478" s="90"/>
    </row>
    <row r="479" spans="1:29" ht="15.75" hidden="1" customHeight="1">
      <c r="A479" s="64"/>
      <c r="B479" s="65"/>
      <c r="C479" s="66"/>
      <c r="D479" s="67"/>
      <c r="E479" s="68"/>
      <c r="F479" s="69"/>
      <c r="G479" s="70"/>
      <c r="H479" s="71"/>
      <c r="I479" s="68"/>
      <c r="J479" s="72"/>
      <c r="K479" s="73"/>
      <c r="L479" s="74"/>
      <c r="M479" s="75"/>
      <c r="N479" s="76"/>
      <c r="O479" s="77"/>
      <c r="P479" s="78"/>
      <c r="Q479" s="79"/>
      <c r="R479" s="101"/>
      <c r="S479" s="81">
        <f t="shared" si="24"/>
        <v>0</v>
      </c>
      <c r="T479" s="82"/>
      <c r="U479" s="83"/>
      <c r="V479" s="84"/>
      <c r="W479" s="85">
        <f t="shared" si="25"/>
        <v>0</v>
      </c>
      <c r="X479" s="86">
        <f t="shared" si="26"/>
        <v>0</v>
      </c>
      <c r="Y479" s="59"/>
      <c r="Z479" s="87"/>
      <c r="AA479" s="88"/>
      <c r="AB479" s="89"/>
      <c r="AC479" s="90"/>
    </row>
    <row r="480" spans="1:29" ht="15.75" hidden="1" customHeight="1">
      <c r="A480" s="64"/>
      <c r="B480" s="65"/>
      <c r="C480" s="66"/>
      <c r="D480" s="67"/>
      <c r="E480" s="68"/>
      <c r="F480" s="69"/>
      <c r="G480" s="70"/>
      <c r="H480" s="71"/>
      <c r="I480" s="68"/>
      <c r="J480" s="72"/>
      <c r="K480" s="73"/>
      <c r="L480" s="74"/>
      <c r="M480" s="75"/>
      <c r="N480" s="76"/>
      <c r="O480" s="77"/>
      <c r="P480" s="78"/>
      <c r="Q480" s="79"/>
      <c r="R480" s="101"/>
      <c r="S480" s="81">
        <f t="shared" si="24"/>
        <v>0</v>
      </c>
      <c r="T480" s="82"/>
      <c r="U480" s="83"/>
      <c r="V480" s="84"/>
      <c r="W480" s="85">
        <f t="shared" si="25"/>
        <v>0</v>
      </c>
      <c r="X480" s="86">
        <f t="shared" si="26"/>
        <v>0</v>
      </c>
      <c r="Y480" s="59"/>
      <c r="Z480" s="87"/>
      <c r="AA480" s="88"/>
      <c r="AB480" s="89"/>
      <c r="AC480" s="90"/>
    </row>
    <row r="481" spans="1:29" ht="15.75" hidden="1" customHeight="1">
      <c r="A481" s="64"/>
      <c r="B481" s="65"/>
      <c r="C481" s="66"/>
      <c r="D481" s="67"/>
      <c r="E481" s="68"/>
      <c r="F481" s="69"/>
      <c r="G481" s="70"/>
      <c r="H481" s="71"/>
      <c r="I481" s="68"/>
      <c r="J481" s="72"/>
      <c r="K481" s="73"/>
      <c r="L481" s="74"/>
      <c r="M481" s="75"/>
      <c r="N481" s="76"/>
      <c r="O481" s="77"/>
      <c r="P481" s="78"/>
      <c r="Q481" s="79"/>
      <c r="R481" s="101"/>
      <c r="S481" s="81">
        <f t="shared" si="24"/>
        <v>0</v>
      </c>
      <c r="T481" s="82"/>
      <c r="U481" s="83"/>
      <c r="V481" s="84"/>
      <c r="W481" s="85">
        <f t="shared" si="25"/>
        <v>0</v>
      </c>
      <c r="X481" s="86">
        <f t="shared" si="26"/>
        <v>0</v>
      </c>
      <c r="Y481" s="59"/>
      <c r="Z481" s="87"/>
      <c r="AA481" s="88"/>
      <c r="AB481" s="89"/>
      <c r="AC481" s="90"/>
    </row>
    <row r="482" spans="1:29" ht="15.75" hidden="1" customHeight="1">
      <c r="A482" s="64"/>
      <c r="B482" s="65"/>
      <c r="C482" s="66"/>
      <c r="D482" s="67"/>
      <c r="E482" s="68"/>
      <c r="F482" s="69"/>
      <c r="G482" s="70"/>
      <c r="H482" s="71"/>
      <c r="I482" s="68"/>
      <c r="J482" s="72"/>
      <c r="K482" s="73"/>
      <c r="L482" s="74"/>
      <c r="M482" s="75"/>
      <c r="N482" s="76"/>
      <c r="O482" s="77"/>
      <c r="P482" s="78"/>
      <c r="Q482" s="79"/>
      <c r="R482" s="101"/>
      <c r="S482" s="81">
        <f t="shared" si="24"/>
        <v>0</v>
      </c>
      <c r="T482" s="82"/>
      <c r="U482" s="83"/>
      <c r="V482" s="84"/>
      <c r="W482" s="85">
        <f t="shared" si="25"/>
        <v>0</v>
      </c>
      <c r="X482" s="86">
        <f t="shared" si="26"/>
        <v>0</v>
      </c>
      <c r="Y482" s="59"/>
      <c r="Z482" s="87"/>
      <c r="AA482" s="88"/>
      <c r="AB482" s="89"/>
      <c r="AC482" s="90"/>
    </row>
    <row r="483" spans="1:29" ht="15.75" hidden="1" customHeight="1">
      <c r="A483" s="64"/>
      <c r="B483" s="65"/>
      <c r="C483" s="66"/>
      <c r="D483" s="67"/>
      <c r="E483" s="68"/>
      <c r="F483" s="69"/>
      <c r="G483" s="70"/>
      <c r="H483" s="71"/>
      <c r="I483" s="68"/>
      <c r="J483" s="72"/>
      <c r="K483" s="73"/>
      <c r="L483" s="74"/>
      <c r="M483" s="75"/>
      <c r="N483" s="76"/>
      <c r="O483" s="77"/>
      <c r="P483" s="78"/>
      <c r="Q483" s="79"/>
      <c r="R483" s="101"/>
      <c r="S483" s="81">
        <f t="shared" si="24"/>
        <v>0</v>
      </c>
      <c r="T483" s="82"/>
      <c r="U483" s="83"/>
      <c r="V483" s="84"/>
      <c r="W483" s="85">
        <f t="shared" si="25"/>
        <v>0</v>
      </c>
      <c r="X483" s="86">
        <f t="shared" si="26"/>
        <v>0</v>
      </c>
      <c r="Y483" s="59"/>
      <c r="Z483" s="87"/>
      <c r="AA483" s="88"/>
      <c r="AB483" s="89"/>
      <c r="AC483" s="90"/>
    </row>
    <row r="484" spans="1:29" ht="15.75" hidden="1" customHeight="1">
      <c r="A484" s="64"/>
      <c r="B484" s="65"/>
      <c r="C484" s="66"/>
      <c r="D484" s="67"/>
      <c r="E484" s="68"/>
      <c r="F484" s="69"/>
      <c r="G484" s="70"/>
      <c r="H484" s="71"/>
      <c r="I484" s="68"/>
      <c r="J484" s="72"/>
      <c r="K484" s="73"/>
      <c r="L484" s="74"/>
      <c r="M484" s="75"/>
      <c r="N484" s="76"/>
      <c r="O484" s="77"/>
      <c r="P484" s="78"/>
      <c r="Q484" s="79"/>
      <c r="R484" s="101"/>
      <c r="S484" s="81">
        <f t="shared" si="24"/>
        <v>0</v>
      </c>
      <c r="T484" s="82"/>
      <c r="U484" s="83"/>
      <c r="V484" s="84"/>
      <c r="W484" s="85">
        <f t="shared" si="25"/>
        <v>0</v>
      </c>
      <c r="X484" s="86">
        <f t="shared" si="26"/>
        <v>0</v>
      </c>
      <c r="Y484" s="59"/>
      <c r="Z484" s="87"/>
      <c r="AA484" s="88"/>
      <c r="AB484" s="89"/>
      <c r="AC484" s="90"/>
    </row>
    <row r="485" spans="1:29" ht="15.75" hidden="1" customHeight="1">
      <c r="A485" s="64"/>
      <c r="B485" s="65"/>
      <c r="C485" s="66"/>
      <c r="D485" s="67"/>
      <c r="E485" s="68"/>
      <c r="F485" s="69"/>
      <c r="G485" s="70"/>
      <c r="H485" s="71"/>
      <c r="I485" s="68"/>
      <c r="J485" s="72"/>
      <c r="K485" s="73"/>
      <c r="L485" s="74"/>
      <c r="M485" s="75"/>
      <c r="N485" s="76"/>
      <c r="O485" s="77"/>
      <c r="P485" s="78"/>
      <c r="Q485" s="79"/>
      <c r="R485" s="101"/>
      <c r="S485" s="81">
        <f t="shared" si="24"/>
        <v>0</v>
      </c>
      <c r="T485" s="82"/>
      <c r="U485" s="83"/>
      <c r="V485" s="84"/>
      <c r="W485" s="85">
        <f t="shared" si="25"/>
        <v>0</v>
      </c>
      <c r="X485" s="86">
        <f t="shared" si="26"/>
        <v>0</v>
      </c>
      <c r="Y485" s="59"/>
      <c r="Z485" s="87"/>
      <c r="AA485" s="88"/>
      <c r="AB485" s="89"/>
      <c r="AC485" s="90"/>
    </row>
    <row r="486" spans="1:29" ht="15.75" hidden="1" customHeight="1">
      <c r="A486" s="64"/>
      <c r="B486" s="65"/>
      <c r="C486" s="66"/>
      <c r="D486" s="67"/>
      <c r="E486" s="68"/>
      <c r="F486" s="69"/>
      <c r="G486" s="70"/>
      <c r="H486" s="71"/>
      <c r="I486" s="68"/>
      <c r="J486" s="72"/>
      <c r="K486" s="73"/>
      <c r="L486" s="74"/>
      <c r="M486" s="75"/>
      <c r="N486" s="76"/>
      <c r="O486" s="77"/>
      <c r="P486" s="78"/>
      <c r="Q486" s="79"/>
      <c r="R486" s="101"/>
      <c r="S486" s="81">
        <f t="shared" si="24"/>
        <v>0</v>
      </c>
      <c r="T486" s="82"/>
      <c r="U486" s="83"/>
      <c r="V486" s="84"/>
      <c r="W486" s="85">
        <f t="shared" si="25"/>
        <v>0</v>
      </c>
      <c r="X486" s="86">
        <f t="shared" si="26"/>
        <v>0</v>
      </c>
      <c r="Y486" s="59"/>
      <c r="Z486" s="87"/>
      <c r="AA486" s="88"/>
      <c r="AB486" s="89"/>
      <c r="AC486" s="90"/>
    </row>
    <row r="487" spans="1:29" ht="15.75" hidden="1" customHeight="1">
      <c r="A487" s="64"/>
      <c r="B487" s="65"/>
      <c r="C487" s="66"/>
      <c r="D487" s="67"/>
      <c r="E487" s="68"/>
      <c r="F487" s="69"/>
      <c r="G487" s="70"/>
      <c r="H487" s="71"/>
      <c r="I487" s="68"/>
      <c r="J487" s="72"/>
      <c r="K487" s="73"/>
      <c r="L487" s="74"/>
      <c r="M487" s="75"/>
      <c r="N487" s="76"/>
      <c r="O487" s="77"/>
      <c r="P487" s="78"/>
      <c r="Q487" s="79"/>
      <c r="R487" s="101"/>
      <c r="S487" s="81">
        <f t="shared" si="24"/>
        <v>0</v>
      </c>
      <c r="T487" s="82"/>
      <c r="U487" s="83"/>
      <c r="V487" s="84"/>
      <c r="W487" s="85">
        <f t="shared" si="25"/>
        <v>0</v>
      </c>
      <c r="X487" s="86">
        <f t="shared" si="26"/>
        <v>0</v>
      </c>
      <c r="Y487" s="59"/>
      <c r="Z487" s="87"/>
      <c r="AA487" s="88"/>
      <c r="AB487" s="89"/>
      <c r="AC487" s="90"/>
    </row>
    <row r="488" spans="1:29" ht="15.75" hidden="1" customHeight="1">
      <c r="A488" s="64"/>
      <c r="B488" s="65"/>
      <c r="C488" s="66"/>
      <c r="D488" s="67"/>
      <c r="E488" s="68"/>
      <c r="F488" s="69"/>
      <c r="G488" s="70"/>
      <c r="H488" s="71"/>
      <c r="I488" s="68"/>
      <c r="J488" s="72"/>
      <c r="K488" s="73"/>
      <c r="L488" s="74"/>
      <c r="M488" s="75"/>
      <c r="N488" s="76"/>
      <c r="O488" s="77"/>
      <c r="P488" s="78"/>
      <c r="Q488" s="79"/>
      <c r="R488" s="80"/>
      <c r="S488" s="81">
        <f t="shared" si="24"/>
        <v>0</v>
      </c>
      <c r="T488" s="82"/>
      <c r="U488" s="83"/>
      <c r="V488" s="84"/>
      <c r="W488" s="85">
        <f t="shared" si="25"/>
        <v>0</v>
      </c>
      <c r="X488" s="86">
        <f t="shared" si="26"/>
        <v>0</v>
      </c>
      <c r="Y488" s="59"/>
      <c r="Z488" s="87"/>
      <c r="AA488" s="88"/>
      <c r="AB488" s="89"/>
      <c r="AC488" s="90"/>
    </row>
    <row r="489" spans="1:29" ht="15.75" hidden="1" customHeight="1">
      <c r="A489" s="64"/>
      <c r="B489" s="65"/>
      <c r="C489" s="66"/>
      <c r="D489" s="67"/>
      <c r="E489" s="68"/>
      <c r="F489" s="69"/>
      <c r="G489" s="70"/>
      <c r="H489" s="71"/>
      <c r="I489" s="68"/>
      <c r="J489" s="72"/>
      <c r="K489" s="73"/>
      <c r="L489" s="74"/>
      <c r="M489" s="75"/>
      <c r="N489" s="76"/>
      <c r="O489" s="77"/>
      <c r="P489" s="78"/>
      <c r="Q489" s="79"/>
      <c r="R489" s="101"/>
      <c r="S489" s="81">
        <f t="shared" si="24"/>
        <v>0</v>
      </c>
      <c r="T489" s="82"/>
      <c r="U489" s="83"/>
      <c r="V489" s="84"/>
      <c r="W489" s="85">
        <f t="shared" si="25"/>
        <v>0</v>
      </c>
      <c r="X489" s="86">
        <f t="shared" si="26"/>
        <v>0</v>
      </c>
      <c r="Y489" s="59"/>
      <c r="Z489" s="87"/>
      <c r="AA489" s="88"/>
      <c r="AB489" s="89"/>
      <c r="AC489" s="90"/>
    </row>
    <row r="490" spans="1:29" ht="15.75" hidden="1" customHeight="1">
      <c r="A490" s="64"/>
      <c r="B490" s="65"/>
      <c r="C490" s="66"/>
      <c r="D490" s="67"/>
      <c r="E490" s="68"/>
      <c r="F490" s="69"/>
      <c r="G490" s="70"/>
      <c r="H490" s="71"/>
      <c r="I490" s="68"/>
      <c r="J490" s="72"/>
      <c r="K490" s="73"/>
      <c r="L490" s="74"/>
      <c r="M490" s="75"/>
      <c r="N490" s="76"/>
      <c r="O490" s="77"/>
      <c r="P490" s="78"/>
      <c r="Q490" s="79"/>
      <c r="R490" s="80"/>
      <c r="S490" s="81">
        <f t="shared" si="24"/>
        <v>0</v>
      </c>
      <c r="T490" s="82"/>
      <c r="U490" s="83"/>
      <c r="V490" s="84"/>
      <c r="W490" s="85">
        <f t="shared" si="25"/>
        <v>0</v>
      </c>
      <c r="X490" s="86">
        <f t="shared" si="26"/>
        <v>0</v>
      </c>
      <c r="Y490" s="59"/>
      <c r="Z490" s="87"/>
      <c r="AA490" s="88"/>
      <c r="AB490" s="89"/>
      <c r="AC490" s="90"/>
    </row>
    <row r="491" spans="1:29" ht="15.75" hidden="1" customHeight="1">
      <c r="A491" s="64"/>
      <c r="B491" s="65"/>
      <c r="C491" s="66"/>
      <c r="D491" s="67"/>
      <c r="E491" s="68"/>
      <c r="F491" s="69"/>
      <c r="G491" s="70"/>
      <c r="H491" s="71"/>
      <c r="I491" s="68"/>
      <c r="J491" s="72"/>
      <c r="K491" s="73"/>
      <c r="L491" s="74"/>
      <c r="M491" s="75"/>
      <c r="N491" s="76"/>
      <c r="O491" s="77"/>
      <c r="P491" s="78"/>
      <c r="Q491" s="79"/>
      <c r="R491" s="80"/>
      <c r="S491" s="81">
        <f t="shared" si="24"/>
        <v>0</v>
      </c>
      <c r="T491" s="82"/>
      <c r="U491" s="83"/>
      <c r="V491" s="84"/>
      <c r="W491" s="85">
        <f t="shared" si="25"/>
        <v>0</v>
      </c>
      <c r="X491" s="86">
        <f t="shared" si="26"/>
        <v>0</v>
      </c>
      <c r="Y491" s="59"/>
      <c r="Z491" s="87"/>
      <c r="AA491" s="88"/>
      <c r="AB491" s="89"/>
      <c r="AC491" s="90"/>
    </row>
    <row r="492" spans="1:29" ht="15.75" hidden="1" customHeight="1">
      <c r="A492" s="64"/>
      <c r="B492" s="65"/>
      <c r="C492" s="66"/>
      <c r="D492" s="67"/>
      <c r="E492" s="68"/>
      <c r="F492" s="69"/>
      <c r="G492" s="70"/>
      <c r="H492" s="71"/>
      <c r="I492" s="68"/>
      <c r="J492" s="72"/>
      <c r="K492" s="73"/>
      <c r="L492" s="74"/>
      <c r="M492" s="75"/>
      <c r="N492" s="76"/>
      <c r="O492" s="77"/>
      <c r="P492" s="78"/>
      <c r="Q492" s="79"/>
      <c r="R492" s="80"/>
      <c r="S492" s="81">
        <f t="shared" si="24"/>
        <v>0</v>
      </c>
      <c r="T492" s="82"/>
      <c r="U492" s="83"/>
      <c r="V492" s="84"/>
      <c r="W492" s="85">
        <f t="shared" si="25"/>
        <v>0</v>
      </c>
      <c r="X492" s="86">
        <f t="shared" si="26"/>
        <v>0</v>
      </c>
      <c r="Y492" s="59"/>
      <c r="Z492" s="87"/>
      <c r="AA492" s="88"/>
      <c r="AB492" s="89"/>
      <c r="AC492" s="90"/>
    </row>
    <row r="493" spans="1:29" ht="15.75" hidden="1" customHeight="1">
      <c r="A493" s="64"/>
      <c r="B493" s="65"/>
      <c r="C493" s="66"/>
      <c r="D493" s="67"/>
      <c r="E493" s="68"/>
      <c r="F493" s="69"/>
      <c r="G493" s="70"/>
      <c r="H493" s="71"/>
      <c r="I493" s="68"/>
      <c r="J493" s="72"/>
      <c r="K493" s="73"/>
      <c r="L493" s="74"/>
      <c r="M493" s="75"/>
      <c r="N493" s="76"/>
      <c r="O493" s="77"/>
      <c r="P493" s="78"/>
      <c r="Q493" s="79"/>
      <c r="R493" s="80"/>
      <c r="S493" s="81">
        <f t="shared" si="24"/>
        <v>0</v>
      </c>
      <c r="T493" s="82"/>
      <c r="U493" s="83"/>
      <c r="V493" s="84"/>
      <c r="W493" s="85">
        <f t="shared" si="25"/>
        <v>0</v>
      </c>
      <c r="X493" s="86">
        <f t="shared" si="26"/>
        <v>0</v>
      </c>
      <c r="Y493" s="59"/>
      <c r="Z493" s="87"/>
      <c r="AA493" s="88"/>
      <c r="AB493" s="89"/>
      <c r="AC493" s="90"/>
    </row>
    <row r="494" spans="1:29" ht="15.75" hidden="1" customHeight="1">
      <c r="A494" s="64"/>
      <c r="B494" s="65"/>
      <c r="C494" s="66"/>
      <c r="D494" s="67"/>
      <c r="E494" s="68"/>
      <c r="F494" s="69"/>
      <c r="G494" s="70"/>
      <c r="H494" s="71"/>
      <c r="I494" s="68"/>
      <c r="J494" s="72"/>
      <c r="K494" s="73"/>
      <c r="L494" s="74"/>
      <c r="M494" s="75"/>
      <c r="N494" s="76"/>
      <c r="O494" s="77"/>
      <c r="P494" s="78"/>
      <c r="Q494" s="79"/>
      <c r="R494" s="80"/>
      <c r="S494" s="81">
        <f t="shared" si="24"/>
        <v>0</v>
      </c>
      <c r="T494" s="82"/>
      <c r="U494" s="83"/>
      <c r="V494" s="84"/>
      <c r="W494" s="85">
        <f t="shared" si="25"/>
        <v>0</v>
      </c>
      <c r="X494" s="86">
        <f t="shared" si="26"/>
        <v>0</v>
      </c>
      <c r="Y494" s="59"/>
      <c r="Z494" s="87"/>
      <c r="AA494" s="88"/>
      <c r="AB494" s="89"/>
      <c r="AC494" s="90"/>
    </row>
    <row r="495" spans="1:29" ht="15.75" hidden="1" customHeight="1">
      <c r="A495" s="64"/>
      <c r="B495" s="65"/>
      <c r="C495" s="66"/>
      <c r="D495" s="67"/>
      <c r="E495" s="68"/>
      <c r="F495" s="69"/>
      <c r="G495" s="70"/>
      <c r="H495" s="71"/>
      <c r="I495" s="68"/>
      <c r="J495" s="72"/>
      <c r="K495" s="73"/>
      <c r="L495" s="74"/>
      <c r="M495" s="75"/>
      <c r="N495" s="76"/>
      <c r="O495" s="77"/>
      <c r="P495" s="78"/>
      <c r="Q495" s="79"/>
      <c r="R495" s="80"/>
      <c r="S495" s="81">
        <f t="shared" si="24"/>
        <v>0</v>
      </c>
      <c r="T495" s="82"/>
      <c r="U495" s="83"/>
      <c r="V495" s="84"/>
      <c r="W495" s="85">
        <f t="shared" si="25"/>
        <v>0</v>
      </c>
      <c r="X495" s="86">
        <f t="shared" si="26"/>
        <v>0</v>
      </c>
      <c r="Y495" s="59"/>
      <c r="Z495" s="87"/>
      <c r="AA495" s="88"/>
      <c r="AB495" s="89"/>
      <c r="AC495" s="90"/>
    </row>
    <row r="496" spans="1:29" ht="15.75" hidden="1" customHeight="1">
      <c r="A496" s="64"/>
      <c r="B496" s="65"/>
      <c r="C496" s="66"/>
      <c r="D496" s="67"/>
      <c r="E496" s="68"/>
      <c r="F496" s="69"/>
      <c r="G496" s="70"/>
      <c r="H496" s="71"/>
      <c r="I496" s="68"/>
      <c r="J496" s="72"/>
      <c r="K496" s="73"/>
      <c r="L496" s="74"/>
      <c r="M496" s="75"/>
      <c r="N496" s="76"/>
      <c r="O496" s="77"/>
      <c r="P496" s="78"/>
      <c r="Q496" s="79"/>
      <c r="R496" s="101"/>
      <c r="S496" s="81">
        <f t="shared" si="24"/>
        <v>0</v>
      </c>
      <c r="T496" s="82"/>
      <c r="U496" s="83"/>
      <c r="V496" s="84"/>
      <c r="W496" s="85">
        <f t="shared" si="25"/>
        <v>0</v>
      </c>
      <c r="X496" s="86">
        <f t="shared" si="26"/>
        <v>0</v>
      </c>
      <c r="Y496" s="59"/>
      <c r="Z496" s="87"/>
      <c r="AA496" s="88"/>
      <c r="AB496" s="89"/>
      <c r="AC496" s="90"/>
    </row>
    <row r="497" spans="1:29" ht="15.75" hidden="1" customHeight="1">
      <c r="A497" s="64"/>
      <c r="B497" s="65"/>
      <c r="C497" s="66"/>
      <c r="D497" s="67"/>
      <c r="E497" s="68"/>
      <c r="F497" s="69"/>
      <c r="G497" s="70"/>
      <c r="H497" s="71"/>
      <c r="I497" s="68"/>
      <c r="J497" s="72"/>
      <c r="K497" s="73"/>
      <c r="L497" s="74"/>
      <c r="M497" s="75"/>
      <c r="N497" s="76"/>
      <c r="O497" s="77"/>
      <c r="P497" s="78"/>
      <c r="Q497" s="79"/>
      <c r="R497" s="101"/>
      <c r="S497" s="81">
        <f t="shared" si="24"/>
        <v>0</v>
      </c>
      <c r="T497" s="82"/>
      <c r="U497" s="83"/>
      <c r="V497" s="84"/>
      <c r="W497" s="85">
        <f t="shared" si="25"/>
        <v>0</v>
      </c>
      <c r="X497" s="86">
        <f t="shared" si="26"/>
        <v>0</v>
      </c>
      <c r="Y497" s="59"/>
      <c r="Z497" s="87"/>
      <c r="AA497" s="88"/>
      <c r="AB497" s="89"/>
      <c r="AC497" s="90"/>
    </row>
    <row r="498" spans="1:29" ht="15.75" hidden="1" customHeight="1">
      <c r="A498" s="64"/>
      <c r="B498" s="65"/>
      <c r="C498" s="66"/>
      <c r="D498" s="67"/>
      <c r="E498" s="68"/>
      <c r="F498" s="69"/>
      <c r="G498" s="70"/>
      <c r="H498" s="71"/>
      <c r="I498" s="68"/>
      <c r="J498" s="72"/>
      <c r="K498" s="73"/>
      <c r="L498" s="74"/>
      <c r="M498" s="75"/>
      <c r="N498" s="76"/>
      <c r="O498" s="77"/>
      <c r="P498" s="78"/>
      <c r="Q498" s="79"/>
      <c r="R498" s="101"/>
      <c r="S498" s="81">
        <f t="shared" si="24"/>
        <v>0</v>
      </c>
      <c r="T498" s="82"/>
      <c r="U498" s="83"/>
      <c r="V498" s="84"/>
      <c r="W498" s="85">
        <f t="shared" si="25"/>
        <v>0</v>
      </c>
      <c r="X498" s="86">
        <f t="shared" si="26"/>
        <v>0</v>
      </c>
      <c r="Y498" s="59"/>
      <c r="Z498" s="87"/>
      <c r="AA498" s="88"/>
      <c r="AB498" s="89"/>
      <c r="AC498" s="90"/>
    </row>
    <row r="499" spans="1:29" ht="15.75" hidden="1" customHeight="1">
      <c r="A499" s="64"/>
      <c r="B499" s="65"/>
      <c r="C499" s="66"/>
      <c r="D499" s="67"/>
      <c r="E499" s="68"/>
      <c r="F499" s="69"/>
      <c r="G499" s="70"/>
      <c r="H499" s="71"/>
      <c r="I499" s="68"/>
      <c r="J499" s="72"/>
      <c r="K499" s="73"/>
      <c r="L499" s="74"/>
      <c r="M499" s="75"/>
      <c r="N499" s="76"/>
      <c r="O499" s="77"/>
      <c r="P499" s="78"/>
      <c r="Q499" s="79"/>
      <c r="R499" s="101"/>
      <c r="S499" s="81">
        <f t="shared" si="24"/>
        <v>0</v>
      </c>
      <c r="T499" s="82"/>
      <c r="U499" s="83"/>
      <c r="V499" s="84"/>
      <c r="W499" s="85">
        <f t="shared" si="25"/>
        <v>0</v>
      </c>
      <c r="X499" s="86">
        <f t="shared" si="26"/>
        <v>0</v>
      </c>
      <c r="Y499" s="59"/>
      <c r="Z499" s="87"/>
      <c r="AA499" s="88"/>
      <c r="AB499" s="89"/>
      <c r="AC499" s="90"/>
    </row>
    <row r="500" spans="1:29" ht="15.75" hidden="1" customHeight="1">
      <c r="A500" s="64"/>
      <c r="B500" s="65"/>
      <c r="C500" s="66"/>
      <c r="D500" s="67"/>
      <c r="E500" s="68"/>
      <c r="F500" s="69"/>
      <c r="G500" s="70"/>
      <c r="H500" s="71"/>
      <c r="I500" s="68"/>
      <c r="J500" s="72"/>
      <c r="K500" s="73"/>
      <c r="L500" s="74"/>
      <c r="M500" s="75"/>
      <c r="N500" s="76"/>
      <c r="O500" s="77"/>
      <c r="P500" s="78"/>
      <c r="Q500" s="79"/>
      <c r="R500" s="101"/>
      <c r="S500" s="81">
        <f t="shared" si="24"/>
        <v>0</v>
      </c>
      <c r="T500" s="82"/>
      <c r="U500" s="83"/>
      <c r="V500" s="84"/>
      <c r="W500" s="85">
        <f t="shared" si="25"/>
        <v>0</v>
      </c>
      <c r="X500" s="86">
        <f t="shared" si="26"/>
        <v>0</v>
      </c>
      <c r="Y500" s="59"/>
      <c r="Z500" s="87"/>
      <c r="AA500" s="88"/>
      <c r="AB500" s="89"/>
      <c r="AC500" s="90"/>
    </row>
    <row r="501" spans="1:29" ht="15.75" hidden="1" customHeight="1">
      <c r="A501" s="64"/>
      <c r="B501" s="65"/>
      <c r="C501" s="66"/>
      <c r="D501" s="67"/>
      <c r="E501" s="68"/>
      <c r="F501" s="69"/>
      <c r="G501" s="70"/>
      <c r="H501" s="71"/>
      <c r="I501" s="68"/>
      <c r="J501" s="72"/>
      <c r="K501" s="73"/>
      <c r="L501" s="74"/>
      <c r="M501" s="75"/>
      <c r="N501" s="76"/>
      <c r="O501" s="77"/>
      <c r="P501" s="78"/>
      <c r="Q501" s="79"/>
      <c r="R501" s="101"/>
      <c r="S501" s="81">
        <f t="shared" si="24"/>
        <v>0</v>
      </c>
      <c r="T501" s="82"/>
      <c r="U501" s="83"/>
      <c r="V501" s="84"/>
      <c r="W501" s="85">
        <f t="shared" si="25"/>
        <v>0</v>
      </c>
      <c r="X501" s="86">
        <f t="shared" si="26"/>
        <v>0</v>
      </c>
      <c r="Y501" s="59"/>
      <c r="Z501" s="87"/>
      <c r="AA501" s="88"/>
      <c r="AB501" s="89"/>
      <c r="AC501" s="90"/>
    </row>
    <row r="502" spans="1:29" ht="15.75" hidden="1" customHeight="1">
      <c r="A502" s="64"/>
      <c r="B502" s="65"/>
      <c r="C502" s="66"/>
      <c r="D502" s="67"/>
      <c r="E502" s="68"/>
      <c r="F502" s="69"/>
      <c r="G502" s="70"/>
      <c r="H502" s="71"/>
      <c r="I502" s="68"/>
      <c r="J502" s="72"/>
      <c r="K502" s="73"/>
      <c r="L502" s="74"/>
      <c r="M502" s="75"/>
      <c r="N502" s="76"/>
      <c r="O502" s="77"/>
      <c r="P502" s="78"/>
      <c r="Q502" s="79"/>
      <c r="R502" s="101"/>
      <c r="S502" s="81">
        <f t="shared" si="24"/>
        <v>0</v>
      </c>
      <c r="T502" s="82"/>
      <c r="U502" s="83"/>
      <c r="V502" s="84"/>
      <c r="W502" s="85">
        <f t="shared" si="25"/>
        <v>0</v>
      </c>
      <c r="X502" s="86">
        <f t="shared" si="26"/>
        <v>0</v>
      </c>
      <c r="Y502" s="59"/>
      <c r="Z502" s="87"/>
      <c r="AA502" s="88"/>
      <c r="AB502" s="89"/>
      <c r="AC502" s="90"/>
    </row>
    <row r="503" spans="1:29" ht="15.75" hidden="1" customHeight="1">
      <c r="A503" s="64"/>
      <c r="B503" s="65"/>
      <c r="C503" s="66"/>
      <c r="D503" s="67"/>
      <c r="E503" s="68"/>
      <c r="F503" s="69"/>
      <c r="G503" s="70"/>
      <c r="H503" s="71"/>
      <c r="I503" s="68"/>
      <c r="J503" s="72"/>
      <c r="K503" s="73"/>
      <c r="L503" s="74"/>
      <c r="M503" s="75"/>
      <c r="N503" s="76"/>
      <c r="O503" s="77"/>
      <c r="P503" s="78"/>
      <c r="Q503" s="79"/>
      <c r="R503" s="101"/>
      <c r="S503" s="81">
        <f t="shared" si="24"/>
        <v>0</v>
      </c>
      <c r="T503" s="82"/>
      <c r="U503" s="83"/>
      <c r="V503" s="84"/>
      <c r="W503" s="85">
        <f t="shared" si="25"/>
        <v>0</v>
      </c>
      <c r="X503" s="86">
        <f t="shared" si="26"/>
        <v>0</v>
      </c>
      <c r="Y503" s="59"/>
      <c r="Z503" s="87"/>
      <c r="AA503" s="88"/>
      <c r="AB503" s="89"/>
      <c r="AC503" s="90"/>
    </row>
    <row r="504" spans="1:29" ht="15.75" hidden="1" customHeight="1">
      <c r="A504" s="64"/>
      <c r="B504" s="65"/>
      <c r="C504" s="66"/>
      <c r="D504" s="67"/>
      <c r="E504" s="68"/>
      <c r="F504" s="69"/>
      <c r="G504" s="70"/>
      <c r="H504" s="71"/>
      <c r="I504" s="68"/>
      <c r="J504" s="72"/>
      <c r="K504" s="73"/>
      <c r="L504" s="74"/>
      <c r="M504" s="75"/>
      <c r="N504" s="76"/>
      <c r="O504" s="77"/>
      <c r="P504" s="78"/>
      <c r="Q504" s="79"/>
      <c r="R504" s="101"/>
      <c r="S504" s="81">
        <f t="shared" si="24"/>
        <v>0</v>
      </c>
      <c r="T504" s="82"/>
      <c r="U504" s="83"/>
      <c r="V504" s="84"/>
      <c r="W504" s="85">
        <f t="shared" si="25"/>
        <v>0</v>
      </c>
      <c r="X504" s="86">
        <f t="shared" si="26"/>
        <v>0</v>
      </c>
      <c r="Y504" s="59"/>
      <c r="Z504" s="87"/>
      <c r="AA504" s="88"/>
      <c r="AB504" s="89"/>
      <c r="AC504" s="90"/>
    </row>
    <row r="505" spans="1:29" ht="15.75" hidden="1" customHeight="1">
      <c r="A505" s="64"/>
      <c r="B505" s="65"/>
      <c r="C505" s="66"/>
      <c r="D505" s="67"/>
      <c r="E505" s="68"/>
      <c r="F505" s="69"/>
      <c r="G505" s="70"/>
      <c r="H505" s="71"/>
      <c r="I505" s="68"/>
      <c r="J505" s="72"/>
      <c r="K505" s="73"/>
      <c r="L505" s="74"/>
      <c r="M505" s="75"/>
      <c r="N505" s="76"/>
      <c r="O505" s="77"/>
      <c r="P505" s="78"/>
      <c r="Q505" s="79"/>
      <c r="R505" s="101"/>
      <c r="S505" s="81">
        <f t="shared" si="24"/>
        <v>0</v>
      </c>
      <c r="T505" s="82"/>
      <c r="U505" s="83"/>
      <c r="V505" s="84"/>
      <c r="W505" s="85">
        <f t="shared" si="25"/>
        <v>0</v>
      </c>
      <c r="X505" s="86">
        <f t="shared" si="26"/>
        <v>0</v>
      </c>
      <c r="Y505" s="59"/>
      <c r="Z505" s="87"/>
      <c r="AA505" s="88"/>
      <c r="AB505" s="89"/>
      <c r="AC505" s="90"/>
    </row>
    <row r="506" spans="1:29" ht="15.75" hidden="1" customHeight="1">
      <c r="A506" s="64"/>
      <c r="B506" s="65"/>
      <c r="C506" s="66"/>
      <c r="D506" s="67"/>
      <c r="E506" s="68"/>
      <c r="F506" s="69"/>
      <c r="G506" s="70"/>
      <c r="H506" s="71"/>
      <c r="I506" s="68"/>
      <c r="J506" s="72"/>
      <c r="K506" s="73"/>
      <c r="L506" s="74"/>
      <c r="M506" s="75"/>
      <c r="N506" s="76"/>
      <c r="O506" s="77"/>
      <c r="P506" s="78"/>
      <c r="Q506" s="79"/>
      <c r="R506" s="101"/>
      <c r="S506" s="81">
        <f t="shared" si="24"/>
        <v>0</v>
      </c>
      <c r="T506" s="82"/>
      <c r="U506" s="83"/>
      <c r="V506" s="84"/>
      <c r="W506" s="85">
        <f t="shared" si="25"/>
        <v>0</v>
      </c>
      <c r="X506" s="86">
        <f t="shared" si="26"/>
        <v>0</v>
      </c>
      <c r="Y506" s="59"/>
      <c r="Z506" s="87"/>
      <c r="AA506" s="88"/>
      <c r="AB506" s="89"/>
      <c r="AC506" s="90"/>
    </row>
    <row r="507" spans="1:29" ht="15.75" hidden="1" customHeight="1">
      <c r="A507" s="64"/>
      <c r="B507" s="65"/>
      <c r="C507" s="66"/>
      <c r="D507" s="67"/>
      <c r="E507" s="68"/>
      <c r="F507" s="69"/>
      <c r="G507" s="70"/>
      <c r="H507" s="71"/>
      <c r="I507" s="68"/>
      <c r="J507" s="72"/>
      <c r="K507" s="73"/>
      <c r="L507" s="74"/>
      <c r="M507" s="75"/>
      <c r="N507" s="76"/>
      <c r="O507" s="77"/>
      <c r="P507" s="78"/>
      <c r="Q507" s="79"/>
      <c r="R507" s="101"/>
      <c r="S507" s="81">
        <f t="shared" si="24"/>
        <v>0</v>
      </c>
      <c r="T507" s="82"/>
      <c r="U507" s="83"/>
      <c r="V507" s="84"/>
      <c r="W507" s="85">
        <f t="shared" si="25"/>
        <v>0</v>
      </c>
      <c r="X507" s="86">
        <f t="shared" si="26"/>
        <v>0</v>
      </c>
      <c r="Y507" s="59"/>
      <c r="Z507" s="87"/>
      <c r="AA507" s="88"/>
      <c r="AB507" s="89"/>
      <c r="AC507" s="90"/>
    </row>
    <row r="508" spans="1:29" ht="15.75" hidden="1" customHeight="1">
      <c r="A508" s="64"/>
      <c r="B508" s="65"/>
      <c r="C508" s="66"/>
      <c r="D508" s="67"/>
      <c r="E508" s="68"/>
      <c r="F508" s="69"/>
      <c r="G508" s="70"/>
      <c r="H508" s="71"/>
      <c r="I508" s="68"/>
      <c r="J508" s="72"/>
      <c r="K508" s="73"/>
      <c r="L508" s="74"/>
      <c r="M508" s="75"/>
      <c r="N508" s="76"/>
      <c r="O508" s="77"/>
      <c r="P508" s="78"/>
      <c r="Q508" s="79"/>
      <c r="R508" s="101"/>
      <c r="S508" s="81">
        <f t="shared" si="24"/>
        <v>0</v>
      </c>
      <c r="T508" s="82"/>
      <c r="U508" s="83"/>
      <c r="V508" s="84"/>
      <c r="W508" s="85">
        <f t="shared" si="25"/>
        <v>0</v>
      </c>
      <c r="X508" s="86">
        <f t="shared" si="26"/>
        <v>0</v>
      </c>
      <c r="Y508" s="59"/>
      <c r="Z508" s="87"/>
      <c r="AA508" s="88"/>
      <c r="AB508" s="89"/>
      <c r="AC508" s="90"/>
    </row>
    <row r="509" spans="1:29" ht="15.75" hidden="1" customHeight="1">
      <c r="A509" s="64"/>
      <c r="B509" s="65"/>
      <c r="C509" s="66"/>
      <c r="D509" s="67"/>
      <c r="E509" s="68"/>
      <c r="F509" s="69"/>
      <c r="G509" s="70"/>
      <c r="H509" s="71"/>
      <c r="I509" s="68"/>
      <c r="J509" s="72"/>
      <c r="K509" s="73"/>
      <c r="L509" s="74"/>
      <c r="M509" s="75"/>
      <c r="N509" s="76"/>
      <c r="O509" s="77"/>
      <c r="P509" s="78"/>
      <c r="Q509" s="79"/>
      <c r="R509" s="101"/>
      <c r="S509" s="81">
        <f t="shared" si="24"/>
        <v>0</v>
      </c>
      <c r="T509" s="82"/>
      <c r="U509" s="83"/>
      <c r="V509" s="84"/>
      <c r="W509" s="85">
        <f t="shared" si="25"/>
        <v>0</v>
      </c>
      <c r="X509" s="86">
        <f t="shared" si="26"/>
        <v>0</v>
      </c>
      <c r="Y509" s="59"/>
      <c r="Z509" s="87"/>
      <c r="AA509" s="88"/>
      <c r="AB509" s="89"/>
      <c r="AC509" s="90"/>
    </row>
    <row r="510" spans="1:29" ht="15.75" hidden="1" customHeight="1">
      <c r="A510" s="64"/>
      <c r="B510" s="65"/>
      <c r="C510" s="66"/>
      <c r="D510" s="67"/>
      <c r="E510" s="68"/>
      <c r="F510" s="69"/>
      <c r="G510" s="70"/>
      <c r="H510" s="71"/>
      <c r="I510" s="68"/>
      <c r="J510" s="72"/>
      <c r="K510" s="73"/>
      <c r="L510" s="74"/>
      <c r="M510" s="75"/>
      <c r="N510" s="76"/>
      <c r="O510" s="77"/>
      <c r="P510" s="78"/>
      <c r="Q510" s="79"/>
      <c r="R510" s="101"/>
      <c r="S510" s="81">
        <f t="shared" si="24"/>
        <v>0</v>
      </c>
      <c r="T510" s="82"/>
      <c r="U510" s="83"/>
      <c r="V510" s="84"/>
      <c r="W510" s="85">
        <f t="shared" si="25"/>
        <v>0</v>
      </c>
      <c r="X510" s="86">
        <f t="shared" si="26"/>
        <v>0</v>
      </c>
      <c r="Y510" s="59"/>
      <c r="Z510" s="87"/>
      <c r="AA510" s="88"/>
      <c r="AB510" s="89"/>
      <c r="AC510" s="90"/>
    </row>
    <row r="511" spans="1:29" ht="15.75" hidden="1" customHeight="1">
      <c r="A511" s="64"/>
      <c r="B511" s="65"/>
      <c r="C511" s="66"/>
      <c r="D511" s="67"/>
      <c r="E511" s="68"/>
      <c r="F511" s="69"/>
      <c r="G511" s="70"/>
      <c r="H511" s="71"/>
      <c r="I511" s="68"/>
      <c r="J511" s="72"/>
      <c r="K511" s="73"/>
      <c r="L511" s="74"/>
      <c r="M511" s="75"/>
      <c r="N511" s="76"/>
      <c r="O511" s="77"/>
      <c r="P511" s="78"/>
      <c r="Q511" s="79"/>
      <c r="R511" s="101"/>
      <c r="S511" s="81">
        <f t="shared" si="24"/>
        <v>0</v>
      </c>
      <c r="T511" s="82"/>
      <c r="U511" s="83"/>
      <c r="V511" s="84"/>
      <c r="W511" s="85">
        <f t="shared" si="25"/>
        <v>0</v>
      </c>
      <c r="X511" s="86">
        <f t="shared" si="26"/>
        <v>0</v>
      </c>
      <c r="Y511" s="59"/>
      <c r="Z511" s="87"/>
      <c r="AA511" s="88"/>
      <c r="AB511" s="89"/>
      <c r="AC511" s="90"/>
    </row>
    <row r="512" spans="1:29" ht="15.75" hidden="1" customHeight="1">
      <c r="A512" s="64"/>
      <c r="B512" s="65"/>
      <c r="C512" s="66"/>
      <c r="D512" s="67"/>
      <c r="E512" s="68"/>
      <c r="F512" s="69"/>
      <c r="G512" s="70"/>
      <c r="H512" s="71"/>
      <c r="I512" s="68"/>
      <c r="J512" s="72"/>
      <c r="K512" s="73"/>
      <c r="L512" s="74"/>
      <c r="M512" s="75"/>
      <c r="N512" s="76"/>
      <c r="O512" s="77"/>
      <c r="P512" s="78"/>
      <c r="Q512" s="79"/>
      <c r="R512" s="101"/>
      <c r="S512" s="81">
        <f t="shared" si="24"/>
        <v>0</v>
      </c>
      <c r="T512" s="82"/>
      <c r="U512" s="83"/>
      <c r="V512" s="84"/>
      <c r="W512" s="85">
        <f t="shared" si="25"/>
        <v>0</v>
      </c>
      <c r="X512" s="86">
        <f t="shared" si="26"/>
        <v>0</v>
      </c>
      <c r="Y512" s="59"/>
      <c r="Z512" s="87"/>
      <c r="AA512" s="88"/>
      <c r="AB512" s="89"/>
      <c r="AC512" s="90"/>
    </row>
    <row r="513" spans="1:29" ht="15.75" hidden="1" customHeight="1">
      <c r="A513" s="64"/>
      <c r="B513" s="65"/>
      <c r="C513" s="66"/>
      <c r="D513" s="67"/>
      <c r="E513" s="68"/>
      <c r="F513" s="69"/>
      <c r="G513" s="70"/>
      <c r="H513" s="71"/>
      <c r="I513" s="68"/>
      <c r="J513" s="72"/>
      <c r="K513" s="73"/>
      <c r="L513" s="74"/>
      <c r="M513" s="75"/>
      <c r="N513" s="76"/>
      <c r="O513" s="77"/>
      <c r="P513" s="78"/>
      <c r="Q513" s="79"/>
      <c r="R513" s="80"/>
      <c r="S513" s="81">
        <f t="shared" si="24"/>
        <v>0</v>
      </c>
      <c r="T513" s="82"/>
      <c r="U513" s="83"/>
      <c r="V513" s="84"/>
      <c r="W513" s="85">
        <f t="shared" si="25"/>
        <v>0</v>
      </c>
      <c r="X513" s="86">
        <f t="shared" si="26"/>
        <v>0</v>
      </c>
      <c r="Y513" s="59"/>
      <c r="Z513" s="87"/>
      <c r="AA513" s="88"/>
      <c r="AB513" s="89"/>
      <c r="AC513" s="90"/>
    </row>
    <row r="514" spans="1:29" ht="15.75" hidden="1" customHeight="1">
      <c r="A514" s="64"/>
      <c r="B514" s="65"/>
      <c r="C514" s="66"/>
      <c r="D514" s="67"/>
      <c r="E514" s="68"/>
      <c r="F514" s="69"/>
      <c r="G514" s="70"/>
      <c r="H514" s="71"/>
      <c r="I514" s="68"/>
      <c r="J514" s="72"/>
      <c r="K514" s="73"/>
      <c r="L514" s="74"/>
      <c r="M514" s="75"/>
      <c r="N514" s="76"/>
      <c r="O514" s="77"/>
      <c r="P514" s="78"/>
      <c r="Q514" s="79"/>
      <c r="R514" s="80"/>
      <c r="S514" s="81">
        <f t="shared" si="24"/>
        <v>0</v>
      </c>
      <c r="T514" s="82"/>
      <c r="U514" s="83"/>
      <c r="V514" s="84"/>
      <c r="W514" s="85">
        <f t="shared" si="25"/>
        <v>0</v>
      </c>
      <c r="X514" s="86">
        <f t="shared" si="26"/>
        <v>0</v>
      </c>
      <c r="Y514" s="59"/>
      <c r="Z514" s="87"/>
      <c r="AA514" s="88"/>
      <c r="AB514" s="89"/>
      <c r="AC514" s="90"/>
    </row>
    <row r="515" spans="1:29" ht="15.75" hidden="1" customHeight="1">
      <c r="A515" s="64"/>
      <c r="B515" s="65"/>
      <c r="C515" s="66"/>
      <c r="D515" s="67"/>
      <c r="E515" s="68"/>
      <c r="F515" s="69"/>
      <c r="G515" s="70"/>
      <c r="H515" s="71"/>
      <c r="I515" s="68"/>
      <c r="J515" s="72"/>
      <c r="K515" s="73"/>
      <c r="L515" s="74"/>
      <c r="M515" s="75"/>
      <c r="N515" s="76"/>
      <c r="O515" s="77"/>
      <c r="P515" s="78"/>
      <c r="Q515" s="79"/>
      <c r="R515" s="101"/>
      <c r="S515" s="81">
        <f t="shared" si="24"/>
        <v>0</v>
      </c>
      <c r="T515" s="82"/>
      <c r="U515" s="83"/>
      <c r="V515" s="84"/>
      <c r="W515" s="85">
        <f t="shared" si="25"/>
        <v>0</v>
      </c>
      <c r="X515" s="86">
        <f t="shared" si="26"/>
        <v>0</v>
      </c>
      <c r="Y515" s="59"/>
      <c r="Z515" s="87"/>
      <c r="AA515" s="88"/>
      <c r="AB515" s="89"/>
      <c r="AC515" s="90"/>
    </row>
    <row r="516" spans="1:29" ht="15.75" hidden="1" customHeight="1">
      <c r="A516" s="64"/>
      <c r="B516" s="65"/>
      <c r="C516" s="66"/>
      <c r="D516" s="67"/>
      <c r="E516" s="68"/>
      <c r="F516" s="69"/>
      <c r="G516" s="70"/>
      <c r="H516" s="71"/>
      <c r="I516" s="68"/>
      <c r="J516" s="72"/>
      <c r="K516" s="73"/>
      <c r="L516" s="74"/>
      <c r="M516" s="75"/>
      <c r="N516" s="76"/>
      <c r="O516" s="77"/>
      <c r="P516" s="78"/>
      <c r="Q516" s="79"/>
      <c r="R516" s="101"/>
      <c r="S516" s="81">
        <f t="shared" si="24"/>
        <v>0</v>
      </c>
      <c r="T516" s="82"/>
      <c r="U516" s="83"/>
      <c r="V516" s="84"/>
      <c r="W516" s="85">
        <f t="shared" si="25"/>
        <v>0</v>
      </c>
      <c r="X516" s="86">
        <f t="shared" si="26"/>
        <v>0</v>
      </c>
      <c r="Y516" s="59"/>
      <c r="Z516" s="87"/>
      <c r="AA516" s="88"/>
      <c r="AB516" s="89"/>
      <c r="AC516" s="90"/>
    </row>
    <row r="517" spans="1:29" ht="15.75" hidden="1" customHeight="1">
      <c r="A517" s="64"/>
      <c r="B517" s="65"/>
      <c r="C517" s="66"/>
      <c r="D517" s="67"/>
      <c r="E517" s="68"/>
      <c r="F517" s="69"/>
      <c r="G517" s="70"/>
      <c r="H517" s="71"/>
      <c r="I517" s="68"/>
      <c r="J517" s="72"/>
      <c r="K517" s="73"/>
      <c r="L517" s="74"/>
      <c r="M517" s="75"/>
      <c r="N517" s="76"/>
      <c r="O517" s="77"/>
      <c r="P517" s="78"/>
      <c r="Q517" s="79"/>
      <c r="R517" s="101"/>
      <c r="S517" s="81">
        <f t="shared" si="24"/>
        <v>0</v>
      </c>
      <c r="T517" s="82"/>
      <c r="U517" s="83"/>
      <c r="V517" s="84"/>
      <c r="W517" s="85">
        <f t="shared" si="25"/>
        <v>0</v>
      </c>
      <c r="X517" s="86">
        <f t="shared" si="26"/>
        <v>0</v>
      </c>
      <c r="Y517" s="59"/>
      <c r="Z517" s="87"/>
      <c r="AA517" s="88"/>
      <c r="AB517" s="89"/>
      <c r="AC517" s="90"/>
    </row>
    <row r="518" spans="1:29" ht="15.75" hidden="1" customHeight="1">
      <c r="A518" s="64"/>
      <c r="B518" s="65"/>
      <c r="C518" s="66"/>
      <c r="D518" s="67"/>
      <c r="E518" s="68"/>
      <c r="F518" s="69"/>
      <c r="G518" s="70"/>
      <c r="H518" s="71"/>
      <c r="I518" s="68"/>
      <c r="J518" s="72"/>
      <c r="K518" s="73"/>
      <c r="L518" s="74"/>
      <c r="M518" s="75"/>
      <c r="N518" s="76"/>
      <c r="O518" s="77"/>
      <c r="P518" s="78"/>
      <c r="Q518" s="79"/>
      <c r="R518" s="101"/>
      <c r="S518" s="81">
        <f t="shared" si="24"/>
        <v>0</v>
      </c>
      <c r="T518" s="82"/>
      <c r="U518" s="83"/>
      <c r="V518" s="84"/>
      <c r="W518" s="85">
        <f t="shared" si="25"/>
        <v>0</v>
      </c>
      <c r="X518" s="86">
        <f t="shared" si="26"/>
        <v>0</v>
      </c>
      <c r="Y518" s="59"/>
      <c r="Z518" s="87"/>
      <c r="AA518" s="88"/>
      <c r="AB518" s="89"/>
      <c r="AC518" s="90"/>
    </row>
    <row r="519" spans="1:29" ht="15.75" hidden="1" customHeight="1">
      <c r="A519" s="64"/>
      <c r="B519" s="65"/>
      <c r="C519" s="66"/>
      <c r="D519" s="67"/>
      <c r="E519" s="68"/>
      <c r="F519" s="69"/>
      <c r="G519" s="70"/>
      <c r="H519" s="71"/>
      <c r="I519" s="68"/>
      <c r="J519" s="72"/>
      <c r="K519" s="73"/>
      <c r="L519" s="74"/>
      <c r="M519" s="75"/>
      <c r="N519" s="76"/>
      <c r="O519" s="77"/>
      <c r="P519" s="78"/>
      <c r="Q519" s="79"/>
      <c r="R519" s="80"/>
      <c r="S519" s="81">
        <f t="shared" si="24"/>
        <v>0</v>
      </c>
      <c r="T519" s="82"/>
      <c r="U519" s="83"/>
      <c r="V519" s="84"/>
      <c r="W519" s="85">
        <f t="shared" si="25"/>
        <v>0</v>
      </c>
      <c r="X519" s="86">
        <f t="shared" si="26"/>
        <v>0</v>
      </c>
      <c r="Y519" s="59"/>
      <c r="Z519" s="87"/>
      <c r="AA519" s="88"/>
      <c r="AB519" s="89"/>
      <c r="AC519" s="90"/>
    </row>
    <row r="520" spans="1:29" ht="15.75" hidden="1" customHeight="1">
      <c r="A520" s="64"/>
      <c r="B520" s="65"/>
      <c r="C520" s="66"/>
      <c r="D520" s="67"/>
      <c r="E520" s="68"/>
      <c r="F520" s="69"/>
      <c r="G520" s="70"/>
      <c r="H520" s="71"/>
      <c r="I520" s="68"/>
      <c r="J520" s="72"/>
      <c r="K520" s="73"/>
      <c r="L520" s="74"/>
      <c r="M520" s="75"/>
      <c r="N520" s="76"/>
      <c r="O520" s="77"/>
      <c r="P520" s="78"/>
      <c r="Q520" s="79"/>
      <c r="R520" s="101"/>
      <c r="S520" s="81">
        <f t="shared" si="24"/>
        <v>0</v>
      </c>
      <c r="T520" s="82"/>
      <c r="U520" s="83"/>
      <c r="V520" s="84"/>
      <c r="W520" s="85">
        <f t="shared" si="25"/>
        <v>0</v>
      </c>
      <c r="X520" s="86">
        <f t="shared" si="26"/>
        <v>0</v>
      </c>
      <c r="Y520" s="59"/>
      <c r="Z520" s="87"/>
      <c r="AA520" s="88"/>
      <c r="AB520" s="89"/>
      <c r="AC520" s="90"/>
    </row>
    <row r="521" spans="1:29" ht="15.75" hidden="1" customHeight="1">
      <c r="A521" s="64"/>
      <c r="B521" s="65"/>
      <c r="C521" s="66"/>
      <c r="D521" s="67"/>
      <c r="E521" s="68"/>
      <c r="F521" s="69"/>
      <c r="G521" s="70"/>
      <c r="H521" s="71"/>
      <c r="I521" s="68"/>
      <c r="J521" s="72"/>
      <c r="K521" s="73"/>
      <c r="L521" s="74"/>
      <c r="M521" s="75"/>
      <c r="N521" s="76"/>
      <c r="O521" s="77"/>
      <c r="P521" s="78"/>
      <c r="Q521" s="79"/>
      <c r="R521" s="101"/>
      <c r="S521" s="81">
        <f t="shared" ref="S521:S584" si="27">IF(R521="U",T521/1.2,T521)</f>
        <v>0</v>
      </c>
      <c r="T521" s="82"/>
      <c r="U521" s="83"/>
      <c r="V521" s="84"/>
      <c r="W521" s="85">
        <f t="shared" ref="W521:W584" si="28">V521*S521</f>
        <v>0</v>
      </c>
      <c r="X521" s="86">
        <f t="shared" ref="X521:X584" si="29">V521*T521</f>
        <v>0</v>
      </c>
      <c r="Y521" s="59"/>
      <c r="Z521" s="87"/>
      <c r="AA521" s="88"/>
      <c r="AB521" s="89"/>
      <c r="AC521" s="90"/>
    </row>
    <row r="522" spans="1:29" ht="15.75" hidden="1" customHeight="1">
      <c r="A522" s="64"/>
      <c r="B522" s="65"/>
      <c r="C522" s="66"/>
      <c r="D522" s="67"/>
      <c r="E522" s="68"/>
      <c r="F522" s="69"/>
      <c r="G522" s="70"/>
      <c r="H522" s="71"/>
      <c r="I522" s="68"/>
      <c r="J522" s="72"/>
      <c r="K522" s="73"/>
      <c r="L522" s="74"/>
      <c r="M522" s="75"/>
      <c r="N522" s="76"/>
      <c r="O522" s="77"/>
      <c r="P522" s="78"/>
      <c r="Q522" s="79"/>
      <c r="R522" s="101"/>
      <c r="S522" s="81">
        <f t="shared" si="27"/>
        <v>0</v>
      </c>
      <c r="T522" s="82"/>
      <c r="U522" s="83"/>
      <c r="V522" s="84"/>
      <c r="W522" s="85">
        <f t="shared" si="28"/>
        <v>0</v>
      </c>
      <c r="X522" s="86">
        <f t="shared" si="29"/>
        <v>0</v>
      </c>
      <c r="Y522" s="59"/>
      <c r="Z522" s="87"/>
      <c r="AA522" s="88"/>
      <c r="AB522" s="89"/>
      <c r="AC522" s="90"/>
    </row>
    <row r="523" spans="1:29" ht="15.75" hidden="1" customHeight="1">
      <c r="A523" s="64"/>
      <c r="B523" s="65"/>
      <c r="C523" s="66"/>
      <c r="D523" s="67"/>
      <c r="E523" s="68"/>
      <c r="F523" s="69"/>
      <c r="G523" s="70"/>
      <c r="H523" s="71"/>
      <c r="I523" s="68"/>
      <c r="J523" s="72"/>
      <c r="K523" s="73"/>
      <c r="L523" s="74"/>
      <c r="M523" s="75"/>
      <c r="N523" s="76"/>
      <c r="O523" s="77"/>
      <c r="P523" s="78"/>
      <c r="Q523" s="79"/>
      <c r="R523" s="101"/>
      <c r="S523" s="81">
        <f t="shared" si="27"/>
        <v>0</v>
      </c>
      <c r="T523" s="82"/>
      <c r="U523" s="83"/>
      <c r="V523" s="84"/>
      <c r="W523" s="85">
        <f t="shared" si="28"/>
        <v>0</v>
      </c>
      <c r="X523" s="86">
        <f t="shared" si="29"/>
        <v>0</v>
      </c>
      <c r="Y523" s="59"/>
      <c r="Z523" s="87"/>
      <c r="AA523" s="88"/>
      <c r="AB523" s="89"/>
      <c r="AC523" s="90"/>
    </row>
    <row r="524" spans="1:29" ht="15.75" hidden="1" customHeight="1">
      <c r="A524" s="64"/>
      <c r="B524" s="65"/>
      <c r="C524" s="66"/>
      <c r="D524" s="67"/>
      <c r="E524" s="68"/>
      <c r="F524" s="69"/>
      <c r="G524" s="70"/>
      <c r="H524" s="71"/>
      <c r="I524" s="68"/>
      <c r="J524" s="72"/>
      <c r="K524" s="73"/>
      <c r="L524" s="74"/>
      <c r="M524" s="75"/>
      <c r="N524" s="76"/>
      <c r="O524" s="77"/>
      <c r="P524" s="78"/>
      <c r="Q524" s="79"/>
      <c r="R524" s="80"/>
      <c r="S524" s="81">
        <f t="shared" si="27"/>
        <v>0</v>
      </c>
      <c r="T524" s="82"/>
      <c r="U524" s="83"/>
      <c r="V524" s="84"/>
      <c r="W524" s="85">
        <f t="shared" si="28"/>
        <v>0</v>
      </c>
      <c r="X524" s="86">
        <f t="shared" si="29"/>
        <v>0</v>
      </c>
      <c r="Y524" s="59"/>
      <c r="Z524" s="87"/>
      <c r="AA524" s="88"/>
      <c r="AB524" s="89"/>
      <c r="AC524" s="90"/>
    </row>
    <row r="525" spans="1:29" ht="15.75" hidden="1" customHeight="1">
      <c r="A525" s="64"/>
      <c r="B525" s="65"/>
      <c r="C525" s="66"/>
      <c r="D525" s="67"/>
      <c r="E525" s="68"/>
      <c r="F525" s="69"/>
      <c r="G525" s="70"/>
      <c r="H525" s="71"/>
      <c r="I525" s="68"/>
      <c r="J525" s="72"/>
      <c r="K525" s="73"/>
      <c r="L525" s="74"/>
      <c r="M525" s="75"/>
      <c r="N525" s="76"/>
      <c r="O525" s="77"/>
      <c r="P525" s="78"/>
      <c r="Q525" s="79"/>
      <c r="R525" s="80"/>
      <c r="S525" s="81">
        <f t="shared" si="27"/>
        <v>0</v>
      </c>
      <c r="T525" s="82"/>
      <c r="U525" s="83"/>
      <c r="V525" s="84"/>
      <c r="W525" s="85">
        <f t="shared" si="28"/>
        <v>0</v>
      </c>
      <c r="X525" s="86">
        <f t="shared" si="29"/>
        <v>0</v>
      </c>
      <c r="Y525" s="59"/>
      <c r="Z525" s="87"/>
      <c r="AA525" s="88"/>
      <c r="AB525" s="89"/>
      <c r="AC525" s="90"/>
    </row>
    <row r="526" spans="1:29" ht="15.75" hidden="1" customHeight="1">
      <c r="A526" s="64"/>
      <c r="B526" s="65"/>
      <c r="C526" s="66"/>
      <c r="D526" s="67"/>
      <c r="E526" s="68"/>
      <c r="F526" s="69"/>
      <c r="G526" s="70"/>
      <c r="H526" s="71"/>
      <c r="I526" s="68"/>
      <c r="J526" s="72"/>
      <c r="K526" s="73"/>
      <c r="L526" s="74"/>
      <c r="M526" s="75"/>
      <c r="N526" s="76"/>
      <c r="O526" s="77"/>
      <c r="P526" s="78"/>
      <c r="Q526" s="79"/>
      <c r="R526" s="80"/>
      <c r="S526" s="81">
        <f t="shared" si="27"/>
        <v>0</v>
      </c>
      <c r="T526" s="82"/>
      <c r="U526" s="83"/>
      <c r="V526" s="84"/>
      <c r="W526" s="85">
        <f t="shared" si="28"/>
        <v>0</v>
      </c>
      <c r="X526" s="86">
        <f t="shared" si="29"/>
        <v>0</v>
      </c>
      <c r="Y526" s="59"/>
      <c r="Z526" s="87"/>
      <c r="AA526" s="88"/>
      <c r="AB526" s="89"/>
      <c r="AC526" s="90"/>
    </row>
    <row r="527" spans="1:29" ht="15.75" hidden="1" customHeight="1">
      <c r="A527" s="64"/>
      <c r="B527" s="65"/>
      <c r="C527" s="66"/>
      <c r="D527" s="67"/>
      <c r="E527" s="68"/>
      <c r="F527" s="69"/>
      <c r="G527" s="70"/>
      <c r="H527" s="71"/>
      <c r="I527" s="68"/>
      <c r="J527" s="72"/>
      <c r="K527" s="73"/>
      <c r="L527" s="74"/>
      <c r="M527" s="75"/>
      <c r="N527" s="76"/>
      <c r="O527" s="77"/>
      <c r="P527" s="78"/>
      <c r="Q527" s="79"/>
      <c r="R527" s="80"/>
      <c r="S527" s="81">
        <f t="shared" si="27"/>
        <v>0</v>
      </c>
      <c r="T527" s="82"/>
      <c r="U527" s="83"/>
      <c r="V527" s="84"/>
      <c r="W527" s="85">
        <f t="shared" si="28"/>
        <v>0</v>
      </c>
      <c r="X527" s="86">
        <f t="shared" si="29"/>
        <v>0</v>
      </c>
      <c r="Y527" s="59"/>
      <c r="Z527" s="87"/>
      <c r="AA527" s="88"/>
      <c r="AB527" s="89"/>
      <c r="AC527" s="90"/>
    </row>
    <row r="528" spans="1:29" ht="15.75" hidden="1" customHeight="1">
      <c r="A528" s="64"/>
      <c r="B528" s="65"/>
      <c r="C528" s="66"/>
      <c r="D528" s="67"/>
      <c r="E528" s="68"/>
      <c r="F528" s="69"/>
      <c r="G528" s="70"/>
      <c r="H528" s="71"/>
      <c r="I528" s="68"/>
      <c r="J528" s="72"/>
      <c r="K528" s="73"/>
      <c r="L528" s="74"/>
      <c r="M528" s="75"/>
      <c r="N528" s="76"/>
      <c r="O528" s="77"/>
      <c r="P528" s="78"/>
      <c r="Q528" s="79"/>
      <c r="R528" s="101"/>
      <c r="S528" s="81">
        <f t="shared" si="27"/>
        <v>0</v>
      </c>
      <c r="T528" s="82"/>
      <c r="U528" s="83"/>
      <c r="V528" s="84"/>
      <c r="W528" s="85">
        <f t="shared" si="28"/>
        <v>0</v>
      </c>
      <c r="X528" s="86">
        <f t="shared" si="29"/>
        <v>0</v>
      </c>
      <c r="Y528" s="59"/>
      <c r="Z528" s="87"/>
      <c r="AA528" s="88"/>
      <c r="AB528" s="89"/>
      <c r="AC528" s="90"/>
    </row>
    <row r="529" spans="1:29" ht="15.75" hidden="1" customHeight="1">
      <c r="A529" s="64"/>
      <c r="B529" s="65"/>
      <c r="C529" s="66"/>
      <c r="D529" s="67"/>
      <c r="E529" s="68"/>
      <c r="F529" s="69"/>
      <c r="G529" s="70"/>
      <c r="H529" s="71"/>
      <c r="I529" s="68"/>
      <c r="J529" s="72"/>
      <c r="K529" s="73"/>
      <c r="L529" s="74"/>
      <c r="M529" s="75"/>
      <c r="N529" s="76"/>
      <c r="O529" s="77"/>
      <c r="P529" s="78"/>
      <c r="Q529" s="79"/>
      <c r="R529" s="101"/>
      <c r="S529" s="81">
        <f t="shared" si="27"/>
        <v>0</v>
      </c>
      <c r="T529" s="82"/>
      <c r="U529" s="83"/>
      <c r="V529" s="84"/>
      <c r="W529" s="85">
        <f t="shared" si="28"/>
        <v>0</v>
      </c>
      <c r="X529" s="86">
        <f t="shared" si="29"/>
        <v>0</v>
      </c>
      <c r="Y529" s="59"/>
      <c r="Z529" s="87"/>
      <c r="AA529" s="88"/>
      <c r="AB529" s="89"/>
      <c r="AC529" s="90"/>
    </row>
    <row r="530" spans="1:29" ht="15.75" hidden="1" customHeight="1">
      <c r="A530" s="64"/>
      <c r="B530" s="65"/>
      <c r="C530" s="66"/>
      <c r="D530" s="67"/>
      <c r="E530" s="68"/>
      <c r="F530" s="69"/>
      <c r="G530" s="70"/>
      <c r="H530" s="71"/>
      <c r="I530" s="68"/>
      <c r="J530" s="72"/>
      <c r="K530" s="73"/>
      <c r="L530" s="74"/>
      <c r="M530" s="75"/>
      <c r="N530" s="76"/>
      <c r="O530" s="77"/>
      <c r="P530" s="78"/>
      <c r="Q530" s="79"/>
      <c r="R530" s="101"/>
      <c r="S530" s="81">
        <f t="shared" si="27"/>
        <v>0</v>
      </c>
      <c r="T530" s="82"/>
      <c r="U530" s="83"/>
      <c r="V530" s="84"/>
      <c r="W530" s="85">
        <f t="shared" si="28"/>
        <v>0</v>
      </c>
      <c r="X530" s="86">
        <f t="shared" si="29"/>
        <v>0</v>
      </c>
      <c r="Y530" s="59"/>
      <c r="Z530" s="87"/>
      <c r="AA530" s="88"/>
      <c r="AB530" s="89"/>
      <c r="AC530" s="90"/>
    </row>
    <row r="531" spans="1:29" ht="15.75" hidden="1" customHeight="1">
      <c r="A531" s="64"/>
      <c r="B531" s="65"/>
      <c r="C531" s="66"/>
      <c r="D531" s="67"/>
      <c r="E531" s="68"/>
      <c r="F531" s="69"/>
      <c r="G531" s="70"/>
      <c r="H531" s="71"/>
      <c r="I531" s="68"/>
      <c r="J531" s="72"/>
      <c r="K531" s="73"/>
      <c r="L531" s="74"/>
      <c r="M531" s="75"/>
      <c r="N531" s="76"/>
      <c r="O531" s="77"/>
      <c r="P531" s="78"/>
      <c r="Q531" s="79"/>
      <c r="R531" s="101"/>
      <c r="S531" s="81">
        <f t="shared" si="27"/>
        <v>0</v>
      </c>
      <c r="T531" s="82"/>
      <c r="U531" s="83"/>
      <c r="V531" s="84"/>
      <c r="W531" s="85">
        <f t="shared" si="28"/>
        <v>0</v>
      </c>
      <c r="X531" s="86">
        <f t="shared" si="29"/>
        <v>0</v>
      </c>
      <c r="Y531" s="59"/>
      <c r="Z531" s="87"/>
      <c r="AA531" s="88"/>
      <c r="AB531" s="89"/>
      <c r="AC531" s="90"/>
    </row>
    <row r="532" spans="1:29" ht="15.75" hidden="1" customHeight="1">
      <c r="A532" s="64"/>
      <c r="B532" s="65"/>
      <c r="C532" s="66"/>
      <c r="D532" s="67"/>
      <c r="E532" s="68"/>
      <c r="F532" s="69"/>
      <c r="G532" s="70"/>
      <c r="H532" s="71"/>
      <c r="I532" s="68"/>
      <c r="J532" s="72"/>
      <c r="K532" s="73"/>
      <c r="L532" s="74"/>
      <c r="M532" s="75"/>
      <c r="N532" s="76"/>
      <c r="O532" s="77"/>
      <c r="P532" s="78"/>
      <c r="Q532" s="79"/>
      <c r="R532" s="80"/>
      <c r="S532" s="81">
        <f t="shared" si="27"/>
        <v>0</v>
      </c>
      <c r="T532" s="82"/>
      <c r="U532" s="83"/>
      <c r="V532" s="84"/>
      <c r="W532" s="85">
        <f t="shared" si="28"/>
        <v>0</v>
      </c>
      <c r="X532" s="86">
        <f t="shared" si="29"/>
        <v>0</v>
      </c>
      <c r="Y532" s="59"/>
      <c r="Z532" s="87"/>
      <c r="AA532" s="88"/>
      <c r="AB532" s="89"/>
      <c r="AC532" s="90"/>
    </row>
    <row r="533" spans="1:29" ht="15.75" hidden="1" customHeight="1">
      <c r="A533" s="64"/>
      <c r="B533" s="65"/>
      <c r="C533" s="66"/>
      <c r="D533" s="67"/>
      <c r="E533" s="68"/>
      <c r="F533" s="69"/>
      <c r="G533" s="70"/>
      <c r="H533" s="71"/>
      <c r="I533" s="68"/>
      <c r="J533" s="72"/>
      <c r="K533" s="73"/>
      <c r="L533" s="74"/>
      <c r="M533" s="75"/>
      <c r="N533" s="76"/>
      <c r="O533" s="77"/>
      <c r="P533" s="78"/>
      <c r="Q533" s="79"/>
      <c r="R533" s="80"/>
      <c r="S533" s="81">
        <f t="shared" si="27"/>
        <v>0</v>
      </c>
      <c r="T533" s="82"/>
      <c r="U533" s="83"/>
      <c r="V533" s="84"/>
      <c r="W533" s="85">
        <f t="shared" si="28"/>
        <v>0</v>
      </c>
      <c r="X533" s="86">
        <f t="shared" si="29"/>
        <v>0</v>
      </c>
      <c r="Y533" s="59"/>
      <c r="Z533" s="87"/>
      <c r="AA533" s="88"/>
      <c r="AB533" s="89"/>
      <c r="AC533" s="90"/>
    </row>
    <row r="534" spans="1:29" ht="15.75" hidden="1" customHeight="1">
      <c r="A534" s="64"/>
      <c r="B534" s="65"/>
      <c r="C534" s="66"/>
      <c r="D534" s="67"/>
      <c r="E534" s="68"/>
      <c r="F534" s="69"/>
      <c r="G534" s="70"/>
      <c r="H534" s="71"/>
      <c r="I534" s="68"/>
      <c r="J534" s="72"/>
      <c r="K534" s="73"/>
      <c r="L534" s="74"/>
      <c r="M534" s="75"/>
      <c r="N534" s="76"/>
      <c r="O534" s="77"/>
      <c r="P534" s="78"/>
      <c r="Q534" s="79"/>
      <c r="R534" s="80"/>
      <c r="S534" s="81">
        <f t="shared" si="27"/>
        <v>0</v>
      </c>
      <c r="T534" s="82"/>
      <c r="U534" s="83"/>
      <c r="V534" s="84"/>
      <c r="W534" s="85">
        <f t="shared" si="28"/>
        <v>0</v>
      </c>
      <c r="X534" s="86">
        <f t="shared" si="29"/>
        <v>0</v>
      </c>
      <c r="Y534" s="59"/>
      <c r="Z534" s="87"/>
      <c r="AA534" s="88"/>
      <c r="AB534" s="89"/>
      <c r="AC534" s="90"/>
    </row>
    <row r="535" spans="1:29" ht="15.75" hidden="1" customHeight="1">
      <c r="A535" s="64"/>
      <c r="B535" s="65"/>
      <c r="C535" s="66"/>
      <c r="D535" s="67"/>
      <c r="E535" s="68"/>
      <c r="F535" s="69"/>
      <c r="G535" s="70"/>
      <c r="H535" s="71"/>
      <c r="I535" s="68"/>
      <c r="J535" s="72"/>
      <c r="K535" s="73"/>
      <c r="L535" s="74"/>
      <c r="M535" s="75"/>
      <c r="N535" s="76"/>
      <c r="O535" s="77"/>
      <c r="P535" s="78"/>
      <c r="Q535" s="79"/>
      <c r="R535" s="80"/>
      <c r="S535" s="81">
        <f t="shared" si="27"/>
        <v>0</v>
      </c>
      <c r="T535" s="82"/>
      <c r="U535" s="83"/>
      <c r="V535" s="84"/>
      <c r="W535" s="85">
        <f t="shared" si="28"/>
        <v>0</v>
      </c>
      <c r="X535" s="86">
        <f t="shared" si="29"/>
        <v>0</v>
      </c>
      <c r="Y535" s="59"/>
      <c r="Z535" s="87"/>
      <c r="AA535" s="88"/>
      <c r="AB535" s="89"/>
      <c r="AC535" s="90"/>
    </row>
    <row r="536" spans="1:29" ht="15.75" hidden="1" customHeight="1">
      <c r="A536" s="64"/>
      <c r="B536" s="65"/>
      <c r="C536" s="66"/>
      <c r="D536" s="67"/>
      <c r="E536" s="68"/>
      <c r="F536" s="69"/>
      <c r="G536" s="70"/>
      <c r="H536" s="71"/>
      <c r="I536" s="68"/>
      <c r="J536" s="72"/>
      <c r="K536" s="73"/>
      <c r="L536" s="74"/>
      <c r="M536" s="75"/>
      <c r="N536" s="76"/>
      <c r="O536" s="77"/>
      <c r="P536" s="78"/>
      <c r="Q536" s="79"/>
      <c r="R536" s="80"/>
      <c r="S536" s="81">
        <f t="shared" si="27"/>
        <v>0</v>
      </c>
      <c r="T536" s="82"/>
      <c r="U536" s="83"/>
      <c r="V536" s="84"/>
      <c r="W536" s="85">
        <f t="shared" si="28"/>
        <v>0</v>
      </c>
      <c r="X536" s="86">
        <f t="shared" si="29"/>
        <v>0</v>
      </c>
      <c r="Y536" s="59"/>
      <c r="Z536" s="87"/>
      <c r="AA536" s="88"/>
      <c r="AB536" s="89"/>
      <c r="AC536" s="90"/>
    </row>
    <row r="537" spans="1:29" ht="15.75" hidden="1" customHeight="1">
      <c r="A537" s="64"/>
      <c r="B537" s="65"/>
      <c r="C537" s="66"/>
      <c r="D537" s="67"/>
      <c r="E537" s="68"/>
      <c r="F537" s="69"/>
      <c r="G537" s="70"/>
      <c r="H537" s="71"/>
      <c r="I537" s="68"/>
      <c r="J537" s="72"/>
      <c r="K537" s="73"/>
      <c r="L537" s="74"/>
      <c r="M537" s="75"/>
      <c r="N537" s="76"/>
      <c r="O537" s="77"/>
      <c r="P537" s="78"/>
      <c r="Q537" s="79"/>
      <c r="R537" s="80"/>
      <c r="S537" s="81">
        <f t="shared" si="27"/>
        <v>0</v>
      </c>
      <c r="T537" s="82"/>
      <c r="U537" s="83"/>
      <c r="V537" s="84"/>
      <c r="W537" s="85">
        <f t="shared" si="28"/>
        <v>0</v>
      </c>
      <c r="X537" s="86">
        <f t="shared" si="29"/>
        <v>0</v>
      </c>
      <c r="Y537" s="59"/>
      <c r="Z537" s="87"/>
      <c r="AA537" s="88"/>
      <c r="AB537" s="89"/>
      <c r="AC537" s="90"/>
    </row>
    <row r="538" spans="1:29" ht="15.75" hidden="1" customHeight="1">
      <c r="A538" s="64"/>
      <c r="B538" s="65"/>
      <c r="C538" s="66"/>
      <c r="D538" s="67"/>
      <c r="E538" s="68"/>
      <c r="F538" s="69"/>
      <c r="G538" s="70"/>
      <c r="H538" s="71"/>
      <c r="I538" s="68"/>
      <c r="J538" s="72"/>
      <c r="K538" s="73"/>
      <c r="L538" s="74"/>
      <c r="M538" s="75"/>
      <c r="N538" s="76"/>
      <c r="O538" s="77"/>
      <c r="P538" s="78"/>
      <c r="Q538" s="79"/>
      <c r="R538" s="80"/>
      <c r="S538" s="81">
        <f t="shared" si="27"/>
        <v>0</v>
      </c>
      <c r="T538" s="82"/>
      <c r="U538" s="83"/>
      <c r="V538" s="84"/>
      <c r="W538" s="85">
        <f t="shared" si="28"/>
        <v>0</v>
      </c>
      <c r="X538" s="86">
        <f t="shared" si="29"/>
        <v>0</v>
      </c>
      <c r="Y538" s="59"/>
      <c r="Z538" s="87"/>
      <c r="AA538" s="88"/>
      <c r="AB538" s="89"/>
      <c r="AC538" s="90"/>
    </row>
    <row r="539" spans="1:29" ht="15.75" hidden="1" customHeight="1">
      <c r="A539" s="64"/>
      <c r="B539" s="65"/>
      <c r="C539" s="66"/>
      <c r="D539" s="67"/>
      <c r="E539" s="68"/>
      <c r="F539" s="69"/>
      <c r="G539" s="70"/>
      <c r="H539" s="71"/>
      <c r="I539" s="68"/>
      <c r="J539" s="72"/>
      <c r="K539" s="73"/>
      <c r="L539" s="74"/>
      <c r="M539" s="75"/>
      <c r="N539" s="76"/>
      <c r="O539" s="77"/>
      <c r="P539" s="78"/>
      <c r="Q539" s="79"/>
      <c r="R539" s="101"/>
      <c r="S539" s="81">
        <f t="shared" si="27"/>
        <v>0</v>
      </c>
      <c r="T539" s="82"/>
      <c r="U539" s="83"/>
      <c r="V539" s="84"/>
      <c r="W539" s="85">
        <f t="shared" si="28"/>
        <v>0</v>
      </c>
      <c r="X539" s="86">
        <f t="shared" si="29"/>
        <v>0</v>
      </c>
      <c r="Y539" s="59"/>
      <c r="Z539" s="87"/>
      <c r="AA539" s="88"/>
      <c r="AB539" s="89"/>
      <c r="AC539" s="90"/>
    </row>
    <row r="540" spans="1:29" ht="15.75" hidden="1" customHeight="1">
      <c r="A540" s="64"/>
      <c r="B540" s="65"/>
      <c r="C540" s="66"/>
      <c r="D540" s="67"/>
      <c r="E540" s="68"/>
      <c r="F540" s="69"/>
      <c r="G540" s="70"/>
      <c r="H540" s="71"/>
      <c r="I540" s="68"/>
      <c r="J540" s="72"/>
      <c r="K540" s="73"/>
      <c r="L540" s="74"/>
      <c r="M540" s="75"/>
      <c r="N540" s="76"/>
      <c r="O540" s="77"/>
      <c r="P540" s="78"/>
      <c r="Q540" s="79"/>
      <c r="R540" s="101"/>
      <c r="S540" s="81">
        <f t="shared" si="27"/>
        <v>0</v>
      </c>
      <c r="T540" s="82"/>
      <c r="U540" s="83"/>
      <c r="V540" s="84"/>
      <c r="W540" s="85">
        <f t="shared" si="28"/>
        <v>0</v>
      </c>
      <c r="X540" s="86">
        <f t="shared" si="29"/>
        <v>0</v>
      </c>
      <c r="Y540" s="59"/>
      <c r="Z540" s="87"/>
      <c r="AA540" s="88"/>
      <c r="AB540" s="89"/>
      <c r="AC540" s="90"/>
    </row>
    <row r="541" spans="1:29" ht="15.75" hidden="1" customHeight="1">
      <c r="A541" s="64"/>
      <c r="B541" s="65"/>
      <c r="C541" s="66"/>
      <c r="D541" s="67"/>
      <c r="E541" s="68"/>
      <c r="F541" s="69"/>
      <c r="G541" s="70"/>
      <c r="H541" s="71"/>
      <c r="I541" s="68"/>
      <c r="J541" s="72"/>
      <c r="K541" s="73"/>
      <c r="L541" s="74"/>
      <c r="M541" s="75"/>
      <c r="N541" s="76"/>
      <c r="O541" s="77"/>
      <c r="P541" s="78"/>
      <c r="Q541" s="79"/>
      <c r="R541" s="101"/>
      <c r="S541" s="81">
        <f t="shared" si="27"/>
        <v>0</v>
      </c>
      <c r="T541" s="82"/>
      <c r="U541" s="83"/>
      <c r="V541" s="84"/>
      <c r="W541" s="85">
        <f t="shared" si="28"/>
        <v>0</v>
      </c>
      <c r="X541" s="86">
        <f t="shared" si="29"/>
        <v>0</v>
      </c>
      <c r="Y541" s="59"/>
      <c r="Z541" s="87"/>
      <c r="AA541" s="88"/>
      <c r="AB541" s="89"/>
      <c r="AC541" s="90"/>
    </row>
    <row r="542" spans="1:29" ht="15.75" hidden="1" customHeight="1">
      <c r="A542" s="64"/>
      <c r="B542" s="65"/>
      <c r="C542" s="66"/>
      <c r="D542" s="67"/>
      <c r="E542" s="68"/>
      <c r="F542" s="69"/>
      <c r="G542" s="70"/>
      <c r="H542" s="71"/>
      <c r="I542" s="68"/>
      <c r="J542" s="72"/>
      <c r="K542" s="73"/>
      <c r="L542" s="74"/>
      <c r="M542" s="75"/>
      <c r="N542" s="76"/>
      <c r="O542" s="77"/>
      <c r="P542" s="78"/>
      <c r="Q542" s="79"/>
      <c r="R542" s="101"/>
      <c r="S542" s="81">
        <f t="shared" si="27"/>
        <v>0</v>
      </c>
      <c r="T542" s="82"/>
      <c r="U542" s="83"/>
      <c r="V542" s="84"/>
      <c r="W542" s="85">
        <f t="shared" si="28"/>
        <v>0</v>
      </c>
      <c r="X542" s="86">
        <f t="shared" si="29"/>
        <v>0</v>
      </c>
      <c r="Y542" s="59"/>
      <c r="Z542" s="87"/>
      <c r="AA542" s="88"/>
      <c r="AB542" s="89"/>
      <c r="AC542" s="90"/>
    </row>
    <row r="543" spans="1:29" ht="15.75" hidden="1" customHeight="1">
      <c r="A543" s="64"/>
      <c r="B543" s="65"/>
      <c r="C543" s="66"/>
      <c r="D543" s="67"/>
      <c r="E543" s="68"/>
      <c r="F543" s="69"/>
      <c r="G543" s="70"/>
      <c r="H543" s="71"/>
      <c r="I543" s="68"/>
      <c r="J543" s="72"/>
      <c r="K543" s="73"/>
      <c r="L543" s="74"/>
      <c r="M543" s="75"/>
      <c r="N543" s="76"/>
      <c r="O543" s="77"/>
      <c r="P543" s="78"/>
      <c r="Q543" s="79"/>
      <c r="R543" s="101"/>
      <c r="S543" s="81">
        <f t="shared" si="27"/>
        <v>0</v>
      </c>
      <c r="T543" s="82"/>
      <c r="U543" s="83"/>
      <c r="V543" s="84"/>
      <c r="W543" s="85">
        <f t="shared" si="28"/>
        <v>0</v>
      </c>
      <c r="X543" s="86">
        <f t="shared" si="29"/>
        <v>0</v>
      </c>
      <c r="Y543" s="59"/>
      <c r="Z543" s="87"/>
      <c r="AA543" s="88"/>
      <c r="AB543" s="89"/>
      <c r="AC543" s="90"/>
    </row>
    <row r="544" spans="1:29" ht="15.75" hidden="1" customHeight="1">
      <c r="A544" s="64"/>
      <c r="B544" s="65"/>
      <c r="C544" s="66"/>
      <c r="D544" s="67"/>
      <c r="E544" s="68"/>
      <c r="F544" s="69"/>
      <c r="G544" s="70"/>
      <c r="H544" s="71"/>
      <c r="I544" s="68"/>
      <c r="J544" s="72"/>
      <c r="K544" s="73"/>
      <c r="L544" s="74"/>
      <c r="M544" s="75"/>
      <c r="N544" s="76"/>
      <c r="O544" s="77"/>
      <c r="P544" s="78"/>
      <c r="Q544" s="79"/>
      <c r="R544" s="80"/>
      <c r="S544" s="81">
        <f t="shared" si="27"/>
        <v>0</v>
      </c>
      <c r="T544" s="82"/>
      <c r="U544" s="83"/>
      <c r="V544" s="84"/>
      <c r="W544" s="85">
        <f t="shared" si="28"/>
        <v>0</v>
      </c>
      <c r="X544" s="86">
        <f t="shared" si="29"/>
        <v>0</v>
      </c>
      <c r="Y544" s="59"/>
      <c r="Z544" s="87"/>
      <c r="AA544" s="88"/>
      <c r="AB544" s="89"/>
      <c r="AC544" s="90"/>
    </row>
    <row r="545" spans="1:29" ht="15.75" hidden="1" customHeight="1">
      <c r="A545" s="64"/>
      <c r="B545" s="65"/>
      <c r="C545" s="66"/>
      <c r="D545" s="67"/>
      <c r="E545" s="68"/>
      <c r="F545" s="69"/>
      <c r="G545" s="70"/>
      <c r="H545" s="71"/>
      <c r="I545" s="68"/>
      <c r="J545" s="72"/>
      <c r="K545" s="73"/>
      <c r="L545" s="74"/>
      <c r="M545" s="75"/>
      <c r="N545" s="76"/>
      <c r="O545" s="77"/>
      <c r="P545" s="78"/>
      <c r="Q545" s="79"/>
      <c r="R545" s="101"/>
      <c r="S545" s="81">
        <f t="shared" si="27"/>
        <v>0</v>
      </c>
      <c r="T545" s="82"/>
      <c r="U545" s="83"/>
      <c r="V545" s="84"/>
      <c r="W545" s="85">
        <f t="shared" si="28"/>
        <v>0</v>
      </c>
      <c r="X545" s="86">
        <f t="shared" si="29"/>
        <v>0</v>
      </c>
      <c r="Y545" s="59"/>
      <c r="Z545" s="87"/>
      <c r="AA545" s="88"/>
      <c r="AB545" s="89"/>
      <c r="AC545" s="90"/>
    </row>
    <row r="546" spans="1:29" ht="15.75" hidden="1" customHeight="1">
      <c r="A546" s="64"/>
      <c r="B546" s="65"/>
      <c r="C546" s="66"/>
      <c r="D546" s="67"/>
      <c r="E546" s="68"/>
      <c r="F546" s="69"/>
      <c r="G546" s="70"/>
      <c r="H546" s="71"/>
      <c r="I546" s="68"/>
      <c r="J546" s="72"/>
      <c r="K546" s="73"/>
      <c r="L546" s="74"/>
      <c r="M546" s="75"/>
      <c r="N546" s="76"/>
      <c r="O546" s="77"/>
      <c r="P546" s="78"/>
      <c r="Q546" s="79"/>
      <c r="R546" s="80"/>
      <c r="S546" s="81">
        <f t="shared" si="27"/>
        <v>0</v>
      </c>
      <c r="T546" s="82"/>
      <c r="U546" s="83"/>
      <c r="V546" s="84"/>
      <c r="W546" s="85">
        <f t="shared" si="28"/>
        <v>0</v>
      </c>
      <c r="X546" s="86">
        <f t="shared" si="29"/>
        <v>0</v>
      </c>
      <c r="Y546" s="59"/>
      <c r="Z546" s="87"/>
      <c r="AA546" s="88"/>
      <c r="AB546" s="89"/>
      <c r="AC546" s="90"/>
    </row>
    <row r="547" spans="1:29" ht="15.75" hidden="1" customHeight="1">
      <c r="A547" s="64"/>
      <c r="B547" s="65"/>
      <c r="C547" s="66"/>
      <c r="D547" s="67"/>
      <c r="E547" s="68"/>
      <c r="F547" s="69"/>
      <c r="G547" s="70"/>
      <c r="H547" s="71"/>
      <c r="I547" s="68"/>
      <c r="J547" s="72"/>
      <c r="K547" s="73"/>
      <c r="L547" s="74"/>
      <c r="M547" s="75"/>
      <c r="N547" s="76"/>
      <c r="O547" s="77"/>
      <c r="P547" s="78"/>
      <c r="Q547" s="79"/>
      <c r="R547" s="80"/>
      <c r="S547" s="81">
        <f t="shared" si="27"/>
        <v>0</v>
      </c>
      <c r="T547" s="82"/>
      <c r="U547" s="83"/>
      <c r="V547" s="84"/>
      <c r="W547" s="85">
        <f t="shared" si="28"/>
        <v>0</v>
      </c>
      <c r="X547" s="86">
        <f t="shared" si="29"/>
        <v>0</v>
      </c>
      <c r="Y547" s="59"/>
      <c r="Z547" s="87"/>
      <c r="AA547" s="88"/>
      <c r="AB547" s="89"/>
      <c r="AC547" s="90"/>
    </row>
    <row r="548" spans="1:29" ht="15.75" hidden="1" customHeight="1">
      <c r="A548" s="64"/>
      <c r="B548" s="65"/>
      <c r="C548" s="66"/>
      <c r="D548" s="67"/>
      <c r="E548" s="68"/>
      <c r="F548" s="69"/>
      <c r="G548" s="70"/>
      <c r="H548" s="71"/>
      <c r="I548" s="68"/>
      <c r="J548" s="72"/>
      <c r="K548" s="73"/>
      <c r="L548" s="74"/>
      <c r="M548" s="75"/>
      <c r="N548" s="76"/>
      <c r="O548" s="77"/>
      <c r="P548" s="78"/>
      <c r="Q548" s="79"/>
      <c r="R548" s="80"/>
      <c r="S548" s="81">
        <f t="shared" si="27"/>
        <v>0</v>
      </c>
      <c r="T548" s="82"/>
      <c r="U548" s="83"/>
      <c r="V548" s="84"/>
      <c r="W548" s="85">
        <f t="shared" si="28"/>
        <v>0</v>
      </c>
      <c r="X548" s="86">
        <f t="shared" si="29"/>
        <v>0</v>
      </c>
      <c r="Y548" s="59"/>
      <c r="Z548" s="87"/>
      <c r="AA548" s="88"/>
      <c r="AB548" s="89"/>
      <c r="AC548" s="90"/>
    </row>
    <row r="549" spans="1:29" ht="15.75" hidden="1" customHeight="1">
      <c r="A549" s="64"/>
      <c r="B549" s="65"/>
      <c r="C549" s="66"/>
      <c r="D549" s="67"/>
      <c r="E549" s="68"/>
      <c r="F549" s="69"/>
      <c r="G549" s="70"/>
      <c r="H549" s="71"/>
      <c r="I549" s="68"/>
      <c r="J549" s="72"/>
      <c r="K549" s="73"/>
      <c r="L549" s="74"/>
      <c r="M549" s="75"/>
      <c r="N549" s="76"/>
      <c r="O549" s="77"/>
      <c r="P549" s="78"/>
      <c r="Q549" s="79"/>
      <c r="R549" s="80"/>
      <c r="S549" s="81">
        <f t="shared" si="27"/>
        <v>0</v>
      </c>
      <c r="T549" s="82"/>
      <c r="U549" s="83"/>
      <c r="V549" s="84"/>
      <c r="W549" s="85">
        <f t="shared" si="28"/>
        <v>0</v>
      </c>
      <c r="X549" s="86">
        <f t="shared" si="29"/>
        <v>0</v>
      </c>
      <c r="Y549" s="59"/>
      <c r="Z549" s="87"/>
      <c r="AA549" s="88"/>
      <c r="AB549" s="89"/>
      <c r="AC549" s="90"/>
    </row>
    <row r="550" spans="1:29" ht="15.75" hidden="1" customHeight="1">
      <c r="A550" s="64"/>
      <c r="B550" s="65"/>
      <c r="C550" s="66"/>
      <c r="D550" s="67"/>
      <c r="E550" s="68"/>
      <c r="F550" s="69"/>
      <c r="G550" s="70"/>
      <c r="H550" s="71"/>
      <c r="I550" s="68"/>
      <c r="J550" s="72"/>
      <c r="K550" s="73"/>
      <c r="L550" s="74"/>
      <c r="M550" s="75"/>
      <c r="N550" s="76"/>
      <c r="O550" s="77"/>
      <c r="P550" s="78"/>
      <c r="Q550" s="79"/>
      <c r="R550" s="80"/>
      <c r="S550" s="81">
        <f t="shared" si="27"/>
        <v>0</v>
      </c>
      <c r="T550" s="82"/>
      <c r="U550" s="83"/>
      <c r="V550" s="84"/>
      <c r="W550" s="85">
        <f t="shared" si="28"/>
        <v>0</v>
      </c>
      <c r="X550" s="86">
        <f t="shared" si="29"/>
        <v>0</v>
      </c>
      <c r="Y550" s="59"/>
      <c r="Z550" s="87"/>
      <c r="AA550" s="88"/>
      <c r="AB550" s="89"/>
      <c r="AC550" s="90"/>
    </row>
    <row r="551" spans="1:29" ht="15.75" hidden="1" customHeight="1">
      <c r="A551" s="64"/>
      <c r="B551" s="65"/>
      <c r="C551" s="66"/>
      <c r="D551" s="67"/>
      <c r="E551" s="68"/>
      <c r="F551" s="69"/>
      <c r="G551" s="70"/>
      <c r="H551" s="71"/>
      <c r="I551" s="68"/>
      <c r="J551" s="72"/>
      <c r="K551" s="73"/>
      <c r="L551" s="74"/>
      <c r="M551" s="75"/>
      <c r="N551" s="76"/>
      <c r="O551" s="77"/>
      <c r="P551" s="78"/>
      <c r="Q551" s="79"/>
      <c r="R551" s="80"/>
      <c r="S551" s="81">
        <f t="shared" si="27"/>
        <v>0</v>
      </c>
      <c r="T551" s="82"/>
      <c r="U551" s="83"/>
      <c r="V551" s="84"/>
      <c r="W551" s="85">
        <f t="shared" si="28"/>
        <v>0</v>
      </c>
      <c r="X551" s="86">
        <f t="shared" si="29"/>
        <v>0</v>
      </c>
      <c r="Y551" s="59"/>
      <c r="Z551" s="87"/>
      <c r="AA551" s="88"/>
      <c r="AB551" s="89"/>
      <c r="AC551" s="90"/>
    </row>
    <row r="552" spans="1:29" ht="15.75" hidden="1" customHeight="1">
      <c r="A552" s="64"/>
      <c r="B552" s="65"/>
      <c r="C552" s="66"/>
      <c r="D552" s="67"/>
      <c r="E552" s="68"/>
      <c r="F552" s="69"/>
      <c r="G552" s="70"/>
      <c r="H552" s="71"/>
      <c r="I552" s="68"/>
      <c r="J552" s="72"/>
      <c r="K552" s="73"/>
      <c r="L552" s="74"/>
      <c r="M552" s="75"/>
      <c r="N552" s="76"/>
      <c r="O552" s="77"/>
      <c r="P552" s="78"/>
      <c r="Q552" s="79"/>
      <c r="R552" s="101"/>
      <c r="S552" s="81">
        <f t="shared" si="27"/>
        <v>0</v>
      </c>
      <c r="T552" s="82"/>
      <c r="U552" s="83"/>
      <c r="V552" s="84"/>
      <c r="W552" s="85">
        <f t="shared" si="28"/>
        <v>0</v>
      </c>
      <c r="X552" s="86">
        <f t="shared" si="29"/>
        <v>0</v>
      </c>
      <c r="Y552" s="59"/>
      <c r="Z552" s="87"/>
      <c r="AA552" s="88"/>
      <c r="AB552" s="89"/>
      <c r="AC552" s="90"/>
    </row>
    <row r="553" spans="1:29" ht="15.75" hidden="1" customHeight="1">
      <c r="A553" s="64"/>
      <c r="B553" s="65"/>
      <c r="C553" s="66"/>
      <c r="D553" s="67"/>
      <c r="E553" s="68"/>
      <c r="F553" s="69"/>
      <c r="G553" s="70"/>
      <c r="H553" s="71"/>
      <c r="I553" s="68"/>
      <c r="J553" s="72"/>
      <c r="K553" s="73"/>
      <c r="L553" s="74"/>
      <c r="M553" s="75"/>
      <c r="N553" s="76"/>
      <c r="O553" s="77"/>
      <c r="P553" s="78"/>
      <c r="Q553" s="79"/>
      <c r="R553" s="101"/>
      <c r="S553" s="81">
        <f t="shared" si="27"/>
        <v>0</v>
      </c>
      <c r="T553" s="82"/>
      <c r="U553" s="83"/>
      <c r="V553" s="84"/>
      <c r="W553" s="85">
        <f t="shared" si="28"/>
        <v>0</v>
      </c>
      <c r="X553" s="86">
        <f t="shared" si="29"/>
        <v>0</v>
      </c>
      <c r="Y553" s="59"/>
      <c r="Z553" s="87"/>
      <c r="AA553" s="88"/>
      <c r="AB553" s="89"/>
      <c r="AC553" s="90"/>
    </row>
    <row r="554" spans="1:29" ht="15.75" hidden="1" customHeight="1">
      <c r="A554" s="64"/>
      <c r="B554" s="65"/>
      <c r="C554" s="66"/>
      <c r="D554" s="67"/>
      <c r="E554" s="68"/>
      <c r="F554" s="69"/>
      <c r="G554" s="70"/>
      <c r="H554" s="71"/>
      <c r="I554" s="68"/>
      <c r="J554" s="72"/>
      <c r="K554" s="73"/>
      <c r="L554" s="74"/>
      <c r="M554" s="75"/>
      <c r="N554" s="76"/>
      <c r="O554" s="77"/>
      <c r="P554" s="78"/>
      <c r="Q554" s="79"/>
      <c r="R554" s="101"/>
      <c r="S554" s="81">
        <f t="shared" si="27"/>
        <v>0</v>
      </c>
      <c r="T554" s="82"/>
      <c r="U554" s="83"/>
      <c r="V554" s="84"/>
      <c r="W554" s="85">
        <f t="shared" si="28"/>
        <v>0</v>
      </c>
      <c r="X554" s="86">
        <f t="shared" si="29"/>
        <v>0</v>
      </c>
      <c r="Y554" s="59"/>
      <c r="Z554" s="87"/>
      <c r="AA554" s="88"/>
      <c r="AB554" s="89"/>
      <c r="AC554" s="90"/>
    </row>
    <row r="555" spans="1:29" ht="15.75" hidden="1" customHeight="1">
      <c r="A555" s="64"/>
      <c r="B555" s="65"/>
      <c r="C555" s="66"/>
      <c r="D555" s="67"/>
      <c r="E555" s="68"/>
      <c r="F555" s="69"/>
      <c r="G555" s="70"/>
      <c r="H555" s="71"/>
      <c r="I555" s="68"/>
      <c r="J555" s="72"/>
      <c r="K555" s="73"/>
      <c r="L555" s="74"/>
      <c r="M555" s="75"/>
      <c r="N555" s="76"/>
      <c r="O555" s="77"/>
      <c r="P555" s="78"/>
      <c r="Q555" s="79"/>
      <c r="R555" s="101"/>
      <c r="S555" s="81">
        <f t="shared" si="27"/>
        <v>0</v>
      </c>
      <c r="T555" s="82"/>
      <c r="U555" s="83"/>
      <c r="V555" s="84"/>
      <c r="W555" s="85">
        <f t="shared" si="28"/>
        <v>0</v>
      </c>
      <c r="X555" s="86">
        <f t="shared" si="29"/>
        <v>0</v>
      </c>
      <c r="Y555" s="59"/>
      <c r="Z555" s="87"/>
      <c r="AA555" s="88"/>
      <c r="AB555" s="89"/>
      <c r="AC555" s="90"/>
    </row>
    <row r="556" spans="1:29" ht="15.75" hidden="1" customHeight="1">
      <c r="A556" s="64"/>
      <c r="B556" s="65"/>
      <c r="C556" s="66"/>
      <c r="D556" s="67"/>
      <c r="E556" s="68"/>
      <c r="F556" s="69"/>
      <c r="G556" s="70"/>
      <c r="H556" s="71"/>
      <c r="I556" s="68"/>
      <c r="J556" s="72"/>
      <c r="K556" s="73"/>
      <c r="L556" s="74"/>
      <c r="M556" s="75"/>
      <c r="N556" s="76"/>
      <c r="O556" s="77"/>
      <c r="P556" s="78"/>
      <c r="Q556" s="79"/>
      <c r="R556" s="101"/>
      <c r="S556" s="81">
        <f t="shared" si="27"/>
        <v>0</v>
      </c>
      <c r="T556" s="82"/>
      <c r="U556" s="83"/>
      <c r="V556" s="84"/>
      <c r="W556" s="85">
        <f t="shared" si="28"/>
        <v>0</v>
      </c>
      <c r="X556" s="86">
        <f t="shared" si="29"/>
        <v>0</v>
      </c>
      <c r="Y556" s="59"/>
      <c r="Z556" s="87"/>
      <c r="AA556" s="88"/>
      <c r="AB556" s="89"/>
      <c r="AC556" s="90"/>
    </row>
    <row r="557" spans="1:29" ht="15.75" hidden="1" customHeight="1">
      <c r="A557" s="64"/>
      <c r="B557" s="65"/>
      <c r="C557" s="66"/>
      <c r="D557" s="67"/>
      <c r="E557" s="68"/>
      <c r="F557" s="69"/>
      <c r="G557" s="70"/>
      <c r="H557" s="71"/>
      <c r="I557" s="68"/>
      <c r="J557" s="72"/>
      <c r="K557" s="73"/>
      <c r="L557" s="74"/>
      <c r="M557" s="75"/>
      <c r="N557" s="76"/>
      <c r="O557" s="77"/>
      <c r="P557" s="78"/>
      <c r="Q557" s="79"/>
      <c r="R557" s="101"/>
      <c r="S557" s="81">
        <f t="shared" si="27"/>
        <v>0</v>
      </c>
      <c r="T557" s="82"/>
      <c r="U557" s="83"/>
      <c r="V557" s="84"/>
      <c r="W557" s="85">
        <f t="shared" si="28"/>
        <v>0</v>
      </c>
      <c r="X557" s="86">
        <f t="shared" si="29"/>
        <v>0</v>
      </c>
      <c r="Y557" s="59"/>
      <c r="Z557" s="87"/>
      <c r="AA557" s="88"/>
      <c r="AB557" s="89"/>
      <c r="AC557" s="90"/>
    </row>
    <row r="558" spans="1:29" ht="15.75" hidden="1" customHeight="1">
      <c r="A558" s="64"/>
      <c r="B558" s="65"/>
      <c r="C558" s="66"/>
      <c r="D558" s="67"/>
      <c r="E558" s="68"/>
      <c r="F558" s="69"/>
      <c r="G558" s="70"/>
      <c r="H558" s="71"/>
      <c r="I558" s="68"/>
      <c r="J558" s="72"/>
      <c r="K558" s="73"/>
      <c r="L558" s="74"/>
      <c r="M558" s="75"/>
      <c r="N558" s="76"/>
      <c r="O558" s="77"/>
      <c r="P558" s="78"/>
      <c r="Q558" s="79"/>
      <c r="R558" s="80"/>
      <c r="S558" s="81">
        <f t="shared" si="27"/>
        <v>0</v>
      </c>
      <c r="T558" s="82"/>
      <c r="U558" s="83"/>
      <c r="V558" s="84"/>
      <c r="W558" s="85">
        <f t="shared" si="28"/>
        <v>0</v>
      </c>
      <c r="X558" s="86">
        <f t="shared" si="29"/>
        <v>0</v>
      </c>
      <c r="Y558" s="59"/>
      <c r="Z558" s="87"/>
      <c r="AA558" s="88"/>
      <c r="AB558" s="89"/>
      <c r="AC558" s="90"/>
    </row>
    <row r="559" spans="1:29" ht="15.75" hidden="1" customHeight="1">
      <c r="A559" s="64"/>
      <c r="B559" s="65"/>
      <c r="C559" s="66"/>
      <c r="D559" s="67"/>
      <c r="E559" s="68"/>
      <c r="F559" s="69"/>
      <c r="G559" s="70"/>
      <c r="H559" s="71"/>
      <c r="I559" s="68"/>
      <c r="J559" s="72"/>
      <c r="K559" s="73"/>
      <c r="L559" s="74"/>
      <c r="M559" s="75"/>
      <c r="N559" s="76"/>
      <c r="O559" s="77"/>
      <c r="P559" s="78"/>
      <c r="Q559" s="79"/>
      <c r="R559" s="80"/>
      <c r="S559" s="81">
        <f t="shared" si="27"/>
        <v>0</v>
      </c>
      <c r="T559" s="82"/>
      <c r="U559" s="83"/>
      <c r="V559" s="84"/>
      <c r="W559" s="85">
        <f t="shared" si="28"/>
        <v>0</v>
      </c>
      <c r="X559" s="86">
        <f t="shared" si="29"/>
        <v>0</v>
      </c>
      <c r="Y559" s="59"/>
      <c r="Z559" s="87"/>
      <c r="AA559" s="88"/>
      <c r="AB559" s="89"/>
      <c r="AC559" s="90"/>
    </row>
    <row r="560" spans="1:29" ht="15.75" hidden="1" customHeight="1">
      <c r="A560" s="64"/>
      <c r="B560" s="65"/>
      <c r="C560" s="66"/>
      <c r="D560" s="67"/>
      <c r="E560" s="68"/>
      <c r="F560" s="69"/>
      <c r="G560" s="70"/>
      <c r="H560" s="71"/>
      <c r="I560" s="68"/>
      <c r="J560" s="72"/>
      <c r="K560" s="73"/>
      <c r="L560" s="74"/>
      <c r="M560" s="75"/>
      <c r="N560" s="76"/>
      <c r="O560" s="77"/>
      <c r="P560" s="78"/>
      <c r="Q560" s="79"/>
      <c r="R560" s="80"/>
      <c r="S560" s="81">
        <f t="shared" si="27"/>
        <v>0</v>
      </c>
      <c r="T560" s="82"/>
      <c r="U560" s="83"/>
      <c r="V560" s="84"/>
      <c r="W560" s="85">
        <f t="shared" si="28"/>
        <v>0</v>
      </c>
      <c r="X560" s="86">
        <f t="shared" si="29"/>
        <v>0</v>
      </c>
      <c r="Y560" s="59"/>
      <c r="Z560" s="87"/>
      <c r="AA560" s="88"/>
      <c r="AB560" s="89"/>
      <c r="AC560" s="90"/>
    </row>
    <row r="561" spans="1:29" ht="15.75" hidden="1" customHeight="1">
      <c r="A561" s="64"/>
      <c r="B561" s="65"/>
      <c r="C561" s="66"/>
      <c r="D561" s="67"/>
      <c r="E561" s="68"/>
      <c r="F561" s="69"/>
      <c r="G561" s="70"/>
      <c r="H561" s="71"/>
      <c r="I561" s="68"/>
      <c r="J561" s="72"/>
      <c r="K561" s="73"/>
      <c r="L561" s="74"/>
      <c r="M561" s="75"/>
      <c r="N561" s="76"/>
      <c r="O561" s="77"/>
      <c r="P561" s="78"/>
      <c r="Q561" s="79"/>
      <c r="R561" s="80"/>
      <c r="S561" s="81">
        <f t="shared" si="27"/>
        <v>0</v>
      </c>
      <c r="T561" s="82"/>
      <c r="U561" s="83"/>
      <c r="V561" s="84"/>
      <c r="W561" s="85">
        <f t="shared" si="28"/>
        <v>0</v>
      </c>
      <c r="X561" s="86">
        <f t="shared" si="29"/>
        <v>0</v>
      </c>
      <c r="Y561" s="59"/>
      <c r="Z561" s="87"/>
      <c r="AA561" s="88"/>
      <c r="AB561" s="89"/>
      <c r="AC561" s="90"/>
    </row>
    <row r="562" spans="1:29" ht="15.75" hidden="1" customHeight="1">
      <c r="A562" s="64"/>
      <c r="B562" s="65"/>
      <c r="C562" s="66"/>
      <c r="D562" s="67"/>
      <c r="E562" s="68"/>
      <c r="F562" s="69"/>
      <c r="G562" s="70"/>
      <c r="H562" s="71"/>
      <c r="I562" s="68"/>
      <c r="J562" s="72"/>
      <c r="K562" s="73"/>
      <c r="L562" s="74"/>
      <c r="M562" s="75"/>
      <c r="N562" s="76"/>
      <c r="O562" s="77"/>
      <c r="P562" s="78"/>
      <c r="Q562" s="79"/>
      <c r="R562" s="80"/>
      <c r="S562" s="81">
        <f t="shared" si="27"/>
        <v>0</v>
      </c>
      <c r="T562" s="82"/>
      <c r="U562" s="83"/>
      <c r="V562" s="84"/>
      <c r="W562" s="85">
        <f t="shared" si="28"/>
        <v>0</v>
      </c>
      <c r="X562" s="86">
        <f t="shared" si="29"/>
        <v>0</v>
      </c>
      <c r="Y562" s="59"/>
      <c r="Z562" s="87"/>
      <c r="AA562" s="88"/>
      <c r="AB562" s="89"/>
      <c r="AC562" s="90"/>
    </row>
    <row r="563" spans="1:29" ht="15.75" hidden="1" customHeight="1">
      <c r="A563" s="64"/>
      <c r="B563" s="65"/>
      <c r="C563" s="66"/>
      <c r="D563" s="67"/>
      <c r="E563" s="68"/>
      <c r="F563" s="69"/>
      <c r="G563" s="70"/>
      <c r="H563" s="71"/>
      <c r="I563" s="68"/>
      <c r="J563" s="72"/>
      <c r="K563" s="73"/>
      <c r="L563" s="74"/>
      <c r="M563" s="75"/>
      <c r="N563" s="76"/>
      <c r="O563" s="77"/>
      <c r="P563" s="78"/>
      <c r="Q563" s="79"/>
      <c r="R563" s="80"/>
      <c r="S563" s="81">
        <f t="shared" si="27"/>
        <v>0</v>
      </c>
      <c r="T563" s="82"/>
      <c r="U563" s="83"/>
      <c r="V563" s="84"/>
      <c r="W563" s="85">
        <f t="shared" si="28"/>
        <v>0</v>
      </c>
      <c r="X563" s="86">
        <f t="shared" si="29"/>
        <v>0</v>
      </c>
      <c r="Y563" s="59"/>
      <c r="Z563" s="87"/>
      <c r="AA563" s="88"/>
      <c r="AB563" s="89"/>
      <c r="AC563" s="90"/>
    </row>
    <row r="564" spans="1:29" ht="15.75" hidden="1" customHeight="1">
      <c r="A564" s="64"/>
      <c r="B564" s="65"/>
      <c r="C564" s="66"/>
      <c r="D564" s="67"/>
      <c r="E564" s="68"/>
      <c r="F564" s="69"/>
      <c r="G564" s="70"/>
      <c r="H564" s="71"/>
      <c r="I564" s="68"/>
      <c r="J564" s="72"/>
      <c r="K564" s="73"/>
      <c r="L564" s="74"/>
      <c r="M564" s="75"/>
      <c r="N564" s="76"/>
      <c r="O564" s="77"/>
      <c r="P564" s="78"/>
      <c r="Q564" s="79"/>
      <c r="R564" s="80"/>
      <c r="S564" s="81">
        <f t="shared" si="27"/>
        <v>0</v>
      </c>
      <c r="T564" s="82"/>
      <c r="U564" s="83"/>
      <c r="V564" s="84"/>
      <c r="W564" s="85">
        <f t="shared" si="28"/>
        <v>0</v>
      </c>
      <c r="X564" s="86">
        <f t="shared" si="29"/>
        <v>0</v>
      </c>
      <c r="Y564" s="59"/>
      <c r="Z564" s="87"/>
      <c r="AA564" s="88"/>
      <c r="AB564" s="89"/>
      <c r="AC564" s="90"/>
    </row>
    <row r="565" spans="1:29" ht="15.75" hidden="1" customHeight="1">
      <c r="A565" s="64"/>
      <c r="B565" s="65"/>
      <c r="C565" s="66"/>
      <c r="D565" s="67"/>
      <c r="E565" s="68"/>
      <c r="F565" s="69"/>
      <c r="G565" s="70"/>
      <c r="H565" s="71"/>
      <c r="I565" s="68"/>
      <c r="J565" s="72"/>
      <c r="K565" s="73"/>
      <c r="L565" s="74"/>
      <c r="M565" s="75"/>
      <c r="N565" s="76"/>
      <c r="O565" s="77"/>
      <c r="P565" s="78"/>
      <c r="Q565" s="79"/>
      <c r="R565" s="80"/>
      <c r="S565" s="81">
        <f t="shared" si="27"/>
        <v>0</v>
      </c>
      <c r="T565" s="82"/>
      <c r="U565" s="83"/>
      <c r="V565" s="84"/>
      <c r="W565" s="85">
        <f t="shared" si="28"/>
        <v>0</v>
      </c>
      <c r="X565" s="86">
        <f t="shared" si="29"/>
        <v>0</v>
      </c>
      <c r="Y565" s="59"/>
      <c r="Z565" s="87"/>
      <c r="AA565" s="88"/>
      <c r="AB565" s="89"/>
      <c r="AC565" s="90"/>
    </row>
    <row r="566" spans="1:29" ht="15.75" hidden="1" customHeight="1">
      <c r="A566" s="64"/>
      <c r="B566" s="65"/>
      <c r="C566" s="66"/>
      <c r="D566" s="67"/>
      <c r="E566" s="68"/>
      <c r="F566" s="69"/>
      <c r="G566" s="70"/>
      <c r="H566" s="71"/>
      <c r="I566" s="68"/>
      <c r="J566" s="72"/>
      <c r="K566" s="73"/>
      <c r="L566" s="74"/>
      <c r="M566" s="75"/>
      <c r="N566" s="76"/>
      <c r="O566" s="77"/>
      <c r="P566" s="78"/>
      <c r="Q566" s="79"/>
      <c r="R566" s="80"/>
      <c r="S566" s="81">
        <f t="shared" si="27"/>
        <v>0</v>
      </c>
      <c r="T566" s="82"/>
      <c r="U566" s="83"/>
      <c r="V566" s="84"/>
      <c r="W566" s="85">
        <f t="shared" si="28"/>
        <v>0</v>
      </c>
      <c r="X566" s="86">
        <f t="shared" si="29"/>
        <v>0</v>
      </c>
      <c r="Y566" s="59"/>
      <c r="Z566" s="87"/>
      <c r="AA566" s="88"/>
      <c r="AB566" s="89"/>
      <c r="AC566" s="90"/>
    </row>
    <row r="567" spans="1:29" ht="15.75" hidden="1" customHeight="1">
      <c r="A567" s="64"/>
      <c r="B567" s="65"/>
      <c r="C567" s="66"/>
      <c r="D567" s="67"/>
      <c r="E567" s="68"/>
      <c r="F567" s="69"/>
      <c r="G567" s="70"/>
      <c r="H567" s="71"/>
      <c r="I567" s="68"/>
      <c r="J567" s="72"/>
      <c r="K567" s="73"/>
      <c r="L567" s="74"/>
      <c r="M567" s="75"/>
      <c r="N567" s="76"/>
      <c r="O567" s="77"/>
      <c r="P567" s="78"/>
      <c r="Q567" s="79"/>
      <c r="R567" s="80"/>
      <c r="S567" s="81">
        <f t="shared" si="27"/>
        <v>0</v>
      </c>
      <c r="T567" s="82"/>
      <c r="U567" s="83"/>
      <c r="V567" s="84"/>
      <c r="W567" s="85">
        <f t="shared" si="28"/>
        <v>0</v>
      </c>
      <c r="X567" s="86">
        <f t="shared" si="29"/>
        <v>0</v>
      </c>
      <c r="Y567" s="59"/>
      <c r="Z567" s="87"/>
      <c r="AA567" s="88"/>
      <c r="AB567" s="89"/>
      <c r="AC567" s="90"/>
    </row>
    <row r="568" spans="1:29" ht="15.75" hidden="1" customHeight="1">
      <c r="A568" s="64"/>
      <c r="B568" s="65"/>
      <c r="C568" s="66"/>
      <c r="D568" s="67"/>
      <c r="E568" s="68"/>
      <c r="F568" s="69"/>
      <c r="G568" s="70"/>
      <c r="H568" s="71"/>
      <c r="I568" s="68"/>
      <c r="J568" s="72"/>
      <c r="K568" s="73"/>
      <c r="L568" s="74"/>
      <c r="M568" s="75"/>
      <c r="N568" s="76"/>
      <c r="O568" s="77"/>
      <c r="P568" s="78"/>
      <c r="Q568" s="79"/>
      <c r="R568" s="80"/>
      <c r="S568" s="81">
        <f t="shared" si="27"/>
        <v>0</v>
      </c>
      <c r="T568" s="82"/>
      <c r="U568" s="83"/>
      <c r="V568" s="84"/>
      <c r="W568" s="85">
        <f t="shared" si="28"/>
        <v>0</v>
      </c>
      <c r="X568" s="86">
        <f t="shared" si="29"/>
        <v>0</v>
      </c>
      <c r="Y568" s="59"/>
      <c r="Z568" s="87"/>
      <c r="AA568" s="88"/>
      <c r="AB568" s="89"/>
      <c r="AC568" s="90"/>
    </row>
    <row r="569" spans="1:29" ht="15.75" hidden="1" customHeight="1">
      <c r="A569" s="64"/>
      <c r="B569" s="65"/>
      <c r="C569" s="66"/>
      <c r="D569" s="67"/>
      <c r="E569" s="68"/>
      <c r="F569" s="69"/>
      <c r="G569" s="70"/>
      <c r="H569" s="71"/>
      <c r="I569" s="68"/>
      <c r="J569" s="72"/>
      <c r="K569" s="73"/>
      <c r="L569" s="74"/>
      <c r="M569" s="75"/>
      <c r="N569" s="76"/>
      <c r="O569" s="77"/>
      <c r="P569" s="78"/>
      <c r="Q569" s="79"/>
      <c r="R569" s="80"/>
      <c r="S569" s="81">
        <f t="shared" si="27"/>
        <v>0</v>
      </c>
      <c r="T569" s="82"/>
      <c r="U569" s="83"/>
      <c r="V569" s="84"/>
      <c r="W569" s="85">
        <f t="shared" si="28"/>
        <v>0</v>
      </c>
      <c r="X569" s="86">
        <f t="shared" si="29"/>
        <v>0</v>
      </c>
      <c r="Y569" s="59"/>
      <c r="Z569" s="87"/>
      <c r="AA569" s="88"/>
      <c r="AB569" s="89"/>
      <c r="AC569" s="90"/>
    </row>
    <row r="570" spans="1:29" ht="15.75" hidden="1" customHeight="1">
      <c r="A570" s="64"/>
      <c r="B570" s="65"/>
      <c r="C570" s="66"/>
      <c r="D570" s="67"/>
      <c r="E570" s="68"/>
      <c r="F570" s="69"/>
      <c r="G570" s="70"/>
      <c r="H570" s="71"/>
      <c r="I570" s="68"/>
      <c r="J570" s="72"/>
      <c r="K570" s="73"/>
      <c r="L570" s="74"/>
      <c r="M570" s="75"/>
      <c r="N570" s="76"/>
      <c r="O570" s="77"/>
      <c r="P570" s="78"/>
      <c r="Q570" s="79"/>
      <c r="R570" s="80"/>
      <c r="S570" s="81">
        <f t="shared" si="27"/>
        <v>0</v>
      </c>
      <c r="T570" s="82"/>
      <c r="U570" s="83"/>
      <c r="V570" s="84"/>
      <c r="W570" s="85">
        <f t="shared" si="28"/>
        <v>0</v>
      </c>
      <c r="X570" s="86">
        <f t="shared" si="29"/>
        <v>0</v>
      </c>
      <c r="Y570" s="59"/>
      <c r="Z570" s="87"/>
      <c r="AA570" s="88"/>
      <c r="AB570" s="89"/>
      <c r="AC570" s="90"/>
    </row>
    <row r="571" spans="1:29" ht="15.75" hidden="1" customHeight="1">
      <c r="A571" s="64"/>
      <c r="B571" s="65"/>
      <c r="C571" s="66"/>
      <c r="D571" s="67"/>
      <c r="E571" s="68"/>
      <c r="F571" s="69"/>
      <c r="G571" s="70"/>
      <c r="H571" s="71"/>
      <c r="I571" s="68"/>
      <c r="J571" s="72"/>
      <c r="K571" s="73"/>
      <c r="L571" s="74"/>
      <c r="M571" s="75"/>
      <c r="N571" s="76"/>
      <c r="O571" s="77"/>
      <c r="P571" s="78"/>
      <c r="Q571" s="79"/>
      <c r="R571" s="80"/>
      <c r="S571" s="81">
        <f t="shared" si="27"/>
        <v>0</v>
      </c>
      <c r="T571" s="82"/>
      <c r="U571" s="83"/>
      <c r="V571" s="84"/>
      <c r="W571" s="85">
        <f t="shared" si="28"/>
        <v>0</v>
      </c>
      <c r="X571" s="86">
        <f t="shared" si="29"/>
        <v>0</v>
      </c>
      <c r="Y571" s="59"/>
      <c r="Z571" s="87"/>
      <c r="AA571" s="88"/>
      <c r="AB571" s="89"/>
      <c r="AC571" s="90"/>
    </row>
    <row r="572" spans="1:29" ht="15.75" hidden="1" customHeight="1">
      <c r="A572" s="64"/>
      <c r="B572" s="65"/>
      <c r="C572" s="66"/>
      <c r="D572" s="67"/>
      <c r="E572" s="68"/>
      <c r="F572" s="69"/>
      <c r="G572" s="70"/>
      <c r="H572" s="71"/>
      <c r="I572" s="68"/>
      <c r="J572" s="72"/>
      <c r="K572" s="73"/>
      <c r="L572" s="74"/>
      <c r="M572" s="75"/>
      <c r="N572" s="76"/>
      <c r="O572" s="77"/>
      <c r="P572" s="78"/>
      <c r="Q572" s="79"/>
      <c r="R572" s="80"/>
      <c r="S572" s="81">
        <f t="shared" si="27"/>
        <v>0</v>
      </c>
      <c r="T572" s="82"/>
      <c r="U572" s="83"/>
      <c r="V572" s="84"/>
      <c r="W572" s="85">
        <f t="shared" si="28"/>
        <v>0</v>
      </c>
      <c r="X572" s="86">
        <f t="shared" si="29"/>
        <v>0</v>
      </c>
      <c r="Y572" s="59"/>
      <c r="Z572" s="87"/>
      <c r="AA572" s="88"/>
      <c r="AB572" s="89"/>
      <c r="AC572" s="90"/>
    </row>
    <row r="573" spans="1:29" ht="15.75" hidden="1" customHeight="1">
      <c r="A573" s="64"/>
      <c r="B573" s="65"/>
      <c r="C573" s="66"/>
      <c r="D573" s="67"/>
      <c r="E573" s="68"/>
      <c r="F573" s="69"/>
      <c r="G573" s="70"/>
      <c r="H573" s="71"/>
      <c r="I573" s="68"/>
      <c r="J573" s="72"/>
      <c r="K573" s="73"/>
      <c r="L573" s="74"/>
      <c r="M573" s="75"/>
      <c r="N573" s="76"/>
      <c r="O573" s="77"/>
      <c r="P573" s="78"/>
      <c r="Q573" s="79"/>
      <c r="R573" s="101"/>
      <c r="S573" s="81">
        <f t="shared" si="27"/>
        <v>0</v>
      </c>
      <c r="T573" s="82"/>
      <c r="U573" s="83"/>
      <c r="V573" s="84"/>
      <c r="W573" s="85">
        <f t="shared" si="28"/>
        <v>0</v>
      </c>
      <c r="X573" s="86">
        <f t="shared" si="29"/>
        <v>0</v>
      </c>
      <c r="Y573" s="59"/>
      <c r="Z573" s="87"/>
      <c r="AA573" s="88"/>
      <c r="AB573" s="89"/>
      <c r="AC573" s="90"/>
    </row>
    <row r="574" spans="1:29" ht="15.75" hidden="1" customHeight="1">
      <c r="A574" s="64"/>
      <c r="B574" s="65"/>
      <c r="C574" s="66"/>
      <c r="D574" s="67"/>
      <c r="E574" s="68"/>
      <c r="F574" s="69"/>
      <c r="G574" s="70"/>
      <c r="H574" s="71"/>
      <c r="I574" s="68"/>
      <c r="J574" s="72"/>
      <c r="K574" s="73"/>
      <c r="L574" s="74"/>
      <c r="M574" s="75"/>
      <c r="N574" s="76"/>
      <c r="O574" s="77"/>
      <c r="P574" s="78"/>
      <c r="Q574" s="79"/>
      <c r="R574" s="80"/>
      <c r="S574" s="81">
        <f t="shared" si="27"/>
        <v>0</v>
      </c>
      <c r="T574" s="82"/>
      <c r="U574" s="83"/>
      <c r="V574" s="84"/>
      <c r="W574" s="85">
        <f t="shared" si="28"/>
        <v>0</v>
      </c>
      <c r="X574" s="86">
        <f t="shared" si="29"/>
        <v>0</v>
      </c>
      <c r="Y574" s="59"/>
      <c r="Z574" s="87"/>
      <c r="AA574" s="88"/>
      <c r="AB574" s="89"/>
      <c r="AC574" s="90"/>
    </row>
    <row r="575" spans="1:29" ht="15.75" hidden="1" customHeight="1">
      <c r="A575" s="64"/>
      <c r="B575" s="65"/>
      <c r="C575" s="66"/>
      <c r="D575" s="67"/>
      <c r="E575" s="68"/>
      <c r="F575" s="69"/>
      <c r="G575" s="70"/>
      <c r="H575" s="71"/>
      <c r="I575" s="68"/>
      <c r="J575" s="72"/>
      <c r="K575" s="73"/>
      <c r="L575" s="74"/>
      <c r="M575" s="75"/>
      <c r="N575" s="76"/>
      <c r="O575" s="77"/>
      <c r="P575" s="78"/>
      <c r="Q575" s="79"/>
      <c r="R575" s="101"/>
      <c r="S575" s="81">
        <f t="shared" si="27"/>
        <v>0</v>
      </c>
      <c r="T575" s="82"/>
      <c r="U575" s="83"/>
      <c r="V575" s="84"/>
      <c r="W575" s="85">
        <f t="shared" si="28"/>
        <v>0</v>
      </c>
      <c r="X575" s="86">
        <f t="shared" si="29"/>
        <v>0</v>
      </c>
      <c r="Y575" s="59"/>
      <c r="Z575" s="87"/>
      <c r="AA575" s="88"/>
      <c r="AB575" s="89"/>
      <c r="AC575" s="90"/>
    </row>
    <row r="576" spans="1:29" ht="15.75" hidden="1" customHeight="1">
      <c r="A576" s="64"/>
      <c r="B576" s="65"/>
      <c r="C576" s="66"/>
      <c r="D576" s="67"/>
      <c r="E576" s="68"/>
      <c r="F576" s="69"/>
      <c r="G576" s="70"/>
      <c r="H576" s="71"/>
      <c r="I576" s="68"/>
      <c r="J576" s="72"/>
      <c r="K576" s="73"/>
      <c r="L576" s="74"/>
      <c r="M576" s="75"/>
      <c r="N576" s="76"/>
      <c r="O576" s="77"/>
      <c r="P576" s="78"/>
      <c r="Q576" s="79"/>
      <c r="R576" s="80"/>
      <c r="S576" s="81">
        <f t="shared" si="27"/>
        <v>0</v>
      </c>
      <c r="T576" s="82"/>
      <c r="U576" s="83"/>
      <c r="V576" s="84"/>
      <c r="W576" s="85">
        <f t="shared" si="28"/>
        <v>0</v>
      </c>
      <c r="X576" s="86">
        <f t="shared" si="29"/>
        <v>0</v>
      </c>
      <c r="Y576" s="59"/>
      <c r="Z576" s="87"/>
      <c r="AA576" s="88"/>
      <c r="AB576" s="89"/>
      <c r="AC576" s="90"/>
    </row>
    <row r="577" spans="1:29" ht="15.75" hidden="1" customHeight="1">
      <c r="A577" s="64"/>
      <c r="B577" s="65"/>
      <c r="C577" s="66"/>
      <c r="D577" s="67"/>
      <c r="E577" s="68"/>
      <c r="F577" s="69"/>
      <c r="G577" s="70"/>
      <c r="H577" s="71"/>
      <c r="I577" s="68"/>
      <c r="J577" s="72"/>
      <c r="K577" s="73"/>
      <c r="L577" s="74"/>
      <c r="M577" s="75"/>
      <c r="N577" s="76"/>
      <c r="O577" s="77"/>
      <c r="P577" s="78"/>
      <c r="Q577" s="79"/>
      <c r="R577" s="80"/>
      <c r="S577" s="81">
        <f t="shared" si="27"/>
        <v>0</v>
      </c>
      <c r="T577" s="82"/>
      <c r="U577" s="83"/>
      <c r="V577" s="84"/>
      <c r="W577" s="85">
        <f t="shared" si="28"/>
        <v>0</v>
      </c>
      <c r="X577" s="86">
        <f t="shared" si="29"/>
        <v>0</v>
      </c>
      <c r="Y577" s="59"/>
      <c r="Z577" s="87"/>
      <c r="AA577" s="88"/>
      <c r="AB577" s="89"/>
      <c r="AC577" s="90"/>
    </row>
    <row r="578" spans="1:29" ht="15.75" hidden="1" customHeight="1">
      <c r="A578" s="64"/>
      <c r="B578" s="65"/>
      <c r="C578" s="66"/>
      <c r="D578" s="67"/>
      <c r="E578" s="68"/>
      <c r="F578" s="69"/>
      <c r="G578" s="70"/>
      <c r="H578" s="71"/>
      <c r="I578" s="68"/>
      <c r="J578" s="72"/>
      <c r="K578" s="73"/>
      <c r="L578" s="74"/>
      <c r="M578" s="75"/>
      <c r="N578" s="76"/>
      <c r="O578" s="77"/>
      <c r="P578" s="78"/>
      <c r="Q578" s="79"/>
      <c r="R578" s="80"/>
      <c r="S578" s="81">
        <f t="shared" si="27"/>
        <v>0</v>
      </c>
      <c r="T578" s="82"/>
      <c r="U578" s="83"/>
      <c r="V578" s="84"/>
      <c r="W578" s="85">
        <f t="shared" si="28"/>
        <v>0</v>
      </c>
      <c r="X578" s="86">
        <f t="shared" si="29"/>
        <v>0</v>
      </c>
      <c r="Y578" s="59"/>
      <c r="Z578" s="87"/>
      <c r="AA578" s="88"/>
      <c r="AB578" s="89"/>
      <c r="AC578" s="90"/>
    </row>
    <row r="579" spans="1:29" ht="15.75" hidden="1" customHeight="1">
      <c r="A579" s="64"/>
      <c r="B579" s="65"/>
      <c r="C579" s="66"/>
      <c r="D579" s="67"/>
      <c r="E579" s="68"/>
      <c r="F579" s="69"/>
      <c r="G579" s="70"/>
      <c r="H579" s="71"/>
      <c r="I579" s="68"/>
      <c r="J579" s="72"/>
      <c r="K579" s="73"/>
      <c r="L579" s="74"/>
      <c r="M579" s="75"/>
      <c r="N579" s="76"/>
      <c r="O579" s="77"/>
      <c r="P579" s="78"/>
      <c r="Q579" s="79"/>
      <c r="R579" s="80"/>
      <c r="S579" s="81">
        <f t="shared" si="27"/>
        <v>0</v>
      </c>
      <c r="T579" s="82"/>
      <c r="U579" s="83"/>
      <c r="V579" s="84"/>
      <c r="W579" s="85">
        <f t="shared" si="28"/>
        <v>0</v>
      </c>
      <c r="X579" s="86">
        <f t="shared" si="29"/>
        <v>0</v>
      </c>
      <c r="Y579" s="59"/>
      <c r="Z579" s="87"/>
      <c r="AA579" s="88"/>
      <c r="AB579" s="89"/>
      <c r="AC579" s="90"/>
    </row>
    <row r="580" spans="1:29" ht="15.75" hidden="1" customHeight="1">
      <c r="A580" s="64"/>
      <c r="B580" s="65"/>
      <c r="C580" s="66"/>
      <c r="D580" s="67"/>
      <c r="E580" s="68"/>
      <c r="F580" s="69"/>
      <c r="G580" s="70"/>
      <c r="H580" s="71"/>
      <c r="I580" s="68"/>
      <c r="J580" s="72"/>
      <c r="K580" s="73"/>
      <c r="L580" s="74"/>
      <c r="M580" s="75"/>
      <c r="N580" s="76"/>
      <c r="O580" s="77"/>
      <c r="P580" s="78"/>
      <c r="Q580" s="79"/>
      <c r="R580" s="101"/>
      <c r="S580" s="81">
        <f t="shared" si="27"/>
        <v>0</v>
      </c>
      <c r="T580" s="82"/>
      <c r="U580" s="83"/>
      <c r="V580" s="84"/>
      <c r="W580" s="85">
        <f t="shared" si="28"/>
        <v>0</v>
      </c>
      <c r="X580" s="86">
        <f t="shared" si="29"/>
        <v>0</v>
      </c>
      <c r="Y580" s="59"/>
      <c r="Z580" s="87"/>
      <c r="AA580" s="88"/>
      <c r="AB580" s="89"/>
      <c r="AC580" s="90"/>
    </row>
    <row r="581" spans="1:29" ht="15.75" hidden="1" customHeight="1">
      <c r="A581" s="64"/>
      <c r="B581" s="65"/>
      <c r="C581" s="66"/>
      <c r="D581" s="67"/>
      <c r="E581" s="68"/>
      <c r="F581" s="69"/>
      <c r="G581" s="70"/>
      <c r="H581" s="71"/>
      <c r="I581" s="68"/>
      <c r="J581" s="72"/>
      <c r="K581" s="73"/>
      <c r="L581" s="74"/>
      <c r="M581" s="75"/>
      <c r="N581" s="76"/>
      <c r="O581" s="77"/>
      <c r="P581" s="78"/>
      <c r="Q581" s="79"/>
      <c r="R581" s="80"/>
      <c r="S581" s="81">
        <f t="shared" si="27"/>
        <v>0</v>
      </c>
      <c r="T581" s="82"/>
      <c r="U581" s="83"/>
      <c r="V581" s="84"/>
      <c r="W581" s="85">
        <f t="shared" si="28"/>
        <v>0</v>
      </c>
      <c r="X581" s="86">
        <f t="shared" si="29"/>
        <v>0</v>
      </c>
      <c r="Y581" s="59"/>
      <c r="Z581" s="87"/>
      <c r="AA581" s="88"/>
      <c r="AB581" s="89"/>
      <c r="AC581" s="90"/>
    </row>
    <row r="582" spans="1:29" ht="15.75" hidden="1" customHeight="1">
      <c r="A582" s="64"/>
      <c r="B582" s="65"/>
      <c r="C582" s="66"/>
      <c r="D582" s="67"/>
      <c r="E582" s="68"/>
      <c r="F582" s="69"/>
      <c r="G582" s="70"/>
      <c r="H582" s="71"/>
      <c r="I582" s="68"/>
      <c r="J582" s="72"/>
      <c r="K582" s="73"/>
      <c r="L582" s="74"/>
      <c r="M582" s="75"/>
      <c r="N582" s="76"/>
      <c r="O582" s="77"/>
      <c r="P582" s="78"/>
      <c r="Q582" s="79"/>
      <c r="R582" s="80"/>
      <c r="S582" s="81">
        <f t="shared" si="27"/>
        <v>0</v>
      </c>
      <c r="T582" s="82"/>
      <c r="U582" s="83"/>
      <c r="V582" s="84"/>
      <c r="W582" s="85">
        <f t="shared" si="28"/>
        <v>0</v>
      </c>
      <c r="X582" s="86">
        <f t="shared" si="29"/>
        <v>0</v>
      </c>
      <c r="Y582" s="59"/>
      <c r="Z582" s="87"/>
      <c r="AA582" s="88"/>
      <c r="AB582" s="89"/>
      <c r="AC582" s="90"/>
    </row>
    <row r="583" spans="1:29" ht="15.75" hidden="1" customHeight="1">
      <c r="A583" s="64"/>
      <c r="B583" s="65"/>
      <c r="C583" s="66"/>
      <c r="D583" s="67"/>
      <c r="E583" s="68"/>
      <c r="F583" s="69"/>
      <c r="G583" s="70"/>
      <c r="H583" s="71"/>
      <c r="I583" s="68"/>
      <c r="J583" s="72"/>
      <c r="K583" s="73"/>
      <c r="L583" s="74"/>
      <c r="M583" s="75"/>
      <c r="N583" s="76"/>
      <c r="O583" s="77"/>
      <c r="P583" s="78"/>
      <c r="Q583" s="79"/>
      <c r="R583" s="101"/>
      <c r="S583" s="81">
        <f t="shared" si="27"/>
        <v>0</v>
      </c>
      <c r="T583" s="82"/>
      <c r="U583" s="83"/>
      <c r="V583" s="84"/>
      <c r="W583" s="85">
        <f t="shared" si="28"/>
        <v>0</v>
      </c>
      <c r="X583" s="86">
        <f t="shared" si="29"/>
        <v>0</v>
      </c>
      <c r="Y583" s="59"/>
      <c r="Z583" s="87"/>
      <c r="AA583" s="88"/>
      <c r="AB583" s="89"/>
      <c r="AC583" s="90"/>
    </row>
    <row r="584" spans="1:29" ht="15.75" hidden="1" customHeight="1">
      <c r="A584" s="64"/>
      <c r="B584" s="65"/>
      <c r="C584" s="66"/>
      <c r="D584" s="67"/>
      <c r="E584" s="68"/>
      <c r="F584" s="69"/>
      <c r="G584" s="70"/>
      <c r="H584" s="71"/>
      <c r="I584" s="68"/>
      <c r="J584" s="72"/>
      <c r="K584" s="73"/>
      <c r="L584" s="74"/>
      <c r="M584" s="75"/>
      <c r="N584" s="76"/>
      <c r="O584" s="77"/>
      <c r="P584" s="78"/>
      <c r="Q584" s="79"/>
      <c r="R584" s="101"/>
      <c r="S584" s="81">
        <f t="shared" si="27"/>
        <v>0</v>
      </c>
      <c r="T584" s="82"/>
      <c r="U584" s="83"/>
      <c r="V584" s="84"/>
      <c r="W584" s="85">
        <f t="shared" si="28"/>
        <v>0</v>
      </c>
      <c r="X584" s="86">
        <f t="shared" si="29"/>
        <v>0</v>
      </c>
      <c r="Y584" s="59"/>
      <c r="Z584" s="87"/>
      <c r="AA584" s="88"/>
      <c r="AB584" s="89"/>
      <c r="AC584" s="90"/>
    </row>
    <row r="585" spans="1:29" ht="15.75" hidden="1" customHeight="1">
      <c r="A585" s="64"/>
      <c r="B585" s="65"/>
      <c r="C585" s="66"/>
      <c r="D585" s="67"/>
      <c r="E585" s="68"/>
      <c r="F585" s="69"/>
      <c r="G585" s="70"/>
      <c r="H585" s="71"/>
      <c r="I585" s="68"/>
      <c r="J585" s="72"/>
      <c r="K585" s="73"/>
      <c r="L585" s="74"/>
      <c r="M585" s="75"/>
      <c r="N585" s="76"/>
      <c r="O585" s="77"/>
      <c r="P585" s="78"/>
      <c r="Q585" s="79"/>
      <c r="R585" s="101"/>
      <c r="S585" s="81">
        <f t="shared" ref="S585:S648" si="30">IF(R585="U",T585/1.2,T585)</f>
        <v>0</v>
      </c>
      <c r="T585" s="82"/>
      <c r="U585" s="83"/>
      <c r="V585" s="84"/>
      <c r="W585" s="85">
        <f t="shared" ref="W585:W648" si="31">V585*S585</f>
        <v>0</v>
      </c>
      <c r="X585" s="86">
        <f t="shared" ref="X585:X648" si="32">V585*T585</f>
        <v>0</v>
      </c>
      <c r="Y585" s="59"/>
      <c r="Z585" s="87"/>
      <c r="AA585" s="88"/>
      <c r="AB585" s="89"/>
      <c r="AC585" s="90"/>
    </row>
    <row r="586" spans="1:29" ht="15.75" hidden="1" customHeight="1">
      <c r="A586" s="64"/>
      <c r="B586" s="65"/>
      <c r="C586" s="66"/>
      <c r="D586" s="67"/>
      <c r="E586" s="68"/>
      <c r="F586" s="69"/>
      <c r="G586" s="70"/>
      <c r="H586" s="71"/>
      <c r="I586" s="68"/>
      <c r="J586" s="72"/>
      <c r="K586" s="73"/>
      <c r="L586" s="74"/>
      <c r="M586" s="75"/>
      <c r="N586" s="76"/>
      <c r="O586" s="77"/>
      <c r="P586" s="78"/>
      <c r="Q586" s="79"/>
      <c r="R586" s="101"/>
      <c r="S586" s="81">
        <f t="shared" si="30"/>
        <v>0</v>
      </c>
      <c r="T586" s="82"/>
      <c r="U586" s="83"/>
      <c r="V586" s="84"/>
      <c r="W586" s="85">
        <f t="shared" si="31"/>
        <v>0</v>
      </c>
      <c r="X586" s="86">
        <f t="shared" si="32"/>
        <v>0</v>
      </c>
      <c r="Y586" s="59"/>
      <c r="Z586" s="87"/>
      <c r="AA586" s="88"/>
      <c r="AB586" s="89"/>
      <c r="AC586" s="90"/>
    </row>
    <row r="587" spans="1:29" ht="15.75" hidden="1" customHeight="1">
      <c r="A587" s="64"/>
      <c r="B587" s="65"/>
      <c r="C587" s="66"/>
      <c r="D587" s="67"/>
      <c r="E587" s="68"/>
      <c r="F587" s="69"/>
      <c r="G587" s="70"/>
      <c r="H587" s="71"/>
      <c r="I587" s="68"/>
      <c r="J587" s="72"/>
      <c r="K587" s="73"/>
      <c r="L587" s="74"/>
      <c r="M587" s="75"/>
      <c r="N587" s="76"/>
      <c r="O587" s="77"/>
      <c r="P587" s="78"/>
      <c r="Q587" s="79"/>
      <c r="R587" s="101"/>
      <c r="S587" s="81">
        <f t="shared" si="30"/>
        <v>0</v>
      </c>
      <c r="T587" s="82"/>
      <c r="U587" s="83"/>
      <c r="V587" s="84"/>
      <c r="W587" s="85">
        <f t="shared" si="31"/>
        <v>0</v>
      </c>
      <c r="X587" s="86">
        <f t="shared" si="32"/>
        <v>0</v>
      </c>
      <c r="Y587" s="59"/>
      <c r="Z587" s="87"/>
      <c r="AA587" s="88"/>
      <c r="AB587" s="89"/>
      <c r="AC587" s="90"/>
    </row>
    <row r="588" spans="1:29" ht="15.75" hidden="1" customHeight="1">
      <c r="A588" s="64"/>
      <c r="B588" s="65"/>
      <c r="C588" s="66"/>
      <c r="D588" s="67"/>
      <c r="E588" s="68"/>
      <c r="F588" s="69"/>
      <c r="G588" s="70"/>
      <c r="H588" s="71"/>
      <c r="I588" s="68"/>
      <c r="J588" s="72"/>
      <c r="K588" s="73"/>
      <c r="L588" s="74"/>
      <c r="M588" s="75"/>
      <c r="N588" s="76"/>
      <c r="O588" s="77"/>
      <c r="P588" s="78"/>
      <c r="Q588" s="79"/>
      <c r="R588" s="101"/>
      <c r="S588" s="81">
        <f t="shared" si="30"/>
        <v>0</v>
      </c>
      <c r="T588" s="82"/>
      <c r="U588" s="83"/>
      <c r="V588" s="84"/>
      <c r="W588" s="85">
        <f t="shared" si="31"/>
        <v>0</v>
      </c>
      <c r="X588" s="86">
        <f t="shared" si="32"/>
        <v>0</v>
      </c>
      <c r="Y588" s="59"/>
      <c r="Z588" s="87"/>
      <c r="AA588" s="88"/>
      <c r="AB588" s="89"/>
      <c r="AC588" s="90"/>
    </row>
    <row r="589" spans="1:29" ht="15.75" hidden="1" customHeight="1">
      <c r="A589" s="64"/>
      <c r="B589" s="65"/>
      <c r="C589" s="66"/>
      <c r="D589" s="67"/>
      <c r="E589" s="68"/>
      <c r="F589" s="69"/>
      <c r="G589" s="70"/>
      <c r="H589" s="71"/>
      <c r="I589" s="68"/>
      <c r="J589" s="72"/>
      <c r="K589" s="73"/>
      <c r="L589" s="74"/>
      <c r="M589" s="75"/>
      <c r="N589" s="76"/>
      <c r="O589" s="77"/>
      <c r="P589" s="78"/>
      <c r="Q589" s="79"/>
      <c r="R589" s="101"/>
      <c r="S589" s="81">
        <f t="shared" si="30"/>
        <v>0</v>
      </c>
      <c r="T589" s="82"/>
      <c r="U589" s="83"/>
      <c r="V589" s="84"/>
      <c r="W589" s="85">
        <f t="shared" si="31"/>
        <v>0</v>
      </c>
      <c r="X589" s="86">
        <f t="shared" si="32"/>
        <v>0</v>
      </c>
      <c r="Y589" s="59"/>
      <c r="Z589" s="87"/>
      <c r="AA589" s="88"/>
      <c r="AB589" s="89"/>
      <c r="AC589" s="90"/>
    </row>
    <row r="590" spans="1:29" ht="15.75" hidden="1" customHeight="1">
      <c r="A590" s="64"/>
      <c r="B590" s="65"/>
      <c r="C590" s="66"/>
      <c r="D590" s="67"/>
      <c r="E590" s="68"/>
      <c r="F590" s="69"/>
      <c r="G590" s="70"/>
      <c r="H590" s="71"/>
      <c r="I590" s="68"/>
      <c r="J590" s="72"/>
      <c r="K590" s="73"/>
      <c r="L590" s="74"/>
      <c r="M590" s="75"/>
      <c r="N590" s="76"/>
      <c r="O590" s="77"/>
      <c r="P590" s="78"/>
      <c r="Q590" s="79"/>
      <c r="R590" s="101"/>
      <c r="S590" s="81">
        <f t="shared" si="30"/>
        <v>0</v>
      </c>
      <c r="T590" s="82"/>
      <c r="U590" s="83"/>
      <c r="V590" s="84"/>
      <c r="W590" s="85">
        <f t="shared" si="31"/>
        <v>0</v>
      </c>
      <c r="X590" s="86">
        <f t="shared" si="32"/>
        <v>0</v>
      </c>
      <c r="Y590" s="59"/>
      <c r="Z590" s="87"/>
      <c r="AA590" s="88"/>
      <c r="AB590" s="89"/>
      <c r="AC590" s="90"/>
    </row>
    <row r="591" spans="1:29" ht="15.75" hidden="1" customHeight="1">
      <c r="A591" s="64"/>
      <c r="B591" s="65"/>
      <c r="C591" s="66"/>
      <c r="D591" s="67"/>
      <c r="E591" s="68"/>
      <c r="F591" s="69"/>
      <c r="G591" s="70"/>
      <c r="H591" s="71"/>
      <c r="I591" s="68"/>
      <c r="J591" s="72"/>
      <c r="K591" s="73"/>
      <c r="L591" s="74"/>
      <c r="M591" s="75"/>
      <c r="N591" s="76"/>
      <c r="O591" s="77"/>
      <c r="P591" s="78"/>
      <c r="Q591" s="79"/>
      <c r="R591" s="101"/>
      <c r="S591" s="81">
        <f t="shared" si="30"/>
        <v>0</v>
      </c>
      <c r="T591" s="82"/>
      <c r="U591" s="83"/>
      <c r="V591" s="84"/>
      <c r="W591" s="85">
        <f t="shared" si="31"/>
        <v>0</v>
      </c>
      <c r="X591" s="86">
        <f t="shared" si="32"/>
        <v>0</v>
      </c>
      <c r="Y591" s="59"/>
      <c r="Z591" s="87"/>
      <c r="AA591" s="88"/>
      <c r="AB591" s="89"/>
      <c r="AC591" s="90"/>
    </row>
    <row r="592" spans="1:29" ht="15.75" hidden="1" customHeight="1">
      <c r="A592" s="64"/>
      <c r="B592" s="65"/>
      <c r="C592" s="66"/>
      <c r="D592" s="67"/>
      <c r="E592" s="68"/>
      <c r="F592" s="69"/>
      <c r="G592" s="70"/>
      <c r="H592" s="71"/>
      <c r="I592" s="68"/>
      <c r="J592" s="72"/>
      <c r="K592" s="73"/>
      <c r="L592" s="74"/>
      <c r="M592" s="75"/>
      <c r="N592" s="76"/>
      <c r="O592" s="77"/>
      <c r="P592" s="78"/>
      <c r="Q592" s="79"/>
      <c r="R592" s="101"/>
      <c r="S592" s="81">
        <f t="shared" si="30"/>
        <v>0</v>
      </c>
      <c r="T592" s="82"/>
      <c r="U592" s="83"/>
      <c r="V592" s="84"/>
      <c r="W592" s="85">
        <f t="shared" si="31"/>
        <v>0</v>
      </c>
      <c r="X592" s="86">
        <f t="shared" si="32"/>
        <v>0</v>
      </c>
      <c r="Y592" s="59"/>
      <c r="Z592" s="87"/>
      <c r="AA592" s="88"/>
      <c r="AB592" s="89"/>
      <c r="AC592" s="90"/>
    </row>
    <row r="593" spans="1:29" ht="15.75" hidden="1" customHeight="1">
      <c r="A593" s="64"/>
      <c r="B593" s="65"/>
      <c r="C593" s="66"/>
      <c r="D593" s="67"/>
      <c r="E593" s="68"/>
      <c r="F593" s="69"/>
      <c r="G593" s="70"/>
      <c r="H593" s="71"/>
      <c r="I593" s="68"/>
      <c r="J593" s="72"/>
      <c r="K593" s="73"/>
      <c r="L593" s="74"/>
      <c r="M593" s="75"/>
      <c r="N593" s="76"/>
      <c r="O593" s="77"/>
      <c r="P593" s="78"/>
      <c r="Q593" s="79"/>
      <c r="R593" s="101"/>
      <c r="S593" s="81">
        <f t="shared" si="30"/>
        <v>0</v>
      </c>
      <c r="T593" s="82"/>
      <c r="U593" s="83"/>
      <c r="V593" s="84"/>
      <c r="W593" s="85">
        <f t="shared" si="31"/>
        <v>0</v>
      </c>
      <c r="X593" s="86">
        <f t="shared" si="32"/>
        <v>0</v>
      </c>
      <c r="Y593" s="59"/>
      <c r="Z593" s="87"/>
      <c r="AA593" s="88"/>
      <c r="AB593" s="89"/>
      <c r="AC593" s="90"/>
    </row>
    <row r="594" spans="1:29" ht="15.75" hidden="1" customHeight="1">
      <c r="A594" s="64"/>
      <c r="B594" s="65"/>
      <c r="C594" s="66"/>
      <c r="D594" s="67"/>
      <c r="E594" s="68"/>
      <c r="F594" s="69"/>
      <c r="G594" s="70"/>
      <c r="H594" s="71"/>
      <c r="I594" s="68"/>
      <c r="J594" s="72"/>
      <c r="K594" s="73"/>
      <c r="L594" s="74"/>
      <c r="M594" s="75"/>
      <c r="N594" s="76"/>
      <c r="O594" s="77"/>
      <c r="P594" s="78"/>
      <c r="Q594" s="79"/>
      <c r="R594" s="80"/>
      <c r="S594" s="81">
        <f t="shared" si="30"/>
        <v>0</v>
      </c>
      <c r="T594" s="82"/>
      <c r="U594" s="83"/>
      <c r="V594" s="84"/>
      <c r="W594" s="85">
        <f t="shared" si="31"/>
        <v>0</v>
      </c>
      <c r="X594" s="86">
        <f t="shared" si="32"/>
        <v>0</v>
      </c>
      <c r="Y594" s="59"/>
      <c r="Z594" s="87"/>
      <c r="AA594" s="88"/>
      <c r="AB594" s="89"/>
      <c r="AC594" s="90"/>
    </row>
    <row r="595" spans="1:29" ht="15.75" hidden="1" customHeight="1">
      <c r="A595" s="64"/>
      <c r="B595" s="65"/>
      <c r="C595" s="66"/>
      <c r="D595" s="67"/>
      <c r="E595" s="68"/>
      <c r="F595" s="69"/>
      <c r="G595" s="70"/>
      <c r="H595" s="71"/>
      <c r="I595" s="68"/>
      <c r="J595" s="72"/>
      <c r="K595" s="73"/>
      <c r="L595" s="74"/>
      <c r="M595" s="75"/>
      <c r="N595" s="76"/>
      <c r="O595" s="77"/>
      <c r="P595" s="78"/>
      <c r="Q595" s="79"/>
      <c r="R595" s="80"/>
      <c r="S595" s="81">
        <f t="shared" si="30"/>
        <v>0</v>
      </c>
      <c r="T595" s="82"/>
      <c r="U595" s="83"/>
      <c r="V595" s="84"/>
      <c r="W595" s="85">
        <f t="shared" si="31"/>
        <v>0</v>
      </c>
      <c r="X595" s="86">
        <f t="shared" si="32"/>
        <v>0</v>
      </c>
      <c r="Y595" s="59"/>
      <c r="Z595" s="87"/>
      <c r="AA595" s="88"/>
      <c r="AB595" s="89"/>
      <c r="AC595" s="90"/>
    </row>
    <row r="596" spans="1:29" ht="15.75" hidden="1" customHeight="1">
      <c r="A596" s="64"/>
      <c r="B596" s="65"/>
      <c r="C596" s="66"/>
      <c r="D596" s="67"/>
      <c r="E596" s="68"/>
      <c r="F596" s="69"/>
      <c r="G596" s="70"/>
      <c r="H596" s="71"/>
      <c r="I596" s="68"/>
      <c r="J596" s="72"/>
      <c r="K596" s="73"/>
      <c r="L596" s="74"/>
      <c r="M596" s="75"/>
      <c r="N596" s="76"/>
      <c r="O596" s="77"/>
      <c r="P596" s="78"/>
      <c r="Q596" s="79"/>
      <c r="R596" s="101"/>
      <c r="S596" s="81">
        <f t="shared" si="30"/>
        <v>0</v>
      </c>
      <c r="T596" s="82"/>
      <c r="U596" s="83"/>
      <c r="V596" s="84"/>
      <c r="W596" s="85">
        <f t="shared" si="31"/>
        <v>0</v>
      </c>
      <c r="X596" s="86">
        <f t="shared" si="32"/>
        <v>0</v>
      </c>
      <c r="Y596" s="59"/>
      <c r="Z596" s="87"/>
      <c r="AA596" s="88"/>
      <c r="AB596" s="89"/>
      <c r="AC596" s="90"/>
    </row>
    <row r="597" spans="1:29" ht="15.75" hidden="1" customHeight="1">
      <c r="A597" s="64"/>
      <c r="B597" s="65"/>
      <c r="C597" s="66"/>
      <c r="D597" s="67"/>
      <c r="E597" s="68"/>
      <c r="F597" s="69"/>
      <c r="G597" s="70"/>
      <c r="H597" s="71"/>
      <c r="I597" s="68"/>
      <c r="J597" s="72"/>
      <c r="K597" s="73"/>
      <c r="L597" s="74"/>
      <c r="M597" s="75"/>
      <c r="N597" s="76"/>
      <c r="O597" s="77"/>
      <c r="P597" s="78"/>
      <c r="Q597" s="79"/>
      <c r="R597" s="101"/>
      <c r="S597" s="81">
        <f t="shared" si="30"/>
        <v>0</v>
      </c>
      <c r="T597" s="82"/>
      <c r="U597" s="83"/>
      <c r="V597" s="84"/>
      <c r="W597" s="85">
        <f t="shared" si="31"/>
        <v>0</v>
      </c>
      <c r="X597" s="86">
        <f t="shared" si="32"/>
        <v>0</v>
      </c>
      <c r="Y597" s="59"/>
      <c r="Z597" s="87"/>
      <c r="AA597" s="88"/>
      <c r="AB597" s="89"/>
      <c r="AC597" s="90"/>
    </row>
    <row r="598" spans="1:29" ht="15.75" hidden="1" customHeight="1">
      <c r="A598" s="64"/>
      <c r="B598" s="65"/>
      <c r="C598" s="66"/>
      <c r="D598" s="67"/>
      <c r="E598" s="68"/>
      <c r="F598" s="69"/>
      <c r="G598" s="70"/>
      <c r="H598" s="71"/>
      <c r="I598" s="68"/>
      <c r="J598" s="72"/>
      <c r="K598" s="73"/>
      <c r="L598" s="74"/>
      <c r="M598" s="75"/>
      <c r="N598" s="76"/>
      <c r="O598" s="77"/>
      <c r="P598" s="78"/>
      <c r="Q598" s="79"/>
      <c r="R598" s="101"/>
      <c r="S598" s="81">
        <f t="shared" si="30"/>
        <v>0</v>
      </c>
      <c r="T598" s="82"/>
      <c r="U598" s="83"/>
      <c r="V598" s="84"/>
      <c r="W598" s="85">
        <f t="shared" si="31"/>
        <v>0</v>
      </c>
      <c r="X598" s="86">
        <f t="shared" si="32"/>
        <v>0</v>
      </c>
      <c r="Y598" s="59"/>
      <c r="Z598" s="87"/>
      <c r="AA598" s="88"/>
      <c r="AB598" s="89"/>
      <c r="AC598" s="90"/>
    </row>
    <row r="599" spans="1:29" ht="15.75" hidden="1" customHeight="1">
      <c r="A599" s="64"/>
      <c r="B599" s="65"/>
      <c r="C599" s="66"/>
      <c r="D599" s="67"/>
      <c r="E599" s="68"/>
      <c r="F599" s="69"/>
      <c r="G599" s="70"/>
      <c r="H599" s="71"/>
      <c r="I599" s="68"/>
      <c r="J599" s="72"/>
      <c r="K599" s="73"/>
      <c r="L599" s="74"/>
      <c r="M599" s="75"/>
      <c r="N599" s="76"/>
      <c r="O599" s="77"/>
      <c r="P599" s="78"/>
      <c r="Q599" s="79"/>
      <c r="R599" s="101"/>
      <c r="S599" s="81">
        <f t="shared" si="30"/>
        <v>0</v>
      </c>
      <c r="T599" s="82"/>
      <c r="U599" s="83"/>
      <c r="V599" s="84"/>
      <c r="W599" s="85">
        <f t="shared" si="31"/>
        <v>0</v>
      </c>
      <c r="X599" s="86">
        <f t="shared" si="32"/>
        <v>0</v>
      </c>
      <c r="Y599" s="59"/>
      <c r="Z599" s="87"/>
      <c r="AA599" s="88"/>
      <c r="AB599" s="89"/>
      <c r="AC599" s="90"/>
    </row>
    <row r="600" spans="1:29" ht="15.75" hidden="1" customHeight="1">
      <c r="A600" s="64"/>
      <c r="B600" s="65"/>
      <c r="C600" s="66"/>
      <c r="D600" s="67"/>
      <c r="E600" s="68"/>
      <c r="F600" s="69"/>
      <c r="G600" s="70"/>
      <c r="H600" s="71"/>
      <c r="I600" s="68"/>
      <c r="J600" s="72"/>
      <c r="K600" s="73"/>
      <c r="L600" s="74"/>
      <c r="M600" s="75"/>
      <c r="N600" s="76"/>
      <c r="O600" s="77"/>
      <c r="P600" s="78"/>
      <c r="Q600" s="79"/>
      <c r="R600" s="101"/>
      <c r="S600" s="81">
        <f t="shared" si="30"/>
        <v>0</v>
      </c>
      <c r="T600" s="82"/>
      <c r="U600" s="83"/>
      <c r="V600" s="84"/>
      <c r="W600" s="85">
        <f t="shared" si="31"/>
        <v>0</v>
      </c>
      <c r="X600" s="86">
        <f t="shared" si="32"/>
        <v>0</v>
      </c>
      <c r="Y600" s="59"/>
      <c r="Z600" s="87"/>
      <c r="AA600" s="88"/>
      <c r="AB600" s="89"/>
      <c r="AC600" s="90"/>
    </row>
    <row r="601" spans="1:29" ht="15.75" hidden="1" customHeight="1">
      <c r="A601" s="64"/>
      <c r="B601" s="65"/>
      <c r="C601" s="66"/>
      <c r="D601" s="67"/>
      <c r="E601" s="68"/>
      <c r="F601" s="69"/>
      <c r="G601" s="70"/>
      <c r="H601" s="71"/>
      <c r="I601" s="68"/>
      <c r="J601" s="72"/>
      <c r="K601" s="73"/>
      <c r="L601" s="74"/>
      <c r="M601" s="75"/>
      <c r="N601" s="76"/>
      <c r="O601" s="77"/>
      <c r="P601" s="78"/>
      <c r="Q601" s="79"/>
      <c r="R601" s="101"/>
      <c r="S601" s="81">
        <f t="shared" si="30"/>
        <v>0</v>
      </c>
      <c r="T601" s="82"/>
      <c r="U601" s="83"/>
      <c r="V601" s="84"/>
      <c r="W601" s="85">
        <f t="shared" si="31"/>
        <v>0</v>
      </c>
      <c r="X601" s="86">
        <f t="shared" si="32"/>
        <v>0</v>
      </c>
      <c r="Y601" s="59"/>
      <c r="Z601" s="87"/>
      <c r="AA601" s="88"/>
      <c r="AB601" s="89"/>
      <c r="AC601" s="90"/>
    </row>
    <row r="602" spans="1:29" ht="15.75" hidden="1" customHeight="1">
      <c r="A602" s="64"/>
      <c r="B602" s="65"/>
      <c r="C602" s="66"/>
      <c r="D602" s="67"/>
      <c r="E602" s="68"/>
      <c r="F602" s="69"/>
      <c r="G602" s="70"/>
      <c r="H602" s="71"/>
      <c r="I602" s="68"/>
      <c r="J602" s="72"/>
      <c r="K602" s="73"/>
      <c r="L602" s="74"/>
      <c r="M602" s="75"/>
      <c r="N602" s="76"/>
      <c r="O602" s="77"/>
      <c r="P602" s="78"/>
      <c r="Q602" s="79"/>
      <c r="R602" s="101"/>
      <c r="S602" s="81">
        <f t="shared" si="30"/>
        <v>0</v>
      </c>
      <c r="T602" s="82"/>
      <c r="U602" s="83"/>
      <c r="V602" s="84"/>
      <c r="W602" s="85">
        <f t="shared" si="31"/>
        <v>0</v>
      </c>
      <c r="X602" s="86">
        <f t="shared" si="32"/>
        <v>0</v>
      </c>
      <c r="Y602" s="59"/>
      <c r="Z602" s="87"/>
      <c r="AA602" s="88"/>
      <c r="AB602" s="89"/>
      <c r="AC602" s="90"/>
    </row>
    <row r="603" spans="1:29" ht="15.75" hidden="1" customHeight="1">
      <c r="A603" s="64"/>
      <c r="B603" s="65"/>
      <c r="C603" s="66"/>
      <c r="D603" s="67"/>
      <c r="E603" s="68"/>
      <c r="F603" s="69"/>
      <c r="G603" s="70"/>
      <c r="H603" s="71"/>
      <c r="I603" s="68"/>
      <c r="J603" s="72"/>
      <c r="K603" s="73"/>
      <c r="L603" s="74"/>
      <c r="M603" s="75"/>
      <c r="N603" s="76"/>
      <c r="O603" s="77"/>
      <c r="P603" s="78"/>
      <c r="Q603" s="79"/>
      <c r="R603" s="101"/>
      <c r="S603" s="81">
        <f t="shared" si="30"/>
        <v>0</v>
      </c>
      <c r="T603" s="82"/>
      <c r="U603" s="83"/>
      <c r="V603" s="84"/>
      <c r="W603" s="85">
        <f t="shared" si="31"/>
        <v>0</v>
      </c>
      <c r="X603" s="86">
        <f t="shared" si="32"/>
        <v>0</v>
      </c>
      <c r="Y603" s="59"/>
      <c r="Z603" s="87"/>
      <c r="AA603" s="88"/>
      <c r="AB603" s="89"/>
      <c r="AC603" s="90"/>
    </row>
    <row r="604" spans="1:29" ht="15.75" hidden="1" customHeight="1">
      <c r="A604" s="64"/>
      <c r="B604" s="65"/>
      <c r="C604" s="66"/>
      <c r="D604" s="67"/>
      <c r="E604" s="68"/>
      <c r="F604" s="69"/>
      <c r="G604" s="70"/>
      <c r="H604" s="71"/>
      <c r="I604" s="68"/>
      <c r="J604" s="72"/>
      <c r="K604" s="73"/>
      <c r="L604" s="74"/>
      <c r="M604" s="75"/>
      <c r="N604" s="76"/>
      <c r="O604" s="77"/>
      <c r="P604" s="78"/>
      <c r="Q604" s="79"/>
      <c r="R604" s="101"/>
      <c r="S604" s="81">
        <f t="shared" si="30"/>
        <v>0</v>
      </c>
      <c r="T604" s="82"/>
      <c r="U604" s="83"/>
      <c r="V604" s="84"/>
      <c r="W604" s="85">
        <f t="shared" si="31"/>
        <v>0</v>
      </c>
      <c r="X604" s="86">
        <f t="shared" si="32"/>
        <v>0</v>
      </c>
      <c r="Y604" s="59"/>
      <c r="Z604" s="87"/>
      <c r="AA604" s="88"/>
      <c r="AB604" s="89"/>
      <c r="AC604" s="90"/>
    </row>
    <row r="605" spans="1:29" ht="15.75" hidden="1" customHeight="1">
      <c r="A605" s="64"/>
      <c r="B605" s="65"/>
      <c r="C605" s="66"/>
      <c r="D605" s="67"/>
      <c r="E605" s="68"/>
      <c r="F605" s="69"/>
      <c r="G605" s="70"/>
      <c r="H605" s="71"/>
      <c r="I605" s="68"/>
      <c r="J605" s="72"/>
      <c r="K605" s="73"/>
      <c r="L605" s="74"/>
      <c r="M605" s="75"/>
      <c r="N605" s="76"/>
      <c r="O605" s="77"/>
      <c r="P605" s="78"/>
      <c r="Q605" s="79"/>
      <c r="R605" s="80"/>
      <c r="S605" s="81">
        <f t="shared" si="30"/>
        <v>0</v>
      </c>
      <c r="T605" s="82"/>
      <c r="U605" s="83"/>
      <c r="V605" s="84"/>
      <c r="W605" s="85">
        <f t="shared" si="31"/>
        <v>0</v>
      </c>
      <c r="X605" s="86">
        <f t="shared" si="32"/>
        <v>0</v>
      </c>
      <c r="Y605" s="59"/>
      <c r="Z605" s="87"/>
      <c r="AA605" s="88"/>
      <c r="AB605" s="89"/>
      <c r="AC605" s="90"/>
    </row>
    <row r="606" spans="1:29" ht="15.75" hidden="1" customHeight="1">
      <c r="A606" s="64"/>
      <c r="B606" s="65"/>
      <c r="C606" s="66"/>
      <c r="D606" s="67"/>
      <c r="E606" s="68"/>
      <c r="F606" s="69"/>
      <c r="G606" s="70"/>
      <c r="H606" s="71"/>
      <c r="I606" s="68"/>
      <c r="J606" s="72"/>
      <c r="K606" s="73"/>
      <c r="L606" s="74"/>
      <c r="M606" s="75"/>
      <c r="N606" s="76"/>
      <c r="O606" s="77"/>
      <c r="P606" s="78"/>
      <c r="Q606" s="79"/>
      <c r="R606" s="101"/>
      <c r="S606" s="81">
        <f t="shared" si="30"/>
        <v>0</v>
      </c>
      <c r="T606" s="82"/>
      <c r="U606" s="83"/>
      <c r="V606" s="84"/>
      <c r="W606" s="85">
        <f t="shared" si="31"/>
        <v>0</v>
      </c>
      <c r="X606" s="86">
        <f t="shared" si="32"/>
        <v>0</v>
      </c>
      <c r="Y606" s="59"/>
      <c r="Z606" s="87"/>
      <c r="AA606" s="88"/>
      <c r="AB606" s="89"/>
      <c r="AC606" s="90"/>
    </row>
    <row r="607" spans="1:29" ht="15.75" hidden="1" customHeight="1">
      <c r="A607" s="64"/>
      <c r="B607" s="65"/>
      <c r="C607" s="66"/>
      <c r="D607" s="67"/>
      <c r="E607" s="68"/>
      <c r="F607" s="69"/>
      <c r="G607" s="70"/>
      <c r="H607" s="71"/>
      <c r="I607" s="68"/>
      <c r="J607" s="72"/>
      <c r="K607" s="73"/>
      <c r="L607" s="74"/>
      <c r="M607" s="75"/>
      <c r="N607" s="76"/>
      <c r="O607" s="77"/>
      <c r="P607" s="78"/>
      <c r="Q607" s="79"/>
      <c r="R607" s="101"/>
      <c r="S607" s="81">
        <f t="shared" si="30"/>
        <v>0</v>
      </c>
      <c r="T607" s="82"/>
      <c r="U607" s="83"/>
      <c r="V607" s="84"/>
      <c r="W607" s="85">
        <f t="shared" si="31"/>
        <v>0</v>
      </c>
      <c r="X607" s="86">
        <f t="shared" si="32"/>
        <v>0</v>
      </c>
      <c r="Y607" s="59"/>
      <c r="Z607" s="87"/>
      <c r="AA607" s="88"/>
      <c r="AB607" s="89"/>
      <c r="AC607" s="90"/>
    </row>
    <row r="608" spans="1:29" ht="15.75" hidden="1" customHeight="1">
      <c r="A608" s="64"/>
      <c r="B608" s="65"/>
      <c r="C608" s="66"/>
      <c r="D608" s="67"/>
      <c r="E608" s="68"/>
      <c r="F608" s="69"/>
      <c r="G608" s="70"/>
      <c r="H608" s="71"/>
      <c r="I608" s="68"/>
      <c r="J608" s="72"/>
      <c r="K608" s="73"/>
      <c r="L608" s="74"/>
      <c r="M608" s="75"/>
      <c r="N608" s="76"/>
      <c r="O608" s="77"/>
      <c r="P608" s="78"/>
      <c r="Q608" s="79"/>
      <c r="R608" s="101"/>
      <c r="S608" s="81">
        <f t="shared" si="30"/>
        <v>0</v>
      </c>
      <c r="T608" s="82"/>
      <c r="U608" s="83"/>
      <c r="V608" s="84"/>
      <c r="W608" s="85">
        <f t="shared" si="31"/>
        <v>0</v>
      </c>
      <c r="X608" s="86">
        <f t="shared" si="32"/>
        <v>0</v>
      </c>
      <c r="Y608" s="59"/>
      <c r="Z608" s="87"/>
      <c r="AA608" s="88"/>
      <c r="AB608" s="89"/>
      <c r="AC608" s="90"/>
    </row>
    <row r="609" spans="1:29" ht="15.75" hidden="1" customHeight="1">
      <c r="A609" s="64"/>
      <c r="B609" s="65"/>
      <c r="C609" s="66"/>
      <c r="D609" s="67"/>
      <c r="E609" s="68"/>
      <c r="F609" s="69"/>
      <c r="G609" s="70"/>
      <c r="H609" s="71"/>
      <c r="I609" s="68"/>
      <c r="J609" s="72"/>
      <c r="K609" s="73"/>
      <c r="L609" s="74"/>
      <c r="M609" s="75"/>
      <c r="N609" s="76"/>
      <c r="O609" s="77"/>
      <c r="P609" s="78"/>
      <c r="Q609" s="79"/>
      <c r="R609" s="101"/>
      <c r="S609" s="81">
        <f t="shared" si="30"/>
        <v>0</v>
      </c>
      <c r="T609" s="82"/>
      <c r="U609" s="83"/>
      <c r="V609" s="84"/>
      <c r="W609" s="85">
        <f t="shared" si="31"/>
        <v>0</v>
      </c>
      <c r="X609" s="86">
        <f t="shared" si="32"/>
        <v>0</v>
      </c>
      <c r="Y609" s="59"/>
      <c r="Z609" s="87"/>
      <c r="AA609" s="88"/>
      <c r="AB609" s="89"/>
      <c r="AC609" s="90"/>
    </row>
    <row r="610" spans="1:29" ht="15.75" hidden="1" customHeight="1">
      <c r="A610" s="64"/>
      <c r="B610" s="65"/>
      <c r="C610" s="66"/>
      <c r="D610" s="67"/>
      <c r="E610" s="68"/>
      <c r="F610" s="69"/>
      <c r="G610" s="70"/>
      <c r="H610" s="71"/>
      <c r="I610" s="68"/>
      <c r="J610" s="72"/>
      <c r="K610" s="73"/>
      <c r="L610" s="74"/>
      <c r="M610" s="75"/>
      <c r="N610" s="76"/>
      <c r="O610" s="77"/>
      <c r="P610" s="78"/>
      <c r="Q610" s="79"/>
      <c r="R610" s="80"/>
      <c r="S610" s="81">
        <f t="shared" si="30"/>
        <v>0</v>
      </c>
      <c r="T610" s="82"/>
      <c r="U610" s="83"/>
      <c r="V610" s="84"/>
      <c r="W610" s="85">
        <f t="shared" si="31"/>
        <v>0</v>
      </c>
      <c r="X610" s="86">
        <f t="shared" si="32"/>
        <v>0</v>
      </c>
      <c r="Y610" s="59"/>
      <c r="Z610" s="87"/>
      <c r="AA610" s="88"/>
      <c r="AB610" s="89"/>
      <c r="AC610" s="90"/>
    </row>
    <row r="611" spans="1:29" ht="15.75" hidden="1" customHeight="1">
      <c r="A611" s="64"/>
      <c r="B611" s="65"/>
      <c r="C611" s="66"/>
      <c r="D611" s="67"/>
      <c r="E611" s="68"/>
      <c r="F611" s="69"/>
      <c r="G611" s="70"/>
      <c r="H611" s="71"/>
      <c r="I611" s="68"/>
      <c r="J611" s="72"/>
      <c r="K611" s="73"/>
      <c r="L611" s="74"/>
      <c r="M611" s="75"/>
      <c r="N611" s="76"/>
      <c r="O611" s="77"/>
      <c r="P611" s="78"/>
      <c r="Q611" s="79"/>
      <c r="R611" s="101"/>
      <c r="S611" s="81">
        <f t="shared" si="30"/>
        <v>0</v>
      </c>
      <c r="T611" s="82"/>
      <c r="U611" s="83"/>
      <c r="V611" s="84"/>
      <c r="W611" s="85">
        <f t="shared" si="31"/>
        <v>0</v>
      </c>
      <c r="X611" s="86">
        <f t="shared" si="32"/>
        <v>0</v>
      </c>
      <c r="Y611" s="59"/>
      <c r="Z611" s="87"/>
      <c r="AA611" s="88"/>
      <c r="AB611" s="89"/>
      <c r="AC611" s="90"/>
    </row>
    <row r="612" spans="1:29" ht="15.75" hidden="1" customHeight="1">
      <c r="A612" s="64"/>
      <c r="B612" s="65"/>
      <c r="C612" s="66"/>
      <c r="D612" s="67"/>
      <c r="E612" s="68"/>
      <c r="F612" s="69"/>
      <c r="G612" s="70"/>
      <c r="H612" s="71"/>
      <c r="I612" s="68"/>
      <c r="J612" s="72"/>
      <c r="K612" s="73"/>
      <c r="L612" s="74"/>
      <c r="M612" s="75"/>
      <c r="N612" s="76"/>
      <c r="O612" s="77"/>
      <c r="P612" s="78"/>
      <c r="Q612" s="79"/>
      <c r="R612" s="101"/>
      <c r="S612" s="81">
        <f t="shared" si="30"/>
        <v>0</v>
      </c>
      <c r="T612" s="82"/>
      <c r="U612" s="83"/>
      <c r="V612" s="84"/>
      <c r="W612" s="85">
        <f t="shared" si="31"/>
        <v>0</v>
      </c>
      <c r="X612" s="86">
        <f t="shared" si="32"/>
        <v>0</v>
      </c>
      <c r="Y612" s="59"/>
      <c r="Z612" s="87"/>
      <c r="AA612" s="88"/>
      <c r="AB612" s="89"/>
      <c r="AC612" s="90"/>
    </row>
    <row r="613" spans="1:29" ht="15.75" hidden="1" customHeight="1">
      <c r="A613" s="64"/>
      <c r="B613" s="65"/>
      <c r="C613" s="66"/>
      <c r="D613" s="67"/>
      <c r="E613" s="68"/>
      <c r="F613" s="69"/>
      <c r="G613" s="70"/>
      <c r="H613" s="71"/>
      <c r="I613" s="68"/>
      <c r="J613" s="72"/>
      <c r="K613" s="73"/>
      <c r="L613" s="74"/>
      <c r="M613" s="75"/>
      <c r="N613" s="76"/>
      <c r="O613" s="77"/>
      <c r="P613" s="78"/>
      <c r="Q613" s="79"/>
      <c r="R613" s="101"/>
      <c r="S613" s="81">
        <f t="shared" si="30"/>
        <v>0</v>
      </c>
      <c r="T613" s="82"/>
      <c r="U613" s="83"/>
      <c r="V613" s="84"/>
      <c r="W613" s="85">
        <f t="shared" si="31"/>
        <v>0</v>
      </c>
      <c r="X613" s="86">
        <f t="shared" si="32"/>
        <v>0</v>
      </c>
      <c r="Y613" s="59"/>
      <c r="Z613" s="87"/>
      <c r="AA613" s="88"/>
      <c r="AB613" s="89"/>
      <c r="AC613" s="90"/>
    </row>
    <row r="614" spans="1:29" ht="15.75" hidden="1" customHeight="1">
      <c r="A614" s="64"/>
      <c r="B614" s="65"/>
      <c r="C614" s="66"/>
      <c r="D614" s="67"/>
      <c r="E614" s="68"/>
      <c r="F614" s="69"/>
      <c r="G614" s="70"/>
      <c r="H614" s="71"/>
      <c r="I614" s="68"/>
      <c r="J614" s="72"/>
      <c r="K614" s="73"/>
      <c r="L614" s="74"/>
      <c r="M614" s="75"/>
      <c r="N614" s="76"/>
      <c r="O614" s="77"/>
      <c r="P614" s="78"/>
      <c r="Q614" s="79"/>
      <c r="R614" s="80"/>
      <c r="S614" s="81">
        <f t="shared" si="30"/>
        <v>0</v>
      </c>
      <c r="T614" s="82"/>
      <c r="U614" s="83"/>
      <c r="V614" s="84"/>
      <c r="W614" s="85">
        <f t="shared" si="31"/>
        <v>0</v>
      </c>
      <c r="X614" s="86">
        <f t="shared" si="32"/>
        <v>0</v>
      </c>
      <c r="Y614" s="59"/>
      <c r="Z614" s="87"/>
      <c r="AA614" s="88"/>
      <c r="AB614" s="89"/>
      <c r="AC614" s="90"/>
    </row>
    <row r="615" spans="1:29" ht="15.75" hidden="1" customHeight="1">
      <c r="A615" s="64"/>
      <c r="B615" s="65"/>
      <c r="C615" s="66"/>
      <c r="D615" s="67"/>
      <c r="E615" s="68"/>
      <c r="F615" s="69"/>
      <c r="G615" s="70"/>
      <c r="H615" s="71"/>
      <c r="I615" s="68"/>
      <c r="J615" s="72"/>
      <c r="K615" s="73"/>
      <c r="L615" s="74"/>
      <c r="M615" s="75"/>
      <c r="N615" s="76"/>
      <c r="O615" s="77"/>
      <c r="P615" s="78"/>
      <c r="Q615" s="79"/>
      <c r="R615" s="80"/>
      <c r="S615" s="81">
        <f t="shared" si="30"/>
        <v>0</v>
      </c>
      <c r="T615" s="82"/>
      <c r="U615" s="83"/>
      <c r="V615" s="84"/>
      <c r="W615" s="85">
        <f t="shared" si="31"/>
        <v>0</v>
      </c>
      <c r="X615" s="86">
        <f t="shared" si="32"/>
        <v>0</v>
      </c>
      <c r="Y615" s="59"/>
      <c r="Z615" s="87"/>
      <c r="AA615" s="88"/>
      <c r="AB615" s="89"/>
      <c r="AC615" s="90"/>
    </row>
    <row r="616" spans="1:29" ht="15.75" hidden="1" customHeight="1">
      <c r="A616" s="64"/>
      <c r="B616" s="65"/>
      <c r="C616" s="66"/>
      <c r="D616" s="67"/>
      <c r="E616" s="68"/>
      <c r="F616" s="69"/>
      <c r="G616" s="70"/>
      <c r="H616" s="71"/>
      <c r="I616" s="68"/>
      <c r="J616" s="72"/>
      <c r="K616" s="73"/>
      <c r="L616" s="74"/>
      <c r="M616" s="75"/>
      <c r="N616" s="76"/>
      <c r="O616" s="77"/>
      <c r="P616" s="78"/>
      <c r="Q616" s="79"/>
      <c r="R616" s="101"/>
      <c r="S616" s="81">
        <f t="shared" si="30"/>
        <v>0</v>
      </c>
      <c r="T616" s="82"/>
      <c r="U616" s="83"/>
      <c r="V616" s="84"/>
      <c r="W616" s="85">
        <f t="shared" si="31"/>
        <v>0</v>
      </c>
      <c r="X616" s="86">
        <f t="shared" si="32"/>
        <v>0</v>
      </c>
      <c r="Y616" s="59"/>
      <c r="Z616" s="87"/>
      <c r="AA616" s="88"/>
      <c r="AB616" s="89"/>
      <c r="AC616" s="90"/>
    </row>
    <row r="617" spans="1:29" ht="15.75" hidden="1" customHeight="1">
      <c r="A617" s="64"/>
      <c r="B617" s="65"/>
      <c r="C617" s="66"/>
      <c r="D617" s="67"/>
      <c r="E617" s="68"/>
      <c r="F617" s="69"/>
      <c r="G617" s="70"/>
      <c r="H617" s="71"/>
      <c r="I617" s="68"/>
      <c r="J617" s="72"/>
      <c r="K617" s="73"/>
      <c r="L617" s="74"/>
      <c r="M617" s="75"/>
      <c r="N617" s="76"/>
      <c r="O617" s="77"/>
      <c r="P617" s="78"/>
      <c r="Q617" s="79"/>
      <c r="R617" s="80"/>
      <c r="S617" s="81">
        <f t="shared" si="30"/>
        <v>0</v>
      </c>
      <c r="T617" s="82"/>
      <c r="U617" s="83"/>
      <c r="V617" s="84"/>
      <c r="W617" s="85">
        <f t="shared" si="31"/>
        <v>0</v>
      </c>
      <c r="X617" s="86">
        <f t="shared" si="32"/>
        <v>0</v>
      </c>
      <c r="Y617" s="59"/>
      <c r="Z617" s="87"/>
      <c r="AA617" s="88"/>
      <c r="AB617" s="89"/>
      <c r="AC617" s="90"/>
    </row>
    <row r="618" spans="1:29" ht="15.75" hidden="1" customHeight="1">
      <c r="A618" s="64"/>
      <c r="B618" s="65"/>
      <c r="C618" s="66"/>
      <c r="D618" s="67"/>
      <c r="E618" s="68"/>
      <c r="F618" s="69"/>
      <c r="G618" s="70"/>
      <c r="H618" s="71"/>
      <c r="I618" s="68"/>
      <c r="J618" s="72"/>
      <c r="K618" s="73"/>
      <c r="L618" s="74"/>
      <c r="M618" s="75"/>
      <c r="N618" s="76"/>
      <c r="O618" s="77"/>
      <c r="P618" s="78"/>
      <c r="Q618" s="79"/>
      <c r="R618" s="101"/>
      <c r="S618" s="81">
        <f t="shared" si="30"/>
        <v>0</v>
      </c>
      <c r="T618" s="82"/>
      <c r="U618" s="83"/>
      <c r="V618" s="84"/>
      <c r="W618" s="85">
        <f t="shared" si="31"/>
        <v>0</v>
      </c>
      <c r="X618" s="86">
        <f t="shared" si="32"/>
        <v>0</v>
      </c>
      <c r="Y618" s="59"/>
      <c r="Z618" s="87"/>
      <c r="AA618" s="88"/>
      <c r="AB618" s="89"/>
      <c r="AC618" s="90"/>
    </row>
    <row r="619" spans="1:29" ht="15.75" hidden="1" customHeight="1">
      <c r="A619" s="64"/>
      <c r="B619" s="65"/>
      <c r="C619" s="66"/>
      <c r="D619" s="67"/>
      <c r="E619" s="68"/>
      <c r="F619" s="69"/>
      <c r="G619" s="70"/>
      <c r="H619" s="71"/>
      <c r="I619" s="68"/>
      <c r="J619" s="72"/>
      <c r="K619" s="73"/>
      <c r="L619" s="74"/>
      <c r="M619" s="75"/>
      <c r="N619" s="76"/>
      <c r="O619" s="77"/>
      <c r="P619" s="78"/>
      <c r="Q619" s="79"/>
      <c r="R619" s="101"/>
      <c r="S619" s="81">
        <f t="shared" si="30"/>
        <v>0</v>
      </c>
      <c r="T619" s="82"/>
      <c r="U619" s="83"/>
      <c r="V619" s="84"/>
      <c r="W619" s="85">
        <f t="shared" si="31"/>
        <v>0</v>
      </c>
      <c r="X619" s="86">
        <f t="shared" si="32"/>
        <v>0</v>
      </c>
      <c r="Y619" s="59"/>
      <c r="Z619" s="87"/>
      <c r="AA619" s="88"/>
      <c r="AB619" s="89"/>
      <c r="AC619" s="90"/>
    </row>
    <row r="620" spans="1:29" ht="15.75" hidden="1" customHeight="1">
      <c r="A620" s="64"/>
      <c r="B620" s="65"/>
      <c r="C620" s="66"/>
      <c r="D620" s="67"/>
      <c r="E620" s="68"/>
      <c r="F620" s="69"/>
      <c r="G620" s="70"/>
      <c r="H620" s="71"/>
      <c r="I620" s="68"/>
      <c r="J620" s="72"/>
      <c r="K620" s="73"/>
      <c r="L620" s="74"/>
      <c r="M620" s="75"/>
      <c r="N620" s="76"/>
      <c r="O620" s="77"/>
      <c r="P620" s="78"/>
      <c r="Q620" s="79"/>
      <c r="R620" s="101"/>
      <c r="S620" s="81">
        <f t="shared" si="30"/>
        <v>0</v>
      </c>
      <c r="T620" s="82"/>
      <c r="U620" s="83"/>
      <c r="V620" s="84"/>
      <c r="W620" s="85">
        <f t="shared" si="31"/>
        <v>0</v>
      </c>
      <c r="X620" s="86">
        <f t="shared" si="32"/>
        <v>0</v>
      </c>
      <c r="Y620" s="59"/>
      <c r="Z620" s="87"/>
      <c r="AA620" s="88"/>
      <c r="AB620" s="89"/>
      <c r="AC620" s="90"/>
    </row>
    <row r="621" spans="1:29" ht="15.75" hidden="1" customHeight="1">
      <c r="A621" s="64"/>
      <c r="B621" s="65"/>
      <c r="C621" s="66"/>
      <c r="D621" s="67"/>
      <c r="E621" s="68"/>
      <c r="F621" s="69"/>
      <c r="G621" s="70"/>
      <c r="H621" s="71"/>
      <c r="I621" s="68"/>
      <c r="J621" s="72"/>
      <c r="K621" s="73"/>
      <c r="L621" s="74"/>
      <c r="M621" s="75"/>
      <c r="N621" s="76"/>
      <c r="O621" s="77"/>
      <c r="P621" s="78"/>
      <c r="Q621" s="79"/>
      <c r="R621" s="101"/>
      <c r="S621" s="81">
        <f t="shared" si="30"/>
        <v>0</v>
      </c>
      <c r="T621" s="82"/>
      <c r="U621" s="83"/>
      <c r="V621" s="84"/>
      <c r="W621" s="85">
        <f t="shared" si="31"/>
        <v>0</v>
      </c>
      <c r="X621" s="86">
        <f t="shared" si="32"/>
        <v>0</v>
      </c>
      <c r="Y621" s="59"/>
      <c r="Z621" s="87"/>
      <c r="AA621" s="88"/>
      <c r="AB621" s="89"/>
      <c r="AC621" s="90"/>
    </row>
    <row r="622" spans="1:29" ht="15.75" hidden="1" customHeight="1">
      <c r="A622" s="64"/>
      <c r="B622" s="65"/>
      <c r="C622" s="66"/>
      <c r="D622" s="67"/>
      <c r="E622" s="68"/>
      <c r="F622" s="69"/>
      <c r="G622" s="70"/>
      <c r="H622" s="71"/>
      <c r="I622" s="68"/>
      <c r="J622" s="72"/>
      <c r="K622" s="73"/>
      <c r="L622" s="74"/>
      <c r="M622" s="75"/>
      <c r="N622" s="76"/>
      <c r="O622" s="77"/>
      <c r="P622" s="78"/>
      <c r="Q622" s="79"/>
      <c r="R622" s="80"/>
      <c r="S622" s="81">
        <f t="shared" si="30"/>
        <v>0</v>
      </c>
      <c r="T622" s="82"/>
      <c r="U622" s="83"/>
      <c r="V622" s="84"/>
      <c r="W622" s="85">
        <f t="shared" si="31"/>
        <v>0</v>
      </c>
      <c r="X622" s="86">
        <f t="shared" si="32"/>
        <v>0</v>
      </c>
      <c r="Y622" s="59"/>
      <c r="Z622" s="87"/>
      <c r="AA622" s="88"/>
      <c r="AB622" s="89"/>
      <c r="AC622" s="90"/>
    </row>
    <row r="623" spans="1:29" ht="15.75" hidden="1" customHeight="1">
      <c r="A623" s="64"/>
      <c r="B623" s="65"/>
      <c r="C623" s="66"/>
      <c r="D623" s="67"/>
      <c r="E623" s="68"/>
      <c r="F623" s="69"/>
      <c r="G623" s="70"/>
      <c r="H623" s="71"/>
      <c r="I623" s="68"/>
      <c r="J623" s="72"/>
      <c r="K623" s="73"/>
      <c r="L623" s="74"/>
      <c r="M623" s="75"/>
      <c r="N623" s="76"/>
      <c r="O623" s="77"/>
      <c r="P623" s="78"/>
      <c r="Q623" s="79"/>
      <c r="R623" s="101"/>
      <c r="S623" s="81">
        <f t="shared" si="30"/>
        <v>0</v>
      </c>
      <c r="T623" s="82"/>
      <c r="U623" s="83"/>
      <c r="V623" s="84"/>
      <c r="W623" s="85">
        <f t="shared" si="31"/>
        <v>0</v>
      </c>
      <c r="X623" s="86">
        <f t="shared" si="32"/>
        <v>0</v>
      </c>
      <c r="Y623" s="59"/>
      <c r="Z623" s="87"/>
      <c r="AA623" s="88"/>
      <c r="AB623" s="89"/>
      <c r="AC623" s="90"/>
    </row>
    <row r="624" spans="1:29" ht="15.75" hidden="1" customHeight="1">
      <c r="A624" s="64"/>
      <c r="B624" s="65"/>
      <c r="C624" s="66"/>
      <c r="D624" s="67"/>
      <c r="E624" s="68"/>
      <c r="F624" s="69"/>
      <c r="G624" s="70"/>
      <c r="H624" s="71"/>
      <c r="I624" s="68"/>
      <c r="J624" s="72"/>
      <c r="K624" s="73"/>
      <c r="L624" s="74"/>
      <c r="M624" s="75"/>
      <c r="N624" s="76"/>
      <c r="O624" s="77"/>
      <c r="P624" s="78"/>
      <c r="Q624" s="79"/>
      <c r="R624" s="101"/>
      <c r="S624" s="81">
        <f t="shared" si="30"/>
        <v>0</v>
      </c>
      <c r="T624" s="82"/>
      <c r="U624" s="83"/>
      <c r="V624" s="84"/>
      <c r="W624" s="85">
        <f t="shared" si="31"/>
        <v>0</v>
      </c>
      <c r="X624" s="86">
        <f t="shared" si="32"/>
        <v>0</v>
      </c>
      <c r="Y624" s="59"/>
      <c r="Z624" s="87"/>
      <c r="AA624" s="88"/>
      <c r="AB624" s="89"/>
      <c r="AC624" s="90"/>
    </row>
    <row r="625" spans="1:29" ht="15.75" hidden="1" customHeight="1">
      <c r="A625" s="64"/>
      <c r="B625" s="65"/>
      <c r="C625" s="66"/>
      <c r="D625" s="67"/>
      <c r="E625" s="68"/>
      <c r="F625" s="69"/>
      <c r="G625" s="70"/>
      <c r="H625" s="71"/>
      <c r="I625" s="68"/>
      <c r="J625" s="72"/>
      <c r="K625" s="73"/>
      <c r="L625" s="74"/>
      <c r="M625" s="75"/>
      <c r="N625" s="76"/>
      <c r="O625" s="77"/>
      <c r="P625" s="78"/>
      <c r="Q625" s="79"/>
      <c r="R625" s="101"/>
      <c r="S625" s="81">
        <f t="shared" si="30"/>
        <v>0</v>
      </c>
      <c r="T625" s="82"/>
      <c r="U625" s="83"/>
      <c r="V625" s="84"/>
      <c r="W625" s="85">
        <f t="shared" si="31"/>
        <v>0</v>
      </c>
      <c r="X625" s="86">
        <f t="shared" si="32"/>
        <v>0</v>
      </c>
      <c r="Y625" s="59"/>
      <c r="Z625" s="87"/>
      <c r="AA625" s="88"/>
      <c r="AB625" s="89"/>
      <c r="AC625" s="90"/>
    </row>
    <row r="626" spans="1:29" ht="15.75" hidden="1" customHeight="1">
      <c r="A626" s="64"/>
      <c r="B626" s="65"/>
      <c r="C626" s="66"/>
      <c r="D626" s="67"/>
      <c r="E626" s="68"/>
      <c r="F626" s="69"/>
      <c r="G626" s="70"/>
      <c r="H626" s="71"/>
      <c r="I626" s="68"/>
      <c r="J626" s="72"/>
      <c r="K626" s="73"/>
      <c r="L626" s="74"/>
      <c r="M626" s="75"/>
      <c r="N626" s="76"/>
      <c r="O626" s="77"/>
      <c r="P626" s="78"/>
      <c r="Q626" s="79"/>
      <c r="R626" s="101"/>
      <c r="S626" s="81">
        <f t="shared" si="30"/>
        <v>0</v>
      </c>
      <c r="T626" s="82"/>
      <c r="U626" s="83"/>
      <c r="V626" s="84"/>
      <c r="W626" s="85">
        <f t="shared" si="31"/>
        <v>0</v>
      </c>
      <c r="X626" s="86">
        <f t="shared" si="32"/>
        <v>0</v>
      </c>
      <c r="Y626" s="59"/>
      <c r="Z626" s="87"/>
      <c r="AA626" s="88"/>
      <c r="AB626" s="89"/>
      <c r="AC626" s="90"/>
    </row>
    <row r="627" spans="1:29" ht="15.75" hidden="1" customHeight="1">
      <c r="A627" s="64"/>
      <c r="B627" s="65"/>
      <c r="C627" s="66"/>
      <c r="D627" s="67"/>
      <c r="E627" s="68"/>
      <c r="F627" s="69"/>
      <c r="G627" s="70"/>
      <c r="H627" s="71"/>
      <c r="I627" s="68"/>
      <c r="J627" s="72"/>
      <c r="K627" s="73"/>
      <c r="L627" s="74"/>
      <c r="M627" s="75"/>
      <c r="N627" s="76"/>
      <c r="O627" s="77"/>
      <c r="P627" s="78"/>
      <c r="Q627" s="79"/>
      <c r="R627" s="101"/>
      <c r="S627" s="81">
        <f t="shared" si="30"/>
        <v>0</v>
      </c>
      <c r="T627" s="82"/>
      <c r="U627" s="83"/>
      <c r="V627" s="84"/>
      <c r="W627" s="85">
        <f t="shared" si="31"/>
        <v>0</v>
      </c>
      <c r="X627" s="86">
        <f t="shared" si="32"/>
        <v>0</v>
      </c>
      <c r="Y627" s="59"/>
      <c r="Z627" s="87"/>
      <c r="AA627" s="88"/>
      <c r="AB627" s="89"/>
      <c r="AC627" s="90"/>
    </row>
    <row r="628" spans="1:29" ht="15.75" hidden="1" customHeight="1">
      <c r="A628" s="64"/>
      <c r="B628" s="65"/>
      <c r="C628" s="66"/>
      <c r="D628" s="67"/>
      <c r="E628" s="68"/>
      <c r="F628" s="69"/>
      <c r="G628" s="70"/>
      <c r="H628" s="71"/>
      <c r="I628" s="68"/>
      <c r="J628" s="72"/>
      <c r="K628" s="73"/>
      <c r="L628" s="74"/>
      <c r="M628" s="75"/>
      <c r="N628" s="76"/>
      <c r="O628" s="77"/>
      <c r="P628" s="78"/>
      <c r="Q628" s="79"/>
      <c r="R628" s="101"/>
      <c r="S628" s="81">
        <f t="shared" si="30"/>
        <v>0</v>
      </c>
      <c r="T628" s="82"/>
      <c r="U628" s="83"/>
      <c r="V628" s="84"/>
      <c r="W628" s="85">
        <f t="shared" si="31"/>
        <v>0</v>
      </c>
      <c r="X628" s="86">
        <f t="shared" si="32"/>
        <v>0</v>
      </c>
      <c r="Y628" s="59"/>
      <c r="Z628" s="87"/>
      <c r="AA628" s="88"/>
      <c r="AB628" s="89"/>
      <c r="AC628" s="90"/>
    </row>
    <row r="629" spans="1:29" ht="15.75" hidden="1" customHeight="1">
      <c r="A629" s="64"/>
      <c r="B629" s="65"/>
      <c r="C629" s="66"/>
      <c r="D629" s="67"/>
      <c r="E629" s="68"/>
      <c r="F629" s="69"/>
      <c r="G629" s="70"/>
      <c r="H629" s="71"/>
      <c r="I629" s="68"/>
      <c r="J629" s="72"/>
      <c r="K629" s="73"/>
      <c r="L629" s="74"/>
      <c r="M629" s="75"/>
      <c r="N629" s="76"/>
      <c r="O629" s="77"/>
      <c r="P629" s="78"/>
      <c r="Q629" s="79"/>
      <c r="R629" s="101"/>
      <c r="S629" s="81">
        <f t="shared" si="30"/>
        <v>0</v>
      </c>
      <c r="T629" s="82"/>
      <c r="U629" s="83"/>
      <c r="V629" s="84"/>
      <c r="W629" s="85">
        <f t="shared" si="31"/>
        <v>0</v>
      </c>
      <c r="X629" s="86">
        <f t="shared" si="32"/>
        <v>0</v>
      </c>
      <c r="Y629" s="59"/>
      <c r="Z629" s="87"/>
      <c r="AA629" s="88"/>
      <c r="AB629" s="89"/>
      <c r="AC629" s="90"/>
    </row>
    <row r="630" spans="1:29" ht="15.75" hidden="1" customHeight="1">
      <c r="A630" s="64"/>
      <c r="B630" s="65"/>
      <c r="C630" s="66"/>
      <c r="D630" s="67"/>
      <c r="E630" s="68"/>
      <c r="F630" s="69"/>
      <c r="G630" s="70"/>
      <c r="H630" s="71"/>
      <c r="I630" s="68"/>
      <c r="J630" s="72"/>
      <c r="K630" s="73"/>
      <c r="L630" s="74"/>
      <c r="M630" s="75"/>
      <c r="N630" s="76"/>
      <c r="O630" s="77"/>
      <c r="P630" s="78"/>
      <c r="Q630" s="79"/>
      <c r="R630" s="80"/>
      <c r="S630" s="81">
        <f t="shared" si="30"/>
        <v>0</v>
      </c>
      <c r="T630" s="82"/>
      <c r="U630" s="83"/>
      <c r="V630" s="84"/>
      <c r="W630" s="85">
        <f t="shared" si="31"/>
        <v>0</v>
      </c>
      <c r="X630" s="86">
        <f t="shared" si="32"/>
        <v>0</v>
      </c>
      <c r="Y630" s="59"/>
      <c r="Z630" s="87"/>
      <c r="AA630" s="88"/>
      <c r="AB630" s="89"/>
      <c r="AC630" s="90"/>
    </row>
    <row r="631" spans="1:29" ht="15.75" hidden="1" customHeight="1">
      <c r="A631" s="64"/>
      <c r="B631" s="65"/>
      <c r="C631" s="66"/>
      <c r="D631" s="67"/>
      <c r="E631" s="68"/>
      <c r="F631" s="69"/>
      <c r="G631" s="70"/>
      <c r="H631" s="71"/>
      <c r="I631" s="68"/>
      <c r="J631" s="72"/>
      <c r="K631" s="73"/>
      <c r="L631" s="74"/>
      <c r="M631" s="75"/>
      <c r="N631" s="76"/>
      <c r="O631" s="77"/>
      <c r="P631" s="78"/>
      <c r="Q631" s="79"/>
      <c r="R631" s="101"/>
      <c r="S631" s="81">
        <f t="shared" si="30"/>
        <v>0</v>
      </c>
      <c r="T631" s="82"/>
      <c r="U631" s="83"/>
      <c r="V631" s="84"/>
      <c r="W631" s="85">
        <f t="shared" si="31"/>
        <v>0</v>
      </c>
      <c r="X631" s="86">
        <f t="shared" si="32"/>
        <v>0</v>
      </c>
      <c r="Y631" s="59"/>
      <c r="Z631" s="87"/>
      <c r="AA631" s="88"/>
      <c r="AB631" s="89"/>
      <c r="AC631" s="90"/>
    </row>
    <row r="632" spans="1:29" ht="15.75" hidden="1" customHeight="1">
      <c r="A632" s="64"/>
      <c r="B632" s="65"/>
      <c r="C632" s="66"/>
      <c r="D632" s="67"/>
      <c r="E632" s="68"/>
      <c r="F632" s="69"/>
      <c r="G632" s="70"/>
      <c r="H632" s="71"/>
      <c r="I632" s="68"/>
      <c r="J632" s="72"/>
      <c r="K632" s="73"/>
      <c r="L632" s="74"/>
      <c r="M632" s="75"/>
      <c r="N632" s="76"/>
      <c r="O632" s="77"/>
      <c r="P632" s="78"/>
      <c r="Q632" s="79"/>
      <c r="R632" s="101"/>
      <c r="S632" s="81">
        <f t="shared" si="30"/>
        <v>0</v>
      </c>
      <c r="T632" s="82"/>
      <c r="U632" s="83"/>
      <c r="V632" s="84"/>
      <c r="W632" s="85">
        <f t="shared" si="31"/>
        <v>0</v>
      </c>
      <c r="X632" s="86">
        <f t="shared" si="32"/>
        <v>0</v>
      </c>
      <c r="Y632" s="59"/>
      <c r="Z632" s="87"/>
      <c r="AA632" s="88"/>
      <c r="AB632" s="89"/>
      <c r="AC632" s="90"/>
    </row>
    <row r="633" spans="1:29" ht="15.75" hidden="1" customHeight="1">
      <c r="A633" s="64"/>
      <c r="B633" s="65"/>
      <c r="C633" s="66"/>
      <c r="D633" s="67"/>
      <c r="E633" s="68"/>
      <c r="F633" s="69"/>
      <c r="G633" s="70"/>
      <c r="H633" s="71"/>
      <c r="I633" s="68"/>
      <c r="J633" s="72"/>
      <c r="K633" s="73"/>
      <c r="L633" s="74"/>
      <c r="M633" s="75"/>
      <c r="N633" s="76"/>
      <c r="O633" s="77"/>
      <c r="P633" s="78"/>
      <c r="Q633" s="79"/>
      <c r="R633" s="101"/>
      <c r="S633" s="81">
        <f t="shared" si="30"/>
        <v>0</v>
      </c>
      <c r="T633" s="82"/>
      <c r="U633" s="83"/>
      <c r="V633" s="84"/>
      <c r="W633" s="85">
        <f t="shared" si="31"/>
        <v>0</v>
      </c>
      <c r="X633" s="86">
        <f t="shared" si="32"/>
        <v>0</v>
      </c>
      <c r="Y633" s="59"/>
      <c r="Z633" s="87"/>
      <c r="AA633" s="88"/>
      <c r="AB633" s="89"/>
      <c r="AC633" s="90"/>
    </row>
    <row r="634" spans="1:29" ht="15.75" hidden="1" customHeight="1">
      <c r="A634" s="64"/>
      <c r="B634" s="65"/>
      <c r="C634" s="66"/>
      <c r="D634" s="67"/>
      <c r="E634" s="68"/>
      <c r="F634" s="69"/>
      <c r="G634" s="70"/>
      <c r="H634" s="71"/>
      <c r="I634" s="68"/>
      <c r="J634" s="72"/>
      <c r="K634" s="73"/>
      <c r="L634" s="74"/>
      <c r="M634" s="75"/>
      <c r="N634" s="76"/>
      <c r="O634" s="77"/>
      <c r="P634" s="78"/>
      <c r="Q634" s="79"/>
      <c r="R634" s="101"/>
      <c r="S634" s="81">
        <f t="shared" si="30"/>
        <v>0</v>
      </c>
      <c r="T634" s="82"/>
      <c r="U634" s="83"/>
      <c r="V634" s="84"/>
      <c r="W634" s="85">
        <f t="shared" si="31"/>
        <v>0</v>
      </c>
      <c r="X634" s="86">
        <f t="shared" si="32"/>
        <v>0</v>
      </c>
      <c r="Y634" s="59"/>
      <c r="Z634" s="87"/>
      <c r="AA634" s="88"/>
      <c r="AB634" s="89"/>
      <c r="AC634" s="90"/>
    </row>
    <row r="635" spans="1:29" ht="15.75" hidden="1" customHeight="1">
      <c r="A635" s="64"/>
      <c r="B635" s="65"/>
      <c r="C635" s="66"/>
      <c r="D635" s="67"/>
      <c r="E635" s="68"/>
      <c r="F635" s="69"/>
      <c r="G635" s="70"/>
      <c r="H635" s="71"/>
      <c r="I635" s="68"/>
      <c r="J635" s="72"/>
      <c r="K635" s="73"/>
      <c r="L635" s="74"/>
      <c r="M635" s="75"/>
      <c r="N635" s="76"/>
      <c r="O635" s="77"/>
      <c r="P635" s="78"/>
      <c r="Q635" s="79"/>
      <c r="R635" s="101"/>
      <c r="S635" s="81">
        <f t="shared" si="30"/>
        <v>0</v>
      </c>
      <c r="T635" s="82"/>
      <c r="U635" s="83"/>
      <c r="V635" s="84"/>
      <c r="W635" s="85">
        <f t="shared" si="31"/>
        <v>0</v>
      </c>
      <c r="X635" s="86">
        <f t="shared" si="32"/>
        <v>0</v>
      </c>
      <c r="Y635" s="59"/>
      <c r="Z635" s="87"/>
      <c r="AA635" s="88"/>
      <c r="AB635" s="89"/>
      <c r="AC635" s="90"/>
    </row>
    <row r="636" spans="1:29" ht="15.75" hidden="1" customHeight="1">
      <c r="A636" s="64"/>
      <c r="B636" s="65"/>
      <c r="C636" s="66"/>
      <c r="D636" s="67"/>
      <c r="E636" s="68"/>
      <c r="F636" s="69"/>
      <c r="G636" s="70"/>
      <c r="H636" s="71"/>
      <c r="I636" s="68"/>
      <c r="J636" s="72"/>
      <c r="K636" s="73"/>
      <c r="L636" s="74"/>
      <c r="M636" s="75"/>
      <c r="N636" s="76"/>
      <c r="O636" s="77"/>
      <c r="P636" s="78"/>
      <c r="Q636" s="79"/>
      <c r="R636" s="101"/>
      <c r="S636" s="81">
        <f t="shared" si="30"/>
        <v>0</v>
      </c>
      <c r="T636" s="82"/>
      <c r="U636" s="83"/>
      <c r="V636" s="84"/>
      <c r="W636" s="85">
        <f t="shared" si="31"/>
        <v>0</v>
      </c>
      <c r="X636" s="86">
        <f t="shared" si="32"/>
        <v>0</v>
      </c>
      <c r="Y636" s="59"/>
      <c r="Z636" s="87"/>
      <c r="AA636" s="88"/>
      <c r="AB636" s="89"/>
      <c r="AC636" s="90"/>
    </row>
    <row r="637" spans="1:29" ht="15.75" hidden="1" customHeight="1">
      <c r="A637" s="64"/>
      <c r="B637" s="65"/>
      <c r="C637" s="66"/>
      <c r="D637" s="67"/>
      <c r="E637" s="68"/>
      <c r="F637" s="69"/>
      <c r="G637" s="70"/>
      <c r="H637" s="71"/>
      <c r="I637" s="68"/>
      <c r="J637" s="72"/>
      <c r="K637" s="73"/>
      <c r="L637" s="74"/>
      <c r="M637" s="75"/>
      <c r="N637" s="76"/>
      <c r="O637" s="77"/>
      <c r="P637" s="78"/>
      <c r="Q637" s="79"/>
      <c r="R637" s="101"/>
      <c r="S637" s="81">
        <f t="shared" si="30"/>
        <v>0</v>
      </c>
      <c r="T637" s="82"/>
      <c r="U637" s="83"/>
      <c r="V637" s="84"/>
      <c r="W637" s="85">
        <f t="shared" si="31"/>
        <v>0</v>
      </c>
      <c r="X637" s="86">
        <f t="shared" si="32"/>
        <v>0</v>
      </c>
      <c r="Y637" s="59"/>
      <c r="Z637" s="87"/>
      <c r="AA637" s="88"/>
      <c r="AB637" s="89"/>
      <c r="AC637" s="90"/>
    </row>
    <row r="638" spans="1:29" ht="15.75" hidden="1" customHeight="1">
      <c r="A638" s="64"/>
      <c r="B638" s="65"/>
      <c r="C638" s="66"/>
      <c r="D638" s="67"/>
      <c r="E638" s="68"/>
      <c r="F638" s="69"/>
      <c r="G638" s="70"/>
      <c r="H638" s="71"/>
      <c r="I638" s="68"/>
      <c r="J638" s="72"/>
      <c r="K638" s="73"/>
      <c r="L638" s="74"/>
      <c r="M638" s="75"/>
      <c r="N638" s="76"/>
      <c r="O638" s="77"/>
      <c r="P638" s="78"/>
      <c r="Q638" s="79"/>
      <c r="R638" s="101"/>
      <c r="S638" s="81">
        <f t="shared" si="30"/>
        <v>0</v>
      </c>
      <c r="T638" s="82"/>
      <c r="U638" s="83"/>
      <c r="V638" s="84"/>
      <c r="W638" s="85">
        <f t="shared" si="31"/>
        <v>0</v>
      </c>
      <c r="X638" s="86">
        <f t="shared" si="32"/>
        <v>0</v>
      </c>
      <c r="Y638" s="59"/>
      <c r="Z638" s="87"/>
      <c r="AA638" s="88"/>
      <c r="AB638" s="89"/>
      <c r="AC638" s="90"/>
    </row>
    <row r="639" spans="1:29" ht="15.75" hidden="1" customHeight="1">
      <c r="A639" s="64"/>
      <c r="B639" s="65"/>
      <c r="C639" s="66"/>
      <c r="D639" s="67"/>
      <c r="E639" s="68"/>
      <c r="F639" s="69"/>
      <c r="G639" s="70"/>
      <c r="H639" s="71"/>
      <c r="I639" s="68"/>
      <c r="J639" s="72"/>
      <c r="K639" s="73"/>
      <c r="L639" s="74"/>
      <c r="M639" s="75"/>
      <c r="N639" s="76"/>
      <c r="O639" s="77"/>
      <c r="P639" s="78"/>
      <c r="Q639" s="79"/>
      <c r="R639" s="80"/>
      <c r="S639" s="81">
        <f t="shared" si="30"/>
        <v>0</v>
      </c>
      <c r="T639" s="82"/>
      <c r="U639" s="83"/>
      <c r="V639" s="84"/>
      <c r="W639" s="85">
        <f t="shared" si="31"/>
        <v>0</v>
      </c>
      <c r="X639" s="86">
        <f t="shared" si="32"/>
        <v>0</v>
      </c>
      <c r="Y639" s="59"/>
      <c r="Z639" s="87"/>
      <c r="AA639" s="88"/>
      <c r="AB639" s="89"/>
      <c r="AC639" s="90"/>
    </row>
    <row r="640" spans="1:29" ht="15.75" hidden="1" customHeight="1">
      <c r="A640" s="64"/>
      <c r="B640" s="65"/>
      <c r="C640" s="66"/>
      <c r="D640" s="67"/>
      <c r="E640" s="68"/>
      <c r="F640" s="69"/>
      <c r="G640" s="70"/>
      <c r="H640" s="71"/>
      <c r="I640" s="68"/>
      <c r="J640" s="72"/>
      <c r="K640" s="73"/>
      <c r="L640" s="74"/>
      <c r="M640" s="75"/>
      <c r="N640" s="76"/>
      <c r="O640" s="77"/>
      <c r="P640" s="78"/>
      <c r="Q640" s="79"/>
      <c r="R640" s="101"/>
      <c r="S640" s="81">
        <f t="shared" si="30"/>
        <v>0</v>
      </c>
      <c r="T640" s="82"/>
      <c r="U640" s="83"/>
      <c r="V640" s="84"/>
      <c r="W640" s="85">
        <f t="shared" si="31"/>
        <v>0</v>
      </c>
      <c r="X640" s="86">
        <f t="shared" si="32"/>
        <v>0</v>
      </c>
      <c r="Y640" s="59"/>
      <c r="Z640" s="87"/>
      <c r="AA640" s="88"/>
      <c r="AB640" s="89"/>
      <c r="AC640" s="90"/>
    </row>
    <row r="641" spans="1:29" ht="15.75" hidden="1" customHeight="1">
      <c r="A641" s="64"/>
      <c r="B641" s="65"/>
      <c r="C641" s="66"/>
      <c r="D641" s="67"/>
      <c r="E641" s="68"/>
      <c r="F641" s="69"/>
      <c r="G641" s="70"/>
      <c r="H641" s="71"/>
      <c r="I641" s="68"/>
      <c r="J641" s="72"/>
      <c r="K641" s="73"/>
      <c r="L641" s="74"/>
      <c r="M641" s="75"/>
      <c r="N641" s="76"/>
      <c r="O641" s="77"/>
      <c r="P641" s="78"/>
      <c r="Q641" s="79"/>
      <c r="R641" s="101"/>
      <c r="S641" s="81">
        <f t="shared" si="30"/>
        <v>0</v>
      </c>
      <c r="T641" s="82"/>
      <c r="U641" s="83"/>
      <c r="V641" s="84"/>
      <c r="W641" s="85">
        <f t="shared" si="31"/>
        <v>0</v>
      </c>
      <c r="X641" s="86">
        <f t="shared" si="32"/>
        <v>0</v>
      </c>
      <c r="Y641" s="59"/>
      <c r="Z641" s="87"/>
      <c r="AA641" s="88"/>
      <c r="AB641" s="89"/>
      <c r="AC641" s="90"/>
    </row>
    <row r="642" spans="1:29" ht="15.75" hidden="1" customHeight="1">
      <c r="A642" s="64"/>
      <c r="B642" s="65"/>
      <c r="C642" s="66"/>
      <c r="D642" s="67"/>
      <c r="E642" s="68"/>
      <c r="F642" s="69"/>
      <c r="G642" s="70"/>
      <c r="H642" s="71"/>
      <c r="I642" s="68"/>
      <c r="J642" s="72"/>
      <c r="K642" s="73"/>
      <c r="L642" s="74"/>
      <c r="M642" s="75"/>
      <c r="N642" s="76"/>
      <c r="O642" s="77"/>
      <c r="P642" s="78"/>
      <c r="Q642" s="79"/>
      <c r="R642" s="101"/>
      <c r="S642" s="81">
        <f t="shared" si="30"/>
        <v>0</v>
      </c>
      <c r="T642" s="82"/>
      <c r="U642" s="83"/>
      <c r="V642" s="84"/>
      <c r="W642" s="85">
        <f t="shared" si="31"/>
        <v>0</v>
      </c>
      <c r="X642" s="86">
        <f t="shared" si="32"/>
        <v>0</v>
      </c>
      <c r="Y642" s="59"/>
      <c r="Z642" s="87"/>
      <c r="AA642" s="88"/>
      <c r="AB642" s="89"/>
      <c r="AC642" s="90"/>
    </row>
    <row r="643" spans="1:29" ht="15.75" hidden="1" customHeight="1">
      <c r="A643" s="64"/>
      <c r="B643" s="65"/>
      <c r="C643" s="66"/>
      <c r="D643" s="67"/>
      <c r="E643" s="68"/>
      <c r="F643" s="69"/>
      <c r="G643" s="70"/>
      <c r="H643" s="71"/>
      <c r="I643" s="68"/>
      <c r="J643" s="72"/>
      <c r="K643" s="73"/>
      <c r="L643" s="74"/>
      <c r="M643" s="75"/>
      <c r="N643" s="76"/>
      <c r="O643" s="77"/>
      <c r="P643" s="78"/>
      <c r="Q643" s="79"/>
      <c r="R643" s="101"/>
      <c r="S643" s="81">
        <f t="shared" si="30"/>
        <v>0</v>
      </c>
      <c r="T643" s="82"/>
      <c r="U643" s="83"/>
      <c r="V643" s="84"/>
      <c r="W643" s="85">
        <f t="shared" si="31"/>
        <v>0</v>
      </c>
      <c r="X643" s="86">
        <f t="shared" si="32"/>
        <v>0</v>
      </c>
      <c r="Y643" s="59"/>
      <c r="Z643" s="87"/>
      <c r="AA643" s="88"/>
      <c r="AB643" s="89"/>
      <c r="AC643" s="90"/>
    </row>
    <row r="644" spans="1:29" ht="15.75" hidden="1" customHeight="1">
      <c r="A644" s="64"/>
      <c r="B644" s="65"/>
      <c r="C644" s="66"/>
      <c r="D644" s="67"/>
      <c r="E644" s="68"/>
      <c r="F644" s="69"/>
      <c r="G644" s="70"/>
      <c r="H644" s="71"/>
      <c r="I644" s="68"/>
      <c r="J644" s="72"/>
      <c r="K644" s="73"/>
      <c r="L644" s="74"/>
      <c r="M644" s="75"/>
      <c r="N644" s="76"/>
      <c r="O644" s="77"/>
      <c r="P644" s="78"/>
      <c r="Q644" s="79"/>
      <c r="R644" s="101"/>
      <c r="S644" s="81">
        <f t="shared" si="30"/>
        <v>0</v>
      </c>
      <c r="T644" s="82"/>
      <c r="U644" s="83"/>
      <c r="V644" s="84"/>
      <c r="W644" s="85">
        <f t="shared" si="31"/>
        <v>0</v>
      </c>
      <c r="X644" s="86">
        <f t="shared" si="32"/>
        <v>0</v>
      </c>
      <c r="Y644" s="59"/>
      <c r="Z644" s="87"/>
      <c r="AA644" s="88"/>
      <c r="AB644" s="89"/>
      <c r="AC644" s="90"/>
    </row>
    <row r="645" spans="1:29" ht="15.75" hidden="1" customHeight="1">
      <c r="A645" s="64"/>
      <c r="B645" s="65"/>
      <c r="C645" s="66"/>
      <c r="D645" s="67"/>
      <c r="E645" s="68"/>
      <c r="F645" s="69"/>
      <c r="G645" s="70"/>
      <c r="H645" s="71"/>
      <c r="I645" s="68"/>
      <c r="J645" s="72"/>
      <c r="K645" s="73"/>
      <c r="L645" s="74"/>
      <c r="M645" s="75"/>
      <c r="N645" s="76"/>
      <c r="O645" s="77"/>
      <c r="P645" s="78"/>
      <c r="Q645" s="79"/>
      <c r="R645" s="101"/>
      <c r="S645" s="81">
        <f t="shared" si="30"/>
        <v>0</v>
      </c>
      <c r="T645" s="82"/>
      <c r="U645" s="83"/>
      <c r="V645" s="84"/>
      <c r="W645" s="85">
        <f t="shared" si="31"/>
        <v>0</v>
      </c>
      <c r="X645" s="86">
        <f t="shared" si="32"/>
        <v>0</v>
      </c>
      <c r="Y645" s="59"/>
      <c r="Z645" s="87"/>
      <c r="AA645" s="88"/>
      <c r="AB645" s="89"/>
      <c r="AC645" s="90"/>
    </row>
    <row r="646" spans="1:29" ht="15.75" hidden="1" customHeight="1">
      <c r="A646" s="64"/>
      <c r="B646" s="65"/>
      <c r="C646" s="66"/>
      <c r="D646" s="67"/>
      <c r="E646" s="68"/>
      <c r="F646" s="69"/>
      <c r="G646" s="70"/>
      <c r="H646" s="71"/>
      <c r="I646" s="68"/>
      <c r="J646" s="72"/>
      <c r="K646" s="73"/>
      <c r="L646" s="74"/>
      <c r="M646" s="75"/>
      <c r="N646" s="76"/>
      <c r="O646" s="77"/>
      <c r="P646" s="78"/>
      <c r="Q646" s="79"/>
      <c r="R646" s="101"/>
      <c r="S646" s="81">
        <f t="shared" si="30"/>
        <v>0</v>
      </c>
      <c r="T646" s="82"/>
      <c r="U646" s="83"/>
      <c r="V646" s="84"/>
      <c r="W646" s="85">
        <f t="shared" si="31"/>
        <v>0</v>
      </c>
      <c r="X646" s="86">
        <f t="shared" si="32"/>
        <v>0</v>
      </c>
      <c r="Y646" s="59"/>
      <c r="Z646" s="87"/>
      <c r="AA646" s="88"/>
      <c r="AB646" s="89"/>
      <c r="AC646" s="90"/>
    </row>
    <row r="647" spans="1:29" ht="15.75" hidden="1" customHeight="1">
      <c r="A647" s="64"/>
      <c r="B647" s="65"/>
      <c r="C647" s="66"/>
      <c r="D647" s="67"/>
      <c r="E647" s="68"/>
      <c r="F647" s="69"/>
      <c r="G647" s="70"/>
      <c r="H647" s="71"/>
      <c r="I647" s="68"/>
      <c r="J647" s="72"/>
      <c r="K647" s="73"/>
      <c r="L647" s="74"/>
      <c r="M647" s="75"/>
      <c r="N647" s="76"/>
      <c r="O647" s="77"/>
      <c r="P647" s="78"/>
      <c r="Q647" s="79"/>
      <c r="R647" s="101"/>
      <c r="S647" s="81">
        <f t="shared" si="30"/>
        <v>0</v>
      </c>
      <c r="T647" s="82"/>
      <c r="U647" s="83"/>
      <c r="V647" s="84"/>
      <c r="W647" s="85">
        <f t="shared" si="31"/>
        <v>0</v>
      </c>
      <c r="X647" s="86">
        <f t="shared" si="32"/>
        <v>0</v>
      </c>
      <c r="Y647" s="59"/>
      <c r="Z647" s="87"/>
      <c r="AA647" s="88"/>
      <c r="AB647" s="89"/>
      <c r="AC647" s="90"/>
    </row>
    <row r="648" spans="1:29" ht="15.75" hidden="1" customHeight="1">
      <c r="A648" s="64"/>
      <c r="B648" s="65"/>
      <c r="C648" s="66"/>
      <c r="D648" s="67"/>
      <c r="E648" s="68"/>
      <c r="F648" s="69"/>
      <c r="G648" s="70"/>
      <c r="H648" s="71"/>
      <c r="I648" s="68"/>
      <c r="J648" s="72"/>
      <c r="K648" s="73"/>
      <c r="L648" s="74"/>
      <c r="M648" s="75"/>
      <c r="N648" s="76"/>
      <c r="O648" s="77"/>
      <c r="P648" s="78"/>
      <c r="Q648" s="79"/>
      <c r="R648" s="101"/>
      <c r="S648" s="81">
        <f t="shared" si="30"/>
        <v>0</v>
      </c>
      <c r="T648" s="82"/>
      <c r="U648" s="83"/>
      <c r="V648" s="84"/>
      <c r="W648" s="85">
        <f t="shared" si="31"/>
        <v>0</v>
      </c>
      <c r="X648" s="86">
        <f t="shared" si="32"/>
        <v>0</v>
      </c>
      <c r="Y648" s="59"/>
      <c r="Z648" s="87"/>
      <c r="AA648" s="88"/>
      <c r="AB648" s="89"/>
      <c r="AC648" s="90"/>
    </row>
    <row r="649" spans="1:29" ht="15.75" hidden="1" customHeight="1">
      <c r="A649" s="64"/>
      <c r="B649" s="65"/>
      <c r="C649" s="66"/>
      <c r="D649" s="67"/>
      <c r="E649" s="68"/>
      <c r="F649" s="69"/>
      <c r="G649" s="70"/>
      <c r="H649" s="71"/>
      <c r="I649" s="68"/>
      <c r="J649" s="72"/>
      <c r="K649" s="73"/>
      <c r="L649" s="74"/>
      <c r="M649" s="75"/>
      <c r="N649" s="76"/>
      <c r="O649" s="77"/>
      <c r="P649" s="78"/>
      <c r="Q649" s="79"/>
      <c r="R649" s="101"/>
      <c r="S649" s="81">
        <f t="shared" ref="S649:S712" si="33">IF(R649="U",T649/1.2,T649)</f>
        <v>0</v>
      </c>
      <c r="T649" s="82"/>
      <c r="U649" s="83"/>
      <c r="V649" s="84"/>
      <c r="W649" s="85">
        <f t="shared" ref="W649:W712" si="34">V649*S649</f>
        <v>0</v>
      </c>
      <c r="X649" s="86">
        <f t="shared" ref="X649:X712" si="35">V649*T649</f>
        <v>0</v>
      </c>
      <c r="Y649" s="59"/>
      <c r="Z649" s="87"/>
      <c r="AA649" s="88"/>
      <c r="AB649" s="89"/>
      <c r="AC649" s="90"/>
    </row>
    <row r="650" spans="1:29" ht="15.75" hidden="1" customHeight="1">
      <c r="A650" s="64"/>
      <c r="B650" s="65"/>
      <c r="C650" s="66"/>
      <c r="D650" s="67"/>
      <c r="E650" s="68"/>
      <c r="F650" s="69"/>
      <c r="G650" s="70"/>
      <c r="H650" s="71"/>
      <c r="I650" s="68"/>
      <c r="J650" s="72"/>
      <c r="K650" s="73"/>
      <c r="L650" s="74"/>
      <c r="M650" s="75"/>
      <c r="N650" s="76"/>
      <c r="O650" s="77"/>
      <c r="P650" s="78"/>
      <c r="Q650" s="79"/>
      <c r="R650" s="101"/>
      <c r="S650" s="81">
        <f t="shared" si="33"/>
        <v>0</v>
      </c>
      <c r="T650" s="82"/>
      <c r="U650" s="83"/>
      <c r="V650" s="84"/>
      <c r="W650" s="85">
        <f t="shared" si="34"/>
        <v>0</v>
      </c>
      <c r="X650" s="86">
        <f t="shared" si="35"/>
        <v>0</v>
      </c>
      <c r="Y650" s="59"/>
      <c r="Z650" s="87"/>
      <c r="AA650" s="88"/>
      <c r="AB650" s="89"/>
      <c r="AC650" s="90"/>
    </row>
    <row r="651" spans="1:29" ht="15.75" hidden="1" customHeight="1">
      <c r="A651" s="64"/>
      <c r="B651" s="65"/>
      <c r="C651" s="66"/>
      <c r="D651" s="67"/>
      <c r="E651" s="68"/>
      <c r="F651" s="69"/>
      <c r="G651" s="70"/>
      <c r="H651" s="71"/>
      <c r="I651" s="68"/>
      <c r="J651" s="72"/>
      <c r="K651" s="73"/>
      <c r="L651" s="74"/>
      <c r="M651" s="75"/>
      <c r="N651" s="76"/>
      <c r="O651" s="77"/>
      <c r="P651" s="78"/>
      <c r="Q651" s="79"/>
      <c r="R651" s="101"/>
      <c r="S651" s="81">
        <f t="shared" si="33"/>
        <v>0</v>
      </c>
      <c r="T651" s="82"/>
      <c r="U651" s="83"/>
      <c r="V651" s="84"/>
      <c r="W651" s="85">
        <f t="shared" si="34"/>
        <v>0</v>
      </c>
      <c r="X651" s="86">
        <f t="shared" si="35"/>
        <v>0</v>
      </c>
      <c r="Y651" s="59"/>
      <c r="Z651" s="87"/>
      <c r="AA651" s="88"/>
      <c r="AB651" s="89"/>
      <c r="AC651" s="90"/>
    </row>
    <row r="652" spans="1:29" ht="15.75" hidden="1" customHeight="1">
      <c r="A652" s="64"/>
      <c r="B652" s="65"/>
      <c r="C652" s="66"/>
      <c r="D652" s="67"/>
      <c r="E652" s="68"/>
      <c r="F652" s="69"/>
      <c r="G652" s="70"/>
      <c r="H652" s="71"/>
      <c r="I652" s="68"/>
      <c r="J652" s="72"/>
      <c r="K652" s="73"/>
      <c r="L652" s="74"/>
      <c r="M652" s="75"/>
      <c r="N652" s="76"/>
      <c r="O652" s="77"/>
      <c r="P652" s="78"/>
      <c r="Q652" s="79"/>
      <c r="R652" s="80"/>
      <c r="S652" s="81">
        <f t="shared" si="33"/>
        <v>0</v>
      </c>
      <c r="T652" s="82"/>
      <c r="U652" s="83"/>
      <c r="V652" s="84"/>
      <c r="W652" s="85">
        <f t="shared" si="34"/>
        <v>0</v>
      </c>
      <c r="X652" s="86">
        <f t="shared" si="35"/>
        <v>0</v>
      </c>
      <c r="Y652" s="59"/>
      <c r="Z652" s="87"/>
      <c r="AA652" s="88"/>
      <c r="AB652" s="89"/>
      <c r="AC652" s="90"/>
    </row>
    <row r="653" spans="1:29" ht="15.75" hidden="1" customHeight="1">
      <c r="A653" s="64"/>
      <c r="B653" s="65"/>
      <c r="C653" s="66"/>
      <c r="D653" s="67"/>
      <c r="E653" s="68"/>
      <c r="F653" s="69"/>
      <c r="G653" s="70"/>
      <c r="H653" s="71"/>
      <c r="I653" s="68"/>
      <c r="J653" s="72"/>
      <c r="K653" s="73"/>
      <c r="L653" s="74"/>
      <c r="M653" s="75"/>
      <c r="N653" s="76"/>
      <c r="O653" s="77"/>
      <c r="P653" s="78"/>
      <c r="Q653" s="79"/>
      <c r="R653" s="80"/>
      <c r="S653" s="81">
        <f t="shared" si="33"/>
        <v>0</v>
      </c>
      <c r="T653" s="82"/>
      <c r="U653" s="83"/>
      <c r="V653" s="84"/>
      <c r="W653" s="85">
        <f t="shared" si="34"/>
        <v>0</v>
      </c>
      <c r="X653" s="86">
        <f t="shared" si="35"/>
        <v>0</v>
      </c>
      <c r="Y653" s="59"/>
      <c r="Z653" s="87"/>
      <c r="AA653" s="88"/>
      <c r="AB653" s="89"/>
      <c r="AC653" s="90"/>
    </row>
    <row r="654" spans="1:29" ht="15.75" hidden="1" customHeight="1">
      <c r="A654" s="64"/>
      <c r="B654" s="65"/>
      <c r="C654" s="66"/>
      <c r="D654" s="67"/>
      <c r="E654" s="68"/>
      <c r="F654" s="69"/>
      <c r="G654" s="70"/>
      <c r="H654" s="71"/>
      <c r="I654" s="68"/>
      <c r="J654" s="72"/>
      <c r="K654" s="73"/>
      <c r="L654" s="74"/>
      <c r="M654" s="75"/>
      <c r="N654" s="76"/>
      <c r="O654" s="77"/>
      <c r="P654" s="78"/>
      <c r="Q654" s="79"/>
      <c r="R654" s="101"/>
      <c r="S654" s="81">
        <f t="shared" si="33"/>
        <v>0</v>
      </c>
      <c r="T654" s="82"/>
      <c r="U654" s="83"/>
      <c r="V654" s="84"/>
      <c r="W654" s="85">
        <f t="shared" si="34"/>
        <v>0</v>
      </c>
      <c r="X654" s="86">
        <f t="shared" si="35"/>
        <v>0</v>
      </c>
      <c r="Y654" s="59"/>
      <c r="Z654" s="87"/>
      <c r="AA654" s="88"/>
      <c r="AB654" s="89"/>
      <c r="AC654" s="90"/>
    </row>
    <row r="655" spans="1:29" ht="15.75" hidden="1" customHeight="1">
      <c r="A655" s="64"/>
      <c r="B655" s="65"/>
      <c r="C655" s="66"/>
      <c r="D655" s="67"/>
      <c r="E655" s="68"/>
      <c r="F655" s="69"/>
      <c r="G655" s="70"/>
      <c r="H655" s="71"/>
      <c r="I655" s="68"/>
      <c r="J655" s="72"/>
      <c r="K655" s="73"/>
      <c r="L655" s="74"/>
      <c r="M655" s="75"/>
      <c r="N655" s="76"/>
      <c r="O655" s="77"/>
      <c r="P655" s="78"/>
      <c r="Q655" s="79"/>
      <c r="R655" s="101"/>
      <c r="S655" s="81">
        <f t="shared" si="33"/>
        <v>0</v>
      </c>
      <c r="T655" s="82"/>
      <c r="U655" s="83"/>
      <c r="V655" s="84"/>
      <c r="W655" s="85">
        <f t="shared" si="34"/>
        <v>0</v>
      </c>
      <c r="X655" s="86">
        <f t="shared" si="35"/>
        <v>0</v>
      </c>
      <c r="Y655" s="59"/>
      <c r="Z655" s="87"/>
      <c r="AA655" s="88"/>
      <c r="AB655" s="89"/>
      <c r="AC655" s="90"/>
    </row>
    <row r="656" spans="1:29" ht="15.75" hidden="1" customHeight="1">
      <c r="A656" s="64"/>
      <c r="B656" s="65"/>
      <c r="C656" s="66"/>
      <c r="D656" s="67"/>
      <c r="E656" s="68"/>
      <c r="F656" s="69"/>
      <c r="G656" s="70"/>
      <c r="H656" s="71"/>
      <c r="I656" s="68"/>
      <c r="J656" s="72"/>
      <c r="K656" s="73"/>
      <c r="L656" s="74"/>
      <c r="M656" s="75"/>
      <c r="N656" s="76"/>
      <c r="O656" s="77"/>
      <c r="P656" s="78"/>
      <c r="Q656" s="79"/>
      <c r="R656" s="101"/>
      <c r="S656" s="81">
        <f t="shared" si="33"/>
        <v>0</v>
      </c>
      <c r="T656" s="82"/>
      <c r="U656" s="83"/>
      <c r="V656" s="84"/>
      <c r="W656" s="85">
        <f t="shared" si="34"/>
        <v>0</v>
      </c>
      <c r="X656" s="86">
        <f t="shared" si="35"/>
        <v>0</v>
      </c>
      <c r="Y656" s="59"/>
      <c r="Z656" s="87"/>
      <c r="AA656" s="88"/>
      <c r="AB656" s="89"/>
      <c r="AC656" s="90"/>
    </row>
    <row r="657" spans="1:29" ht="15.75" hidden="1" customHeight="1">
      <c r="A657" s="64"/>
      <c r="B657" s="65"/>
      <c r="C657" s="66"/>
      <c r="D657" s="67"/>
      <c r="E657" s="68"/>
      <c r="F657" s="69"/>
      <c r="G657" s="70"/>
      <c r="H657" s="71"/>
      <c r="I657" s="68"/>
      <c r="J657" s="72"/>
      <c r="K657" s="73"/>
      <c r="L657" s="74"/>
      <c r="M657" s="75"/>
      <c r="N657" s="76"/>
      <c r="O657" s="77"/>
      <c r="P657" s="78"/>
      <c r="Q657" s="79"/>
      <c r="R657" s="101"/>
      <c r="S657" s="81">
        <f t="shared" si="33"/>
        <v>0</v>
      </c>
      <c r="T657" s="82"/>
      <c r="U657" s="83"/>
      <c r="V657" s="84"/>
      <c r="W657" s="85">
        <f t="shared" si="34"/>
        <v>0</v>
      </c>
      <c r="X657" s="86">
        <f t="shared" si="35"/>
        <v>0</v>
      </c>
      <c r="Y657" s="59"/>
      <c r="Z657" s="87"/>
      <c r="AA657" s="88"/>
      <c r="AB657" s="89"/>
      <c r="AC657" s="90"/>
    </row>
    <row r="658" spans="1:29" ht="15.75" hidden="1" customHeight="1">
      <c r="A658" s="64"/>
      <c r="B658" s="65"/>
      <c r="C658" s="66"/>
      <c r="D658" s="67"/>
      <c r="E658" s="68"/>
      <c r="F658" s="69"/>
      <c r="G658" s="70"/>
      <c r="H658" s="71"/>
      <c r="I658" s="68"/>
      <c r="J658" s="72"/>
      <c r="K658" s="73"/>
      <c r="L658" s="74"/>
      <c r="M658" s="75"/>
      <c r="N658" s="76"/>
      <c r="O658" s="77"/>
      <c r="P658" s="78"/>
      <c r="Q658" s="79"/>
      <c r="R658" s="80"/>
      <c r="S658" s="81">
        <f t="shared" si="33"/>
        <v>0</v>
      </c>
      <c r="T658" s="82"/>
      <c r="U658" s="83"/>
      <c r="V658" s="84"/>
      <c r="W658" s="85">
        <f t="shared" si="34"/>
        <v>0</v>
      </c>
      <c r="X658" s="86">
        <f t="shared" si="35"/>
        <v>0</v>
      </c>
      <c r="Y658" s="59"/>
      <c r="Z658" s="87"/>
      <c r="AA658" s="88"/>
      <c r="AB658" s="89"/>
      <c r="AC658" s="90"/>
    </row>
    <row r="659" spans="1:29" ht="15.75" hidden="1" customHeight="1">
      <c r="A659" s="64"/>
      <c r="B659" s="65"/>
      <c r="C659" s="66"/>
      <c r="D659" s="67"/>
      <c r="E659" s="68"/>
      <c r="F659" s="69"/>
      <c r="G659" s="70"/>
      <c r="H659" s="71"/>
      <c r="I659" s="68"/>
      <c r="J659" s="72"/>
      <c r="K659" s="73"/>
      <c r="L659" s="74"/>
      <c r="M659" s="75"/>
      <c r="N659" s="76"/>
      <c r="O659" s="77"/>
      <c r="P659" s="78"/>
      <c r="Q659" s="79"/>
      <c r="R659" s="80"/>
      <c r="S659" s="81">
        <f t="shared" si="33"/>
        <v>0</v>
      </c>
      <c r="T659" s="82"/>
      <c r="U659" s="83"/>
      <c r="V659" s="84"/>
      <c r="W659" s="85">
        <f t="shared" si="34"/>
        <v>0</v>
      </c>
      <c r="X659" s="86">
        <f t="shared" si="35"/>
        <v>0</v>
      </c>
      <c r="Y659" s="59"/>
      <c r="Z659" s="87"/>
      <c r="AA659" s="88"/>
      <c r="AB659" s="89"/>
      <c r="AC659" s="90"/>
    </row>
    <row r="660" spans="1:29" ht="15.75" hidden="1" customHeight="1">
      <c r="A660" s="64"/>
      <c r="B660" s="65"/>
      <c r="C660" s="66"/>
      <c r="D660" s="67"/>
      <c r="E660" s="68"/>
      <c r="F660" s="69"/>
      <c r="G660" s="70"/>
      <c r="H660" s="71"/>
      <c r="I660" s="68"/>
      <c r="J660" s="72"/>
      <c r="K660" s="73"/>
      <c r="L660" s="74"/>
      <c r="M660" s="75"/>
      <c r="N660" s="76"/>
      <c r="O660" s="77"/>
      <c r="P660" s="78"/>
      <c r="Q660" s="79"/>
      <c r="R660" s="80"/>
      <c r="S660" s="81">
        <f t="shared" si="33"/>
        <v>0</v>
      </c>
      <c r="T660" s="82"/>
      <c r="U660" s="83"/>
      <c r="V660" s="84"/>
      <c r="W660" s="85">
        <f t="shared" si="34"/>
        <v>0</v>
      </c>
      <c r="X660" s="86">
        <f t="shared" si="35"/>
        <v>0</v>
      </c>
      <c r="Y660" s="59"/>
      <c r="Z660" s="87"/>
      <c r="AA660" s="88"/>
      <c r="AB660" s="89"/>
      <c r="AC660" s="90"/>
    </row>
    <row r="661" spans="1:29" ht="15.75" hidden="1" customHeight="1">
      <c r="A661" s="64"/>
      <c r="B661" s="65"/>
      <c r="C661" s="66"/>
      <c r="D661" s="67"/>
      <c r="E661" s="68"/>
      <c r="F661" s="69"/>
      <c r="G661" s="70"/>
      <c r="H661" s="71"/>
      <c r="I661" s="68"/>
      <c r="J661" s="72"/>
      <c r="K661" s="73"/>
      <c r="L661" s="74"/>
      <c r="M661" s="75"/>
      <c r="N661" s="76"/>
      <c r="O661" s="77"/>
      <c r="P661" s="78"/>
      <c r="Q661" s="79"/>
      <c r="R661" s="101"/>
      <c r="S661" s="81">
        <f t="shared" si="33"/>
        <v>0</v>
      </c>
      <c r="T661" s="82"/>
      <c r="U661" s="83"/>
      <c r="V661" s="84"/>
      <c r="W661" s="85">
        <f t="shared" si="34"/>
        <v>0</v>
      </c>
      <c r="X661" s="86">
        <f t="shared" si="35"/>
        <v>0</v>
      </c>
      <c r="Y661" s="59"/>
      <c r="Z661" s="87"/>
      <c r="AA661" s="88"/>
      <c r="AB661" s="89"/>
      <c r="AC661" s="90"/>
    </row>
    <row r="662" spans="1:29" ht="15.75" hidden="1" customHeight="1">
      <c r="A662" s="64"/>
      <c r="B662" s="65"/>
      <c r="C662" s="66"/>
      <c r="D662" s="67"/>
      <c r="E662" s="68"/>
      <c r="F662" s="69"/>
      <c r="G662" s="70"/>
      <c r="H662" s="71"/>
      <c r="I662" s="68"/>
      <c r="J662" s="72"/>
      <c r="K662" s="73"/>
      <c r="L662" s="74"/>
      <c r="M662" s="75"/>
      <c r="N662" s="76"/>
      <c r="O662" s="77"/>
      <c r="P662" s="78"/>
      <c r="Q662" s="79"/>
      <c r="R662" s="80"/>
      <c r="S662" s="81">
        <f t="shared" si="33"/>
        <v>0</v>
      </c>
      <c r="T662" s="82"/>
      <c r="U662" s="83"/>
      <c r="V662" s="84"/>
      <c r="W662" s="85">
        <f t="shared" si="34"/>
        <v>0</v>
      </c>
      <c r="X662" s="86">
        <f t="shared" si="35"/>
        <v>0</v>
      </c>
      <c r="Y662" s="59"/>
      <c r="Z662" s="87"/>
      <c r="AA662" s="88"/>
      <c r="AB662" s="89"/>
      <c r="AC662" s="90"/>
    </row>
    <row r="663" spans="1:29" ht="15.75" hidden="1" customHeight="1">
      <c r="A663" s="64"/>
      <c r="B663" s="65"/>
      <c r="C663" s="66"/>
      <c r="D663" s="67"/>
      <c r="E663" s="68"/>
      <c r="F663" s="69"/>
      <c r="G663" s="70"/>
      <c r="H663" s="71"/>
      <c r="I663" s="68"/>
      <c r="J663" s="72"/>
      <c r="K663" s="73"/>
      <c r="L663" s="74"/>
      <c r="M663" s="75"/>
      <c r="N663" s="76"/>
      <c r="O663" s="77"/>
      <c r="P663" s="78"/>
      <c r="Q663" s="79"/>
      <c r="R663" s="80"/>
      <c r="S663" s="81">
        <f t="shared" si="33"/>
        <v>0</v>
      </c>
      <c r="T663" s="82"/>
      <c r="U663" s="83"/>
      <c r="V663" s="84"/>
      <c r="W663" s="85">
        <f t="shared" si="34"/>
        <v>0</v>
      </c>
      <c r="X663" s="86">
        <f t="shared" si="35"/>
        <v>0</v>
      </c>
      <c r="Y663" s="59"/>
      <c r="Z663" s="87"/>
      <c r="AA663" s="88"/>
      <c r="AB663" s="89"/>
      <c r="AC663" s="90"/>
    </row>
    <row r="664" spans="1:29" ht="15.75" hidden="1" customHeight="1">
      <c r="A664" s="64"/>
      <c r="B664" s="65"/>
      <c r="C664" s="66"/>
      <c r="D664" s="67"/>
      <c r="E664" s="68"/>
      <c r="F664" s="69"/>
      <c r="G664" s="70"/>
      <c r="H664" s="71"/>
      <c r="I664" s="68"/>
      <c r="J664" s="72"/>
      <c r="K664" s="73"/>
      <c r="L664" s="74"/>
      <c r="M664" s="75"/>
      <c r="N664" s="76"/>
      <c r="O664" s="77"/>
      <c r="P664" s="78"/>
      <c r="Q664" s="79"/>
      <c r="R664" s="80"/>
      <c r="S664" s="81">
        <f t="shared" si="33"/>
        <v>0</v>
      </c>
      <c r="T664" s="82"/>
      <c r="U664" s="83"/>
      <c r="V664" s="84"/>
      <c r="W664" s="85">
        <f t="shared" si="34"/>
        <v>0</v>
      </c>
      <c r="X664" s="86">
        <f t="shared" si="35"/>
        <v>0</v>
      </c>
      <c r="Y664" s="59"/>
      <c r="Z664" s="87"/>
      <c r="AA664" s="88"/>
      <c r="AB664" s="89"/>
      <c r="AC664" s="90"/>
    </row>
    <row r="665" spans="1:29" ht="15.75" hidden="1" customHeight="1">
      <c r="A665" s="64"/>
      <c r="B665" s="65"/>
      <c r="C665" s="66"/>
      <c r="D665" s="67"/>
      <c r="E665" s="68"/>
      <c r="F665" s="69"/>
      <c r="G665" s="70"/>
      <c r="H665" s="71"/>
      <c r="I665" s="68"/>
      <c r="J665" s="72"/>
      <c r="K665" s="73"/>
      <c r="L665" s="74"/>
      <c r="M665" s="75"/>
      <c r="N665" s="76"/>
      <c r="O665" s="77"/>
      <c r="P665" s="78"/>
      <c r="Q665" s="79"/>
      <c r="R665" s="101"/>
      <c r="S665" s="81">
        <f t="shared" si="33"/>
        <v>0</v>
      </c>
      <c r="T665" s="82"/>
      <c r="U665" s="83"/>
      <c r="V665" s="84"/>
      <c r="W665" s="85">
        <f t="shared" si="34"/>
        <v>0</v>
      </c>
      <c r="X665" s="86">
        <f t="shared" si="35"/>
        <v>0</v>
      </c>
      <c r="Y665" s="59"/>
      <c r="Z665" s="87"/>
      <c r="AA665" s="88"/>
      <c r="AB665" s="89"/>
      <c r="AC665" s="90"/>
    </row>
    <row r="666" spans="1:29" ht="15.75" hidden="1" customHeight="1">
      <c r="A666" s="64"/>
      <c r="B666" s="65"/>
      <c r="C666" s="66"/>
      <c r="D666" s="67"/>
      <c r="E666" s="68"/>
      <c r="F666" s="69"/>
      <c r="G666" s="70"/>
      <c r="H666" s="71"/>
      <c r="I666" s="68"/>
      <c r="J666" s="72"/>
      <c r="K666" s="73"/>
      <c r="L666" s="74"/>
      <c r="M666" s="75"/>
      <c r="N666" s="76"/>
      <c r="O666" s="77"/>
      <c r="P666" s="78"/>
      <c r="Q666" s="79"/>
      <c r="R666" s="101"/>
      <c r="S666" s="81">
        <f t="shared" si="33"/>
        <v>0</v>
      </c>
      <c r="T666" s="82"/>
      <c r="U666" s="83"/>
      <c r="V666" s="84"/>
      <c r="W666" s="85">
        <f t="shared" si="34"/>
        <v>0</v>
      </c>
      <c r="X666" s="86">
        <f t="shared" si="35"/>
        <v>0</v>
      </c>
      <c r="Y666" s="59"/>
      <c r="Z666" s="87"/>
      <c r="AA666" s="88"/>
      <c r="AB666" s="89"/>
      <c r="AC666" s="90"/>
    </row>
    <row r="667" spans="1:29" ht="15.75" hidden="1" customHeight="1">
      <c r="A667" s="64"/>
      <c r="B667" s="65"/>
      <c r="C667" s="66"/>
      <c r="D667" s="67"/>
      <c r="E667" s="68"/>
      <c r="F667" s="69"/>
      <c r="G667" s="70"/>
      <c r="H667" s="71"/>
      <c r="I667" s="68"/>
      <c r="J667" s="72"/>
      <c r="K667" s="73"/>
      <c r="L667" s="74"/>
      <c r="M667" s="75"/>
      <c r="N667" s="76"/>
      <c r="O667" s="77"/>
      <c r="P667" s="78"/>
      <c r="Q667" s="79"/>
      <c r="R667" s="101"/>
      <c r="S667" s="81">
        <f t="shared" si="33"/>
        <v>0</v>
      </c>
      <c r="T667" s="82"/>
      <c r="U667" s="83"/>
      <c r="V667" s="84"/>
      <c r="W667" s="85">
        <f t="shared" si="34"/>
        <v>0</v>
      </c>
      <c r="X667" s="86">
        <f t="shared" si="35"/>
        <v>0</v>
      </c>
      <c r="Y667" s="59"/>
      <c r="Z667" s="87"/>
      <c r="AA667" s="88"/>
      <c r="AB667" s="89"/>
      <c r="AC667" s="90"/>
    </row>
    <row r="668" spans="1:29" ht="15.75" hidden="1" customHeight="1">
      <c r="A668" s="64"/>
      <c r="B668" s="65"/>
      <c r="C668" s="66"/>
      <c r="D668" s="67"/>
      <c r="E668" s="68"/>
      <c r="F668" s="69"/>
      <c r="G668" s="70"/>
      <c r="H668" s="71"/>
      <c r="I668" s="68"/>
      <c r="J668" s="72"/>
      <c r="K668" s="73"/>
      <c r="L668" s="74"/>
      <c r="M668" s="75"/>
      <c r="N668" s="76"/>
      <c r="O668" s="77"/>
      <c r="P668" s="78"/>
      <c r="Q668" s="79"/>
      <c r="R668" s="101"/>
      <c r="S668" s="81">
        <f t="shared" si="33"/>
        <v>0</v>
      </c>
      <c r="T668" s="82"/>
      <c r="U668" s="83"/>
      <c r="V668" s="84"/>
      <c r="W668" s="85">
        <f t="shared" si="34"/>
        <v>0</v>
      </c>
      <c r="X668" s="86">
        <f t="shared" si="35"/>
        <v>0</v>
      </c>
      <c r="Y668" s="59"/>
      <c r="Z668" s="87"/>
      <c r="AA668" s="88"/>
      <c r="AB668" s="89"/>
      <c r="AC668" s="90"/>
    </row>
    <row r="669" spans="1:29" ht="15.75" hidden="1" customHeight="1">
      <c r="A669" s="64"/>
      <c r="B669" s="65"/>
      <c r="C669" s="66"/>
      <c r="D669" s="67"/>
      <c r="E669" s="68"/>
      <c r="F669" s="69"/>
      <c r="G669" s="70"/>
      <c r="H669" s="71"/>
      <c r="I669" s="68"/>
      <c r="J669" s="72"/>
      <c r="K669" s="73"/>
      <c r="L669" s="74"/>
      <c r="M669" s="75"/>
      <c r="N669" s="76"/>
      <c r="O669" s="77"/>
      <c r="P669" s="78"/>
      <c r="Q669" s="79"/>
      <c r="R669" s="101"/>
      <c r="S669" s="81">
        <f t="shared" si="33"/>
        <v>0</v>
      </c>
      <c r="T669" s="82"/>
      <c r="U669" s="83"/>
      <c r="V669" s="84"/>
      <c r="W669" s="85">
        <f t="shared" si="34"/>
        <v>0</v>
      </c>
      <c r="X669" s="86">
        <f t="shared" si="35"/>
        <v>0</v>
      </c>
      <c r="Y669" s="59"/>
      <c r="Z669" s="87"/>
      <c r="AA669" s="88"/>
      <c r="AB669" s="89"/>
      <c r="AC669" s="90"/>
    </row>
    <row r="670" spans="1:29" ht="15.75" hidden="1" customHeight="1">
      <c r="A670" s="64"/>
      <c r="B670" s="65"/>
      <c r="C670" s="66"/>
      <c r="D670" s="67"/>
      <c r="E670" s="68"/>
      <c r="F670" s="69"/>
      <c r="G670" s="70"/>
      <c r="H670" s="71"/>
      <c r="I670" s="68"/>
      <c r="J670" s="72"/>
      <c r="K670" s="73"/>
      <c r="L670" s="74"/>
      <c r="M670" s="75"/>
      <c r="N670" s="76"/>
      <c r="O670" s="77"/>
      <c r="P670" s="78"/>
      <c r="Q670" s="79"/>
      <c r="R670" s="80"/>
      <c r="S670" s="81">
        <f t="shared" si="33"/>
        <v>0</v>
      </c>
      <c r="T670" s="82"/>
      <c r="U670" s="83"/>
      <c r="V670" s="84"/>
      <c r="W670" s="85">
        <f t="shared" si="34"/>
        <v>0</v>
      </c>
      <c r="X670" s="86">
        <f t="shared" si="35"/>
        <v>0</v>
      </c>
      <c r="Y670" s="59"/>
      <c r="Z670" s="87"/>
      <c r="AA670" s="88"/>
      <c r="AB670" s="89"/>
      <c r="AC670" s="90"/>
    </row>
    <row r="671" spans="1:29" ht="15.75" hidden="1" customHeight="1">
      <c r="A671" s="64"/>
      <c r="B671" s="65"/>
      <c r="C671" s="66"/>
      <c r="D671" s="67"/>
      <c r="E671" s="68"/>
      <c r="F671" s="69"/>
      <c r="G671" s="70"/>
      <c r="H671" s="71"/>
      <c r="I671" s="68"/>
      <c r="J671" s="72"/>
      <c r="K671" s="73"/>
      <c r="L671" s="74"/>
      <c r="M671" s="75"/>
      <c r="N671" s="76"/>
      <c r="O671" s="77"/>
      <c r="P671" s="78"/>
      <c r="Q671" s="79"/>
      <c r="R671" s="80"/>
      <c r="S671" s="81">
        <f t="shared" si="33"/>
        <v>0</v>
      </c>
      <c r="T671" s="82"/>
      <c r="U671" s="83"/>
      <c r="V671" s="84"/>
      <c r="W671" s="85">
        <f t="shared" si="34"/>
        <v>0</v>
      </c>
      <c r="X671" s="86">
        <f t="shared" si="35"/>
        <v>0</v>
      </c>
      <c r="Y671" s="59"/>
      <c r="Z671" s="87"/>
      <c r="AA671" s="88"/>
      <c r="AB671" s="89"/>
      <c r="AC671" s="90"/>
    </row>
    <row r="672" spans="1:29" ht="15.75" hidden="1" customHeight="1">
      <c r="A672" s="64"/>
      <c r="B672" s="65"/>
      <c r="C672" s="66"/>
      <c r="D672" s="67"/>
      <c r="E672" s="68"/>
      <c r="F672" s="69"/>
      <c r="G672" s="70"/>
      <c r="H672" s="71"/>
      <c r="I672" s="68"/>
      <c r="J672" s="72"/>
      <c r="K672" s="73"/>
      <c r="L672" s="74"/>
      <c r="M672" s="75"/>
      <c r="N672" s="76"/>
      <c r="O672" s="77"/>
      <c r="P672" s="78"/>
      <c r="Q672" s="79"/>
      <c r="R672" s="80"/>
      <c r="S672" s="81">
        <f t="shared" si="33"/>
        <v>0</v>
      </c>
      <c r="T672" s="82"/>
      <c r="U672" s="83"/>
      <c r="V672" s="84"/>
      <c r="W672" s="85">
        <f t="shared" si="34"/>
        <v>0</v>
      </c>
      <c r="X672" s="86">
        <f t="shared" si="35"/>
        <v>0</v>
      </c>
      <c r="Y672" s="59"/>
      <c r="Z672" s="87"/>
      <c r="AA672" s="88"/>
      <c r="AB672" s="89"/>
      <c r="AC672" s="90"/>
    </row>
    <row r="673" spans="1:29" ht="15.75" hidden="1" customHeight="1">
      <c r="A673" s="64"/>
      <c r="B673" s="65"/>
      <c r="C673" s="66"/>
      <c r="D673" s="67"/>
      <c r="E673" s="68"/>
      <c r="F673" s="69"/>
      <c r="G673" s="70"/>
      <c r="H673" s="71"/>
      <c r="I673" s="68"/>
      <c r="J673" s="72"/>
      <c r="K673" s="73"/>
      <c r="L673" s="74"/>
      <c r="M673" s="75"/>
      <c r="N673" s="76"/>
      <c r="O673" s="77"/>
      <c r="P673" s="78"/>
      <c r="Q673" s="79"/>
      <c r="R673" s="80"/>
      <c r="S673" s="81">
        <f t="shared" si="33"/>
        <v>0</v>
      </c>
      <c r="T673" s="82"/>
      <c r="U673" s="83"/>
      <c r="V673" s="84"/>
      <c r="W673" s="85">
        <f t="shared" si="34"/>
        <v>0</v>
      </c>
      <c r="X673" s="86">
        <f t="shared" si="35"/>
        <v>0</v>
      </c>
      <c r="Y673" s="59"/>
      <c r="Z673" s="87"/>
      <c r="AA673" s="88"/>
      <c r="AB673" s="89"/>
      <c r="AC673" s="90"/>
    </row>
    <row r="674" spans="1:29" ht="15.75" hidden="1" customHeight="1">
      <c r="A674" s="64"/>
      <c r="B674" s="65"/>
      <c r="C674" s="66"/>
      <c r="D674" s="67"/>
      <c r="E674" s="68"/>
      <c r="F674" s="69"/>
      <c r="G674" s="70"/>
      <c r="H674" s="71"/>
      <c r="I674" s="68"/>
      <c r="J674" s="72"/>
      <c r="K674" s="73"/>
      <c r="L674" s="74"/>
      <c r="M674" s="75"/>
      <c r="N674" s="76"/>
      <c r="O674" s="77"/>
      <c r="P674" s="78"/>
      <c r="Q674" s="79"/>
      <c r="R674" s="101"/>
      <c r="S674" s="81">
        <f t="shared" si="33"/>
        <v>0</v>
      </c>
      <c r="T674" s="82"/>
      <c r="U674" s="83"/>
      <c r="V674" s="84"/>
      <c r="W674" s="85">
        <f t="shared" si="34"/>
        <v>0</v>
      </c>
      <c r="X674" s="86">
        <f t="shared" si="35"/>
        <v>0</v>
      </c>
      <c r="Y674" s="59"/>
      <c r="Z674" s="87"/>
      <c r="AA674" s="88"/>
      <c r="AB674" s="89"/>
      <c r="AC674" s="90"/>
    </row>
    <row r="675" spans="1:29" ht="15.75" hidden="1" customHeight="1">
      <c r="A675" s="64"/>
      <c r="B675" s="65"/>
      <c r="C675" s="66"/>
      <c r="D675" s="67"/>
      <c r="E675" s="68"/>
      <c r="F675" s="69"/>
      <c r="G675" s="70"/>
      <c r="H675" s="71"/>
      <c r="I675" s="68"/>
      <c r="J675" s="72"/>
      <c r="K675" s="73"/>
      <c r="L675" s="74"/>
      <c r="M675" s="75"/>
      <c r="N675" s="76"/>
      <c r="O675" s="77"/>
      <c r="P675" s="78"/>
      <c r="Q675" s="79"/>
      <c r="R675" s="80"/>
      <c r="S675" s="81">
        <f t="shared" si="33"/>
        <v>0</v>
      </c>
      <c r="T675" s="82"/>
      <c r="U675" s="83"/>
      <c r="V675" s="84"/>
      <c r="W675" s="85">
        <f t="shared" si="34"/>
        <v>0</v>
      </c>
      <c r="X675" s="86">
        <f t="shared" si="35"/>
        <v>0</v>
      </c>
      <c r="Y675" s="59"/>
      <c r="Z675" s="87"/>
      <c r="AA675" s="88"/>
      <c r="AB675" s="89"/>
      <c r="AC675" s="90"/>
    </row>
    <row r="676" spans="1:29" ht="15.75" hidden="1" customHeight="1">
      <c r="A676" s="64"/>
      <c r="B676" s="65"/>
      <c r="C676" s="66"/>
      <c r="D676" s="67"/>
      <c r="E676" s="68"/>
      <c r="F676" s="69"/>
      <c r="G676" s="70"/>
      <c r="H676" s="71"/>
      <c r="I676" s="68"/>
      <c r="J676" s="72"/>
      <c r="K676" s="73"/>
      <c r="L676" s="74"/>
      <c r="M676" s="75"/>
      <c r="N676" s="76"/>
      <c r="O676" s="77"/>
      <c r="P676" s="78"/>
      <c r="Q676" s="79"/>
      <c r="R676" s="80"/>
      <c r="S676" s="81">
        <f t="shared" si="33"/>
        <v>0</v>
      </c>
      <c r="T676" s="82"/>
      <c r="U676" s="83"/>
      <c r="V676" s="84"/>
      <c r="W676" s="85">
        <f t="shared" si="34"/>
        <v>0</v>
      </c>
      <c r="X676" s="86">
        <f t="shared" si="35"/>
        <v>0</v>
      </c>
      <c r="Y676" s="59"/>
      <c r="Z676" s="87"/>
      <c r="AA676" s="88"/>
      <c r="AB676" s="89"/>
      <c r="AC676" s="90"/>
    </row>
    <row r="677" spans="1:29" ht="15.75" hidden="1" customHeight="1">
      <c r="A677" s="64"/>
      <c r="B677" s="65"/>
      <c r="C677" s="66"/>
      <c r="D677" s="67"/>
      <c r="E677" s="68"/>
      <c r="F677" s="69"/>
      <c r="G677" s="70"/>
      <c r="H677" s="71"/>
      <c r="I677" s="68"/>
      <c r="J677" s="72"/>
      <c r="K677" s="73"/>
      <c r="L677" s="74"/>
      <c r="M677" s="75"/>
      <c r="N677" s="76"/>
      <c r="O677" s="77"/>
      <c r="P677" s="78"/>
      <c r="Q677" s="79"/>
      <c r="R677" s="101"/>
      <c r="S677" s="81">
        <f t="shared" si="33"/>
        <v>0</v>
      </c>
      <c r="T677" s="82"/>
      <c r="U677" s="83"/>
      <c r="V677" s="84"/>
      <c r="W677" s="85">
        <f t="shared" si="34"/>
        <v>0</v>
      </c>
      <c r="X677" s="86">
        <f t="shared" si="35"/>
        <v>0</v>
      </c>
      <c r="Y677" s="59"/>
      <c r="Z677" s="87"/>
      <c r="AA677" s="88"/>
      <c r="AB677" s="89"/>
      <c r="AC677" s="90"/>
    </row>
    <row r="678" spans="1:29" ht="15.75" hidden="1" customHeight="1">
      <c r="A678" s="64"/>
      <c r="B678" s="65"/>
      <c r="C678" s="66"/>
      <c r="D678" s="67"/>
      <c r="E678" s="68"/>
      <c r="F678" s="69"/>
      <c r="G678" s="70"/>
      <c r="H678" s="71"/>
      <c r="I678" s="68"/>
      <c r="J678" s="72"/>
      <c r="K678" s="73"/>
      <c r="L678" s="74"/>
      <c r="M678" s="75"/>
      <c r="N678" s="76"/>
      <c r="O678" s="77"/>
      <c r="P678" s="78"/>
      <c r="Q678" s="79"/>
      <c r="R678" s="80"/>
      <c r="S678" s="81">
        <f t="shared" si="33"/>
        <v>0</v>
      </c>
      <c r="T678" s="82"/>
      <c r="U678" s="83"/>
      <c r="V678" s="84"/>
      <c r="W678" s="85">
        <f t="shared" si="34"/>
        <v>0</v>
      </c>
      <c r="X678" s="86">
        <f t="shared" si="35"/>
        <v>0</v>
      </c>
      <c r="Y678" s="59"/>
      <c r="Z678" s="87"/>
      <c r="AA678" s="88"/>
      <c r="AB678" s="89"/>
      <c r="AC678" s="90"/>
    </row>
    <row r="679" spans="1:29" ht="15.75" hidden="1" customHeight="1">
      <c r="A679" s="64"/>
      <c r="B679" s="65"/>
      <c r="C679" s="66"/>
      <c r="D679" s="67"/>
      <c r="E679" s="68"/>
      <c r="F679" s="69"/>
      <c r="G679" s="70"/>
      <c r="H679" s="71"/>
      <c r="I679" s="68"/>
      <c r="J679" s="72"/>
      <c r="K679" s="73"/>
      <c r="L679" s="74"/>
      <c r="M679" s="75"/>
      <c r="N679" s="76"/>
      <c r="O679" s="77"/>
      <c r="P679" s="78"/>
      <c r="Q679" s="79"/>
      <c r="R679" s="80"/>
      <c r="S679" s="81">
        <f t="shared" si="33"/>
        <v>0</v>
      </c>
      <c r="T679" s="82"/>
      <c r="U679" s="83"/>
      <c r="V679" s="84"/>
      <c r="W679" s="85">
        <f t="shared" si="34"/>
        <v>0</v>
      </c>
      <c r="X679" s="86">
        <f t="shared" si="35"/>
        <v>0</v>
      </c>
      <c r="Y679" s="59"/>
      <c r="Z679" s="87"/>
      <c r="AA679" s="88"/>
      <c r="AB679" s="89"/>
      <c r="AC679" s="90"/>
    </row>
    <row r="680" spans="1:29" ht="15.75" hidden="1" customHeight="1">
      <c r="A680" s="64"/>
      <c r="B680" s="65"/>
      <c r="C680" s="66"/>
      <c r="D680" s="67"/>
      <c r="E680" s="68"/>
      <c r="F680" s="69"/>
      <c r="G680" s="70"/>
      <c r="H680" s="71"/>
      <c r="I680" s="68"/>
      <c r="J680" s="72"/>
      <c r="K680" s="73"/>
      <c r="L680" s="74"/>
      <c r="M680" s="75"/>
      <c r="N680" s="76"/>
      <c r="O680" s="77"/>
      <c r="P680" s="78"/>
      <c r="Q680" s="79"/>
      <c r="R680" s="101"/>
      <c r="S680" s="81">
        <f t="shared" si="33"/>
        <v>0</v>
      </c>
      <c r="T680" s="82"/>
      <c r="U680" s="83"/>
      <c r="V680" s="84"/>
      <c r="W680" s="85">
        <f t="shared" si="34"/>
        <v>0</v>
      </c>
      <c r="X680" s="86">
        <f t="shared" si="35"/>
        <v>0</v>
      </c>
      <c r="Y680" s="59"/>
      <c r="Z680" s="87"/>
      <c r="AA680" s="88"/>
      <c r="AB680" s="89"/>
      <c r="AC680" s="90"/>
    </row>
    <row r="681" spans="1:29" ht="15.75" hidden="1" customHeight="1">
      <c r="A681" s="64"/>
      <c r="B681" s="65"/>
      <c r="C681" s="66"/>
      <c r="D681" s="67"/>
      <c r="E681" s="68"/>
      <c r="F681" s="69"/>
      <c r="G681" s="70"/>
      <c r="H681" s="71"/>
      <c r="I681" s="68"/>
      <c r="J681" s="72"/>
      <c r="K681" s="73"/>
      <c r="L681" s="74"/>
      <c r="M681" s="75"/>
      <c r="N681" s="76"/>
      <c r="O681" s="77"/>
      <c r="P681" s="78"/>
      <c r="Q681" s="79"/>
      <c r="R681" s="80"/>
      <c r="S681" s="81">
        <f t="shared" si="33"/>
        <v>0</v>
      </c>
      <c r="T681" s="82"/>
      <c r="U681" s="83"/>
      <c r="V681" s="84"/>
      <c r="W681" s="85">
        <f t="shared" si="34"/>
        <v>0</v>
      </c>
      <c r="X681" s="86">
        <f t="shared" si="35"/>
        <v>0</v>
      </c>
      <c r="Y681" s="59"/>
      <c r="Z681" s="87"/>
      <c r="AA681" s="88"/>
      <c r="AB681" s="89"/>
      <c r="AC681" s="90"/>
    </row>
    <row r="682" spans="1:29" ht="15.75" hidden="1" customHeight="1">
      <c r="A682" s="64"/>
      <c r="B682" s="65"/>
      <c r="C682" s="66"/>
      <c r="D682" s="67"/>
      <c r="E682" s="68"/>
      <c r="F682" s="69"/>
      <c r="G682" s="70"/>
      <c r="H682" s="71"/>
      <c r="I682" s="68"/>
      <c r="J682" s="72"/>
      <c r="K682" s="73"/>
      <c r="L682" s="74"/>
      <c r="M682" s="75"/>
      <c r="N682" s="76"/>
      <c r="O682" s="77"/>
      <c r="P682" s="78"/>
      <c r="Q682" s="79"/>
      <c r="R682" s="80"/>
      <c r="S682" s="81">
        <f t="shared" si="33"/>
        <v>0</v>
      </c>
      <c r="T682" s="82"/>
      <c r="U682" s="83"/>
      <c r="V682" s="84"/>
      <c r="W682" s="85">
        <f t="shared" si="34"/>
        <v>0</v>
      </c>
      <c r="X682" s="86">
        <f t="shared" si="35"/>
        <v>0</v>
      </c>
      <c r="Y682" s="59"/>
      <c r="Z682" s="87"/>
      <c r="AA682" s="88"/>
      <c r="AB682" s="89"/>
      <c r="AC682" s="90"/>
    </row>
    <row r="683" spans="1:29" ht="15.75" hidden="1" customHeight="1">
      <c r="A683" s="64"/>
      <c r="B683" s="65"/>
      <c r="C683" s="66"/>
      <c r="D683" s="67"/>
      <c r="E683" s="68"/>
      <c r="F683" s="69"/>
      <c r="G683" s="70"/>
      <c r="H683" s="71"/>
      <c r="I683" s="68"/>
      <c r="J683" s="72"/>
      <c r="K683" s="73"/>
      <c r="L683" s="74"/>
      <c r="M683" s="75"/>
      <c r="N683" s="76"/>
      <c r="O683" s="77"/>
      <c r="P683" s="78"/>
      <c r="Q683" s="79"/>
      <c r="R683" s="101"/>
      <c r="S683" s="81">
        <f t="shared" si="33"/>
        <v>0</v>
      </c>
      <c r="T683" s="82"/>
      <c r="U683" s="83"/>
      <c r="V683" s="84"/>
      <c r="W683" s="85">
        <f t="shared" si="34"/>
        <v>0</v>
      </c>
      <c r="X683" s="86">
        <f t="shared" si="35"/>
        <v>0</v>
      </c>
      <c r="Y683" s="59"/>
      <c r="Z683" s="87"/>
      <c r="AA683" s="88"/>
      <c r="AB683" s="89"/>
      <c r="AC683" s="90"/>
    </row>
    <row r="684" spans="1:29" ht="15.75" hidden="1" customHeight="1">
      <c r="A684" s="64"/>
      <c r="B684" s="65"/>
      <c r="C684" s="66"/>
      <c r="D684" s="67"/>
      <c r="E684" s="68"/>
      <c r="F684" s="69"/>
      <c r="G684" s="70"/>
      <c r="H684" s="71"/>
      <c r="I684" s="68"/>
      <c r="J684" s="72"/>
      <c r="K684" s="73"/>
      <c r="L684" s="74"/>
      <c r="M684" s="75"/>
      <c r="N684" s="76"/>
      <c r="O684" s="77"/>
      <c r="P684" s="78"/>
      <c r="Q684" s="79"/>
      <c r="R684" s="80"/>
      <c r="S684" s="81">
        <f t="shared" si="33"/>
        <v>0</v>
      </c>
      <c r="T684" s="82"/>
      <c r="U684" s="83"/>
      <c r="V684" s="84"/>
      <c r="W684" s="85">
        <f t="shared" si="34"/>
        <v>0</v>
      </c>
      <c r="X684" s="86">
        <f t="shared" si="35"/>
        <v>0</v>
      </c>
      <c r="Y684" s="59"/>
      <c r="Z684" s="87"/>
      <c r="AA684" s="88"/>
      <c r="AB684" s="89"/>
      <c r="AC684" s="90"/>
    </row>
    <row r="685" spans="1:29" ht="15.75" hidden="1" customHeight="1">
      <c r="A685" s="64"/>
      <c r="B685" s="65"/>
      <c r="C685" s="66"/>
      <c r="D685" s="67"/>
      <c r="E685" s="68"/>
      <c r="F685" s="69"/>
      <c r="G685" s="70"/>
      <c r="H685" s="71"/>
      <c r="I685" s="68"/>
      <c r="J685" s="72"/>
      <c r="K685" s="73"/>
      <c r="L685" s="74"/>
      <c r="M685" s="75"/>
      <c r="N685" s="76"/>
      <c r="O685" s="77"/>
      <c r="P685" s="78"/>
      <c r="Q685" s="79"/>
      <c r="R685" s="101"/>
      <c r="S685" s="81">
        <f t="shared" si="33"/>
        <v>0</v>
      </c>
      <c r="T685" s="82"/>
      <c r="U685" s="83"/>
      <c r="V685" s="84"/>
      <c r="W685" s="85">
        <f t="shared" si="34"/>
        <v>0</v>
      </c>
      <c r="X685" s="86">
        <f t="shared" si="35"/>
        <v>0</v>
      </c>
      <c r="Y685" s="59"/>
      <c r="Z685" s="87"/>
      <c r="AA685" s="88"/>
      <c r="AB685" s="89"/>
      <c r="AC685" s="90"/>
    </row>
    <row r="686" spans="1:29" ht="15.75" hidden="1" customHeight="1">
      <c r="A686" s="64"/>
      <c r="B686" s="65"/>
      <c r="C686" s="66"/>
      <c r="D686" s="67"/>
      <c r="E686" s="68"/>
      <c r="F686" s="69"/>
      <c r="G686" s="70"/>
      <c r="H686" s="71"/>
      <c r="I686" s="68"/>
      <c r="J686" s="72"/>
      <c r="K686" s="73"/>
      <c r="L686" s="74"/>
      <c r="M686" s="75"/>
      <c r="N686" s="76"/>
      <c r="O686" s="77"/>
      <c r="P686" s="78"/>
      <c r="Q686" s="79"/>
      <c r="R686" s="80"/>
      <c r="S686" s="81">
        <f t="shared" si="33"/>
        <v>0</v>
      </c>
      <c r="T686" s="82"/>
      <c r="U686" s="83"/>
      <c r="V686" s="84"/>
      <c r="W686" s="85">
        <f t="shared" si="34"/>
        <v>0</v>
      </c>
      <c r="X686" s="86">
        <f t="shared" si="35"/>
        <v>0</v>
      </c>
      <c r="Y686" s="59"/>
      <c r="Z686" s="87"/>
      <c r="AA686" s="88"/>
      <c r="AB686" s="89"/>
      <c r="AC686" s="90"/>
    </row>
    <row r="687" spans="1:29" ht="15.75" hidden="1" customHeight="1">
      <c r="A687" s="64"/>
      <c r="B687" s="65"/>
      <c r="C687" s="66"/>
      <c r="D687" s="67"/>
      <c r="E687" s="68"/>
      <c r="F687" s="69"/>
      <c r="G687" s="70"/>
      <c r="H687" s="71"/>
      <c r="I687" s="68"/>
      <c r="J687" s="72"/>
      <c r="K687" s="73"/>
      <c r="L687" s="74"/>
      <c r="M687" s="75"/>
      <c r="N687" s="76"/>
      <c r="O687" s="77"/>
      <c r="P687" s="78"/>
      <c r="Q687" s="79"/>
      <c r="R687" s="80"/>
      <c r="S687" s="81">
        <f t="shared" si="33"/>
        <v>0</v>
      </c>
      <c r="T687" s="82"/>
      <c r="U687" s="83"/>
      <c r="V687" s="84"/>
      <c r="W687" s="85">
        <f t="shared" si="34"/>
        <v>0</v>
      </c>
      <c r="X687" s="86">
        <f t="shared" si="35"/>
        <v>0</v>
      </c>
      <c r="Y687" s="59"/>
      <c r="Z687" s="87"/>
      <c r="AA687" s="88"/>
      <c r="AB687" s="89"/>
      <c r="AC687" s="90"/>
    </row>
    <row r="688" spans="1:29" ht="15.75" hidden="1" customHeight="1">
      <c r="A688" s="64"/>
      <c r="B688" s="65"/>
      <c r="C688" s="66"/>
      <c r="D688" s="67"/>
      <c r="E688" s="68"/>
      <c r="F688" s="69"/>
      <c r="G688" s="70"/>
      <c r="H688" s="71"/>
      <c r="I688" s="68"/>
      <c r="J688" s="72"/>
      <c r="K688" s="73"/>
      <c r="L688" s="74"/>
      <c r="M688" s="75"/>
      <c r="N688" s="76"/>
      <c r="O688" s="77"/>
      <c r="P688" s="78"/>
      <c r="Q688" s="79"/>
      <c r="R688" s="101"/>
      <c r="S688" s="81">
        <f t="shared" si="33"/>
        <v>0</v>
      </c>
      <c r="T688" s="82"/>
      <c r="U688" s="83"/>
      <c r="V688" s="84"/>
      <c r="W688" s="85">
        <f t="shared" si="34"/>
        <v>0</v>
      </c>
      <c r="X688" s="86">
        <f t="shared" si="35"/>
        <v>0</v>
      </c>
      <c r="Y688" s="59"/>
      <c r="Z688" s="87"/>
      <c r="AA688" s="88"/>
      <c r="AB688" s="89"/>
      <c r="AC688" s="90"/>
    </row>
    <row r="689" spans="1:29" ht="15.75" hidden="1" customHeight="1">
      <c r="A689" s="64"/>
      <c r="B689" s="65"/>
      <c r="C689" s="66"/>
      <c r="D689" s="67"/>
      <c r="E689" s="68"/>
      <c r="F689" s="69"/>
      <c r="G689" s="70"/>
      <c r="H689" s="71"/>
      <c r="I689" s="68"/>
      <c r="J689" s="72"/>
      <c r="K689" s="73"/>
      <c r="L689" s="74"/>
      <c r="M689" s="75"/>
      <c r="N689" s="76"/>
      <c r="O689" s="77"/>
      <c r="P689" s="78"/>
      <c r="Q689" s="79"/>
      <c r="R689" s="80"/>
      <c r="S689" s="81">
        <f t="shared" si="33"/>
        <v>0</v>
      </c>
      <c r="T689" s="82"/>
      <c r="U689" s="83"/>
      <c r="V689" s="84"/>
      <c r="W689" s="85">
        <f t="shared" si="34"/>
        <v>0</v>
      </c>
      <c r="X689" s="86">
        <f t="shared" si="35"/>
        <v>0</v>
      </c>
      <c r="Y689" s="59"/>
      <c r="Z689" s="87"/>
      <c r="AA689" s="88"/>
      <c r="AB689" s="89"/>
      <c r="AC689" s="90"/>
    </row>
    <row r="690" spans="1:29" ht="15.75" hidden="1" customHeight="1">
      <c r="A690" s="64"/>
      <c r="B690" s="65"/>
      <c r="C690" s="66"/>
      <c r="D690" s="67"/>
      <c r="E690" s="68"/>
      <c r="F690" s="69"/>
      <c r="G690" s="70"/>
      <c r="H690" s="71"/>
      <c r="I690" s="68"/>
      <c r="J690" s="72"/>
      <c r="K690" s="73"/>
      <c r="L690" s="74"/>
      <c r="M690" s="75"/>
      <c r="N690" s="76"/>
      <c r="O690" s="77"/>
      <c r="P690" s="78"/>
      <c r="Q690" s="79"/>
      <c r="R690" s="80"/>
      <c r="S690" s="81">
        <f t="shared" si="33"/>
        <v>0</v>
      </c>
      <c r="T690" s="82"/>
      <c r="U690" s="83"/>
      <c r="V690" s="84"/>
      <c r="W690" s="85">
        <f t="shared" si="34"/>
        <v>0</v>
      </c>
      <c r="X690" s="86">
        <f t="shared" si="35"/>
        <v>0</v>
      </c>
      <c r="Y690" s="59"/>
      <c r="Z690" s="87"/>
      <c r="AA690" s="88"/>
      <c r="AB690" s="89"/>
      <c r="AC690" s="90"/>
    </row>
    <row r="691" spans="1:29" ht="15.75" hidden="1" customHeight="1">
      <c r="A691" s="64"/>
      <c r="B691" s="65"/>
      <c r="C691" s="66"/>
      <c r="D691" s="67"/>
      <c r="E691" s="68"/>
      <c r="F691" s="69"/>
      <c r="G691" s="70"/>
      <c r="H691" s="71"/>
      <c r="I691" s="68"/>
      <c r="J691" s="72"/>
      <c r="K691" s="73"/>
      <c r="L691" s="74"/>
      <c r="M691" s="75"/>
      <c r="N691" s="76"/>
      <c r="O691" s="77"/>
      <c r="P691" s="78"/>
      <c r="Q691" s="79"/>
      <c r="R691" s="101"/>
      <c r="S691" s="81">
        <f t="shared" si="33"/>
        <v>0</v>
      </c>
      <c r="T691" s="82"/>
      <c r="U691" s="83"/>
      <c r="V691" s="84"/>
      <c r="W691" s="85">
        <f t="shared" si="34"/>
        <v>0</v>
      </c>
      <c r="X691" s="86">
        <f t="shared" si="35"/>
        <v>0</v>
      </c>
      <c r="Y691" s="59"/>
      <c r="Z691" s="87"/>
      <c r="AA691" s="88"/>
      <c r="AB691" s="89"/>
      <c r="AC691" s="90"/>
    </row>
    <row r="692" spans="1:29" ht="15.75" hidden="1" customHeight="1">
      <c r="A692" s="64"/>
      <c r="B692" s="65"/>
      <c r="C692" s="66"/>
      <c r="D692" s="67"/>
      <c r="E692" s="68"/>
      <c r="F692" s="69"/>
      <c r="G692" s="70"/>
      <c r="H692" s="71"/>
      <c r="I692" s="68"/>
      <c r="J692" s="72"/>
      <c r="K692" s="73"/>
      <c r="L692" s="74"/>
      <c r="M692" s="75"/>
      <c r="N692" s="76"/>
      <c r="O692" s="77"/>
      <c r="P692" s="78"/>
      <c r="Q692" s="79"/>
      <c r="R692" s="80"/>
      <c r="S692" s="81">
        <f t="shared" si="33"/>
        <v>0</v>
      </c>
      <c r="T692" s="82"/>
      <c r="U692" s="83"/>
      <c r="V692" s="84"/>
      <c r="W692" s="85">
        <f t="shared" si="34"/>
        <v>0</v>
      </c>
      <c r="X692" s="86">
        <f t="shared" si="35"/>
        <v>0</v>
      </c>
      <c r="Y692" s="59"/>
      <c r="Z692" s="87"/>
      <c r="AA692" s="88"/>
      <c r="AB692" s="89"/>
      <c r="AC692" s="90"/>
    </row>
    <row r="693" spans="1:29" ht="15.75" hidden="1" customHeight="1">
      <c r="A693" s="64"/>
      <c r="B693" s="65"/>
      <c r="C693" s="66"/>
      <c r="D693" s="67"/>
      <c r="E693" s="68"/>
      <c r="F693" s="69"/>
      <c r="G693" s="70"/>
      <c r="H693" s="71"/>
      <c r="I693" s="68"/>
      <c r="J693" s="72"/>
      <c r="K693" s="73"/>
      <c r="L693" s="74"/>
      <c r="M693" s="75"/>
      <c r="N693" s="76"/>
      <c r="O693" s="77"/>
      <c r="P693" s="78"/>
      <c r="Q693" s="79"/>
      <c r="R693" s="101"/>
      <c r="S693" s="81">
        <f t="shared" si="33"/>
        <v>0</v>
      </c>
      <c r="T693" s="82"/>
      <c r="U693" s="83"/>
      <c r="V693" s="84"/>
      <c r="W693" s="85">
        <f t="shared" si="34"/>
        <v>0</v>
      </c>
      <c r="X693" s="86">
        <f t="shared" si="35"/>
        <v>0</v>
      </c>
      <c r="Y693" s="59"/>
      <c r="Z693" s="87"/>
      <c r="AA693" s="88"/>
      <c r="AB693" s="89"/>
      <c r="AC693" s="90"/>
    </row>
    <row r="694" spans="1:29" ht="15.75" hidden="1" customHeight="1">
      <c r="A694" s="64"/>
      <c r="B694" s="65"/>
      <c r="C694" s="66"/>
      <c r="D694" s="67"/>
      <c r="E694" s="68"/>
      <c r="F694" s="69"/>
      <c r="G694" s="70"/>
      <c r="H694" s="71"/>
      <c r="I694" s="68"/>
      <c r="J694" s="72"/>
      <c r="K694" s="73"/>
      <c r="L694" s="74"/>
      <c r="M694" s="75"/>
      <c r="N694" s="76"/>
      <c r="O694" s="77"/>
      <c r="P694" s="78"/>
      <c r="Q694" s="79"/>
      <c r="R694" s="101"/>
      <c r="S694" s="81">
        <f t="shared" si="33"/>
        <v>0</v>
      </c>
      <c r="T694" s="82"/>
      <c r="U694" s="83"/>
      <c r="V694" s="84"/>
      <c r="W694" s="85">
        <f t="shared" si="34"/>
        <v>0</v>
      </c>
      <c r="X694" s="86">
        <f t="shared" si="35"/>
        <v>0</v>
      </c>
      <c r="Y694" s="59"/>
      <c r="Z694" s="87"/>
      <c r="AA694" s="88"/>
      <c r="AB694" s="89"/>
      <c r="AC694" s="90"/>
    </row>
    <row r="695" spans="1:29" ht="15.75" hidden="1" customHeight="1">
      <c r="A695" s="64"/>
      <c r="B695" s="65"/>
      <c r="C695" s="66"/>
      <c r="D695" s="67"/>
      <c r="E695" s="68"/>
      <c r="F695" s="69"/>
      <c r="G695" s="70"/>
      <c r="H695" s="71"/>
      <c r="I695" s="68"/>
      <c r="J695" s="72"/>
      <c r="K695" s="73"/>
      <c r="L695" s="74"/>
      <c r="M695" s="75"/>
      <c r="N695" s="76"/>
      <c r="O695" s="77"/>
      <c r="P695" s="78"/>
      <c r="Q695" s="79"/>
      <c r="R695" s="101"/>
      <c r="S695" s="81">
        <f t="shared" si="33"/>
        <v>0</v>
      </c>
      <c r="T695" s="82"/>
      <c r="U695" s="83"/>
      <c r="V695" s="84"/>
      <c r="W695" s="85">
        <f t="shared" si="34"/>
        <v>0</v>
      </c>
      <c r="X695" s="86">
        <f t="shared" si="35"/>
        <v>0</v>
      </c>
      <c r="Y695" s="59"/>
      <c r="Z695" s="87"/>
      <c r="AA695" s="88"/>
      <c r="AB695" s="89"/>
      <c r="AC695" s="90"/>
    </row>
    <row r="696" spans="1:29" ht="15.75" hidden="1" customHeight="1">
      <c r="A696" s="64"/>
      <c r="B696" s="65"/>
      <c r="C696" s="66"/>
      <c r="D696" s="67"/>
      <c r="E696" s="68"/>
      <c r="F696" s="69"/>
      <c r="G696" s="70"/>
      <c r="H696" s="71"/>
      <c r="I696" s="68"/>
      <c r="J696" s="72"/>
      <c r="K696" s="73"/>
      <c r="L696" s="74"/>
      <c r="M696" s="75"/>
      <c r="N696" s="76"/>
      <c r="O696" s="77"/>
      <c r="P696" s="78"/>
      <c r="Q696" s="79"/>
      <c r="R696" s="101"/>
      <c r="S696" s="81">
        <f t="shared" si="33"/>
        <v>0</v>
      </c>
      <c r="T696" s="82"/>
      <c r="U696" s="83"/>
      <c r="V696" s="84"/>
      <c r="W696" s="85">
        <f t="shared" si="34"/>
        <v>0</v>
      </c>
      <c r="X696" s="86">
        <f t="shared" si="35"/>
        <v>0</v>
      </c>
      <c r="Y696" s="59"/>
      <c r="Z696" s="87"/>
      <c r="AA696" s="88"/>
      <c r="AB696" s="89"/>
      <c r="AC696" s="90"/>
    </row>
    <row r="697" spans="1:29" ht="15.75" hidden="1" customHeight="1">
      <c r="A697" s="64"/>
      <c r="B697" s="65"/>
      <c r="C697" s="66"/>
      <c r="D697" s="67"/>
      <c r="E697" s="68"/>
      <c r="F697" s="69"/>
      <c r="G697" s="70"/>
      <c r="H697" s="71"/>
      <c r="I697" s="68"/>
      <c r="J697" s="72"/>
      <c r="K697" s="73"/>
      <c r="L697" s="74"/>
      <c r="M697" s="75"/>
      <c r="N697" s="76"/>
      <c r="O697" s="77"/>
      <c r="P697" s="78"/>
      <c r="Q697" s="79"/>
      <c r="R697" s="101"/>
      <c r="S697" s="81">
        <f t="shared" si="33"/>
        <v>0</v>
      </c>
      <c r="T697" s="82"/>
      <c r="U697" s="83"/>
      <c r="V697" s="84"/>
      <c r="W697" s="85">
        <f t="shared" si="34"/>
        <v>0</v>
      </c>
      <c r="X697" s="86">
        <f t="shared" si="35"/>
        <v>0</v>
      </c>
      <c r="Y697" s="59"/>
      <c r="Z697" s="87"/>
      <c r="AA697" s="88"/>
      <c r="AB697" s="89"/>
      <c r="AC697" s="90"/>
    </row>
    <row r="698" spans="1:29" ht="15.75" hidden="1" customHeight="1">
      <c r="A698" s="64"/>
      <c r="B698" s="65"/>
      <c r="C698" s="66"/>
      <c r="D698" s="67"/>
      <c r="E698" s="68"/>
      <c r="F698" s="69"/>
      <c r="G698" s="70"/>
      <c r="H698" s="71"/>
      <c r="I698" s="68"/>
      <c r="J698" s="72"/>
      <c r="K698" s="73"/>
      <c r="L698" s="74"/>
      <c r="M698" s="75"/>
      <c r="N698" s="76"/>
      <c r="O698" s="77"/>
      <c r="P698" s="78"/>
      <c r="Q698" s="79"/>
      <c r="R698" s="101"/>
      <c r="S698" s="81">
        <f t="shared" si="33"/>
        <v>0</v>
      </c>
      <c r="T698" s="82"/>
      <c r="U698" s="83"/>
      <c r="V698" s="84"/>
      <c r="W698" s="85">
        <f t="shared" si="34"/>
        <v>0</v>
      </c>
      <c r="X698" s="86">
        <f t="shared" si="35"/>
        <v>0</v>
      </c>
      <c r="Y698" s="59"/>
      <c r="Z698" s="87"/>
      <c r="AA698" s="88"/>
      <c r="AB698" s="89"/>
      <c r="AC698" s="90"/>
    </row>
    <row r="699" spans="1:29" ht="15.75" hidden="1" customHeight="1">
      <c r="A699" s="64"/>
      <c r="B699" s="65"/>
      <c r="C699" s="66"/>
      <c r="D699" s="67"/>
      <c r="E699" s="68"/>
      <c r="F699" s="69"/>
      <c r="G699" s="70"/>
      <c r="H699" s="71"/>
      <c r="I699" s="68"/>
      <c r="J699" s="72"/>
      <c r="K699" s="73"/>
      <c r="L699" s="74"/>
      <c r="M699" s="75"/>
      <c r="N699" s="76"/>
      <c r="O699" s="77"/>
      <c r="P699" s="78"/>
      <c r="Q699" s="79"/>
      <c r="R699" s="101"/>
      <c r="S699" s="81">
        <f t="shared" si="33"/>
        <v>0</v>
      </c>
      <c r="T699" s="82"/>
      <c r="U699" s="83"/>
      <c r="V699" s="84"/>
      <c r="W699" s="85">
        <f t="shared" si="34"/>
        <v>0</v>
      </c>
      <c r="X699" s="86">
        <f t="shared" si="35"/>
        <v>0</v>
      </c>
      <c r="Y699" s="59"/>
      <c r="Z699" s="87"/>
      <c r="AA699" s="88"/>
      <c r="AB699" s="89"/>
      <c r="AC699" s="90"/>
    </row>
    <row r="700" spans="1:29" ht="15.75" hidden="1" customHeight="1">
      <c r="A700" s="64"/>
      <c r="B700" s="65"/>
      <c r="C700" s="66"/>
      <c r="D700" s="67"/>
      <c r="E700" s="68"/>
      <c r="F700" s="69"/>
      <c r="G700" s="70"/>
      <c r="H700" s="71"/>
      <c r="I700" s="68"/>
      <c r="J700" s="72"/>
      <c r="K700" s="73"/>
      <c r="L700" s="74"/>
      <c r="M700" s="75"/>
      <c r="N700" s="76"/>
      <c r="O700" s="77"/>
      <c r="P700" s="78"/>
      <c r="Q700" s="79"/>
      <c r="R700" s="101"/>
      <c r="S700" s="81">
        <f t="shared" si="33"/>
        <v>0</v>
      </c>
      <c r="T700" s="82"/>
      <c r="U700" s="83"/>
      <c r="V700" s="84"/>
      <c r="W700" s="85">
        <f t="shared" si="34"/>
        <v>0</v>
      </c>
      <c r="X700" s="86">
        <f t="shared" si="35"/>
        <v>0</v>
      </c>
      <c r="Y700" s="59"/>
      <c r="Z700" s="87"/>
      <c r="AA700" s="88"/>
      <c r="AB700" s="89"/>
      <c r="AC700" s="90"/>
    </row>
    <row r="701" spans="1:29" ht="15.75" hidden="1" customHeight="1">
      <c r="A701" s="64"/>
      <c r="B701" s="65"/>
      <c r="C701" s="66"/>
      <c r="D701" s="67"/>
      <c r="E701" s="68"/>
      <c r="F701" s="69"/>
      <c r="G701" s="70"/>
      <c r="H701" s="71"/>
      <c r="I701" s="68"/>
      <c r="J701" s="72"/>
      <c r="K701" s="73"/>
      <c r="L701" s="74"/>
      <c r="M701" s="75"/>
      <c r="N701" s="76"/>
      <c r="O701" s="77"/>
      <c r="P701" s="78"/>
      <c r="Q701" s="79"/>
      <c r="R701" s="101"/>
      <c r="S701" s="81">
        <f t="shared" si="33"/>
        <v>0</v>
      </c>
      <c r="T701" s="82"/>
      <c r="U701" s="83"/>
      <c r="V701" s="84"/>
      <c r="W701" s="85">
        <f t="shared" si="34"/>
        <v>0</v>
      </c>
      <c r="X701" s="86">
        <f t="shared" si="35"/>
        <v>0</v>
      </c>
      <c r="Y701" s="59"/>
      <c r="Z701" s="87"/>
      <c r="AA701" s="88"/>
      <c r="AB701" s="89"/>
      <c r="AC701" s="90"/>
    </row>
    <row r="702" spans="1:29" ht="15.75" hidden="1" customHeight="1">
      <c r="A702" s="64"/>
      <c r="B702" s="65"/>
      <c r="C702" s="66"/>
      <c r="D702" s="67"/>
      <c r="E702" s="68"/>
      <c r="F702" s="69"/>
      <c r="G702" s="70"/>
      <c r="H702" s="71"/>
      <c r="I702" s="68"/>
      <c r="J702" s="72"/>
      <c r="K702" s="73"/>
      <c r="L702" s="74"/>
      <c r="M702" s="75"/>
      <c r="N702" s="76"/>
      <c r="O702" s="77"/>
      <c r="P702" s="78"/>
      <c r="Q702" s="79"/>
      <c r="R702" s="101"/>
      <c r="S702" s="81">
        <f t="shared" si="33"/>
        <v>0</v>
      </c>
      <c r="T702" s="82"/>
      <c r="U702" s="83"/>
      <c r="V702" s="84"/>
      <c r="W702" s="85">
        <f t="shared" si="34"/>
        <v>0</v>
      </c>
      <c r="X702" s="86">
        <f t="shared" si="35"/>
        <v>0</v>
      </c>
      <c r="Y702" s="59"/>
      <c r="Z702" s="87"/>
      <c r="AA702" s="88"/>
      <c r="AB702" s="89"/>
      <c r="AC702" s="90"/>
    </row>
    <row r="703" spans="1:29" ht="15.75" hidden="1" customHeight="1">
      <c r="A703" s="64"/>
      <c r="B703" s="65"/>
      <c r="C703" s="66"/>
      <c r="D703" s="67"/>
      <c r="E703" s="68"/>
      <c r="F703" s="69"/>
      <c r="G703" s="70"/>
      <c r="H703" s="71"/>
      <c r="I703" s="68"/>
      <c r="J703" s="72"/>
      <c r="K703" s="73"/>
      <c r="L703" s="74"/>
      <c r="M703" s="75"/>
      <c r="N703" s="76"/>
      <c r="O703" s="77"/>
      <c r="P703" s="78"/>
      <c r="Q703" s="79"/>
      <c r="R703" s="101"/>
      <c r="S703" s="81">
        <f t="shared" si="33"/>
        <v>0</v>
      </c>
      <c r="T703" s="82"/>
      <c r="U703" s="83"/>
      <c r="V703" s="84"/>
      <c r="W703" s="85">
        <f t="shared" si="34"/>
        <v>0</v>
      </c>
      <c r="X703" s="86">
        <f t="shared" si="35"/>
        <v>0</v>
      </c>
      <c r="Y703" s="59"/>
      <c r="Z703" s="87"/>
      <c r="AA703" s="88"/>
      <c r="AB703" s="89"/>
      <c r="AC703" s="90"/>
    </row>
    <row r="704" spans="1:29" ht="15.75" hidden="1" customHeight="1">
      <c r="A704" s="64"/>
      <c r="B704" s="65"/>
      <c r="C704" s="66"/>
      <c r="D704" s="67"/>
      <c r="E704" s="68"/>
      <c r="F704" s="69"/>
      <c r="G704" s="70"/>
      <c r="H704" s="71"/>
      <c r="I704" s="68"/>
      <c r="J704" s="72"/>
      <c r="K704" s="73"/>
      <c r="L704" s="74"/>
      <c r="M704" s="75"/>
      <c r="N704" s="76"/>
      <c r="O704" s="77"/>
      <c r="P704" s="78"/>
      <c r="Q704" s="79"/>
      <c r="R704" s="101"/>
      <c r="S704" s="81">
        <f t="shared" si="33"/>
        <v>0</v>
      </c>
      <c r="T704" s="82"/>
      <c r="U704" s="83"/>
      <c r="V704" s="84"/>
      <c r="W704" s="85">
        <f t="shared" si="34"/>
        <v>0</v>
      </c>
      <c r="X704" s="86">
        <f t="shared" si="35"/>
        <v>0</v>
      </c>
      <c r="Y704" s="59"/>
      <c r="Z704" s="87"/>
      <c r="AA704" s="88"/>
      <c r="AB704" s="89"/>
      <c r="AC704" s="90"/>
    </row>
    <row r="705" spans="1:29" ht="15.75" hidden="1" customHeight="1">
      <c r="A705" s="64"/>
      <c r="B705" s="65"/>
      <c r="C705" s="66"/>
      <c r="D705" s="67"/>
      <c r="E705" s="68"/>
      <c r="F705" s="69"/>
      <c r="G705" s="70"/>
      <c r="H705" s="71"/>
      <c r="I705" s="68"/>
      <c r="J705" s="72"/>
      <c r="K705" s="73"/>
      <c r="L705" s="74"/>
      <c r="M705" s="75"/>
      <c r="N705" s="76"/>
      <c r="O705" s="77"/>
      <c r="P705" s="78"/>
      <c r="Q705" s="79"/>
      <c r="R705" s="80"/>
      <c r="S705" s="81">
        <f t="shared" si="33"/>
        <v>0</v>
      </c>
      <c r="T705" s="82"/>
      <c r="U705" s="83"/>
      <c r="V705" s="84"/>
      <c r="W705" s="85">
        <f t="shared" si="34"/>
        <v>0</v>
      </c>
      <c r="X705" s="86">
        <f t="shared" si="35"/>
        <v>0</v>
      </c>
      <c r="Y705" s="59"/>
      <c r="Z705" s="87"/>
      <c r="AA705" s="88"/>
      <c r="AB705" s="89"/>
      <c r="AC705" s="90"/>
    </row>
    <row r="706" spans="1:29" ht="15.75" hidden="1" customHeight="1">
      <c r="A706" s="64"/>
      <c r="B706" s="65"/>
      <c r="C706" s="66"/>
      <c r="D706" s="67"/>
      <c r="E706" s="68"/>
      <c r="F706" s="69"/>
      <c r="G706" s="70"/>
      <c r="H706" s="71"/>
      <c r="I706" s="68"/>
      <c r="J706" s="72"/>
      <c r="K706" s="73"/>
      <c r="L706" s="74"/>
      <c r="M706" s="75"/>
      <c r="N706" s="76"/>
      <c r="O706" s="77"/>
      <c r="P706" s="78"/>
      <c r="Q706" s="79"/>
      <c r="R706" s="101"/>
      <c r="S706" s="81">
        <f t="shared" si="33"/>
        <v>0</v>
      </c>
      <c r="T706" s="82"/>
      <c r="U706" s="83"/>
      <c r="V706" s="84"/>
      <c r="W706" s="85">
        <f t="shared" si="34"/>
        <v>0</v>
      </c>
      <c r="X706" s="86">
        <f t="shared" si="35"/>
        <v>0</v>
      </c>
      <c r="Y706" s="59"/>
      <c r="Z706" s="87"/>
      <c r="AA706" s="88"/>
      <c r="AB706" s="89"/>
      <c r="AC706" s="90"/>
    </row>
    <row r="707" spans="1:29" ht="15.75" hidden="1" customHeight="1">
      <c r="A707" s="64"/>
      <c r="B707" s="65"/>
      <c r="C707" s="66"/>
      <c r="D707" s="67"/>
      <c r="E707" s="68"/>
      <c r="F707" s="69"/>
      <c r="G707" s="70"/>
      <c r="H707" s="71"/>
      <c r="I707" s="68"/>
      <c r="J707" s="72"/>
      <c r="K707" s="73"/>
      <c r="L707" s="74"/>
      <c r="M707" s="75"/>
      <c r="N707" s="76"/>
      <c r="O707" s="77"/>
      <c r="P707" s="78"/>
      <c r="Q707" s="79"/>
      <c r="R707" s="101"/>
      <c r="S707" s="81">
        <f t="shared" si="33"/>
        <v>0</v>
      </c>
      <c r="T707" s="82"/>
      <c r="U707" s="83"/>
      <c r="V707" s="84"/>
      <c r="W707" s="85">
        <f t="shared" si="34"/>
        <v>0</v>
      </c>
      <c r="X707" s="86">
        <f t="shared" si="35"/>
        <v>0</v>
      </c>
      <c r="Y707" s="59"/>
      <c r="Z707" s="87"/>
      <c r="AA707" s="88"/>
      <c r="AB707" s="89"/>
      <c r="AC707" s="90"/>
    </row>
    <row r="708" spans="1:29" ht="15.75" hidden="1" customHeight="1">
      <c r="A708" s="64"/>
      <c r="B708" s="65"/>
      <c r="C708" s="66"/>
      <c r="D708" s="67"/>
      <c r="E708" s="68"/>
      <c r="F708" s="69"/>
      <c r="G708" s="70"/>
      <c r="H708" s="71"/>
      <c r="I708" s="68"/>
      <c r="J708" s="72"/>
      <c r="K708" s="73"/>
      <c r="L708" s="74"/>
      <c r="M708" s="75"/>
      <c r="N708" s="76"/>
      <c r="O708" s="77"/>
      <c r="P708" s="78"/>
      <c r="Q708" s="79"/>
      <c r="R708" s="101"/>
      <c r="S708" s="81">
        <f t="shared" si="33"/>
        <v>0</v>
      </c>
      <c r="T708" s="82"/>
      <c r="U708" s="83"/>
      <c r="V708" s="84"/>
      <c r="W708" s="85">
        <f t="shared" si="34"/>
        <v>0</v>
      </c>
      <c r="X708" s="86">
        <f t="shared" si="35"/>
        <v>0</v>
      </c>
      <c r="Y708" s="59"/>
      <c r="Z708" s="87"/>
      <c r="AA708" s="88"/>
      <c r="AB708" s="89"/>
      <c r="AC708" s="90"/>
    </row>
    <row r="709" spans="1:29" ht="15.75" hidden="1" customHeight="1">
      <c r="A709" s="64"/>
      <c r="B709" s="65"/>
      <c r="C709" s="66"/>
      <c r="D709" s="67"/>
      <c r="E709" s="68"/>
      <c r="F709" s="69"/>
      <c r="G709" s="70"/>
      <c r="H709" s="71"/>
      <c r="I709" s="68"/>
      <c r="J709" s="72"/>
      <c r="K709" s="73"/>
      <c r="L709" s="74"/>
      <c r="M709" s="75"/>
      <c r="N709" s="76"/>
      <c r="O709" s="77"/>
      <c r="P709" s="78"/>
      <c r="Q709" s="79"/>
      <c r="R709" s="101"/>
      <c r="S709" s="81">
        <f t="shared" si="33"/>
        <v>0</v>
      </c>
      <c r="T709" s="82"/>
      <c r="U709" s="83"/>
      <c r="V709" s="84"/>
      <c r="W709" s="85">
        <f t="shared" si="34"/>
        <v>0</v>
      </c>
      <c r="X709" s="86">
        <f t="shared" si="35"/>
        <v>0</v>
      </c>
      <c r="Y709" s="59"/>
      <c r="Z709" s="87"/>
      <c r="AA709" s="88"/>
      <c r="AB709" s="89"/>
      <c r="AC709" s="90"/>
    </row>
    <row r="710" spans="1:29" ht="15.75" hidden="1" customHeight="1">
      <c r="A710" s="64"/>
      <c r="B710" s="65"/>
      <c r="C710" s="66"/>
      <c r="D710" s="67"/>
      <c r="E710" s="68"/>
      <c r="F710" s="69"/>
      <c r="G710" s="70"/>
      <c r="H710" s="71"/>
      <c r="I710" s="68"/>
      <c r="J710" s="72"/>
      <c r="K710" s="73"/>
      <c r="L710" s="74"/>
      <c r="M710" s="75"/>
      <c r="N710" s="76"/>
      <c r="O710" s="77"/>
      <c r="P710" s="78"/>
      <c r="Q710" s="79"/>
      <c r="R710" s="80"/>
      <c r="S710" s="81">
        <f t="shared" si="33"/>
        <v>0</v>
      </c>
      <c r="T710" s="82"/>
      <c r="U710" s="83"/>
      <c r="V710" s="84"/>
      <c r="W710" s="85">
        <f t="shared" si="34"/>
        <v>0</v>
      </c>
      <c r="X710" s="86">
        <f t="shared" si="35"/>
        <v>0</v>
      </c>
      <c r="Y710" s="59"/>
      <c r="Z710" s="87"/>
      <c r="AA710" s="88"/>
      <c r="AB710" s="89"/>
      <c r="AC710" s="90"/>
    </row>
    <row r="711" spans="1:29" ht="15.75" hidden="1" customHeight="1">
      <c r="A711" s="64"/>
      <c r="B711" s="65"/>
      <c r="C711" s="66"/>
      <c r="D711" s="67"/>
      <c r="E711" s="68"/>
      <c r="F711" s="69"/>
      <c r="G711" s="70"/>
      <c r="H711" s="71"/>
      <c r="I711" s="68"/>
      <c r="J711" s="72"/>
      <c r="K711" s="73"/>
      <c r="L711" s="74"/>
      <c r="M711" s="75"/>
      <c r="N711" s="76"/>
      <c r="O711" s="77"/>
      <c r="P711" s="78"/>
      <c r="Q711" s="79"/>
      <c r="R711" s="80"/>
      <c r="S711" s="81">
        <f t="shared" si="33"/>
        <v>0</v>
      </c>
      <c r="T711" s="82"/>
      <c r="U711" s="83"/>
      <c r="V711" s="84"/>
      <c r="W711" s="85">
        <f t="shared" si="34"/>
        <v>0</v>
      </c>
      <c r="X711" s="86">
        <f t="shared" si="35"/>
        <v>0</v>
      </c>
      <c r="Y711" s="59"/>
      <c r="Z711" s="87"/>
      <c r="AA711" s="88"/>
      <c r="AB711" s="89"/>
      <c r="AC711" s="90"/>
    </row>
    <row r="712" spans="1:29" ht="15.75" hidden="1" customHeight="1">
      <c r="A712" s="64"/>
      <c r="B712" s="65"/>
      <c r="C712" s="66"/>
      <c r="D712" s="67"/>
      <c r="E712" s="68"/>
      <c r="F712" s="69"/>
      <c r="G712" s="70"/>
      <c r="H712" s="71"/>
      <c r="I712" s="68"/>
      <c r="J712" s="72"/>
      <c r="K712" s="73"/>
      <c r="L712" s="74"/>
      <c r="M712" s="75"/>
      <c r="N712" s="76"/>
      <c r="O712" s="77"/>
      <c r="P712" s="78"/>
      <c r="Q712" s="79"/>
      <c r="R712" s="101"/>
      <c r="S712" s="81">
        <f t="shared" si="33"/>
        <v>0</v>
      </c>
      <c r="T712" s="82"/>
      <c r="U712" s="83"/>
      <c r="V712" s="84"/>
      <c r="W712" s="85">
        <f t="shared" si="34"/>
        <v>0</v>
      </c>
      <c r="X712" s="86">
        <f t="shared" si="35"/>
        <v>0</v>
      </c>
      <c r="Y712" s="59"/>
      <c r="Z712" s="87"/>
      <c r="AA712" s="88"/>
      <c r="AB712" s="89"/>
      <c r="AC712" s="90"/>
    </row>
    <row r="713" spans="1:29" ht="15.75" hidden="1" customHeight="1">
      <c r="A713" s="64"/>
      <c r="B713" s="65"/>
      <c r="C713" s="66"/>
      <c r="D713" s="67"/>
      <c r="E713" s="68"/>
      <c r="F713" s="69"/>
      <c r="G713" s="70"/>
      <c r="H713" s="71"/>
      <c r="I713" s="68"/>
      <c r="J713" s="72"/>
      <c r="K713" s="73"/>
      <c r="L713" s="74"/>
      <c r="M713" s="75"/>
      <c r="N713" s="76"/>
      <c r="O713" s="77"/>
      <c r="P713" s="78"/>
      <c r="Q713" s="79"/>
      <c r="R713" s="101"/>
      <c r="S713" s="81">
        <f t="shared" ref="S713:S776" si="36">IF(R713="U",T713/1.2,T713)</f>
        <v>0</v>
      </c>
      <c r="T713" s="82"/>
      <c r="U713" s="83"/>
      <c r="V713" s="84"/>
      <c r="W713" s="85">
        <f t="shared" ref="W713:W776" si="37">V713*S713</f>
        <v>0</v>
      </c>
      <c r="X713" s="86">
        <f t="shared" ref="X713:X776" si="38">V713*T713</f>
        <v>0</v>
      </c>
      <c r="Y713" s="59"/>
      <c r="Z713" s="87"/>
      <c r="AA713" s="88"/>
      <c r="AB713" s="89"/>
      <c r="AC713" s="90"/>
    </row>
    <row r="714" spans="1:29" ht="15.75" hidden="1" customHeight="1">
      <c r="A714" s="64"/>
      <c r="B714" s="65"/>
      <c r="C714" s="66"/>
      <c r="D714" s="67"/>
      <c r="E714" s="68"/>
      <c r="F714" s="69"/>
      <c r="G714" s="70"/>
      <c r="H714" s="71"/>
      <c r="I714" s="68"/>
      <c r="J714" s="72"/>
      <c r="K714" s="73"/>
      <c r="L714" s="74"/>
      <c r="M714" s="75"/>
      <c r="N714" s="76"/>
      <c r="O714" s="77"/>
      <c r="P714" s="78"/>
      <c r="Q714" s="79"/>
      <c r="R714" s="101"/>
      <c r="S714" s="81">
        <f t="shared" si="36"/>
        <v>0</v>
      </c>
      <c r="T714" s="82"/>
      <c r="U714" s="83"/>
      <c r="V714" s="84"/>
      <c r="W714" s="85">
        <f t="shared" si="37"/>
        <v>0</v>
      </c>
      <c r="X714" s="86">
        <f t="shared" si="38"/>
        <v>0</v>
      </c>
      <c r="Y714" s="59"/>
      <c r="Z714" s="87"/>
      <c r="AA714" s="88"/>
      <c r="AB714" s="89"/>
      <c r="AC714" s="90"/>
    </row>
    <row r="715" spans="1:29" ht="15.75" hidden="1" customHeight="1">
      <c r="A715" s="64"/>
      <c r="B715" s="65"/>
      <c r="C715" s="66"/>
      <c r="D715" s="67"/>
      <c r="E715" s="68"/>
      <c r="F715" s="69"/>
      <c r="G715" s="70"/>
      <c r="H715" s="71"/>
      <c r="I715" s="68"/>
      <c r="J715" s="72"/>
      <c r="K715" s="73"/>
      <c r="L715" s="74"/>
      <c r="M715" s="75"/>
      <c r="N715" s="76"/>
      <c r="O715" s="77"/>
      <c r="P715" s="78"/>
      <c r="Q715" s="79"/>
      <c r="R715" s="80"/>
      <c r="S715" s="81">
        <f t="shared" si="36"/>
        <v>0</v>
      </c>
      <c r="T715" s="82"/>
      <c r="U715" s="83"/>
      <c r="V715" s="84"/>
      <c r="W715" s="85">
        <f t="shared" si="37"/>
        <v>0</v>
      </c>
      <c r="X715" s="86">
        <f t="shared" si="38"/>
        <v>0</v>
      </c>
      <c r="Y715" s="59"/>
      <c r="Z715" s="87"/>
      <c r="AA715" s="88"/>
      <c r="AB715" s="89"/>
      <c r="AC715" s="90"/>
    </row>
    <row r="716" spans="1:29" ht="15.75" hidden="1" customHeight="1">
      <c r="A716" s="64"/>
      <c r="B716" s="65"/>
      <c r="C716" s="66"/>
      <c r="D716" s="67"/>
      <c r="E716" s="68"/>
      <c r="F716" s="69"/>
      <c r="G716" s="70"/>
      <c r="H716" s="71"/>
      <c r="I716" s="68"/>
      <c r="J716" s="72"/>
      <c r="K716" s="73"/>
      <c r="L716" s="74"/>
      <c r="M716" s="75"/>
      <c r="N716" s="76"/>
      <c r="O716" s="77"/>
      <c r="P716" s="78"/>
      <c r="Q716" s="79"/>
      <c r="R716" s="80"/>
      <c r="S716" s="81">
        <f t="shared" si="36"/>
        <v>0</v>
      </c>
      <c r="T716" s="82"/>
      <c r="U716" s="83"/>
      <c r="V716" s="84"/>
      <c r="W716" s="85">
        <f t="shared" si="37"/>
        <v>0</v>
      </c>
      <c r="X716" s="86">
        <f t="shared" si="38"/>
        <v>0</v>
      </c>
      <c r="Y716" s="59"/>
      <c r="Z716" s="87"/>
      <c r="AA716" s="88"/>
      <c r="AB716" s="89"/>
      <c r="AC716" s="90"/>
    </row>
    <row r="717" spans="1:29" ht="15.75" hidden="1" customHeight="1">
      <c r="A717" s="64"/>
      <c r="B717" s="65"/>
      <c r="C717" s="66"/>
      <c r="D717" s="67"/>
      <c r="E717" s="68"/>
      <c r="F717" s="69"/>
      <c r="G717" s="70"/>
      <c r="H717" s="71"/>
      <c r="I717" s="68"/>
      <c r="J717" s="72"/>
      <c r="K717" s="73"/>
      <c r="L717" s="74"/>
      <c r="M717" s="75"/>
      <c r="N717" s="76"/>
      <c r="O717" s="77"/>
      <c r="P717" s="78"/>
      <c r="Q717" s="79"/>
      <c r="R717" s="80"/>
      <c r="S717" s="81">
        <f t="shared" si="36"/>
        <v>0</v>
      </c>
      <c r="T717" s="82"/>
      <c r="U717" s="83"/>
      <c r="V717" s="84"/>
      <c r="W717" s="85">
        <f t="shared" si="37"/>
        <v>0</v>
      </c>
      <c r="X717" s="86">
        <f t="shared" si="38"/>
        <v>0</v>
      </c>
      <c r="Y717" s="59"/>
      <c r="Z717" s="87"/>
      <c r="AA717" s="88"/>
      <c r="AB717" s="89"/>
      <c r="AC717" s="90"/>
    </row>
    <row r="718" spans="1:29" ht="15.75" hidden="1" customHeight="1">
      <c r="A718" s="64"/>
      <c r="B718" s="65"/>
      <c r="C718" s="66"/>
      <c r="D718" s="67"/>
      <c r="E718" s="68"/>
      <c r="F718" s="69"/>
      <c r="G718" s="70"/>
      <c r="H718" s="71"/>
      <c r="I718" s="68"/>
      <c r="J718" s="72"/>
      <c r="K718" s="73"/>
      <c r="L718" s="74"/>
      <c r="M718" s="75"/>
      <c r="N718" s="76"/>
      <c r="O718" s="77"/>
      <c r="P718" s="78"/>
      <c r="Q718" s="79"/>
      <c r="R718" s="101"/>
      <c r="S718" s="81">
        <f t="shared" si="36"/>
        <v>0</v>
      </c>
      <c r="T718" s="82"/>
      <c r="U718" s="83"/>
      <c r="V718" s="84"/>
      <c r="W718" s="85">
        <f t="shared" si="37"/>
        <v>0</v>
      </c>
      <c r="X718" s="86">
        <f t="shared" si="38"/>
        <v>0</v>
      </c>
      <c r="Y718" s="59"/>
      <c r="Z718" s="87"/>
      <c r="AA718" s="88"/>
      <c r="AB718" s="89"/>
      <c r="AC718" s="90"/>
    </row>
    <row r="719" spans="1:29" ht="15.75" hidden="1" customHeight="1">
      <c r="A719" s="64"/>
      <c r="B719" s="65"/>
      <c r="C719" s="66"/>
      <c r="D719" s="67"/>
      <c r="E719" s="68"/>
      <c r="F719" s="69"/>
      <c r="G719" s="70"/>
      <c r="H719" s="71"/>
      <c r="I719" s="68"/>
      <c r="J719" s="72"/>
      <c r="K719" s="73"/>
      <c r="L719" s="74"/>
      <c r="M719" s="75"/>
      <c r="N719" s="76"/>
      <c r="O719" s="77"/>
      <c r="P719" s="78"/>
      <c r="Q719" s="79"/>
      <c r="R719" s="101"/>
      <c r="S719" s="81">
        <f t="shared" si="36"/>
        <v>0</v>
      </c>
      <c r="T719" s="82"/>
      <c r="U719" s="83"/>
      <c r="V719" s="84"/>
      <c r="W719" s="85">
        <f t="shared" si="37"/>
        <v>0</v>
      </c>
      <c r="X719" s="86">
        <f t="shared" si="38"/>
        <v>0</v>
      </c>
      <c r="Y719" s="59"/>
      <c r="Z719" s="87"/>
      <c r="AA719" s="88"/>
      <c r="AB719" s="89"/>
      <c r="AC719" s="90"/>
    </row>
    <row r="720" spans="1:29" ht="15.75" hidden="1" customHeight="1">
      <c r="A720" s="64"/>
      <c r="B720" s="65"/>
      <c r="C720" s="66"/>
      <c r="D720" s="67"/>
      <c r="E720" s="68"/>
      <c r="F720" s="69"/>
      <c r="G720" s="70"/>
      <c r="H720" s="71"/>
      <c r="I720" s="68"/>
      <c r="J720" s="72"/>
      <c r="K720" s="73"/>
      <c r="L720" s="74"/>
      <c r="M720" s="75"/>
      <c r="N720" s="76"/>
      <c r="O720" s="77"/>
      <c r="P720" s="78"/>
      <c r="Q720" s="79"/>
      <c r="R720" s="101"/>
      <c r="S720" s="81">
        <f t="shared" si="36"/>
        <v>0</v>
      </c>
      <c r="T720" s="82"/>
      <c r="U720" s="83"/>
      <c r="V720" s="84"/>
      <c r="W720" s="85">
        <f t="shared" si="37"/>
        <v>0</v>
      </c>
      <c r="X720" s="86">
        <f t="shared" si="38"/>
        <v>0</v>
      </c>
      <c r="Y720" s="59"/>
      <c r="Z720" s="87"/>
      <c r="AA720" s="88"/>
      <c r="AB720" s="89"/>
      <c r="AC720" s="90"/>
    </row>
    <row r="721" spans="1:29" ht="15.75" hidden="1" customHeight="1">
      <c r="A721" s="64"/>
      <c r="B721" s="65"/>
      <c r="C721" s="66"/>
      <c r="D721" s="67"/>
      <c r="E721" s="68"/>
      <c r="F721" s="69"/>
      <c r="G721" s="70"/>
      <c r="H721" s="71"/>
      <c r="I721" s="68"/>
      <c r="J721" s="72"/>
      <c r="K721" s="73"/>
      <c r="L721" s="74"/>
      <c r="M721" s="75"/>
      <c r="N721" s="76"/>
      <c r="O721" s="77"/>
      <c r="P721" s="78"/>
      <c r="Q721" s="79"/>
      <c r="R721" s="101"/>
      <c r="S721" s="81">
        <f t="shared" si="36"/>
        <v>0</v>
      </c>
      <c r="T721" s="82"/>
      <c r="U721" s="83"/>
      <c r="V721" s="84"/>
      <c r="W721" s="85">
        <f t="shared" si="37"/>
        <v>0</v>
      </c>
      <c r="X721" s="86">
        <f t="shared" si="38"/>
        <v>0</v>
      </c>
      <c r="Y721" s="59"/>
      <c r="Z721" s="87"/>
      <c r="AA721" s="88"/>
      <c r="AB721" s="89"/>
      <c r="AC721" s="90"/>
    </row>
    <row r="722" spans="1:29" ht="15.75" hidden="1" customHeight="1">
      <c r="A722" s="64"/>
      <c r="B722" s="65"/>
      <c r="C722" s="66"/>
      <c r="D722" s="67"/>
      <c r="E722" s="68"/>
      <c r="F722" s="69"/>
      <c r="G722" s="70"/>
      <c r="H722" s="71"/>
      <c r="I722" s="68"/>
      <c r="J722" s="72"/>
      <c r="K722" s="73"/>
      <c r="L722" s="74"/>
      <c r="M722" s="75"/>
      <c r="N722" s="76"/>
      <c r="O722" s="77"/>
      <c r="P722" s="78"/>
      <c r="Q722" s="79"/>
      <c r="R722" s="101"/>
      <c r="S722" s="81">
        <f t="shared" si="36"/>
        <v>0</v>
      </c>
      <c r="T722" s="82"/>
      <c r="U722" s="83"/>
      <c r="V722" s="84"/>
      <c r="W722" s="85">
        <f t="shared" si="37"/>
        <v>0</v>
      </c>
      <c r="X722" s="86">
        <f t="shared" si="38"/>
        <v>0</v>
      </c>
      <c r="Y722" s="59"/>
      <c r="Z722" s="87"/>
      <c r="AA722" s="88"/>
      <c r="AB722" s="89"/>
      <c r="AC722" s="90"/>
    </row>
    <row r="723" spans="1:29" ht="15.75" hidden="1" customHeight="1">
      <c r="A723" s="64"/>
      <c r="B723" s="65"/>
      <c r="C723" s="66"/>
      <c r="D723" s="67"/>
      <c r="E723" s="68"/>
      <c r="F723" s="69"/>
      <c r="G723" s="70"/>
      <c r="H723" s="71"/>
      <c r="I723" s="68"/>
      <c r="J723" s="72"/>
      <c r="K723" s="73"/>
      <c r="L723" s="74"/>
      <c r="M723" s="75"/>
      <c r="N723" s="76"/>
      <c r="O723" s="77"/>
      <c r="P723" s="78"/>
      <c r="Q723" s="79"/>
      <c r="R723" s="101"/>
      <c r="S723" s="81">
        <f t="shared" si="36"/>
        <v>0</v>
      </c>
      <c r="T723" s="82"/>
      <c r="U723" s="83"/>
      <c r="V723" s="84"/>
      <c r="W723" s="85">
        <f t="shared" si="37"/>
        <v>0</v>
      </c>
      <c r="X723" s="86">
        <f t="shared" si="38"/>
        <v>0</v>
      </c>
      <c r="Y723" s="59"/>
      <c r="Z723" s="87"/>
      <c r="AA723" s="88"/>
      <c r="AB723" s="89"/>
      <c r="AC723" s="90"/>
    </row>
    <row r="724" spans="1:29" ht="15.75" hidden="1" customHeight="1">
      <c r="A724" s="64"/>
      <c r="B724" s="65"/>
      <c r="C724" s="66"/>
      <c r="D724" s="67"/>
      <c r="E724" s="68"/>
      <c r="F724" s="69"/>
      <c r="G724" s="70"/>
      <c r="H724" s="71"/>
      <c r="I724" s="68"/>
      <c r="J724" s="72"/>
      <c r="K724" s="73"/>
      <c r="L724" s="74"/>
      <c r="M724" s="75"/>
      <c r="N724" s="76"/>
      <c r="O724" s="77"/>
      <c r="P724" s="78"/>
      <c r="Q724" s="79"/>
      <c r="R724" s="101"/>
      <c r="S724" s="81">
        <f t="shared" si="36"/>
        <v>0</v>
      </c>
      <c r="T724" s="82"/>
      <c r="U724" s="83"/>
      <c r="V724" s="84"/>
      <c r="W724" s="85">
        <f t="shared" si="37"/>
        <v>0</v>
      </c>
      <c r="X724" s="86">
        <f t="shared" si="38"/>
        <v>0</v>
      </c>
      <c r="Y724" s="59"/>
      <c r="Z724" s="87"/>
      <c r="AA724" s="88"/>
      <c r="AB724" s="89"/>
      <c r="AC724" s="90"/>
    </row>
    <row r="725" spans="1:29" ht="15.75" hidden="1" customHeight="1">
      <c r="A725" s="64"/>
      <c r="B725" s="65"/>
      <c r="C725" s="66"/>
      <c r="D725" s="67"/>
      <c r="E725" s="68"/>
      <c r="F725" s="69"/>
      <c r="G725" s="70"/>
      <c r="H725" s="71"/>
      <c r="I725" s="68"/>
      <c r="J725" s="72"/>
      <c r="K725" s="73"/>
      <c r="L725" s="74"/>
      <c r="M725" s="75"/>
      <c r="N725" s="76"/>
      <c r="O725" s="77"/>
      <c r="P725" s="78"/>
      <c r="Q725" s="79"/>
      <c r="R725" s="80"/>
      <c r="S725" s="81">
        <f t="shared" si="36"/>
        <v>0</v>
      </c>
      <c r="T725" s="82"/>
      <c r="U725" s="83"/>
      <c r="V725" s="84"/>
      <c r="W725" s="85">
        <f t="shared" si="37"/>
        <v>0</v>
      </c>
      <c r="X725" s="86">
        <f t="shared" si="38"/>
        <v>0</v>
      </c>
      <c r="Y725" s="59"/>
      <c r="Z725" s="87"/>
      <c r="AA725" s="88"/>
      <c r="AB725" s="89"/>
      <c r="AC725" s="90"/>
    </row>
    <row r="726" spans="1:29" ht="15.75" hidden="1" customHeight="1">
      <c r="A726" s="64"/>
      <c r="B726" s="65"/>
      <c r="C726" s="66"/>
      <c r="D726" s="67"/>
      <c r="E726" s="68"/>
      <c r="F726" s="69"/>
      <c r="G726" s="70"/>
      <c r="H726" s="71"/>
      <c r="I726" s="68"/>
      <c r="J726" s="72"/>
      <c r="K726" s="73"/>
      <c r="L726" s="74"/>
      <c r="M726" s="75"/>
      <c r="N726" s="76"/>
      <c r="O726" s="77"/>
      <c r="P726" s="78"/>
      <c r="Q726" s="79"/>
      <c r="R726" s="101"/>
      <c r="S726" s="81">
        <f t="shared" si="36"/>
        <v>0</v>
      </c>
      <c r="T726" s="82"/>
      <c r="U726" s="83"/>
      <c r="V726" s="84"/>
      <c r="W726" s="85">
        <f t="shared" si="37"/>
        <v>0</v>
      </c>
      <c r="X726" s="86">
        <f t="shared" si="38"/>
        <v>0</v>
      </c>
      <c r="Y726" s="59"/>
      <c r="Z726" s="87"/>
      <c r="AA726" s="88"/>
      <c r="AB726" s="89"/>
      <c r="AC726" s="90"/>
    </row>
    <row r="727" spans="1:29" ht="15.75" hidden="1" customHeight="1">
      <c r="A727" s="64"/>
      <c r="B727" s="65"/>
      <c r="C727" s="66"/>
      <c r="D727" s="67"/>
      <c r="E727" s="68"/>
      <c r="F727" s="69"/>
      <c r="G727" s="70"/>
      <c r="H727" s="71"/>
      <c r="I727" s="68"/>
      <c r="J727" s="72"/>
      <c r="K727" s="73"/>
      <c r="L727" s="74"/>
      <c r="M727" s="75"/>
      <c r="N727" s="76"/>
      <c r="O727" s="77"/>
      <c r="P727" s="78"/>
      <c r="Q727" s="79"/>
      <c r="R727" s="80"/>
      <c r="S727" s="81">
        <f t="shared" si="36"/>
        <v>0</v>
      </c>
      <c r="T727" s="82"/>
      <c r="U727" s="83"/>
      <c r="V727" s="84"/>
      <c r="W727" s="85">
        <f t="shared" si="37"/>
        <v>0</v>
      </c>
      <c r="X727" s="86">
        <f t="shared" si="38"/>
        <v>0</v>
      </c>
      <c r="Y727" s="59"/>
      <c r="Z727" s="87"/>
      <c r="AA727" s="88"/>
      <c r="AB727" s="89"/>
      <c r="AC727" s="90"/>
    </row>
    <row r="728" spans="1:29" ht="15.75" hidden="1" customHeight="1">
      <c r="A728" s="64"/>
      <c r="B728" s="65"/>
      <c r="C728" s="66"/>
      <c r="D728" s="67"/>
      <c r="E728" s="68"/>
      <c r="F728" s="69"/>
      <c r="G728" s="70"/>
      <c r="H728" s="71"/>
      <c r="I728" s="68"/>
      <c r="J728" s="72"/>
      <c r="K728" s="73"/>
      <c r="L728" s="74"/>
      <c r="M728" s="75"/>
      <c r="N728" s="76"/>
      <c r="O728" s="77"/>
      <c r="P728" s="78"/>
      <c r="Q728" s="79"/>
      <c r="R728" s="101"/>
      <c r="S728" s="81">
        <f t="shared" si="36"/>
        <v>0</v>
      </c>
      <c r="T728" s="82"/>
      <c r="U728" s="83"/>
      <c r="V728" s="84"/>
      <c r="W728" s="85">
        <f t="shared" si="37"/>
        <v>0</v>
      </c>
      <c r="X728" s="86">
        <f t="shared" si="38"/>
        <v>0</v>
      </c>
      <c r="Y728" s="59"/>
      <c r="Z728" s="87"/>
      <c r="AA728" s="88"/>
      <c r="AB728" s="89"/>
      <c r="AC728" s="90"/>
    </row>
    <row r="729" spans="1:29" ht="15.75" hidden="1" customHeight="1">
      <c r="A729" s="64"/>
      <c r="B729" s="65"/>
      <c r="C729" s="66"/>
      <c r="D729" s="67"/>
      <c r="E729" s="68"/>
      <c r="F729" s="69"/>
      <c r="G729" s="70"/>
      <c r="H729" s="71"/>
      <c r="I729" s="68"/>
      <c r="J729" s="72"/>
      <c r="K729" s="73"/>
      <c r="L729" s="74"/>
      <c r="M729" s="75"/>
      <c r="N729" s="76"/>
      <c r="O729" s="77"/>
      <c r="P729" s="78"/>
      <c r="Q729" s="79"/>
      <c r="R729" s="101"/>
      <c r="S729" s="81">
        <f t="shared" si="36"/>
        <v>0</v>
      </c>
      <c r="T729" s="82"/>
      <c r="U729" s="83"/>
      <c r="V729" s="84"/>
      <c r="W729" s="85">
        <f t="shared" si="37"/>
        <v>0</v>
      </c>
      <c r="X729" s="86">
        <f t="shared" si="38"/>
        <v>0</v>
      </c>
      <c r="Y729" s="59"/>
      <c r="Z729" s="87"/>
      <c r="AA729" s="88"/>
      <c r="AB729" s="89"/>
      <c r="AC729" s="90"/>
    </row>
    <row r="730" spans="1:29" ht="15.75" hidden="1" customHeight="1">
      <c r="A730" s="64"/>
      <c r="B730" s="65"/>
      <c r="C730" s="66"/>
      <c r="D730" s="67"/>
      <c r="E730" s="68"/>
      <c r="F730" s="69"/>
      <c r="G730" s="70"/>
      <c r="H730" s="71"/>
      <c r="I730" s="68"/>
      <c r="J730" s="72"/>
      <c r="K730" s="73"/>
      <c r="L730" s="74"/>
      <c r="M730" s="75"/>
      <c r="N730" s="76"/>
      <c r="O730" s="77"/>
      <c r="P730" s="78"/>
      <c r="Q730" s="79"/>
      <c r="R730" s="101"/>
      <c r="S730" s="81">
        <f t="shared" si="36"/>
        <v>0</v>
      </c>
      <c r="T730" s="82"/>
      <c r="U730" s="83"/>
      <c r="V730" s="84"/>
      <c r="W730" s="85">
        <f t="shared" si="37"/>
        <v>0</v>
      </c>
      <c r="X730" s="86">
        <f t="shared" si="38"/>
        <v>0</v>
      </c>
      <c r="Y730" s="59"/>
      <c r="Z730" s="87"/>
      <c r="AA730" s="88"/>
      <c r="AB730" s="89"/>
      <c r="AC730" s="90"/>
    </row>
    <row r="731" spans="1:29" ht="15.75" hidden="1" customHeight="1">
      <c r="A731" s="64"/>
      <c r="B731" s="65"/>
      <c r="C731" s="66"/>
      <c r="D731" s="67"/>
      <c r="E731" s="68"/>
      <c r="F731" s="69"/>
      <c r="G731" s="70"/>
      <c r="H731" s="71"/>
      <c r="I731" s="68"/>
      <c r="J731" s="72"/>
      <c r="K731" s="73"/>
      <c r="L731" s="74"/>
      <c r="M731" s="75"/>
      <c r="N731" s="76"/>
      <c r="O731" s="77"/>
      <c r="P731" s="78"/>
      <c r="Q731" s="79"/>
      <c r="R731" s="101"/>
      <c r="S731" s="81">
        <f t="shared" si="36"/>
        <v>0</v>
      </c>
      <c r="T731" s="82"/>
      <c r="U731" s="83"/>
      <c r="V731" s="84"/>
      <c r="W731" s="85">
        <f t="shared" si="37"/>
        <v>0</v>
      </c>
      <c r="X731" s="86">
        <f t="shared" si="38"/>
        <v>0</v>
      </c>
      <c r="Y731" s="59"/>
      <c r="Z731" s="87"/>
      <c r="AA731" s="88"/>
      <c r="AB731" s="89"/>
      <c r="AC731" s="90"/>
    </row>
    <row r="732" spans="1:29" ht="15.75" hidden="1" customHeight="1">
      <c r="A732" s="64"/>
      <c r="B732" s="65"/>
      <c r="C732" s="66"/>
      <c r="D732" s="67"/>
      <c r="E732" s="68"/>
      <c r="F732" s="69"/>
      <c r="G732" s="70"/>
      <c r="H732" s="71"/>
      <c r="I732" s="68"/>
      <c r="J732" s="72"/>
      <c r="K732" s="73"/>
      <c r="L732" s="74"/>
      <c r="M732" s="75"/>
      <c r="N732" s="76"/>
      <c r="O732" s="77"/>
      <c r="P732" s="78"/>
      <c r="Q732" s="79"/>
      <c r="R732" s="101"/>
      <c r="S732" s="81">
        <f t="shared" si="36"/>
        <v>0</v>
      </c>
      <c r="T732" s="82"/>
      <c r="U732" s="83"/>
      <c r="V732" s="84"/>
      <c r="W732" s="85">
        <f t="shared" si="37"/>
        <v>0</v>
      </c>
      <c r="X732" s="86">
        <f t="shared" si="38"/>
        <v>0</v>
      </c>
      <c r="Y732" s="59"/>
      <c r="Z732" s="87"/>
      <c r="AA732" s="88"/>
      <c r="AB732" s="89"/>
      <c r="AC732" s="90"/>
    </row>
    <row r="733" spans="1:29" ht="15.75" hidden="1" customHeight="1">
      <c r="A733" s="64"/>
      <c r="B733" s="65"/>
      <c r="C733" s="66"/>
      <c r="D733" s="67"/>
      <c r="E733" s="68"/>
      <c r="F733" s="69"/>
      <c r="G733" s="70"/>
      <c r="H733" s="71"/>
      <c r="I733" s="68"/>
      <c r="J733" s="72"/>
      <c r="K733" s="73"/>
      <c r="L733" s="74"/>
      <c r="M733" s="75"/>
      <c r="N733" s="76"/>
      <c r="O733" s="77"/>
      <c r="P733" s="78"/>
      <c r="Q733" s="79"/>
      <c r="R733" s="80"/>
      <c r="S733" s="81">
        <f t="shared" si="36"/>
        <v>0</v>
      </c>
      <c r="T733" s="82"/>
      <c r="U733" s="83"/>
      <c r="V733" s="84"/>
      <c r="W733" s="85">
        <f t="shared" si="37"/>
        <v>0</v>
      </c>
      <c r="X733" s="86">
        <f t="shared" si="38"/>
        <v>0</v>
      </c>
      <c r="Y733" s="59"/>
      <c r="Z733" s="87"/>
      <c r="AA733" s="88"/>
      <c r="AB733" s="89"/>
      <c r="AC733" s="90"/>
    </row>
    <row r="734" spans="1:29" ht="15.75" hidden="1" customHeight="1">
      <c r="A734" s="64"/>
      <c r="B734" s="65"/>
      <c r="C734" s="66"/>
      <c r="D734" s="67"/>
      <c r="E734" s="68"/>
      <c r="F734" s="69"/>
      <c r="G734" s="70"/>
      <c r="H734" s="71"/>
      <c r="I734" s="68"/>
      <c r="J734" s="72"/>
      <c r="K734" s="73"/>
      <c r="L734" s="74"/>
      <c r="M734" s="75"/>
      <c r="N734" s="76"/>
      <c r="O734" s="77"/>
      <c r="P734" s="78"/>
      <c r="Q734" s="79"/>
      <c r="R734" s="80"/>
      <c r="S734" s="81">
        <f t="shared" si="36"/>
        <v>0</v>
      </c>
      <c r="T734" s="82"/>
      <c r="U734" s="83"/>
      <c r="V734" s="84"/>
      <c r="W734" s="85">
        <f t="shared" si="37"/>
        <v>0</v>
      </c>
      <c r="X734" s="86">
        <f t="shared" si="38"/>
        <v>0</v>
      </c>
      <c r="Y734" s="59"/>
      <c r="Z734" s="87"/>
      <c r="AA734" s="88"/>
      <c r="AB734" s="89"/>
      <c r="AC734" s="90"/>
    </row>
    <row r="735" spans="1:29" ht="15.75" hidden="1" customHeight="1">
      <c r="A735" s="64"/>
      <c r="B735" s="65"/>
      <c r="C735" s="66"/>
      <c r="D735" s="67"/>
      <c r="E735" s="68"/>
      <c r="F735" s="69"/>
      <c r="G735" s="70"/>
      <c r="H735" s="71"/>
      <c r="I735" s="68"/>
      <c r="J735" s="72"/>
      <c r="K735" s="73"/>
      <c r="L735" s="74"/>
      <c r="M735" s="75"/>
      <c r="N735" s="76"/>
      <c r="O735" s="77"/>
      <c r="P735" s="78"/>
      <c r="Q735" s="79"/>
      <c r="R735" s="101"/>
      <c r="S735" s="81">
        <f t="shared" si="36"/>
        <v>0</v>
      </c>
      <c r="T735" s="82"/>
      <c r="U735" s="83"/>
      <c r="V735" s="84"/>
      <c r="W735" s="85">
        <f t="shared" si="37"/>
        <v>0</v>
      </c>
      <c r="X735" s="86">
        <f t="shared" si="38"/>
        <v>0</v>
      </c>
      <c r="Y735" s="59"/>
      <c r="Z735" s="87"/>
      <c r="AA735" s="88"/>
      <c r="AB735" s="89"/>
      <c r="AC735" s="90"/>
    </row>
    <row r="736" spans="1:29" ht="15.75" hidden="1" customHeight="1">
      <c r="A736" s="64"/>
      <c r="B736" s="65"/>
      <c r="C736" s="66"/>
      <c r="D736" s="67"/>
      <c r="E736" s="68"/>
      <c r="F736" s="69"/>
      <c r="G736" s="70"/>
      <c r="H736" s="71"/>
      <c r="I736" s="68"/>
      <c r="J736" s="72"/>
      <c r="K736" s="73"/>
      <c r="L736" s="74"/>
      <c r="M736" s="75"/>
      <c r="N736" s="76"/>
      <c r="O736" s="77"/>
      <c r="P736" s="78"/>
      <c r="Q736" s="79"/>
      <c r="R736" s="101"/>
      <c r="S736" s="81">
        <f t="shared" si="36"/>
        <v>0</v>
      </c>
      <c r="T736" s="82"/>
      <c r="U736" s="83"/>
      <c r="V736" s="84"/>
      <c r="W736" s="85">
        <f t="shared" si="37"/>
        <v>0</v>
      </c>
      <c r="X736" s="86">
        <f t="shared" si="38"/>
        <v>0</v>
      </c>
      <c r="Y736" s="59"/>
      <c r="Z736" s="87"/>
      <c r="AA736" s="88"/>
      <c r="AB736" s="89"/>
      <c r="AC736" s="90"/>
    </row>
    <row r="737" spans="1:29" ht="15.75" hidden="1" customHeight="1">
      <c r="A737" s="64"/>
      <c r="B737" s="65"/>
      <c r="C737" s="66"/>
      <c r="D737" s="67"/>
      <c r="E737" s="68"/>
      <c r="F737" s="69"/>
      <c r="G737" s="70"/>
      <c r="H737" s="71"/>
      <c r="I737" s="68"/>
      <c r="J737" s="72"/>
      <c r="K737" s="73"/>
      <c r="L737" s="74"/>
      <c r="M737" s="75"/>
      <c r="N737" s="76"/>
      <c r="O737" s="77"/>
      <c r="P737" s="78"/>
      <c r="Q737" s="79"/>
      <c r="R737" s="101"/>
      <c r="S737" s="81">
        <f t="shared" si="36"/>
        <v>0</v>
      </c>
      <c r="T737" s="82"/>
      <c r="U737" s="83"/>
      <c r="V737" s="84"/>
      <c r="W737" s="85">
        <f t="shared" si="37"/>
        <v>0</v>
      </c>
      <c r="X737" s="86">
        <f t="shared" si="38"/>
        <v>0</v>
      </c>
      <c r="Y737" s="59"/>
      <c r="Z737" s="87"/>
      <c r="AA737" s="88"/>
      <c r="AB737" s="89"/>
      <c r="AC737" s="90"/>
    </row>
    <row r="738" spans="1:29" ht="15.75" hidden="1" customHeight="1">
      <c r="A738" s="64"/>
      <c r="B738" s="65"/>
      <c r="C738" s="66"/>
      <c r="D738" s="67"/>
      <c r="E738" s="68"/>
      <c r="F738" s="69"/>
      <c r="G738" s="70"/>
      <c r="H738" s="71"/>
      <c r="I738" s="68"/>
      <c r="J738" s="72"/>
      <c r="K738" s="73"/>
      <c r="L738" s="74"/>
      <c r="M738" s="75"/>
      <c r="N738" s="76"/>
      <c r="O738" s="77"/>
      <c r="P738" s="78"/>
      <c r="Q738" s="79"/>
      <c r="R738" s="101"/>
      <c r="S738" s="81">
        <f t="shared" si="36"/>
        <v>0</v>
      </c>
      <c r="T738" s="82"/>
      <c r="U738" s="83"/>
      <c r="V738" s="84"/>
      <c r="W738" s="85">
        <f t="shared" si="37"/>
        <v>0</v>
      </c>
      <c r="X738" s="86">
        <f t="shared" si="38"/>
        <v>0</v>
      </c>
      <c r="Y738" s="59"/>
      <c r="Z738" s="87"/>
      <c r="AA738" s="88"/>
      <c r="AB738" s="89"/>
      <c r="AC738" s="90"/>
    </row>
    <row r="739" spans="1:29" ht="15.75" hidden="1" customHeight="1">
      <c r="A739" s="64"/>
      <c r="B739" s="65"/>
      <c r="C739" s="66"/>
      <c r="D739" s="67"/>
      <c r="E739" s="68"/>
      <c r="F739" s="69"/>
      <c r="G739" s="70"/>
      <c r="H739" s="71"/>
      <c r="I739" s="68"/>
      <c r="J739" s="72"/>
      <c r="K739" s="73"/>
      <c r="L739" s="74"/>
      <c r="M739" s="75"/>
      <c r="N739" s="76"/>
      <c r="O739" s="77"/>
      <c r="P739" s="78"/>
      <c r="Q739" s="79"/>
      <c r="R739" s="101"/>
      <c r="S739" s="81">
        <f t="shared" si="36"/>
        <v>0</v>
      </c>
      <c r="T739" s="82"/>
      <c r="U739" s="83"/>
      <c r="V739" s="84"/>
      <c r="W739" s="85">
        <f t="shared" si="37"/>
        <v>0</v>
      </c>
      <c r="X739" s="86">
        <f t="shared" si="38"/>
        <v>0</v>
      </c>
      <c r="Y739" s="59"/>
      <c r="Z739" s="87"/>
      <c r="AA739" s="88"/>
      <c r="AB739" s="89"/>
      <c r="AC739" s="90"/>
    </row>
    <row r="740" spans="1:29" ht="15.75" hidden="1" customHeight="1">
      <c r="A740" s="64"/>
      <c r="B740" s="65"/>
      <c r="C740" s="66"/>
      <c r="D740" s="67"/>
      <c r="E740" s="68"/>
      <c r="F740" s="69"/>
      <c r="G740" s="70"/>
      <c r="H740" s="71"/>
      <c r="I740" s="68"/>
      <c r="J740" s="72"/>
      <c r="K740" s="73"/>
      <c r="L740" s="74"/>
      <c r="M740" s="75"/>
      <c r="N740" s="76"/>
      <c r="O740" s="77"/>
      <c r="P740" s="78"/>
      <c r="Q740" s="79"/>
      <c r="R740" s="101"/>
      <c r="S740" s="81">
        <f t="shared" si="36"/>
        <v>0</v>
      </c>
      <c r="T740" s="82"/>
      <c r="U740" s="83"/>
      <c r="V740" s="84"/>
      <c r="W740" s="85">
        <f t="shared" si="37"/>
        <v>0</v>
      </c>
      <c r="X740" s="86">
        <f t="shared" si="38"/>
        <v>0</v>
      </c>
      <c r="Y740" s="59"/>
      <c r="Z740" s="87"/>
      <c r="AA740" s="88"/>
      <c r="AB740" s="89"/>
      <c r="AC740" s="90"/>
    </row>
    <row r="741" spans="1:29" ht="15.75" hidden="1" customHeight="1">
      <c r="A741" s="64"/>
      <c r="B741" s="65"/>
      <c r="C741" s="66"/>
      <c r="D741" s="67"/>
      <c r="E741" s="68"/>
      <c r="F741" s="69"/>
      <c r="G741" s="70"/>
      <c r="H741" s="71"/>
      <c r="I741" s="68"/>
      <c r="J741" s="72"/>
      <c r="K741" s="73"/>
      <c r="L741" s="74"/>
      <c r="M741" s="75"/>
      <c r="N741" s="76"/>
      <c r="O741" s="77"/>
      <c r="P741" s="78"/>
      <c r="Q741" s="79"/>
      <c r="R741" s="101"/>
      <c r="S741" s="81">
        <f t="shared" si="36"/>
        <v>0</v>
      </c>
      <c r="T741" s="82"/>
      <c r="U741" s="83"/>
      <c r="V741" s="84"/>
      <c r="W741" s="85">
        <f t="shared" si="37"/>
        <v>0</v>
      </c>
      <c r="X741" s="86">
        <f t="shared" si="38"/>
        <v>0</v>
      </c>
      <c r="Y741" s="59"/>
      <c r="Z741" s="87"/>
      <c r="AA741" s="88"/>
      <c r="AB741" s="89"/>
      <c r="AC741" s="90"/>
    </row>
    <row r="742" spans="1:29" ht="15.75" hidden="1" customHeight="1">
      <c r="A742" s="64"/>
      <c r="B742" s="65"/>
      <c r="C742" s="66"/>
      <c r="D742" s="67"/>
      <c r="E742" s="68"/>
      <c r="F742" s="69"/>
      <c r="G742" s="70"/>
      <c r="H742" s="71"/>
      <c r="I742" s="68"/>
      <c r="J742" s="72"/>
      <c r="K742" s="73"/>
      <c r="L742" s="74"/>
      <c r="M742" s="75"/>
      <c r="N742" s="76"/>
      <c r="O742" s="77"/>
      <c r="P742" s="78"/>
      <c r="Q742" s="79"/>
      <c r="R742" s="101"/>
      <c r="S742" s="81">
        <f t="shared" si="36"/>
        <v>0</v>
      </c>
      <c r="T742" s="82"/>
      <c r="U742" s="83"/>
      <c r="V742" s="84"/>
      <c r="W742" s="85">
        <f t="shared" si="37"/>
        <v>0</v>
      </c>
      <c r="X742" s="86">
        <f t="shared" si="38"/>
        <v>0</v>
      </c>
      <c r="Y742" s="59"/>
      <c r="Z742" s="87"/>
      <c r="AA742" s="88"/>
      <c r="AB742" s="89"/>
      <c r="AC742" s="90"/>
    </row>
    <row r="743" spans="1:29" ht="15.75" hidden="1" customHeight="1">
      <c r="A743" s="64"/>
      <c r="B743" s="65"/>
      <c r="C743" s="66"/>
      <c r="D743" s="67"/>
      <c r="E743" s="68"/>
      <c r="F743" s="69"/>
      <c r="G743" s="70"/>
      <c r="H743" s="71"/>
      <c r="I743" s="68"/>
      <c r="J743" s="72"/>
      <c r="K743" s="73"/>
      <c r="L743" s="74"/>
      <c r="M743" s="75"/>
      <c r="N743" s="76"/>
      <c r="O743" s="77"/>
      <c r="P743" s="78"/>
      <c r="Q743" s="79"/>
      <c r="R743" s="101"/>
      <c r="S743" s="81">
        <f t="shared" si="36"/>
        <v>0</v>
      </c>
      <c r="T743" s="82"/>
      <c r="U743" s="83"/>
      <c r="V743" s="84"/>
      <c r="W743" s="85">
        <f t="shared" si="37"/>
        <v>0</v>
      </c>
      <c r="X743" s="86">
        <f t="shared" si="38"/>
        <v>0</v>
      </c>
      <c r="Y743" s="59"/>
      <c r="Z743" s="87"/>
      <c r="AA743" s="88"/>
      <c r="AB743" s="89"/>
      <c r="AC743" s="90"/>
    </row>
    <row r="744" spans="1:29" ht="15.75" hidden="1" customHeight="1">
      <c r="A744" s="64"/>
      <c r="B744" s="65"/>
      <c r="C744" s="66"/>
      <c r="D744" s="67"/>
      <c r="E744" s="68"/>
      <c r="F744" s="69"/>
      <c r="G744" s="70"/>
      <c r="H744" s="71"/>
      <c r="I744" s="68"/>
      <c r="J744" s="72"/>
      <c r="K744" s="73"/>
      <c r="L744" s="74"/>
      <c r="M744" s="75"/>
      <c r="N744" s="76"/>
      <c r="O744" s="77"/>
      <c r="P744" s="78"/>
      <c r="Q744" s="79"/>
      <c r="R744" s="101"/>
      <c r="S744" s="81">
        <f t="shared" si="36"/>
        <v>0</v>
      </c>
      <c r="T744" s="82"/>
      <c r="U744" s="83"/>
      <c r="V744" s="84"/>
      <c r="W744" s="85">
        <f t="shared" si="37"/>
        <v>0</v>
      </c>
      <c r="X744" s="86">
        <f t="shared" si="38"/>
        <v>0</v>
      </c>
      <c r="Y744" s="59"/>
      <c r="Z744" s="87"/>
      <c r="AA744" s="88"/>
      <c r="AB744" s="89"/>
      <c r="AC744" s="90"/>
    </row>
    <row r="745" spans="1:29" ht="15.75" hidden="1" customHeight="1">
      <c r="A745" s="64"/>
      <c r="B745" s="65"/>
      <c r="C745" s="66"/>
      <c r="D745" s="67"/>
      <c r="E745" s="68"/>
      <c r="F745" s="69"/>
      <c r="G745" s="70"/>
      <c r="H745" s="71"/>
      <c r="I745" s="68"/>
      <c r="J745" s="72"/>
      <c r="K745" s="73"/>
      <c r="L745" s="74"/>
      <c r="M745" s="75"/>
      <c r="N745" s="76"/>
      <c r="O745" s="77"/>
      <c r="P745" s="78"/>
      <c r="Q745" s="79"/>
      <c r="R745" s="101"/>
      <c r="S745" s="81">
        <f t="shared" si="36"/>
        <v>0</v>
      </c>
      <c r="T745" s="82"/>
      <c r="U745" s="83"/>
      <c r="V745" s="84"/>
      <c r="W745" s="85">
        <f t="shared" si="37"/>
        <v>0</v>
      </c>
      <c r="X745" s="86">
        <f t="shared" si="38"/>
        <v>0</v>
      </c>
      <c r="Y745" s="59"/>
      <c r="Z745" s="87"/>
      <c r="AA745" s="88"/>
      <c r="AB745" s="89"/>
      <c r="AC745" s="90"/>
    </row>
    <row r="746" spans="1:29" ht="15.75" hidden="1" customHeight="1">
      <c r="A746" s="64"/>
      <c r="B746" s="65"/>
      <c r="C746" s="66"/>
      <c r="D746" s="67"/>
      <c r="E746" s="68"/>
      <c r="F746" s="69"/>
      <c r="G746" s="70"/>
      <c r="H746" s="71"/>
      <c r="I746" s="68"/>
      <c r="J746" s="72"/>
      <c r="K746" s="73"/>
      <c r="L746" s="74"/>
      <c r="M746" s="75"/>
      <c r="N746" s="76"/>
      <c r="O746" s="77"/>
      <c r="P746" s="78"/>
      <c r="Q746" s="79"/>
      <c r="R746" s="101"/>
      <c r="S746" s="81">
        <f t="shared" si="36"/>
        <v>0</v>
      </c>
      <c r="T746" s="82"/>
      <c r="U746" s="83"/>
      <c r="V746" s="84"/>
      <c r="W746" s="85">
        <f t="shared" si="37"/>
        <v>0</v>
      </c>
      <c r="X746" s="86">
        <f t="shared" si="38"/>
        <v>0</v>
      </c>
      <c r="Y746" s="59"/>
      <c r="Z746" s="87"/>
      <c r="AA746" s="88"/>
      <c r="AB746" s="89"/>
      <c r="AC746" s="90"/>
    </row>
    <row r="747" spans="1:29" ht="15.75" hidden="1" customHeight="1">
      <c r="A747" s="64"/>
      <c r="B747" s="65"/>
      <c r="C747" s="66"/>
      <c r="D747" s="67"/>
      <c r="E747" s="68"/>
      <c r="F747" s="69"/>
      <c r="G747" s="70"/>
      <c r="H747" s="71"/>
      <c r="I747" s="68"/>
      <c r="J747" s="72"/>
      <c r="K747" s="73"/>
      <c r="L747" s="74"/>
      <c r="M747" s="75"/>
      <c r="N747" s="76"/>
      <c r="O747" s="77"/>
      <c r="P747" s="78"/>
      <c r="Q747" s="79"/>
      <c r="R747" s="101"/>
      <c r="S747" s="81">
        <f t="shared" si="36"/>
        <v>0</v>
      </c>
      <c r="T747" s="82"/>
      <c r="U747" s="83"/>
      <c r="V747" s="84"/>
      <c r="W747" s="85">
        <f t="shared" si="37"/>
        <v>0</v>
      </c>
      <c r="X747" s="86">
        <f t="shared" si="38"/>
        <v>0</v>
      </c>
      <c r="Y747" s="59"/>
      <c r="Z747" s="87"/>
      <c r="AA747" s="88"/>
      <c r="AB747" s="89"/>
      <c r="AC747" s="90"/>
    </row>
    <row r="748" spans="1:29" ht="15.75" hidden="1" customHeight="1">
      <c r="A748" s="64"/>
      <c r="B748" s="65"/>
      <c r="C748" s="66"/>
      <c r="D748" s="67"/>
      <c r="E748" s="68"/>
      <c r="F748" s="69"/>
      <c r="G748" s="70"/>
      <c r="H748" s="71"/>
      <c r="I748" s="68"/>
      <c r="J748" s="72"/>
      <c r="K748" s="73"/>
      <c r="L748" s="74"/>
      <c r="M748" s="75"/>
      <c r="N748" s="76"/>
      <c r="O748" s="77"/>
      <c r="P748" s="78"/>
      <c r="Q748" s="79"/>
      <c r="R748" s="101"/>
      <c r="S748" s="81">
        <f t="shared" si="36"/>
        <v>0</v>
      </c>
      <c r="T748" s="82"/>
      <c r="U748" s="83"/>
      <c r="V748" s="84"/>
      <c r="W748" s="85">
        <f t="shared" si="37"/>
        <v>0</v>
      </c>
      <c r="X748" s="86">
        <f t="shared" si="38"/>
        <v>0</v>
      </c>
      <c r="Y748" s="59"/>
      <c r="Z748" s="87"/>
      <c r="AA748" s="88"/>
      <c r="AB748" s="89"/>
      <c r="AC748" s="90"/>
    </row>
    <row r="749" spans="1:29" ht="15.75" hidden="1" customHeight="1">
      <c r="A749" s="64"/>
      <c r="B749" s="65"/>
      <c r="C749" s="66"/>
      <c r="D749" s="67"/>
      <c r="E749" s="68"/>
      <c r="F749" s="69"/>
      <c r="G749" s="70"/>
      <c r="H749" s="71"/>
      <c r="I749" s="68"/>
      <c r="J749" s="72"/>
      <c r="K749" s="73"/>
      <c r="L749" s="74"/>
      <c r="M749" s="75"/>
      <c r="N749" s="76"/>
      <c r="O749" s="77"/>
      <c r="P749" s="78"/>
      <c r="Q749" s="79"/>
      <c r="R749" s="101"/>
      <c r="S749" s="81">
        <f t="shared" si="36"/>
        <v>0</v>
      </c>
      <c r="T749" s="82"/>
      <c r="U749" s="83"/>
      <c r="V749" s="84"/>
      <c r="W749" s="85">
        <f t="shared" si="37"/>
        <v>0</v>
      </c>
      <c r="X749" s="86">
        <f t="shared" si="38"/>
        <v>0</v>
      </c>
      <c r="Y749" s="59"/>
      <c r="Z749" s="87"/>
      <c r="AA749" s="88"/>
      <c r="AB749" s="89"/>
      <c r="AC749" s="90"/>
    </row>
    <row r="750" spans="1:29" ht="15.75" hidden="1" customHeight="1">
      <c r="A750" s="64"/>
      <c r="B750" s="65"/>
      <c r="C750" s="66"/>
      <c r="D750" s="67"/>
      <c r="E750" s="68"/>
      <c r="F750" s="69"/>
      <c r="G750" s="70"/>
      <c r="H750" s="71"/>
      <c r="I750" s="68"/>
      <c r="J750" s="72"/>
      <c r="K750" s="73"/>
      <c r="L750" s="74"/>
      <c r="M750" s="75"/>
      <c r="N750" s="76"/>
      <c r="O750" s="77"/>
      <c r="P750" s="78"/>
      <c r="Q750" s="79"/>
      <c r="R750" s="101"/>
      <c r="S750" s="81">
        <f t="shared" si="36"/>
        <v>0</v>
      </c>
      <c r="T750" s="82"/>
      <c r="U750" s="83"/>
      <c r="V750" s="84"/>
      <c r="W750" s="85">
        <f t="shared" si="37"/>
        <v>0</v>
      </c>
      <c r="X750" s="86">
        <f t="shared" si="38"/>
        <v>0</v>
      </c>
      <c r="Y750" s="59"/>
      <c r="Z750" s="87"/>
      <c r="AA750" s="88"/>
      <c r="AB750" s="89"/>
      <c r="AC750" s="90"/>
    </row>
    <row r="751" spans="1:29" ht="15.75" hidden="1" customHeight="1">
      <c r="A751" s="64"/>
      <c r="B751" s="65"/>
      <c r="C751" s="66"/>
      <c r="D751" s="67"/>
      <c r="E751" s="68"/>
      <c r="F751" s="69"/>
      <c r="G751" s="70"/>
      <c r="H751" s="71"/>
      <c r="I751" s="68"/>
      <c r="J751" s="72"/>
      <c r="K751" s="73"/>
      <c r="L751" s="74"/>
      <c r="M751" s="75"/>
      <c r="N751" s="76"/>
      <c r="O751" s="77"/>
      <c r="P751" s="78"/>
      <c r="Q751" s="79"/>
      <c r="R751" s="101"/>
      <c r="S751" s="81">
        <f t="shared" si="36"/>
        <v>0</v>
      </c>
      <c r="T751" s="82"/>
      <c r="U751" s="83"/>
      <c r="V751" s="84"/>
      <c r="W751" s="85">
        <f t="shared" si="37"/>
        <v>0</v>
      </c>
      <c r="X751" s="86">
        <f t="shared" si="38"/>
        <v>0</v>
      </c>
      <c r="Y751" s="59"/>
      <c r="Z751" s="87"/>
      <c r="AA751" s="88"/>
      <c r="AB751" s="89"/>
      <c r="AC751" s="90"/>
    </row>
    <row r="752" spans="1:29" ht="15.75" hidden="1" customHeight="1">
      <c r="A752" s="64"/>
      <c r="B752" s="65"/>
      <c r="C752" s="66"/>
      <c r="D752" s="67"/>
      <c r="E752" s="68"/>
      <c r="F752" s="69"/>
      <c r="G752" s="70"/>
      <c r="H752" s="71"/>
      <c r="I752" s="68"/>
      <c r="J752" s="72"/>
      <c r="K752" s="73"/>
      <c r="L752" s="74"/>
      <c r="M752" s="75"/>
      <c r="N752" s="76"/>
      <c r="O752" s="77"/>
      <c r="P752" s="78"/>
      <c r="Q752" s="79"/>
      <c r="R752" s="101"/>
      <c r="S752" s="81">
        <f t="shared" si="36"/>
        <v>0</v>
      </c>
      <c r="T752" s="82"/>
      <c r="U752" s="83"/>
      <c r="V752" s="84"/>
      <c r="W752" s="85">
        <f t="shared" si="37"/>
        <v>0</v>
      </c>
      <c r="X752" s="86">
        <f t="shared" si="38"/>
        <v>0</v>
      </c>
      <c r="Y752" s="59"/>
      <c r="Z752" s="87"/>
      <c r="AA752" s="88"/>
      <c r="AB752" s="89"/>
      <c r="AC752" s="90"/>
    </row>
    <row r="753" spans="1:29" ht="15.75" hidden="1" customHeight="1">
      <c r="A753" s="64"/>
      <c r="B753" s="65"/>
      <c r="C753" s="66"/>
      <c r="D753" s="67"/>
      <c r="E753" s="68"/>
      <c r="F753" s="69"/>
      <c r="G753" s="70"/>
      <c r="H753" s="71"/>
      <c r="I753" s="68"/>
      <c r="J753" s="72"/>
      <c r="K753" s="73"/>
      <c r="L753" s="74"/>
      <c r="M753" s="75"/>
      <c r="N753" s="76"/>
      <c r="O753" s="77"/>
      <c r="P753" s="78"/>
      <c r="Q753" s="79"/>
      <c r="R753" s="101"/>
      <c r="S753" s="81">
        <f t="shared" si="36"/>
        <v>0</v>
      </c>
      <c r="T753" s="82"/>
      <c r="U753" s="83"/>
      <c r="V753" s="84"/>
      <c r="W753" s="85">
        <f t="shared" si="37"/>
        <v>0</v>
      </c>
      <c r="X753" s="86">
        <f t="shared" si="38"/>
        <v>0</v>
      </c>
      <c r="Y753" s="59"/>
      <c r="Z753" s="87"/>
      <c r="AA753" s="88"/>
      <c r="AB753" s="89"/>
      <c r="AC753" s="90"/>
    </row>
    <row r="754" spans="1:29" ht="15.75" hidden="1" customHeight="1">
      <c r="A754" s="64"/>
      <c r="B754" s="65"/>
      <c r="C754" s="66"/>
      <c r="D754" s="67"/>
      <c r="E754" s="68"/>
      <c r="F754" s="69"/>
      <c r="G754" s="70"/>
      <c r="H754" s="71"/>
      <c r="I754" s="68"/>
      <c r="J754" s="72"/>
      <c r="K754" s="73"/>
      <c r="L754" s="74"/>
      <c r="M754" s="75"/>
      <c r="N754" s="76"/>
      <c r="O754" s="77"/>
      <c r="P754" s="78"/>
      <c r="Q754" s="79"/>
      <c r="R754" s="101"/>
      <c r="S754" s="81">
        <f t="shared" si="36"/>
        <v>0</v>
      </c>
      <c r="T754" s="82"/>
      <c r="U754" s="83"/>
      <c r="V754" s="84"/>
      <c r="W754" s="85">
        <f t="shared" si="37"/>
        <v>0</v>
      </c>
      <c r="X754" s="86">
        <f t="shared" si="38"/>
        <v>0</v>
      </c>
      <c r="Y754" s="59"/>
      <c r="Z754" s="87"/>
      <c r="AA754" s="88"/>
      <c r="AB754" s="89"/>
      <c r="AC754" s="90"/>
    </row>
    <row r="755" spans="1:29" ht="15.75" hidden="1" customHeight="1">
      <c r="A755" s="64"/>
      <c r="B755" s="65"/>
      <c r="C755" s="66"/>
      <c r="D755" s="67"/>
      <c r="E755" s="68"/>
      <c r="F755" s="69"/>
      <c r="G755" s="70"/>
      <c r="H755" s="71"/>
      <c r="I755" s="68"/>
      <c r="J755" s="72"/>
      <c r="K755" s="73"/>
      <c r="L755" s="74"/>
      <c r="M755" s="75"/>
      <c r="N755" s="76"/>
      <c r="O755" s="77"/>
      <c r="P755" s="78"/>
      <c r="Q755" s="79"/>
      <c r="R755" s="101"/>
      <c r="S755" s="81">
        <f t="shared" si="36"/>
        <v>0</v>
      </c>
      <c r="T755" s="82"/>
      <c r="U755" s="83"/>
      <c r="V755" s="84"/>
      <c r="W755" s="85">
        <f t="shared" si="37"/>
        <v>0</v>
      </c>
      <c r="X755" s="86">
        <f t="shared" si="38"/>
        <v>0</v>
      </c>
      <c r="Y755" s="59"/>
      <c r="Z755" s="87"/>
      <c r="AA755" s="88"/>
      <c r="AB755" s="89"/>
      <c r="AC755" s="90"/>
    </row>
    <row r="756" spans="1:29" ht="15.75" hidden="1" customHeight="1">
      <c r="A756" s="64"/>
      <c r="B756" s="65"/>
      <c r="C756" s="66"/>
      <c r="D756" s="67"/>
      <c r="E756" s="68"/>
      <c r="F756" s="69"/>
      <c r="G756" s="70"/>
      <c r="H756" s="71"/>
      <c r="I756" s="68"/>
      <c r="J756" s="72"/>
      <c r="K756" s="73"/>
      <c r="L756" s="74"/>
      <c r="M756" s="75"/>
      <c r="N756" s="76"/>
      <c r="O756" s="77"/>
      <c r="P756" s="78"/>
      <c r="Q756" s="79"/>
      <c r="R756" s="101"/>
      <c r="S756" s="81">
        <f t="shared" si="36"/>
        <v>0</v>
      </c>
      <c r="T756" s="82"/>
      <c r="U756" s="83"/>
      <c r="V756" s="84"/>
      <c r="W756" s="85">
        <f t="shared" si="37"/>
        <v>0</v>
      </c>
      <c r="X756" s="86">
        <f t="shared" si="38"/>
        <v>0</v>
      </c>
      <c r="Y756" s="59"/>
      <c r="Z756" s="87"/>
      <c r="AA756" s="88"/>
      <c r="AB756" s="89"/>
      <c r="AC756" s="90"/>
    </row>
    <row r="757" spans="1:29" ht="15.75" hidden="1" customHeight="1">
      <c r="A757" s="64"/>
      <c r="B757" s="65"/>
      <c r="C757" s="66"/>
      <c r="D757" s="67"/>
      <c r="E757" s="68"/>
      <c r="F757" s="69"/>
      <c r="G757" s="70"/>
      <c r="H757" s="71"/>
      <c r="I757" s="68"/>
      <c r="J757" s="72"/>
      <c r="K757" s="73"/>
      <c r="L757" s="74"/>
      <c r="M757" s="75"/>
      <c r="N757" s="76"/>
      <c r="O757" s="77"/>
      <c r="P757" s="78"/>
      <c r="Q757" s="79"/>
      <c r="R757" s="101"/>
      <c r="S757" s="81">
        <f t="shared" si="36"/>
        <v>0</v>
      </c>
      <c r="T757" s="82"/>
      <c r="U757" s="83"/>
      <c r="V757" s="84"/>
      <c r="W757" s="85">
        <f t="shared" si="37"/>
        <v>0</v>
      </c>
      <c r="X757" s="86">
        <f t="shared" si="38"/>
        <v>0</v>
      </c>
      <c r="Y757" s="59"/>
      <c r="Z757" s="87"/>
      <c r="AA757" s="88"/>
      <c r="AB757" s="89"/>
      <c r="AC757" s="90"/>
    </row>
    <row r="758" spans="1:29" ht="15.75" hidden="1" customHeight="1">
      <c r="A758" s="64"/>
      <c r="B758" s="65"/>
      <c r="C758" s="66"/>
      <c r="D758" s="67"/>
      <c r="E758" s="68"/>
      <c r="F758" s="69"/>
      <c r="G758" s="70"/>
      <c r="H758" s="71"/>
      <c r="I758" s="68"/>
      <c r="J758" s="72"/>
      <c r="K758" s="73"/>
      <c r="L758" s="74"/>
      <c r="M758" s="75"/>
      <c r="N758" s="76"/>
      <c r="O758" s="77"/>
      <c r="P758" s="78"/>
      <c r="Q758" s="79"/>
      <c r="R758" s="101"/>
      <c r="S758" s="81">
        <f t="shared" si="36"/>
        <v>0</v>
      </c>
      <c r="T758" s="82"/>
      <c r="U758" s="83"/>
      <c r="V758" s="84"/>
      <c r="W758" s="85">
        <f t="shared" si="37"/>
        <v>0</v>
      </c>
      <c r="X758" s="86">
        <f t="shared" si="38"/>
        <v>0</v>
      </c>
      <c r="Y758" s="59"/>
      <c r="Z758" s="87"/>
      <c r="AA758" s="88"/>
      <c r="AB758" s="89"/>
      <c r="AC758" s="90"/>
    </row>
    <row r="759" spans="1:29" ht="15.75" hidden="1" customHeight="1">
      <c r="A759" s="64"/>
      <c r="B759" s="65"/>
      <c r="C759" s="66"/>
      <c r="D759" s="67"/>
      <c r="E759" s="68"/>
      <c r="F759" s="69"/>
      <c r="G759" s="70"/>
      <c r="H759" s="71"/>
      <c r="I759" s="68"/>
      <c r="J759" s="72"/>
      <c r="K759" s="73"/>
      <c r="L759" s="74"/>
      <c r="M759" s="75"/>
      <c r="N759" s="76"/>
      <c r="O759" s="77"/>
      <c r="P759" s="78"/>
      <c r="Q759" s="79"/>
      <c r="R759" s="101"/>
      <c r="S759" s="81">
        <f t="shared" si="36"/>
        <v>0</v>
      </c>
      <c r="T759" s="82"/>
      <c r="U759" s="83"/>
      <c r="V759" s="84"/>
      <c r="W759" s="85">
        <f t="shared" si="37"/>
        <v>0</v>
      </c>
      <c r="X759" s="86">
        <f t="shared" si="38"/>
        <v>0</v>
      </c>
      <c r="Y759" s="59"/>
      <c r="Z759" s="87"/>
      <c r="AA759" s="88"/>
      <c r="AB759" s="89"/>
      <c r="AC759" s="90"/>
    </row>
    <row r="760" spans="1:29" ht="15.75" hidden="1" customHeight="1">
      <c r="A760" s="64"/>
      <c r="B760" s="65"/>
      <c r="C760" s="66"/>
      <c r="D760" s="67"/>
      <c r="E760" s="68"/>
      <c r="F760" s="69"/>
      <c r="G760" s="70"/>
      <c r="H760" s="71"/>
      <c r="I760" s="68"/>
      <c r="J760" s="72"/>
      <c r="K760" s="73"/>
      <c r="L760" s="74"/>
      <c r="M760" s="75"/>
      <c r="N760" s="76"/>
      <c r="O760" s="77"/>
      <c r="P760" s="78"/>
      <c r="Q760" s="79"/>
      <c r="R760" s="80"/>
      <c r="S760" s="81">
        <f t="shared" si="36"/>
        <v>0</v>
      </c>
      <c r="T760" s="82"/>
      <c r="U760" s="83"/>
      <c r="V760" s="84"/>
      <c r="W760" s="85">
        <f t="shared" si="37"/>
        <v>0</v>
      </c>
      <c r="X760" s="86">
        <f t="shared" si="38"/>
        <v>0</v>
      </c>
      <c r="Y760" s="59"/>
      <c r="Z760" s="87"/>
      <c r="AA760" s="88"/>
      <c r="AB760" s="89"/>
      <c r="AC760" s="90"/>
    </row>
    <row r="761" spans="1:29" ht="15.75" hidden="1" customHeight="1">
      <c r="A761" s="64"/>
      <c r="B761" s="65"/>
      <c r="C761" s="66"/>
      <c r="D761" s="67"/>
      <c r="E761" s="68"/>
      <c r="F761" s="69"/>
      <c r="G761" s="70"/>
      <c r="H761" s="71"/>
      <c r="I761" s="68"/>
      <c r="J761" s="72"/>
      <c r="K761" s="73"/>
      <c r="L761" s="74"/>
      <c r="M761" s="75"/>
      <c r="N761" s="76"/>
      <c r="O761" s="77"/>
      <c r="P761" s="78"/>
      <c r="Q761" s="79"/>
      <c r="R761" s="80"/>
      <c r="S761" s="81">
        <f t="shared" si="36"/>
        <v>0</v>
      </c>
      <c r="T761" s="82"/>
      <c r="U761" s="83"/>
      <c r="V761" s="84"/>
      <c r="W761" s="85">
        <f t="shared" si="37"/>
        <v>0</v>
      </c>
      <c r="X761" s="86">
        <f t="shared" si="38"/>
        <v>0</v>
      </c>
      <c r="Y761" s="59"/>
      <c r="Z761" s="87"/>
      <c r="AA761" s="88"/>
      <c r="AB761" s="89"/>
      <c r="AC761" s="90"/>
    </row>
    <row r="762" spans="1:29" ht="15.75" hidden="1" customHeight="1">
      <c r="A762" s="64"/>
      <c r="B762" s="65"/>
      <c r="C762" s="66"/>
      <c r="D762" s="67"/>
      <c r="E762" s="68"/>
      <c r="F762" s="69"/>
      <c r="G762" s="70"/>
      <c r="H762" s="71"/>
      <c r="I762" s="68"/>
      <c r="J762" s="72"/>
      <c r="K762" s="73"/>
      <c r="L762" s="74"/>
      <c r="M762" s="75"/>
      <c r="N762" s="76"/>
      <c r="O762" s="77"/>
      <c r="P762" s="78"/>
      <c r="Q762" s="79"/>
      <c r="R762" s="80"/>
      <c r="S762" s="81">
        <f t="shared" si="36"/>
        <v>0</v>
      </c>
      <c r="T762" s="82"/>
      <c r="U762" s="83"/>
      <c r="V762" s="84"/>
      <c r="W762" s="85">
        <f t="shared" si="37"/>
        <v>0</v>
      </c>
      <c r="X762" s="86">
        <f t="shared" si="38"/>
        <v>0</v>
      </c>
      <c r="Y762" s="59"/>
      <c r="Z762" s="87"/>
      <c r="AA762" s="88"/>
      <c r="AB762" s="89"/>
      <c r="AC762" s="90"/>
    </row>
    <row r="763" spans="1:29" ht="15.75" hidden="1" customHeight="1">
      <c r="A763" s="64"/>
      <c r="B763" s="65"/>
      <c r="C763" s="66"/>
      <c r="D763" s="67"/>
      <c r="E763" s="68"/>
      <c r="F763" s="69"/>
      <c r="G763" s="70"/>
      <c r="H763" s="71"/>
      <c r="I763" s="68"/>
      <c r="J763" s="72"/>
      <c r="K763" s="73"/>
      <c r="L763" s="74"/>
      <c r="M763" s="75"/>
      <c r="N763" s="76"/>
      <c r="O763" s="77"/>
      <c r="P763" s="78"/>
      <c r="Q763" s="79"/>
      <c r="R763" s="101"/>
      <c r="S763" s="81">
        <f t="shared" si="36"/>
        <v>0</v>
      </c>
      <c r="T763" s="82"/>
      <c r="U763" s="83"/>
      <c r="V763" s="84"/>
      <c r="W763" s="85">
        <f t="shared" si="37"/>
        <v>0</v>
      </c>
      <c r="X763" s="86">
        <f t="shared" si="38"/>
        <v>0</v>
      </c>
      <c r="Y763" s="59"/>
      <c r="Z763" s="87"/>
      <c r="AA763" s="88"/>
      <c r="AB763" s="89"/>
      <c r="AC763" s="90"/>
    </row>
    <row r="764" spans="1:29" ht="15.75" hidden="1" customHeight="1">
      <c r="A764" s="64"/>
      <c r="B764" s="65"/>
      <c r="C764" s="66"/>
      <c r="D764" s="67"/>
      <c r="E764" s="68"/>
      <c r="F764" s="69"/>
      <c r="G764" s="70"/>
      <c r="H764" s="71"/>
      <c r="I764" s="68"/>
      <c r="J764" s="72"/>
      <c r="K764" s="73"/>
      <c r="L764" s="74"/>
      <c r="M764" s="75"/>
      <c r="N764" s="76"/>
      <c r="O764" s="77"/>
      <c r="P764" s="78"/>
      <c r="Q764" s="79"/>
      <c r="R764" s="101"/>
      <c r="S764" s="81">
        <f t="shared" si="36"/>
        <v>0</v>
      </c>
      <c r="T764" s="82"/>
      <c r="U764" s="83"/>
      <c r="V764" s="84"/>
      <c r="W764" s="85">
        <f t="shared" si="37"/>
        <v>0</v>
      </c>
      <c r="X764" s="86">
        <f t="shared" si="38"/>
        <v>0</v>
      </c>
      <c r="Y764" s="59"/>
      <c r="Z764" s="87"/>
      <c r="AA764" s="88"/>
      <c r="AB764" s="89"/>
      <c r="AC764" s="90"/>
    </row>
    <row r="765" spans="1:29" ht="15.75" hidden="1" customHeight="1">
      <c r="A765" s="64"/>
      <c r="B765" s="65"/>
      <c r="C765" s="66"/>
      <c r="D765" s="67"/>
      <c r="E765" s="68"/>
      <c r="F765" s="69"/>
      <c r="G765" s="70"/>
      <c r="H765" s="71"/>
      <c r="I765" s="68"/>
      <c r="J765" s="72"/>
      <c r="K765" s="73"/>
      <c r="L765" s="74"/>
      <c r="M765" s="75"/>
      <c r="N765" s="76"/>
      <c r="O765" s="77"/>
      <c r="P765" s="78"/>
      <c r="Q765" s="79"/>
      <c r="R765" s="101"/>
      <c r="S765" s="81">
        <f t="shared" si="36"/>
        <v>0</v>
      </c>
      <c r="T765" s="82"/>
      <c r="U765" s="83"/>
      <c r="V765" s="84"/>
      <c r="W765" s="85">
        <f t="shared" si="37"/>
        <v>0</v>
      </c>
      <c r="X765" s="86">
        <f t="shared" si="38"/>
        <v>0</v>
      </c>
      <c r="Y765" s="59"/>
      <c r="Z765" s="87"/>
      <c r="AA765" s="88"/>
      <c r="AB765" s="89"/>
      <c r="AC765" s="90"/>
    </row>
    <row r="766" spans="1:29" ht="15.75" hidden="1" customHeight="1">
      <c r="A766" s="64"/>
      <c r="B766" s="65"/>
      <c r="C766" s="66"/>
      <c r="D766" s="67"/>
      <c r="E766" s="68"/>
      <c r="F766" s="69"/>
      <c r="G766" s="70"/>
      <c r="H766" s="71"/>
      <c r="I766" s="68"/>
      <c r="J766" s="72"/>
      <c r="K766" s="73"/>
      <c r="L766" s="74"/>
      <c r="M766" s="75"/>
      <c r="N766" s="76"/>
      <c r="O766" s="77"/>
      <c r="P766" s="78"/>
      <c r="Q766" s="79"/>
      <c r="R766" s="101"/>
      <c r="S766" s="81">
        <f t="shared" si="36"/>
        <v>0</v>
      </c>
      <c r="T766" s="82"/>
      <c r="U766" s="83"/>
      <c r="V766" s="84"/>
      <c r="W766" s="85">
        <f t="shared" si="37"/>
        <v>0</v>
      </c>
      <c r="X766" s="86">
        <f t="shared" si="38"/>
        <v>0</v>
      </c>
      <c r="Y766" s="59"/>
      <c r="Z766" s="87"/>
      <c r="AA766" s="88"/>
      <c r="AB766" s="89"/>
      <c r="AC766" s="90"/>
    </row>
    <row r="767" spans="1:29" ht="15.75" hidden="1" customHeight="1">
      <c r="A767" s="64"/>
      <c r="B767" s="65"/>
      <c r="C767" s="66"/>
      <c r="D767" s="67"/>
      <c r="E767" s="68"/>
      <c r="F767" s="69"/>
      <c r="G767" s="70"/>
      <c r="H767" s="71"/>
      <c r="I767" s="68"/>
      <c r="J767" s="72"/>
      <c r="K767" s="73"/>
      <c r="L767" s="74"/>
      <c r="M767" s="75"/>
      <c r="N767" s="76"/>
      <c r="O767" s="77"/>
      <c r="P767" s="78"/>
      <c r="Q767" s="79"/>
      <c r="R767" s="101"/>
      <c r="S767" s="81">
        <f t="shared" si="36"/>
        <v>0</v>
      </c>
      <c r="T767" s="82"/>
      <c r="U767" s="83"/>
      <c r="V767" s="84"/>
      <c r="W767" s="85">
        <f t="shared" si="37"/>
        <v>0</v>
      </c>
      <c r="X767" s="86">
        <f t="shared" si="38"/>
        <v>0</v>
      </c>
      <c r="Y767" s="59"/>
      <c r="Z767" s="87"/>
      <c r="AA767" s="88"/>
      <c r="AB767" s="89"/>
      <c r="AC767" s="90"/>
    </row>
    <row r="768" spans="1:29" ht="15.75" hidden="1" customHeight="1">
      <c r="A768" s="64"/>
      <c r="B768" s="65"/>
      <c r="C768" s="66"/>
      <c r="D768" s="67"/>
      <c r="E768" s="68"/>
      <c r="F768" s="69"/>
      <c r="G768" s="70"/>
      <c r="H768" s="71"/>
      <c r="I768" s="68"/>
      <c r="J768" s="72"/>
      <c r="K768" s="73"/>
      <c r="L768" s="74"/>
      <c r="M768" s="75"/>
      <c r="N768" s="76"/>
      <c r="O768" s="77"/>
      <c r="P768" s="78"/>
      <c r="Q768" s="79"/>
      <c r="R768" s="101"/>
      <c r="S768" s="81">
        <f t="shared" si="36"/>
        <v>0</v>
      </c>
      <c r="T768" s="82"/>
      <c r="U768" s="83"/>
      <c r="V768" s="84"/>
      <c r="W768" s="85">
        <f t="shared" si="37"/>
        <v>0</v>
      </c>
      <c r="X768" s="86">
        <f t="shared" si="38"/>
        <v>0</v>
      </c>
      <c r="Y768" s="59"/>
      <c r="Z768" s="87"/>
      <c r="AA768" s="88"/>
      <c r="AB768" s="89"/>
      <c r="AC768" s="90"/>
    </row>
    <row r="769" spans="1:29" ht="15.75" hidden="1" customHeight="1">
      <c r="A769" s="64"/>
      <c r="B769" s="65"/>
      <c r="C769" s="66"/>
      <c r="D769" s="67"/>
      <c r="E769" s="68"/>
      <c r="F769" s="69"/>
      <c r="G769" s="70"/>
      <c r="H769" s="71"/>
      <c r="I769" s="68"/>
      <c r="J769" s="72"/>
      <c r="K769" s="73"/>
      <c r="L769" s="74"/>
      <c r="M769" s="75"/>
      <c r="N769" s="76"/>
      <c r="O769" s="77"/>
      <c r="P769" s="78"/>
      <c r="Q769" s="79"/>
      <c r="R769" s="101"/>
      <c r="S769" s="81">
        <f t="shared" si="36"/>
        <v>0</v>
      </c>
      <c r="T769" s="82"/>
      <c r="U769" s="83"/>
      <c r="V769" s="84"/>
      <c r="W769" s="85">
        <f t="shared" si="37"/>
        <v>0</v>
      </c>
      <c r="X769" s="86">
        <f t="shared" si="38"/>
        <v>0</v>
      </c>
      <c r="Y769" s="59"/>
      <c r="Z769" s="87"/>
      <c r="AA769" s="88"/>
      <c r="AB769" s="89"/>
      <c r="AC769" s="90"/>
    </row>
    <row r="770" spans="1:29" ht="15.75" hidden="1" customHeight="1">
      <c r="A770" s="64"/>
      <c r="B770" s="65"/>
      <c r="C770" s="66"/>
      <c r="D770" s="67"/>
      <c r="E770" s="68"/>
      <c r="F770" s="69"/>
      <c r="G770" s="70"/>
      <c r="H770" s="71"/>
      <c r="I770" s="68"/>
      <c r="J770" s="72"/>
      <c r="K770" s="73"/>
      <c r="L770" s="74"/>
      <c r="M770" s="75"/>
      <c r="N770" s="76"/>
      <c r="O770" s="77"/>
      <c r="P770" s="78"/>
      <c r="Q770" s="79"/>
      <c r="R770" s="101"/>
      <c r="S770" s="81">
        <f t="shared" si="36"/>
        <v>0</v>
      </c>
      <c r="T770" s="82"/>
      <c r="U770" s="83"/>
      <c r="V770" s="84"/>
      <c r="W770" s="85">
        <f t="shared" si="37"/>
        <v>0</v>
      </c>
      <c r="X770" s="86">
        <f t="shared" si="38"/>
        <v>0</v>
      </c>
      <c r="Y770" s="59"/>
      <c r="Z770" s="87"/>
      <c r="AA770" s="88"/>
      <c r="AB770" s="89"/>
      <c r="AC770" s="90"/>
    </row>
    <row r="771" spans="1:29" ht="15.75" hidden="1" customHeight="1">
      <c r="A771" s="64"/>
      <c r="B771" s="65"/>
      <c r="C771" s="66"/>
      <c r="D771" s="67"/>
      <c r="E771" s="68"/>
      <c r="F771" s="69"/>
      <c r="G771" s="70"/>
      <c r="H771" s="71"/>
      <c r="I771" s="68"/>
      <c r="J771" s="72"/>
      <c r="K771" s="73"/>
      <c r="L771" s="74"/>
      <c r="M771" s="75"/>
      <c r="N771" s="76"/>
      <c r="O771" s="77"/>
      <c r="P771" s="78"/>
      <c r="Q771" s="79"/>
      <c r="R771" s="101"/>
      <c r="S771" s="81">
        <f t="shared" si="36"/>
        <v>0</v>
      </c>
      <c r="T771" s="82"/>
      <c r="U771" s="83"/>
      <c r="V771" s="84"/>
      <c r="W771" s="85">
        <f t="shared" si="37"/>
        <v>0</v>
      </c>
      <c r="X771" s="86">
        <f t="shared" si="38"/>
        <v>0</v>
      </c>
      <c r="Y771" s="59"/>
      <c r="Z771" s="87"/>
      <c r="AA771" s="88"/>
      <c r="AB771" s="89"/>
      <c r="AC771" s="90"/>
    </row>
    <row r="772" spans="1:29" ht="15.75" hidden="1" customHeight="1">
      <c r="A772" s="64"/>
      <c r="B772" s="65"/>
      <c r="C772" s="66"/>
      <c r="D772" s="67"/>
      <c r="E772" s="68"/>
      <c r="F772" s="69"/>
      <c r="G772" s="70"/>
      <c r="H772" s="71"/>
      <c r="I772" s="68"/>
      <c r="J772" s="72"/>
      <c r="K772" s="73"/>
      <c r="L772" s="74"/>
      <c r="M772" s="75"/>
      <c r="N772" s="76"/>
      <c r="O772" s="77"/>
      <c r="P772" s="78"/>
      <c r="Q772" s="79"/>
      <c r="R772" s="80"/>
      <c r="S772" s="81">
        <f t="shared" si="36"/>
        <v>0</v>
      </c>
      <c r="T772" s="82"/>
      <c r="U772" s="83"/>
      <c r="V772" s="84"/>
      <c r="W772" s="85">
        <f t="shared" si="37"/>
        <v>0</v>
      </c>
      <c r="X772" s="86">
        <f t="shared" si="38"/>
        <v>0</v>
      </c>
      <c r="Y772" s="59"/>
      <c r="Z772" s="87"/>
      <c r="AA772" s="88"/>
      <c r="AB772" s="89"/>
      <c r="AC772" s="90"/>
    </row>
    <row r="773" spans="1:29" ht="15.75" hidden="1" customHeight="1">
      <c r="A773" s="64"/>
      <c r="B773" s="65"/>
      <c r="C773" s="66"/>
      <c r="D773" s="67"/>
      <c r="E773" s="68"/>
      <c r="F773" s="69"/>
      <c r="G773" s="70"/>
      <c r="H773" s="71"/>
      <c r="I773" s="68"/>
      <c r="J773" s="72"/>
      <c r="K773" s="73"/>
      <c r="L773" s="74"/>
      <c r="M773" s="75"/>
      <c r="N773" s="76"/>
      <c r="O773" s="77"/>
      <c r="P773" s="78"/>
      <c r="Q773" s="79"/>
      <c r="R773" s="101"/>
      <c r="S773" s="81">
        <f t="shared" si="36"/>
        <v>0</v>
      </c>
      <c r="T773" s="82"/>
      <c r="U773" s="83"/>
      <c r="V773" s="84"/>
      <c r="W773" s="85">
        <f t="shared" si="37"/>
        <v>0</v>
      </c>
      <c r="X773" s="86">
        <f t="shared" si="38"/>
        <v>0</v>
      </c>
      <c r="Y773" s="59"/>
      <c r="Z773" s="87"/>
      <c r="AA773" s="88"/>
      <c r="AB773" s="89"/>
      <c r="AC773" s="90"/>
    </row>
    <row r="774" spans="1:29" ht="15.75" hidden="1" customHeight="1">
      <c r="A774" s="64"/>
      <c r="B774" s="65"/>
      <c r="C774" s="66"/>
      <c r="D774" s="67"/>
      <c r="E774" s="68"/>
      <c r="F774" s="69"/>
      <c r="G774" s="70"/>
      <c r="H774" s="71"/>
      <c r="I774" s="68"/>
      <c r="J774" s="72"/>
      <c r="K774" s="73"/>
      <c r="L774" s="74"/>
      <c r="M774" s="75"/>
      <c r="N774" s="76"/>
      <c r="O774" s="77"/>
      <c r="P774" s="78"/>
      <c r="Q774" s="79"/>
      <c r="R774" s="80"/>
      <c r="S774" s="81">
        <f t="shared" si="36"/>
        <v>0</v>
      </c>
      <c r="T774" s="82"/>
      <c r="U774" s="83"/>
      <c r="V774" s="84"/>
      <c r="W774" s="85">
        <f t="shared" si="37"/>
        <v>0</v>
      </c>
      <c r="X774" s="86">
        <f t="shared" si="38"/>
        <v>0</v>
      </c>
      <c r="Y774" s="59"/>
      <c r="Z774" s="87"/>
      <c r="AA774" s="88"/>
      <c r="AB774" s="89"/>
      <c r="AC774" s="90"/>
    </row>
    <row r="775" spans="1:29" ht="15.75" hidden="1" customHeight="1">
      <c r="A775" s="64"/>
      <c r="B775" s="65"/>
      <c r="C775" s="66"/>
      <c r="D775" s="67"/>
      <c r="E775" s="68"/>
      <c r="F775" s="69"/>
      <c r="G775" s="70"/>
      <c r="H775" s="71"/>
      <c r="I775" s="68"/>
      <c r="J775" s="72"/>
      <c r="K775" s="73"/>
      <c r="L775" s="74"/>
      <c r="M775" s="75"/>
      <c r="N775" s="76"/>
      <c r="O775" s="77"/>
      <c r="P775" s="78"/>
      <c r="Q775" s="79"/>
      <c r="R775" s="101"/>
      <c r="S775" s="81">
        <f t="shared" si="36"/>
        <v>0</v>
      </c>
      <c r="T775" s="82"/>
      <c r="U775" s="83"/>
      <c r="V775" s="84"/>
      <c r="W775" s="85">
        <f t="shared" si="37"/>
        <v>0</v>
      </c>
      <c r="X775" s="86">
        <f t="shared" si="38"/>
        <v>0</v>
      </c>
      <c r="Y775" s="59"/>
      <c r="Z775" s="87"/>
      <c r="AA775" s="88"/>
      <c r="AB775" s="89"/>
      <c r="AC775" s="90"/>
    </row>
    <row r="776" spans="1:29" ht="15.75" hidden="1" customHeight="1">
      <c r="A776" s="64"/>
      <c r="B776" s="65"/>
      <c r="C776" s="66"/>
      <c r="D776" s="67"/>
      <c r="E776" s="68"/>
      <c r="F776" s="69"/>
      <c r="G776" s="70"/>
      <c r="H776" s="71"/>
      <c r="I776" s="68"/>
      <c r="J776" s="72"/>
      <c r="K776" s="73"/>
      <c r="L776" s="74"/>
      <c r="M776" s="75"/>
      <c r="N776" s="76"/>
      <c r="O776" s="77"/>
      <c r="P776" s="78"/>
      <c r="Q776" s="79"/>
      <c r="R776" s="80"/>
      <c r="S776" s="81">
        <f t="shared" si="36"/>
        <v>0</v>
      </c>
      <c r="T776" s="82"/>
      <c r="U776" s="83"/>
      <c r="V776" s="84"/>
      <c r="W776" s="85">
        <f t="shared" si="37"/>
        <v>0</v>
      </c>
      <c r="X776" s="86">
        <f t="shared" si="38"/>
        <v>0</v>
      </c>
      <c r="Y776" s="59"/>
      <c r="Z776" s="87"/>
      <c r="AA776" s="88"/>
      <c r="AB776" s="89"/>
      <c r="AC776" s="90"/>
    </row>
    <row r="777" spans="1:29" ht="15.75" hidden="1" customHeight="1">
      <c r="A777" s="64"/>
      <c r="B777" s="65"/>
      <c r="C777" s="66"/>
      <c r="D777" s="67"/>
      <c r="E777" s="68"/>
      <c r="F777" s="69"/>
      <c r="G777" s="70"/>
      <c r="H777" s="71"/>
      <c r="I777" s="68"/>
      <c r="J777" s="72"/>
      <c r="K777" s="73"/>
      <c r="L777" s="74"/>
      <c r="M777" s="75"/>
      <c r="N777" s="76"/>
      <c r="O777" s="77"/>
      <c r="P777" s="78"/>
      <c r="Q777" s="79"/>
      <c r="R777" s="80"/>
      <c r="S777" s="81">
        <f t="shared" ref="S777:S840" si="39">IF(R777="U",T777/1.2,T777)</f>
        <v>0</v>
      </c>
      <c r="T777" s="82"/>
      <c r="U777" s="83"/>
      <c r="V777" s="84"/>
      <c r="W777" s="85">
        <f t="shared" ref="W777:W840" si="40">V777*S777</f>
        <v>0</v>
      </c>
      <c r="X777" s="86">
        <f t="shared" ref="X777:X840" si="41">V777*T777</f>
        <v>0</v>
      </c>
      <c r="Y777" s="59"/>
      <c r="Z777" s="87"/>
      <c r="AA777" s="88"/>
      <c r="AB777" s="89"/>
      <c r="AC777" s="90"/>
    </row>
    <row r="778" spans="1:29" ht="15.75" hidden="1" customHeight="1">
      <c r="A778" s="64"/>
      <c r="B778" s="65"/>
      <c r="C778" s="66"/>
      <c r="D778" s="67"/>
      <c r="E778" s="68"/>
      <c r="F778" s="69"/>
      <c r="G778" s="70"/>
      <c r="H778" s="71"/>
      <c r="I778" s="68"/>
      <c r="J778" s="72"/>
      <c r="K778" s="73"/>
      <c r="L778" s="74"/>
      <c r="M778" s="75"/>
      <c r="N778" s="76"/>
      <c r="O778" s="77"/>
      <c r="P778" s="78"/>
      <c r="Q778" s="79"/>
      <c r="R778" s="101"/>
      <c r="S778" s="81">
        <f t="shared" si="39"/>
        <v>0</v>
      </c>
      <c r="T778" s="82"/>
      <c r="U778" s="83"/>
      <c r="V778" s="84"/>
      <c r="W778" s="85">
        <f t="shared" si="40"/>
        <v>0</v>
      </c>
      <c r="X778" s="86">
        <f t="shared" si="41"/>
        <v>0</v>
      </c>
      <c r="Y778" s="59"/>
      <c r="Z778" s="87"/>
      <c r="AA778" s="88"/>
      <c r="AB778" s="89"/>
      <c r="AC778" s="90"/>
    </row>
    <row r="779" spans="1:29" ht="15.75" hidden="1" customHeight="1">
      <c r="A779" s="64"/>
      <c r="B779" s="65"/>
      <c r="C779" s="66"/>
      <c r="D779" s="67"/>
      <c r="E779" s="68"/>
      <c r="F779" s="69"/>
      <c r="G779" s="70"/>
      <c r="H779" s="71"/>
      <c r="I779" s="68"/>
      <c r="J779" s="72"/>
      <c r="K779" s="73"/>
      <c r="L779" s="74"/>
      <c r="M779" s="75"/>
      <c r="N779" s="76"/>
      <c r="O779" s="77"/>
      <c r="P779" s="78"/>
      <c r="Q779" s="79"/>
      <c r="R779" s="101"/>
      <c r="S779" s="81">
        <f t="shared" si="39"/>
        <v>0</v>
      </c>
      <c r="T779" s="82"/>
      <c r="U779" s="83"/>
      <c r="V779" s="84"/>
      <c r="W779" s="85">
        <f t="shared" si="40"/>
        <v>0</v>
      </c>
      <c r="X779" s="86">
        <f t="shared" si="41"/>
        <v>0</v>
      </c>
      <c r="Y779" s="59"/>
      <c r="Z779" s="87"/>
      <c r="AA779" s="88"/>
      <c r="AB779" s="89"/>
      <c r="AC779" s="90"/>
    </row>
    <row r="780" spans="1:29" ht="15.75" hidden="1" customHeight="1">
      <c r="A780" s="64"/>
      <c r="B780" s="65"/>
      <c r="C780" s="66"/>
      <c r="D780" s="67"/>
      <c r="E780" s="68"/>
      <c r="F780" s="69"/>
      <c r="G780" s="70"/>
      <c r="H780" s="71"/>
      <c r="I780" s="68"/>
      <c r="J780" s="72"/>
      <c r="K780" s="73"/>
      <c r="L780" s="74"/>
      <c r="M780" s="75"/>
      <c r="N780" s="76"/>
      <c r="O780" s="77"/>
      <c r="P780" s="78"/>
      <c r="Q780" s="79"/>
      <c r="R780" s="80"/>
      <c r="S780" s="81">
        <f t="shared" si="39"/>
        <v>0</v>
      </c>
      <c r="T780" s="82"/>
      <c r="U780" s="83"/>
      <c r="V780" s="84"/>
      <c r="W780" s="85">
        <f t="shared" si="40"/>
        <v>0</v>
      </c>
      <c r="X780" s="86">
        <f t="shared" si="41"/>
        <v>0</v>
      </c>
      <c r="Y780" s="59"/>
      <c r="Z780" s="87"/>
      <c r="AA780" s="88"/>
      <c r="AB780" s="89"/>
      <c r="AC780" s="90"/>
    </row>
    <row r="781" spans="1:29" ht="15.75" hidden="1" customHeight="1">
      <c r="A781" s="64"/>
      <c r="B781" s="65"/>
      <c r="C781" s="66"/>
      <c r="D781" s="67"/>
      <c r="E781" s="68"/>
      <c r="F781" s="69"/>
      <c r="G781" s="70"/>
      <c r="H781" s="71"/>
      <c r="I781" s="68"/>
      <c r="J781" s="72"/>
      <c r="K781" s="73"/>
      <c r="L781" s="74"/>
      <c r="M781" s="75"/>
      <c r="N781" s="76"/>
      <c r="O781" s="77"/>
      <c r="P781" s="78"/>
      <c r="Q781" s="79"/>
      <c r="R781" s="101"/>
      <c r="S781" s="81">
        <f t="shared" si="39"/>
        <v>0</v>
      </c>
      <c r="T781" s="82"/>
      <c r="U781" s="83"/>
      <c r="V781" s="84"/>
      <c r="W781" s="85">
        <f t="shared" si="40"/>
        <v>0</v>
      </c>
      <c r="X781" s="86">
        <f t="shared" si="41"/>
        <v>0</v>
      </c>
      <c r="Y781" s="59"/>
      <c r="Z781" s="87"/>
      <c r="AA781" s="88"/>
      <c r="AB781" s="89"/>
      <c r="AC781" s="90"/>
    </row>
    <row r="782" spans="1:29" ht="15.75" hidden="1" customHeight="1">
      <c r="A782" s="64"/>
      <c r="B782" s="65"/>
      <c r="C782" s="66"/>
      <c r="D782" s="67"/>
      <c r="E782" s="68"/>
      <c r="F782" s="69"/>
      <c r="G782" s="70"/>
      <c r="H782" s="71"/>
      <c r="I782" s="68"/>
      <c r="J782" s="72"/>
      <c r="K782" s="73"/>
      <c r="L782" s="74"/>
      <c r="M782" s="75"/>
      <c r="N782" s="76"/>
      <c r="O782" s="77"/>
      <c r="P782" s="78"/>
      <c r="Q782" s="79"/>
      <c r="R782" s="101"/>
      <c r="S782" s="81">
        <f t="shared" si="39"/>
        <v>0</v>
      </c>
      <c r="T782" s="82"/>
      <c r="U782" s="83"/>
      <c r="V782" s="84"/>
      <c r="W782" s="85">
        <f t="shared" si="40"/>
        <v>0</v>
      </c>
      <c r="X782" s="86">
        <f t="shared" si="41"/>
        <v>0</v>
      </c>
      <c r="Y782" s="59"/>
      <c r="Z782" s="87"/>
      <c r="AA782" s="88"/>
      <c r="AB782" s="89"/>
      <c r="AC782" s="90"/>
    </row>
    <row r="783" spans="1:29" ht="15.75" hidden="1" customHeight="1">
      <c r="A783" s="64"/>
      <c r="B783" s="65"/>
      <c r="C783" s="66"/>
      <c r="D783" s="67"/>
      <c r="E783" s="68"/>
      <c r="F783" s="69"/>
      <c r="G783" s="70"/>
      <c r="H783" s="71"/>
      <c r="I783" s="68"/>
      <c r="J783" s="72"/>
      <c r="K783" s="73"/>
      <c r="L783" s="74"/>
      <c r="M783" s="75"/>
      <c r="N783" s="76"/>
      <c r="O783" s="77"/>
      <c r="P783" s="78"/>
      <c r="Q783" s="79"/>
      <c r="R783" s="101"/>
      <c r="S783" s="81">
        <f t="shared" si="39"/>
        <v>0</v>
      </c>
      <c r="T783" s="82"/>
      <c r="U783" s="83"/>
      <c r="V783" s="84"/>
      <c r="W783" s="85">
        <f t="shared" si="40"/>
        <v>0</v>
      </c>
      <c r="X783" s="86">
        <f t="shared" si="41"/>
        <v>0</v>
      </c>
      <c r="Y783" s="59"/>
      <c r="Z783" s="87"/>
      <c r="AA783" s="88"/>
      <c r="AB783" s="89"/>
      <c r="AC783" s="90"/>
    </row>
    <row r="784" spans="1:29" ht="15.75" hidden="1" customHeight="1">
      <c r="A784" s="64"/>
      <c r="B784" s="65"/>
      <c r="C784" s="66"/>
      <c r="D784" s="67"/>
      <c r="E784" s="68"/>
      <c r="F784" s="69"/>
      <c r="G784" s="70"/>
      <c r="H784" s="71"/>
      <c r="I784" s="68"/>
      <c r="J784" s="72"/>
      <c r="K784" s="73"/>
      <c r="L784" s="74"/>
      <c r="M784" s="75"/>
      <c r="N784" s="76"/>
      <c r="O784" s="77"/>
      <c r="P784" s="78"/>
      <c r="Q784" s="79"/>
      <c r="R784" s="101"/>
      <c r="S784" s="81">
        <f t="shared" si="39"/>
        <v>0</v>
      </c>
      <c r="T784" s="82"/>
      <c r="U784" s="83"/>
      <c r="V784" s="84"/>
      <c r="W784" s="85">
        <f t="shared" si="40"/>
        <v>0</v>
      </c>
      <c r="X784" s="86">
        <f t="shared" si="41"/>
        <v>0</v>
      </c>
      <c r="Y784" s="59"/>
      <c r="Z784" s="87"/>
      <c r="AA784" s="88"/>
      <c r="AB784" s="89"/>
      <c r="AC784" s="90"/>
    </row>
    <row r="785" spans="1:29" ht="15.75" hidden="1" customHeight="1">
      <c r="A785" s="64"/>
      <c r="B785" s="65"/>
      <c r="C785" s="66"/>
      <c r="D785" s="67"/>
      <c r="E785" s="68"/>
      <c r="F785" s="69"/>
      <c r="G785" s="70"/>
      <c r="H785" s="71"/>
      <c r="I785" s="68"/>
      <c r="J785" s="72"/>
      <c r="K785" s="73"/>
      <c r="L785" s="74"/>
      <c r="M785" s="75"/>
      <c r="N785" s="76"/>
      <c r="O785" s="77"/>
      <c r="P785" s="78"/>
      <c r="Q785" s="79"/>
      <c r="R785" s="101"/>
      <c r="S785" s="81">
        <f t="shared" si="39"/>
        <v>0</v>
      </c>
      <c r="T785" s="82"/>
      <c r="U785" s="83"/>
      <c r="V785" s="84"/>
      <c r="W785" s="85">
        <f t="shared" si="40"/>
        <v>0</v>
      </c>
      <c r="X785" s="86">
        <f t="shared" si="41"/>
        <v>0</v>
      </c>
      <c r="Y785" s="59"/>
      <c r="Z785" s="87"/>
      <c r="AA785" s="88"/>
      <c r="AB785" s="89"/>
      <c r="AC785" s="90"/>
    </row>
    <row r="786" spans="1:29" ht="15.75" hidden="1" customHeight="1">
      <c r="A786" s="64"/>
      <c r="B786" s="65"/>
      <c r="C786" s="66"/>
      <c r="D786" s="67"/>
      <c r="E786" s="68"/>
      <c r="F786" s="69"/>
      <c r="G786" s="70"/>
      <c r="H786" s="71"/>
      <c r="I786" s="68"/>
      <c r="J786" s="72"/>
      <c r="K786" s="73"/>
      <c r="L786" s="74"/>
      <c r="M786" s="75"/>
      <c r="N786" s="76"/>
      <c r="O786" s="77"/>
      <c r="P786" s="78"/>
      <c r="Q786" s="79"/>
      <c r="R786" s="101"/>
      <c r="S786" s="81">
        <f t="shared" si="39"/>
        <v>0</v>
      </c>
      <c r="T786" s="82"/>
      <c r="U786" s="83"/>
      <c r="V786" s="84"/>
      <c r="W786" s="85">
        <f t="shared" si="40"/>
        <v>0</v>
      </c>
      <c r="X786" s="86">
        <f t="shared" si="41"/>
        <v>0</v>
      </c>
      <c r="Y786" s="59"/>
      <c r="Z786" s="87"/>
      <c r="AA786" s="88"/>
      <c r="AB786" s="89"/>
      <c r="AC786" s="90"/>
    </row>
    <row r="787" spans="1:29" ht="15.75" hidden="1" customHeight="1">
      <c r="A787" s="64"/>
      <c r="B787" s="65"/>
      <c r="C787" s="66"/>
      <c r="D787" s="67"/>
      <c r="E787" s="68"/>
      <c r="F787" s="69"/>
      <c r="G787" s="70"/>
      <c r="H787" s="71"/>
      <c r="I787" s="68"/>
      <c r="J787" s="72"/>
      <c r="K787" s="73"/>
      <c r="L787" s="74"/>
      <c r="M787" s="75"/>
      <c r="N787" s="76"/>
      <c r="O787" s="77"/>
      <c r="P787" s="78"/>
      <c r="Q787" s="79"/>
      <c r="R787" s="101"/>
      <c r="S787" s="81">
        <f t="shared" si="39"/>
        <v>0</v>
      </c>
      <c r="T787" s="82"/>
      <c r="U787" s="83"/>
      <c r="V787" s="84"/>
      <c r="W787" s="85">
        <f t="shared" si="40"/>
        <v>0</v>
      </c>
      <c r="X787" s="86">
        <f t="shared" si="41"/>
        <v>0</v>
      </c>
      <c r="Y787" s="59"/>
      <c r="Z787" s="87"/>
      <c r="AA787" s="88"/>
      <c r="AB787" s="89"/>
      <c r="AC787" s="90"/>
    </row>
    <row r="788" spans="1:29" ht="15.75" hidden="1" customHeight="1">
      <c r="A788" s="64"/>
      <c r="B788" s="65"/>
      <c r="C788" s="66"/>
      <c r="D788" s="67"/>
      <c r="E788" s="68"/>
      <c r="F788" s="69"/>
      <c r="G788" s="70"/>
      <c r="H788" s="71"/>
      <c r="I788" s="68"/>
      <c r="J788" s="72"/>
      <c r="K788" s="73"/>
      <c r="L788" s="74"/>
      <c r="M788" s="75"/>
      <c r="N788" s="76"/>
      <c r="O788" s="77"/>
      <c r="P788" s="78"/>
      <c r="Q788" s="79"/>
      <c r="R788" s="101"/>
      <c r="S788" s="81">
        <f t="shared" si="39"/>
        <v>0</v>
      </c>
      <c r="T788" s="82"/>
      <c r="U788" s="83"/>
      <c r="V788" s="84"/>
      <c r="W788" s="85">
        <f t="shared" si="40"/>
        <v>0</v>
      </c>
      <c r="X788" s="86">
        <f t="shared" si="41"/>
        <v>0</v>
      </c>
      <c r="Y788" s="59"/>
      <c r="Z788" s="87"/>
      <c r="AA788" s="88"/>
      <c r="AB788" s="89"/>
      <c r="AC788" s="90"/>
    </row>
    <row r="789" spans="1:29" ht="15.75" hidden="1" customHeight="1">
      <c r="A789" s="64"/>
      <c r="B789" s="65"/>
      <c r="C789" s="66"/>
      <c r="D789" s="67"/>
      <c r="E789" s="68"/>
      <c r="F789" s="69"/>
      <c r="G789" s="70"/>
      <c r="H789" s="71"/>
      <c r="I789" s="68"/>
      <c r="J789" s="72"/>
      <c r="K789" s="73"/>
      <c r="L789" s="74"/>
      <c r="M789" s="75"/>
      <c r="N789" s="76"/>
      <c r="O789" s="77"/>
      <c r="P789" s="78"/>
      <c r="Q789" s="79"/>
      <c r="R789" s="101"/>
      <c r="S789" s="81">
        <f t="shared" si="39"/>
        <v>0</v>
      </c>
      <c r="T789" s="82"/>
      <c r="U789" s="83"/>
      <c r="V789" s="84"/>
      <c r="W789" s="85">
        <f t="shared" si="40"/>
        <v>0</v>
      </c>
      <c r="X789" s="86">
        <f t="shared" si="41"/>
        <v>0</v>
      </c>
      <c r="Y789" s="59"/>
      <c r="Z789" s="87"/>
      <c r="AA789" s="88"/>
      <c r="AB789" s="89"/>
      <c r="AC789" s="90"/>
    </row>
    <row r="790" spans="1:29" ht="15.75" hidden="1" customHeight="1">
      <c r="A790" s="64"/>
      <c r="B790" s="65"/>
      <c r="C790" s="66"/>
      <c r="D790" s="67"/>
      <c r="E790" s="68"/>
      <c r="F790" s="69"/>
      <c r="G790" s="70"/>
      <c r="H790" s="71"/>
      <c r="I790" s="68"/>
      <c r="J790" s="72"/>
      <c r="K790" s="73"/>
      <c r="L790" s="74"/>
      <c r="M790" s="75"/>
      <c r="N790" s="76"/>
      <c r="O790" s="77"/>
      <c r="P790" s="78"/>
      <c r="Q790" s="79"/>
      <c r="R790" s="80"/>
      <c r="S790" s="81">
        <f t="shared" si="39"/>
        <v>0</v>
      </c>
      <c r="T790" s="82"/>
      <c r="U790" s="83"/>
      <c r="V790" s="84"/>
      <c r="W790" s="85">
        <f t="shared" si="40"/>
        <v>0</v>
      </c>
      <c r="X790" s="86">
        <f t="shared" si="41"/>
        <v>0</v>
      </c>
      <c r="Y790" s="59"/>
      <c r="Z790" s="87"/>
      <c r="AA790" s="88"/>
      <c r="AB790" s="89"/>
      <c r="AC790" s="90"/>
    </row>
    <row r="791" spans="1:29" ht="15.75" hidden="1" customHeight="1">
      <c r="A791" s="64"/>
      <c r="B791" s="65"/>
      <c r="C791" s="66"/>
      <c r="D791" s="67"/>
      <c r="E791" s="68"/>
      <c r="F791" s="69"/>
      <c r="G791" s="70"/>
      <c r="H791" s="71"/>
      <c r="I791" s="68"/>
      <c r="J791" s="72"/>
      <c r="K791" s="73"/>
      <c r="L791" s="74"/>
      <c r="M791" s="75"/>
      <c r="N791" s="76"/>
      <c r="O791" s="77"/>
      <c r="P791" s="78"/>
      <c r="Q791" s="79"/>
      <c r="R791" s="101"/>
      <c r="S791" s="81">
        <f t="shared" si="39"/>
        <v>0</v>
      </c>
      <c r="T791" s="82"/>
      <c r="U791" s="83"/>
      <c r="V791" s="84"/>
      <c r="W791" s="85">
        <f t="shared" si="40"/>
        <v>0</v>
      </c>
      <c r="X791" s="86">
        <f t="shared" si="41"/>
        <v>0</v>
      </c>
      <c r="Y791" s="59"/>
      <c r="Z791" s="87"/>
      <c r="AA791" s="88"/>
      <c r="AB791" s="89"/>
      <c r="AC791" s="90"/>
    </row>
    <row r="792" spans="1:29" ht="15.75" hidden="1" customHeight="1">
      <c r="A792" s="64"/>
      <c r="B792" s="65"/>
      <c r="C792" s="66"/>
      <c r="D792" s="67"/>
      <c r="E792" s="68"/>
      <c r="F792" s="69"/>
      <c r="G792" s="70"/>
      <c r="H792" s="71"/>
      <c r="I792" s="68"/>
      <c r="J792" s="72"/>
      <c r="K792" s="73"/>
      <c r="L792" s="74"/>
      <c r="M792" s="75"/>
      <c r="N792" s="76"/>
      <c r="O792" s="77"/>
      <c r="P792" s="78"/>
      <c r="Q792" s="79"/>
      <c r="R792" s="101"/>
      <c r="S792" s="81">
        <f t="shared" si="39"/>
        <v>0</v>
      </c>
      <c r="T792" s="82"/>
      <c r="U792" s="83"/>
      <c r="V792" s="84"/>
      <c r="W792" s="85">
        <f t="shared" si="40"/>
        <v>0</v>
      </c>
      <c r="X792" s="86">
        <f t="shared" si="41"/>
        <v>0</v>
      </c>
      <c r="Y792" s="59"/>
      <c r="Z792" s="87"/>
      <c r="AA792" s="88"/>
      <c r="AB792" s="89"/>
      <c r="AC792" s="90"/>
    </row>
    <row r="793" spans="1:29" ht="15.75" hidden="1" customHeight="1">
      <c r="A793" s="64"/>
      <c r="B793" s="65"/>
      <c r="C793" s="66"/>
      <c r="D793" s="67"/>
      <c r="E793" s="68"/>
      <c r="F793" s="69"/>
      <c r="G793" s="70"/>
      <c r="H793" s="71"/>
      <c r="I793" s="68"/>
      <c r="J793" s="72"/>
      <c r="K793" s="73"/>
      <c r="L793" s="74"/>
      <c r="M793" s="75"/>
      <c r="N793" s="76"/>
      <c r="O793" s="77"/>
      <c r="P793" s="78"/>
      <c r="Q793" s="79"/>
      <c r="R793" s="101"/>
      <c r="S793" s="81">
        <f t="shared" si="39"/>
        <v>0</v>
      </c>
      <c r="T793" s="82"/>
      <c r="U793" s="83"/>
      <c r="V793" s="84"/>
      <c r="W793" s="85">
        <f t="shared" si="40"/>
        <v>0</v>
      </c>
      <c r="X793" s="86">
        <f t="shared" si="41"/>
        <v>0</v>
      </c>
      <c r="Y793" s="59"/>
      <c r="Z793" s="87"/>
      <c r="AA793" s="88"/>
      <c r="AB793" s="89"/>
      <c r="AC793" s="90"/>
    </row>
    <row r="794" spans="1:29" ht="15.75" hidden="1" customHeight="1">
      <c r="A794" s="64"/>
      <c r="B794" s="65"/>
      <c r="C794" s="66"/>
      <c r="D794" s="67"/>
      <c r="E794" s="68"/>
      <c r="F794" s="69"/>
      <c r="G794" s="70"/>
      <c r="H794" s="71"/>
      <c r="I794" s="68"/>
      <c r="J794" s="72"/>
      <c r="K794" s="73"/>
      <c r="L794" s="74"/>
      <c r="M794" s="75"/>
      <c r="N794" s="76"/>
      <c r="O794" s="77"/>
      <c r="P794" s="78"/>
      <c r="Q794" s="79"/>
      <c r="R794" s="101"/>
      <c r="S794" s="81">
        <f t="shared" si="39"/>
        <v>0</v>
      </c>
      <c r="T794" s="82"/>
      <c r="U794" s="83"/>
      <c r="V794" s="84"/>
      <c r="W794" s="85">
        <f t="shared" si="40"/>
        <v>0</v>
      </c>
      <c r="X794" s="86">
        <f t="shared" si="41"/>
        <v>0</v>
      </c>
      <c r="Y794" s="59"/>
      <c r="Z794" s="87"/>
      <c r="AA794" s="88"/>
      <c r="AB794" s="89"/>
      <c r="AC794" s="90"/>
    </row>
    <row r="795" spans="1:29" ht="15.75" hidden="1" customHeight="1">
      <c r="A795" s="64"/>
      <c r="B795" s="65"/>
      <c r="C795" s="66"/>
      <c r="D795" s="67"/>
      <c r="E795" s="68"/>
      <c r="F795" s="69"/>
      <c r="G795" s="70"/>
      <c r="H795" s="71"/>
      <c r="I795" s="68"/>
      <c r="J795" s="72"/>
      <c r="K795" s="73"/>
      <c r="L795" s="74"/>
      <c r="M795" s="75"/>
      <c r="N795" s="76"/>
      <c r="O795" s="77"/>
      <c r="P795" s="78"/>
      <c r="Q795" s="79"/>
      <c r="R795" s="101"/>
      <c r="S795" s="81">
        <f t="shared" si="39"/>
        <v>0</v>
      </c>
      <c r="T795" s="82"/>
      <c r="U795" s="83"/>
      <c r="V795" s="84"/>
      <c r="W795" s="85">
        <f t="shared" si="40"/>
        <v>0</v>
      </c>
      <c r="X795" s="86">
        <f t="shared" si="41"/>
        <v>0</v>
      </c>
      <c r="Y795" s="59"/>
      <c r="Z795" s="87"/>
      <c r="AA795" s="88"/>
      <c r="AB795" s="89"/>
      <c r="AC795" s="90"/>
    </row>
    <row r="796" spans="1:29" ht="15.75" hidden="1" customHeight="1">
      <c r="A796" s="64"/>
      <c r="B796" s="65"/>
      <c r="C796" s="66"/>
      <c r="D796" s="67"/>
      <c r="E796" s="68"/>
      <c r="F796" s="69"/>
      <c r="G796" s="70"/>
      <c r="H796" s="71"/>
      <c r="I796" s="68"/>
      <c r="J796" s="72"/>
      <c r="K796" s="73"/>
      <c r="L796" s="74"/>
      <c r="M796" s="75"/>
      <c r="N796" s="76"/>
      <c r="O796" s="77"/>
      <c r="P796" s="78"/>
      <c r="Q796" s="79"/>
      <c r="R796" s="80"/>
      <c r="S796" s="81">
        <f t="shared" si="39"/>
        <v>0</v>
      </c>
      <c r="T796" s="82"/>
      <c r="U796" s="83"/>
      <c r="V796" s="84"/>
      <c r="W796" s="85">
        <f t="shared" si="40"/>
        <v>0</v>
      </c>
      <c r="X796" s="86">
        <f t="shared" si="41"/>
        <v>0</v>
      </c>
      <c r="Y796" s="59"/>
      <c r="Z796" s="87"/>
      <c r="AA796" s="88"/>
      <c r="AB796" s="89"/>
      <c r="AC796" s="90"/>
    </row>
    <row r="797" spans="1:29" ht="15.75" hidden="1" customHeight="1">
      <c r="A797" s="64"/>
      <c r="B797" s="65"/>
      <c r="C797" s="66"/>
      <c r="D797" s="67"/>
      <c r="E797" s="68"/>
      <c r="F797" s="69"/>
      <c r="G797" s="70"/>
      <c r="H797" s="71"/>
      <c r="I797" s="68"/>
      <c r="J797" s="72"/>
      <c r="K797" s="73"/>
      <c r="L797" s="74"/>
      <c r="M797" s="75"/>
      <c r="N797" s="76"/>
      <c r="O797" s="77"/>
      <c r="P797" s="78"/>
      <c r="Q797" s="79"/>
      <c r="R797" s="101"/>
      <c r="S797" s="81">
        <f t="shared" si="39"/>
        <v>0</v>
      </c>
      <c r="T797" s="82"/>
      <c r="U797" s="83"/>
      <c r="V797" s="84"/>
      <c r="W797" s="85">
        <f t="shared" si="40"/>
        <v>0</v>
      </c>
      <c r="X797" s="86">
        <f t="shared" si="41"/>
        <v>0</v>
      </c>
      <c r="Y797" s="59"/>
      <c r="Z797" s="87"/>
      <c r="AA797" s="88"/>
      <c r="AB797" s="89"/>
      <c r="AC797" s="90"/>
    </row>
    <row r="798" spans="1:29" ht="15.75" hidden="1" customHeight="1">
      <c r="A798" s="64"/>
      <c r="B798" s="65"/>
      <c r="C798" s="66"/>
      <c r="D798" s="67"/>
      <c r="E798" s="68"/>
      <c r="F798" s="69"/>
      <c r="G798" s="70"/>
      <c r="H798" s="71"/>
      <c r="I798" s="68"/>
      <c r="J798" s="72"/>
      <c r="K798" s="73"/>
      <c r="L798" s="74"/>
      <c r="M798" s="75"/>
      <c r="N798" s="76"/>
      <c r="O798" s="77"/>
      <c r="P798" s="78"/>
      <c r="Q798" s="79"/>
      <c r="R798" s="80"/>
      <c r="S798" s="81">
        <f t="shared" si="39"/>
        <v>0</v>
      </c>
      <c r="T798" s="82"/>
      <c r="U798" s="83"/>
      <c r="V798" s="84"/>
      <c r="W798" s="85">
        <f t="shared" si="40"/>
        <v>0</v>
      </c>
      <c r="X798" s="86">
        <f t="shared" si="41"/>
        <v>0</v>
      </c>
      <c r="Y798" s="59"/>
      <c r="Z798" s="87"/>
      <c r="AA798" s="88"/>
      <c r="AB798" s="89"/>
      <c r="AC798" s="90"/>
    </row>
    <row r="799" spans="1:29" ht="15.75" hidden="1" customHeight="1">
      <c r="A799" s="64"/>
      <c r="B799" s="65"/>
      <c r="C799" s="66"/>
      <c r="D799" s="67"/>
      <c r="E799" s="68"/>
      <c r="F799" s="69"/>
      <c r="G799" s="70"/>
      <c r="H799" s="71"/>
      <c r="I799" s="68"/>
      <c r="J799" s="72"/>
      <c r="K799" s="73"/>
      <c r="L799" s="74"/>
      <c r="M799" s="75"/>
      <c r="N799" s="76"/>
      <c r="O799" s="77"/>
      <c r="P799" s="78"/>
      <c r="Q799" s="79"/>
      <c r="R799" s="80"/>
      <c r="S799" s="81">
        <f t="shared" si="39"/>
        <v>0</v>
      </c>
      <c r="T799" s="82"/>
      <c r="U799" s="83"/>
      <c r="V799" s="84"/>
      <c r="W799" s="85">
        <f t="shared" si="40"/>
        <v>0</v>
      </c>
      <c r="X799" s="86">
        <f t="shared" si="41"/>
        <v>0</v>
      </c>
      <c r="Y799" s="59"/>
      <c r="Z799" s="87"/>
      <c r="AA799" s="88"/>
      <c r="AB799" s="89"/>
      <c r="AC799" s="90"/>
    </row>
    <row r="800" spans="1:29" ht="15.75" hidden="1" customHeight="1">
      <c r="A800" s="64"/>
      <c r="B800" s="65"/>
      <c r="C800" s="66"/>
      <c r="D800" s="67"/>
      <c r="E800" s="68"/>
      <c r="F800" s="69"/>
      <c r="G800" s="70"/>
      <c r="H800" s="71"/>
      <c r="I800" s="68"/>
      <c r="J800" s="72"/>
      <c r="K800" s="73"/>
      <c r="L800" s="74"/>
      <c r="M800" s="75"/>
      <c r="N800" s="76"/>
      <c r="O800" s="77"/>
      <c r="P800" s="78"/>
      <c r="Q800" s="79"/>
      <c r="R800" s="101"/>
      <c r="S800" s="81">
        <f t="shared" si="39"/>
        <v>0</v>
      </c>
      <c r="T800" s="82"/>
      <c r="U800" s="83"/>
      <c r="V800" s="84"/>
      <c r="W800" s="85">
        <f t="shared" si="40"/>
        <v>0</v>
      </c>
      <c r="X800" s="86">
        <f t="shared" si="41"/>
        <v>0</v>
      </c>
      <c r="Y800" s="59"/>
      <c r="Z800" s="87"/>
      <c r="AA800" s="88"/>
      <c r="AB800" s="89"/>
      <c r="AC800" s="90"/>
    </row>
    <row r="801" spans="1:29" ht="15.75" hidden="1" customHeight="1">
      <c r="A801" s="64"/>
      <c r="B801" s="65"/>
      <c r="C801" s="66"/>
      <c r="D801" s="67"/>
      <c r="E801" s="68"/>
      <c r="F801" s="69"/>
      <c r="G801" s="70"/>
      <c r="H801" s="71"/>
      <c r="I801" s="68"/>
      <c r="J801" s="72"/>
      <c r="K801" s="73"/>
      <c r="L801" s="74"/>
      <c r="M801" s="75"/>
      <c r="N801" s="76"/>
      <c r="O801" s="77"/>
      <c r="P801" s="78"/>
      <c r="Q801" s="79"/>
      <c r="R801" s="80"/>
      <c r="S801" s="81">
        <f t="shared" si="39"/>
        <v>0</v>
      </c>
      <c r="T801" s="82"/>
      <c r="U801" s="83"/>
      <c r="V801" s="84"/>
      <c r="W801" s="85">
        <f t="shared" si="40"/>
        <v>0</v>
      </c>
      <c r="X801" s="86">
        <f t="shared" si="41"/>
        <v>0</v>
      </c>
      <c r="Y801" s="59"/>
      <c r="Z801" s="87"/>
      <c r="AA801" s="88"/>
      <c r="AB801" s="89"/>
      <c r="AC801" s="90"/>
    </row>
    <row r="802" spans="1:29" ht="15.75" hidden="1" customHeight="1">
      <c r="A802" s="64"/>
      <c r="B802" s="65"/>
      <c r="C802" s="66"/>
      <c r="D802" s="67"/>
      <c r="E802" s="68"/>
      <c r="F802" s="69"/>
      <c r="G802" s="70"/>
      <c r="H802" s="71"/>
      <c r="I802" s="68"/>
      <c r="J802" s="72"/>
      <c r="K802" s="73"/>
      <c r="L802" s="74"/>
      <c r="M802" s="75"/>
      <c r="N802" s="76"/>
      <c r="O802" s="77"/>
      <c r="P802" s="78"/>
      <c r="Q802" s="79"/>
      <c r="R802" s="80"/>
      <c r="S802" s="81">
        <f t="shared" si="39"/>
        <v>0</v>
      </c>
      <c r="T802" s="82"/>
      <c r="U802" s="83"/>
      <c r="V802" s="84"/>
      <c r="W802" s="85">
        <f t="shared" si="40"/>
        <v>0</v>
      </c>
      <c r="X802" s="86">
        <f t="shared" si="41"/>
        <v>0</v>
      </c>
      <c r="Y802" s="59"/>
      <c r="Z802" s="87"/>
      <c r="AA802" s="88"/>
      <c r="AB802" s="89"/>
      <c r="AC802" s="90"/>
    </row>
    <row r="803" spans="1:29" ht="15.75" hidden="1" customHeight="1">
      <c r="A803" s="64"/>
      <c r="B803" s="65"/>
      <c r="C803" s="66"/>
      <c r="D803" s="67"/>
      <c r="E803" s="68"/>
      <c r="F803" s="69"/>
      <c r="G803" s="70"/>
      <c r="H803" s="71"/>
      <c r="I803" s="68"/>
      <c r="J803" s="72"/>
      <c r="K803" s="73"/>
      <c r="L803" s="74"/>
      <c r="M803" s="75"/>
      <c r="N803" s="76"/>
      <c r="O803" s="77"/>
      <c r="P803" s="78"/>
      <c r="Q803" s="79"/>
      <c r="R803" s="80"/>
      <c r="S803" s="81">
        <f t="shared" si="39"/>
        <v>0</v>
      </c>
      <c r="T803" s="82"/>
      <c r="U803" s="83"/>
      <c r="V803" s="84"/>
      <c r="W803" s="85">
        <f t="shared" si="40"/>
        <v>0</v>
      </c>
      <c r="X803" s="86">
        <f t="shared" si="41"/>
        <v>0</v>
      </c>
      <c r="Y803" s="59"/>
      <c r="Z803" s="87"/>
      <c r="AA803" s="88"/>
      <c r="AB803" s="89"/>
      <c r="AC803" s="90"/>
    </row>
    <row r="804" spans="1:29" ht="15.75" hidden="1" customHeight="1">
      <c r="A804" s="64"/>
      <c r="B804" s="65"/>
      <c r="C804" s="66"/>
      <c r="D804" s="67"/>
      <c r="E804" s="68"/>
      <c r="F804" s="69"/>
      <c r="G804" s="70"/>
      <c r="H804" s="71"/>
      <c r="I804" s="68"/>
      <c r="J804" s="72"/>
      <c r="K804" s="73"/>
      <c r="L804" s="74"/>
      <c r="M804" s="75"/>
      <c r="N804" s="76"/>
      <c r="O804" s="77"/>
      <c r="P804" s="78"/>
      <c r="Q804" s="79"/>
      <c r="R804" s="80"/>
      <c r="S804" s="81">
        <f t="shared" si="39"/>
        <v>0</v>
      </c>
      <c r="T804" s="82"/>
      <c r="U804" s="83"/>
      <c r="V804" s="84"/>
      <c r="W804" s="85">
        <f t="shared" si="40"/>
        <v>0</v>
      </c>
      <c r="X804" s="86">
        <f t="shared" si="41"/>
        <v>0</v>
      </c>
      <c r="Y804" s="59"/>
      <c r="Z804" s="87"/>
      <c r="AA804" s="88"/>
      <c r="AB804" s="89"/>
      <c r="AC804" s="90"/>
    </row>
    <row r="805" spans="1:29" ht="15.75" hidden="1" customHeight="1">
      <c r="A805" s="64"/>
      <c r="B805" s="65"/>
      <c r="C805" s="66"/>
      <c r="D805" s="67"/>
      <c r="E805" s="68"/>
      <c r="F805" s="69"/>
      <c r="G805" s="70"/>
      <c r="H805" s="71"/>
      <c r="I805" s="68"/>
      <c r="J805" s="72"/>
      <c r="K805" s="73"/>
      <c r="L805" s="74"/>
      <c r="M805" s="75"/>
      <c r="N805" s="76"/>
      <c r="O805" s="77"/>
      <c r="P805" s="78"/>
      <c r="Q805" s="79"/>
      <c r="R805" s="80"/>
      <c r="S805" s="81">
        <f t="shared" si="39"/>
        <v>0</v>
      </c>
      <c r="T805" s="82"/>
      <c r="U805" s="83"/>
      <c r="V805" s="84"/>
      <c r="W805" s="85">
        <f t="shared" si="40"/>
        <v>0</v>
      </c>
      <c r="X805" s="86">
        <f t="shared" si="41"/>
        <v>0</v>
      </c>
      <c r="Y805" s="59"/>
      <c r="Z805" s="87"/>
      <c r="AA805" s="88"/>
      <c r="AB805" s="89"/>
      <c r="AC805" s="90"/>
    </row>
    <row r="806" spans="1:29" ht="15.75" hidden="1" customHeight="1">
      <c r="A806" s="64"/>
      <c r="B806" s="65"/>
      <c r="C806" s="66"/>
      <c r="D806" s="67"/>
      <c r="E806" s="68"/>
      <c r="F806" s="69"/>
      <c r="G806" s="70"/>
      <c r="H806" s="71"/>
      <c r="I806" s="68"/>
      <c r="J806" s="72"/>
      <c r="K806" s="73"/>
      <c r="L806" s="74"/>
      <c r="M806" s="75"/>
      <c r="N806" s="76"/>
      <c r="O806" s="77"/>
      <c r="P806" s="78"/>
      <c r="Q806" s="79"/>
      <c r="R806" s="80"/>
      <c r="S806" s="81">
        <f t="shared" si="39"/>
        <v>0</v>
      </c>
      <c r="T806" s="82"/>
      <c r="U806" s="83"/>
      <c r="V806" s="84"/>
      <c r="W806" s="85">
        <f t="shared" si="40"/>
        <v>0</v>
      </c>
      <c r="X806" s="86">
        <f t="shared" si="41"/>
        <v>0</v>
      </c>
      <c r="Y806" s="59"/>
      <c r="Z806" s="87"/>
      <c r="AA806" s="88"/>
      <c r="AB806" s="89"/>
      <c r="AC806" s="90"/>
    </row>
    <row r="807" spans="1:29" ht="15.75" hidden="1" customHeight="1">
      <c r="A807" s="64"/>
      <c r="B807" s="65"/>
      <c r="C807" s="66"/>
      <c r="D807" s="67"/>
      <c r="E807" s="68"/>
      <c r="F807" s="69"/>
      <c r="G807" s="70"/>
      <c r="H807" s="71"/>
      <c r="I807" s="68"/>
      <c r="J807" s="72"/>
      <c r="K807" s="73"/>
      <c r="L807" s="74"/>
      <c r="M807" s="75"/>
      <c r="N807" s="76"/>
      <c r="O807" s="77"/>
      <c r="P807" s="78"/>
      <c r="Q807" s="79"/>
      <c r="R807" s="101"/>
      <c r="S807" s="81">
        <f t="shared" si="39"/>
        <v>0</v>
      </c>
      <c r="T807" s="82"/>
      <c r="U807" s="83"/>
      <c r="V807" s="84"/>
      <c r="W807" s="85">
        <f t="shared" si="40"/>
        <v>0</v>
      </c>
      <c r="X807" s="86">
        <f t="shared" si="41"/>
        <v>0</v>
      </c>
      <c r="Y807" s="59"/>
      <c r="Z807" s="87"/>
      <c r="AA807" s="88"/>
      <c r="AB807" s="89"/>
      <c r="AC807" s="90"/>
    </row>
    <row r="808" spans="1:29" ht="15.75" hidden="1" customHeight="1">
      <c r="A808" s="64"/>
      <c r="B808" s="65"/>
      <c r="C808" s="66"/>
      <c r="D808" s="67"/>
      <c r="E808" s="68"/>
      <c r="F808" s="69"/>
      <c r="G808" s="70"/>
      <c r="H808" s="71"/>
      <c r="I808" s="68"/>
      <c r="J808" s="72"/>
      <c r="K808" s="73"/>
      <c r="L808" s="74"/>
      <c r="M808" s="75"/>
      <c r="N808" s="76"/>
      <c r="O808" s="77"/>
      <c r="P808" s="78"/>
      <c r="Q808" s="79"/>
      <c r="R808" s="80"/>
      <c r="S808" s="81">
        <f t="shared" si="39"/>
        <v>0</v>
      </c>
      <c r="T808" s="82"/>
      <c r="U808" s="83"/>
      <c r="V808" s="84"/>
      <c r="W808" s="85">
        <f t="shared" si="40"/>
        <v>0</v>
      </c>
      <c r="X808" s="86">
        <f t="shared" si="41"/>
        <v>0</v>
      </c>
      <c r="Y808" s="59"/>
      <c r="Z808" s="87"/>
      <c r="AA808" s="88"/>
      <c r="AB808" s="89"/>
      <c r="AC808" s="90"/>
    </row>
    <row r="809" spans="1:29" ht="15.75" hidden="1" customHeight="1">
      <c r="A809" s="64"/>
      <c r="B809" s="65"/>
      <c r="C809" s="66"/>
      <c r="D809" s="67"/>
      <c r="E809" s="68"/>
      <c r="F809" s="69"/>
      <c r="G809" s="70"/>
      <c r="H809" s="71"/>
      <c r="I809" s="68"/>
      <c r="J809" s="72"/>
      <c r="K809" s="73"/>
      <c r="L809" s="74"/>
      <c r="M809" s="75"/>
      <c r="N809" s="76"/>
      <c r="O809" s="77"/>
      <c r="P809" s="78"/>
      <c r="Q809" s="79"/>
      <c r="R809" s="80"/>
      <c r="S809" s="81">
        <f t="shared" si="39"/>
        <v>0</v>
      </c>
      <c r="T809" s="82"/>
      <c r="U809" s="83"/>
      <c r="V809" s="84"/>
      <c r="W809" s="85">
        <f t="shared" si="40"/>
        <v>0</v>
      </c>
      <c r="X809" s="86">
        <f t="shared" si="41"/>
        <v>0</v>
      </c>
      <c r="Y809" s="59"/>
      <c r="Z809" s="87"/>
      <c r="AA809" s="88"/>
      <c r="AB809" s="89"/>
      <c r="AC809" s="90"/>
    </row>
    <row r="810" spans="1:29" ht="15.75" hidden="1" customHeight="1">
      <c r="A810" s="64"/>
      <c r="B810" s="65"/>
      <c r="C810" s="66"/>
      <c r="D810" s="67"/>
      <c r="E810" s="68"/>
      <c r="F810" s="69"/>
      <c r="G810" s="70"/>
      <c r="H810" s="71"/>
      <c r="I810" s="68"/>
      <c r="J810" s="72"/>
      <c r="K810" s="73"/>
      <c r="L810" s="74"/>
      <c r="M810" s="75"/>
      <c r="N810" s="76"/>
      <c r="O810" s="77"/>
      <c r="P810" s="78"/>
      <c r="Q810" s="79"/>
      <c r="R810" s="101"/>
      <c r="S810" s="81">
        <f t="shared" si="39"/>
        <v>0</v>
      </c>
      <c r="T810" s="82"/>
      <c r="U810" s="83"/>
      <c r="V810" s="84"/>
      <c r="W810" s="85">
        <f t="shared" si="40"/>
        <v>0</v>
      </c>
      <c r="X810" s="86">
        <f t="shared" si="41"/>
        <v>0</v>
      </c>
      <c r="Y810" s="59"/>
      <c r="Z810" s="87"/>
      <c r="AA810" s="88"/>
      <c r="AB810" s="89"/>
      <c r="AC810" s="90"/>
    </row>
    <row r="811" spans="1:29" ht="15.75" hidden="1" customHeight="1">
      <c r="A811" s="64"/>
      <c r="B811" s="65"/>
      <c r="C811" s="66"/>
      <c r="D811" s="67"/>
      <c r="E811" s="68"/>
      <c r="F811" s="69"/>
      <c r="G811" s="70"/>
      <c r="H811" s="71"/>
      <c r="I811" s="68"/>
      <c r="J811" s="72"/>
      <c r="K811" s="73"/>
      <c r="L811" s="74"/>
      <c r="M811" s="75"/>
      <c r="N811" s="76"/>
      <c r="O811" s="77"/>
      <c r="P811" s="78"/>
      <c r="Q811" s="79"/>
      <c r="R811" s="101"/>
      <c r="S811" s="81">
        <f t="shared" si="39"/>
        <v>0</v>
      </c>
      <c r="T811" s="82"/>
      <c r="U811" s="83"/>
      <c r="V811" s="84"/>
      <c r="W811" s="85">
        <f t="shared" si="40"/>
        <v>0</v>
      </c>
      <c r="X811" s="86">
        <f t="shared" si="41"/>
        <v>0</v>
      </c>
      <c r="Y811" s="59"/>
      <c r="Z811" s="87"/>
      <c r="AA811" s="88"/>
      <c r="AB811" s="89"/>
      <c r="AC811" s="90"/>
    </row>
    <row r="812" spans="1:29" ht="15.75" hidden="1" customHeight="1">
      <c r="A812" s="64"/>
      <c r="B812" s="65"/>
      <c r="C812" s="66"/>
      <c r="D812" s="67"/>
      <c r="E812" s="68"/>
      <c r="F812" s="69"/>
      <c r="G812" s="70"/>
      <c r="H812" s="71"/>
      <c r="I812" s="68"/>
      <c r="J812" s="72"/>
      <c r="K812" s="73"/>
      <c r="L812" s="74"/>
      <c r="M812" s="75"/>
      <c r="N812" s="76"/>
      <c r="O812" s="77"/>
      <c r="P812" s="78"/>
      <c r="Q812" s="79"/>
      <c r="R812" s="101"/>
      <c r="S812" s="81">
        <f t="shared" si="39"/>
        <v>0</v>
      </c>
      <c r="T812" s="82"/>
      <c r="U812" s="83"/>
      <c r="V812" s="84"/>
      <c r="W812" s="85">
        <f t="shared" si="40"/>
        <v>0</v>
      </c>
      <c r="X812" s="86">
        <f t="shared" si="41"/>
        <v>0</v>
      </c>
      <c r="Y812" s="59"/>
      <c r="Z812" s="87"/>
      <c r="AA812" s="88"/>
      <c r="AB812" s="89"/>
      <c r="AC812" s="90"/>
    </row>
    <row r="813" spans="1:29" ht="15.75" hidden="1" customHeight="1">
      <c r="A813" s="64"/>
      <c r="B813" s="65"/>
      <c r="C813" s="66"/>
      <c r="D813" s="67"/>
      <c r="E813" s="68"/>
      <c r="F813" s="69"/>
      <c r="G813" s="70"/>
      <c r="H813" s="71"/>
      <c r="I813" s="68"/>
      <c r="J813" s="72"/>
      <c r="K813" s="73"/>
      <c r="L813" s="74"/>
      <c r="M813" s="75"/>
      <c r="N813" s="76"/>
      <c r="O813" s="77"/>
      <c r="P813" s="78"/>
      <c r="Q813" s="79"/>
      <c r="R813" s="101"/>
      <c r="S813" s="81">
        <f t="shared" si="39"/>
        <v>0</v>
      </c>
      <c r="T813" s="82"/>
      <c r="U813" s="83"/>
      <c r="V813" s="84"/>
      <c r="W813" s="85">
        <f t="shared" si="40"/>
        <v>0</v>
      </c>
      <c r="X813" s="86">
        <f t="shared" si="41"/>
        <v>0</v>
      </c>
      <c r="Y813" s="59"/>
      <c r="Z813" s="87"/>
      <c r="AA813" s="88"/>
      <c r="AB813" s="89"/>
      <c r="AC813" s="90"/>
    </row>
    <row r="814" spans="1:29" ht="15.75" hidden="1" customHeight="1">
      <c r="A814" s="64"/>
      <c r="B814" s="65"/>
      <c r="C814" s="66"/>
      <c r="D814" s="67"/>
      <c r="E814" s="68"/>
      <c r="F814" s="69"/>
      <c r="G814" s="70"/>
      <c r="H814" s="71"/>
      <c r="I814" s="68"/>
      <c r="J814" s="72"/>
      <c r="K814" s="73"/>
      <c r="L814" s="74"/>
      <c r="M814" s="75"/>
      <c r="N814" s="76"/>
      <c r="O814" s="77"/>
      <c r="P814" s="78"/>
      <c r="Q814" s="79"/>
      <c r="R814" s="101"/>
      <c r="S814" s="81">
        <f t="shared" si="39"/>
        <v>0</v>
      </c>
      <c r="T814" s="82"/>
      <c r="U814" s="83"/>
      <c r="V814" s="84"/>
      <c r="W814" s="85">
        <f t="shared" si="40"/>
        <v>0</v>
      </c>
      <c r="X814" s="86">
        <f t="shared" si="41"/>
        <v>0</v>
      </c>
      <c r="Y814" s="59"/>
      <c r="Z814" s="87"/>
      <c r="AA814" s="88"/>
      <c r="AB814" s="89"/>
      <c r="AC814" s="90"/>
    </row>
    <row r="815" spans="1:29" ht="15.75" hidden="1" customHeight="1">
      <c r="A815" s="64"/>
      <c r="B815" s="65"/>
      <c r="C815" s="66"/>
      <c r="D815" s="67"/>
      <c r="E815" s="68"/>
      <c r="F815" s="69"/>
      <c r="G815" s="70"/>
      <c r="H815" s="71"/>
      <c r="I815" s="68"/>
      <c r="J815" s="72"/>
      <c r="K815" s="73"/>
      <c r="L815" s="74"/>
      <c r="M815" s="75"/>
      <c r="N815" s="76"/>
      <c r="O815" s="77"/>
      <c r="P815" s="78"/>
      <c r="Q815" s="79"/>
      <c r="R815" s="101"/>
      <c r="S815" s="81">
        <f t="shared" si="39"/>
        <v>0</v>
      </c>
      <c r="T815" s="82"/>
      <c r="U815" s="83"/>
      <c r="V815" s="84"/>
      <c r="W815" s="85">
        <f t="shared" si="40"/>
        <v>0</v>
      </c>
      <c r="X815" s="86">
        <f t="shared" si="41"/>
        <v>0</v>
      </c>
      <c r="Y815" s="59"/>
      <c r="Z815" s="87"/>
      <c r="AA815" s="88"/>
      <c r="AB815" s="89"/>
      <c r="AC815" s="90"/>
    </row>
    <row r="816" spans="1:29" ht="15.75" hidden="1" customHeight="1">
      <c r="A816" s="64"/>
      <c r="B816" s="65"/>
      <c r="C816" s="66"/>
      <c r="D816" s="67"/>
      <c r="E816" s="68"/>
      <c r="F816" s="69"/>
      <c r="G816" s="70"/>
      <c r="H816" s="71"/>
      <c r="I816" s="68"/>
      <c r="J816" s="72"/>
      <c r="K816" s="73"/>
      <c r="L816" s="74"/>
      <c r="M816" s="75"/>
      <c r="N816" s="76"/>
      <c r="O816" s="77"/>
      <c r="P816" s="78"/>
      <c r="Q816" s="79"/>
      <c r="R816" s="101"/>
      <c r="S816" s="81">
        <f t="shared" si="39"/>
        <v>0</v>
      </c>
      <c r="T816" s="82"/>
      <c r="U816" s="83"/>
      <c r="V816" s="84"/>
      <c r="W816" s="85">
        <f t="shared" si="40"/>
        <v>0</v>
      </c>
      <c r="X816" s="86">
        <f t="shared" si="41"/>
        <v>0</v>
      </c>
      <c r="Y816" s="59"/>
      <c r="Z816" s="87"/>
      <c r="AA816" s="88"/>
      <c r="AB816" s="89"/>
      <c r="AC816" s="90"/>
    </row>
    <row r="817" spans="1:29" ht="15.75" hidden="1" customHeight="1">
      <c r="A817" s="64"/>
      <c r="B817" s="65"/>
      <c r="C817" s="66"/>
      <c r="D817" s="67"/>
      <c r="E817" s="68"/>
      <c r="F817" s="69"/>
      <c r="G817" s="70"/>
      <c r="H817" s="71"/>
      <c r="I817" s="68"/>
      <c r="J817" s="72"/>
      <c r="K817" s="73"/>
      <c r="L817" s="74"/>
      <c r="M817" s="75"/>
      <c r="N817" s="76"/>
      <c r="O817" s="77"/>
      <c r="P817" s="78"/>
      <c r="Q817" s="79"/>
      <c r="R817" s="101"/>
      <c r="S817" s="81">
        <f t="shared" si="39"/>
        <v>0</v>
      </c>
      <c r="T817" s="82"/>
      <c r="U817" s="83"/>
      <c r="V817" s="84"/>
      <c r="W817" s="85">
        <f t="shared" si="40"/>
        <v>0</v>
      </c>
      <c r="X817" s="86">
        <f t="shared" si="41"/>
        <v>0</v>
      </c>
      <c r="Y817" s="59"/>
      <c r="Z817" s="87"/>
      <c r="AA817" s="88"/>
      <c r="AB817" s="89"/>
      <c r="AC817" s="90"/>
    </row>
    <row r="818" spans="1:29" ht="15.75" hidden="1" customHeight="1">
      <c r="A818" s="64"/>
      <c r="B818" s="65"/>
      <c r="C818" s="66"/>
      <c r="D818" s="67"/>
      <c r="E818" s="68"/>
      <c r="F818" s="69"/>
      <c r="G818" s="70"/>
      <c r="H818" s="71"/>
      <c r="I818" s="68"/>
      <c r="J818" s="72"/>
      <c r="K818" s="73"/>
      <c r="L818" s="74"/>
      <c r="M818" s="75"/>
      <c r="N818" s="76"/>
      <c r="O818" s="77"/>
      <c r="P818" s="78"/>
      <c r="Q818" s="79"/>
      <c r="R818" s="101"/>
      <c r="S818" s="81">
        <f t="shared" si="39"/>
        <v>0</v>
      </c>
      <c r="T818" s="82"/>
      <c r="U818" s="83"/>
      <c r="V818" s="84"/>
      <c r="W818" s="85">
        <f t="shared" si="40"/>
        <v>0</v>
      </c>
      <c r="X818" s="86">
        <f t="shared" si="41"/>
        <v>0</v>
      </c>
      <c r="Y818" s="59"/>
      <c r="Z818" s="87"/>
      <c r="AA818" s="88"/>
      <c r="AB818" s="89"/>
      <c r="AC818" s="90"/>
    </row>
    <row r="819" spans="1:29" ht="15.75" hidden="1" customHeight="1">
      <c r="A819" s="64"/>
      <c r="B819" s="65"/>
      <c r="C819" s="66"/>
      <c r="D819" s="67"/>
      <c r="E819" s="68"/>
      <c r="F819" s="69"/>
      <c r="G819" s="70"/>
      <c r="H819" s="71"/>
      <c r="I819" s="68"/>
      <c r="J819" s="72"/>
      <c r="K819" s="73"/>
      <c r="L819" s="74"/>
      <c r="M819" s="75"/>
      <c r="N819" s="76"/>
      <c r="O819" s="77"/>
      <c r="P819" s="78"/>
      <c r="Q819" s="79"/>
      <c r="R819" s="101"/>
      <c r="S819" s="81">
        <f t="shared" si="39"/>
        <v>0</v>
      </c>
      <c r="T819" s="82"/>
      <c r="U819" s="83"/>
      <c r="V819" s="84"/>
      <c r="W819" s="85">
        <f t="shared" si="40"/>
        <v>0</v>
      </c>
      <c r="X819" s="86">
        <f t="shared" si="41"/>
        <v>0</v>
      </c>
      <c r="Y819" s="59"/>
      <c r="Z819" s="87"/>
      <c r="AA819" s="88"/>
      <c r="AB819" s="89"/>
      <c r="AC819" s="90"/>
    </row>
    <row r="820" spans="1:29" ht="15.75" hidden="1" customHeight="1">
      <c r="A820" s="64"/>
      <c r="B820" s="65"/>
      <c r="C820" s="66"/>
      <c r="D820" s="67"/>
      <c r="E820" s="68"/>
      <c r="F820" s="69"/>
      <c r="G820" s="70"/>
      <c r="H820" s="71"/>
      <c r="I820" s="68"/>
      <c r="J820" s="72"/>
      <c r="K820" s="73"/>
      <c r="L820" s="74"/>
      <c r="M820" s="75"/>
      <c r="N820" s="76"/>
      <c r="O820" s="77"/>
      <c r="P820" s="78"/>
      <c r="Q820" s="79"/>
      <c r="R820" s="101"/>
      <c r="S820" s="81">
        <f t="shared" si="39"/>
        <v>0</v>
      </c>
      <c r="T820" s="82"/>
      <c r="U820" s="83"/>
      <c r="V820" s="84"/>
      <c r="W820" s="85">
        <f t="shared" si="40"/>
        <v>0</v>
      </c>
      <c r="X820" s="86">
        <f t="shared" si="41"/>
        <v>0</v>
      </c>
      <c r="Y820" s="59"/>
      <c r="Z820" s="87"/>
      <c r="AA820" s="88"/>
      <c r="AB820" s="89"/>
      <c r="AC820" s="90"/>
    </row>
    <row r="821" spans="1:29" ht="15.75" hidden="1" customHeight="1">
      <c r="A821" s="64"/>
      <c r="B821" s="65"/>
      <c r="C821" s="66"/>
      <c r="D821" s="67"/>
      <c r="E821" s="68"/>
      <c r="F821" s="69"/>
      <c r="G821" s="70"/>
      <c r="H821" s="71"/>
      <c r="I821" s="68"/>
      <c r="J821" s="72"/>
      <c r="K821" s="73"/>
      <c r="L821" s="74"/>
      <c r="M821" s="75"/>
      <c r="N821" s="76"/>
      <c r="O821" s="77"/>
      <c r="P821" s="78"/>
      <c r="Q821" s="79"/>
      <c r="R821" s="80"/>
      <c r="S821" s="81">
        <f t="shared" si="39"/>
        <v>0</v>
      </c>
      <c r="T821" s="82"/>
      <c r="U821" s="83"/>
      <c r="V821" s="84"/>
      <c r="W821" s="85">
        <f t="shared" si="40"/>
        <v>0</v>
      </c>
      <c r="X821" s="86">
        <f t="shared" si="41"/>
        <v>0</v>
      </c>
      <c r="Y821" s="59"/>
      <c r="Z821" s="87"/>
      <c r="AA821" s="88"/>
      <c r="AB821" s="89"/>
      <c r="AC821" s="90"/>
    </row>
    <row r="822" spans="1:29" ht="15.75" hidden="1" customHeight="1">
      <c r="A822" s="64"/>
      <c r="B822" s="65"/>
      <c r="C822" s="66"/>
      <c r="D822" s="67"/>
      <c r="E822" s="68"/>
      <c r="F822" s="69"/>
      <c r="G822" s="70"/>
      <c r="H822" s="71"/>
      <c r="I822" s="68"/>
      <c r="J822" s="72"/>
      <c r="K822" s="73"/>
      <c r="L822" s="74"/>
      <c r="M822" s="75"/>
      <c r="N822" s="76"/>
      <c r="O822" s="77"/>
      <c r="P822" s="78"/>
      <c r="Q822" s="79"/>
      <c r="R822" s="80"/>
      <c r="S822" s="81">
        <f t="shared" si="39"/>
        <v>0</v>
      </c>
      <c r="T822" s="82"/>
      <c r="U822" s="83"/>
      <c r="V822" s="84"/>
      <c r="W822" s="85">
        <f t="shared" si="40"/>
        <v>0</v>
      </c>
      <c r="X822" s="86">
        <f t="shared" si="41"/>
        <v>0</v>
      </c>
      <c r="Y822" s="59"/>
      <c r="Z822" s="87"/>
      <c r="AA822" s="88"/>
      <c r="AB822" s="89"/>
      <c r="AC822" s="90"/>
    </row>
    <row r="823" spans="1:29" ht="15.75" hidden="1" customHeight="1">
      <c r="A823" s="64"/>
      <c r="B823" s="65"/>
      <c r="C823" s="66"/>
      <c r="D823" s="67"/>
      <c r="E823" s="68"/>
      <c r="F823" s="69"/>
      <c r="G823" s="70"/>
      <c r="H823" s="71"/>
      <c r="I823" s="68"/>
      <c r="J823" s="72"/>
      <c r="K823" s="73"/>
      <c r="L823" s="74"/>
      <c r="M823" s="75"/>
      <c r="N823" s="76"/>
      <c r="O823" s="77"/>
      <c r="P823" s="78"/>
      <c r="Q823" s="79"/>
      <c r="R823" s="80"/>
      <c r="S823" s="81">
        <f t="shared" si="39"/>
        <v>0</v>
      </c>
      <c r="T823" s="82"/>
      <c r="U823" s="83"/>
      <c r="V823" s="84"/>
      <c r="W823" s="85">
        <f t="shared" si="40"/>
        <v>0</v>
      </c>
      <c r="X823" s="86">
        <f t="shared" si="41"/>
        <v>0</v>
      </c>
      <c r="Y823" s="59"/>
      <c r="Z823" s="87"/>
      <c r="AA823" s="88"/>
      <c r="AB823" s="89"/>
      <c r="AC823" s="90"/>
    </row>
    <row r="824" spans="1:29" ht="15.75" hidden="1" customHeight="1">
      <c r="A824" s="64"/>
      <c r="B824" s="65"/>
      <c r="C824" s="66"/>
      <c r="D824" s="67"/>
      <c r="E824" s="68"/>
      <c r="F824" s="69"/>
      <c r="G824" s="70"/>
      <c r="H824" s="71"/>
      <c r="I824" s="68"/>
      <c r="J824" s="72"/>
      <c r="K824" s="73"/>
      <c r="L824" s="74"/>
      <c r="M824" s="75"/>
      <c r="N824" s="76"/>
      <c r="O824" s="77"/>
      <c r="P824" s="78"/>
      <c r="Q824" s="79"/>
      <c r="R824" s="80"/>
      <c r="S824" s="81">
        <f t="shared" si="39"/>
        <v>0</v>
      </c>
      <c r="T824" s="82"/>
      <c r="U824" s="83"/>
      <c r="V824" s="84"/>
      <c r="W824" s="85">
        <f t="shared" si="40"/>
        <v>0</v>
      </c>
      <c r="X824" s="86">
        <f t="shared" si="41"/>
        <v>0</v>
      </c>
      <c r="Y824" s="59"/>
      <c r="Z824" s="87"/>
      <c r="AA824" s="88"/>
      <c r="AB824" s="89"/>
      <c r="AC824" s="90"/>
    </row>
    <row r="825" spans="1:29" ht="15.75" hidden="1" customHeight="1">
      <c r="A825" s="64"/>
      <c r="B825" s="65"/>
      <c r="C825" s="66"/>
      <c r="D825" s="67"/>
      <c r="E825" s="68"/>
      <c r="F825" s="69"/>
      <c r="G825" s="70"/>
      <c r="H825" s="71"/>
      <c r="I825" s="68"/>
      <c r="J825" s="72"/>
      <c r="K825" s="73"/>
      <c r="L825" s="74"/>
      <c r="M825" s="75"/>
      <c r="N825" s="76"/>
      <c r="O825" s="77"/>
      <c r="P825" s="78"/>
      <c r="Q825" s="79"/>
      <c r="R825" s="80"/>
      <c r="S825" s="81">
        <f t="shared" si="39"/>
        <v>0</v>
      </c>
      <c r="T825" s="82"/>
      <c r="U825" s="83"/>
      <c r="V825" s="84"/>
      <c r="W825" s="85">
        <f t="shared" si="40"/>
        <v>0</v>
      </c>
      <c r="X825" s="86">
        <f t="shared" si="41"/>
        <v>0</v>
      </c>
      <c r="Y825" s="59"/>
      <c r="Z825" s="87"/>
      <c r="AA825" s="88"/>
      <c r="AB825" s="89"/>
      <c r="AC825" s="90"/>
    </row>
    <row r="826" spans="1:29" ht="15.75" hidden="1" customHeight="1">
      <c r="A826" s="64"/>
      <c r="B826" s="65"/>
      <c r="C826" s="66"/>
      <c r="D826" s="67"/>
      <c r="E826" s="68"/>
      <c r="F826" s="69"/>
      <c r="G826" s="70"/>
      <c r="H826" s="71"/>
      <c r="I826" s="68"/>
      <c r="J826" s="72"/>
      <c r="K826" s="73"/>
      <c r="L826" s="74"/>
      <c r="M826" s="75"/>
      <c r="N826" s="76"/>
      <c r="O826" s="77"/>
      <c r="P826" s="78"/>
      <c r="Q826" s="79"/>
      <c r="R826" s="80"/>
      <c r="S826" s="81">
        <f t="shared" si="39"/>
        <v>0</v>
      </c>
      <c r="T826" s="82"/>
      <c r="U826" s="83"/>
      <c r="V826" s="84"/>
      <c r="W826" s="85">
        <f t="shared" si="40"/>
        <v>0</v>
      </c>
      <c r="X826" s="86">
        <f t="shared" si="41"/>
        <v>0</v>
      </c>
      <c r="Y826" s="59"/>
      <c r="Z826" s="87"/>
      <c r="AA826" s="88"/>
      <c r="AB826" s="89"/>
      <c r="AC826" s="90"/>
    </row>
    <row r="827" spans="1:29" ht="15.75" hidden="1" customHeight="1">
      <c r="A827" s="64"/>
      <c r="B827" s="65"/>
      <c r="C827" s="66"/>
      <c r="D827" s="67"/>
      <c r="E827" s="68"/>
      <c r="F827" s="69"/>
      <c r="G827" s="70"/>
      <c r="H827" s="71"/>
      <c r="I827" s="68"/>
      <c r="J827" s="72"/>
      <c r="K827" s="73"/>
      <c r="L827" s="74"/>
      <c r="M827" s="75"/>
      <c r="N827" s="76"/>
      <c r="O827" s="77"/>
      <c r="P827" s="78"/>
      <c r="Q827" s="79"/>
      <c r="R827" s="80"/>
      <c r="S827" s="81">
        <f t="shared" si="39"/>
        <v>0</v>
      </c>
      <c r="T827" s="82"/>
      <c r="U827" s="83"/>
      <c r="V827" s="84"/>
      <c r="W827" s="85">
        <f t="shared" si="40"/>
        <v>0</v>
      </c>
      <c r="X827" s="86">
        <f t="shared" si="41"/>
        <v>0</v>
      </c>
      <c r="Y827" s="59"/>
      <c r="Z827" s="87"/>
      <c r="AA827" s="88"/>
      <c r="AB827" s="89"/>
      <c r="AC827" s="90"/>
    </row>
    <row r="828" spans="1:29" ht="15.75" hidden="1" customHeight="1">
      <c r="A828" s="64"/>
      <c r="B828" s="65"/>
      <c r="C828" s="66"/>
      <c r="D828" s="67"/>
      <c r="E828" s="68"/>
      <c r="F828" s="69"/>
      <c r="G828" s="70"/>
      <c r="H828" s="71"/>
      <c r="I828" s="68"/>
      <c r="J828" s="72"/>
      <c r="K828" s="73"/>
      <c r="L828" s="74"/>
      <c r="M828" s="75"/>
      <c r="N828" s="76"/>
      <c r="O828" s="77"/>
      <c r="P828" s="78"/>
      <c r="Q828" s="79"/>
      <c r="R828" s="80"/>
      <c r="S828" s="81">
        <f t="shared" si="39"/>
        <v>0</v>
      </c>
      <c r="T828" s="82"/>
      <c r="U828" s="83"/>
      <c r="V828" s="84"/>
      <c r="W828" s="85">
        <f t="shared" si="40"/>
        <v>0</v>
      </c>
      <c r="X828" s="86">
        <f t="shared" si="41"/>
        <v>0</v>
      </c>
      <c r="Y828" s="59"/>
      <c r="Z828" s="87"/>
      <c r="AA828" s="88"/>
      <c r="AB828" s="89"/>
      <c r="AC828" s="90"/>
    </row>
    <row r="829" spans="1:29" ht="15.75" hidden="1" customHeight="1">
      <c r="A829" s="64"/>
      <c r="B829" s="65"/>
      <c r="C829" s="66"/>
      <c r="D829" s="67"/>
      <c r="E829" s="68"/>
      <c r="F829" s="69"/>
      <c r="G829" s="70"/>
      <c r="H829" s="71"/>
      <c r="I829" s="68"/>
      <c r="J829" s="72"/>
      <c r="K829" s="73"/>
      <c r="L829" s="74"/>
      <c r="M829" s="75"/>
      <c r="N829" s="76"/>
      <c r="O829" s="77"/>
      <c r="P829" s="78"/>
      <c r="Q829" s="79"/>
      <c r="R829" s="101"/>
      <c r="S829" s="81">
        <f t="shared" si="39"/>
        <v>0</v>
      </c>
      <c r="T829" s="82"/>
      <c r="U829" s="83"/>
      <c r="V829" s="84"/>
      <c r="W829" s="85">
        <f t="shared" si="40"/>
        <v>0</v>
      </c>
      <c r="X829" s="86">
        <f t="shared" si="41"/>
        <v>0</v>
      </c>
      <c r="Y829" s="59"/>
      <c r="Z829" s="87"/>
      <c r="AA829" s="88"/>
      <c r="AB829" s="89"/>
      <c r="AC829" s="90"/>
    </row>
    <row r="830" spans="1:29" ht="15.75" hidden="1" customHeight="1">
      <c r="A830" s="64"/>
      <c r="B830" s="65"/>
      <c r="C830" s="66"/>
      <c r="D830" s="67"/>
      <c r="E830" s="68"/>
      <c r="F830" s="69"/>
      <c r="G830" s="70"/>
      <c r="H830" s="71"/>
      <c r="I830" s="68"/>
      <c r="J830" s="72"/>
      <c r="K830" s="73"/>
      <c r="L830" s="74"/>
      <c r="M830" s="75"/>
      <c r="N830" s="76"/>
      <c r="O830" s="77"/>
      <c r="P830" s="78"/>
      <c r="Q830" s="79"/>
      <c r="R830" s="101"/>
      <c r="S830" s="81">
        <f t="shared" si="39"/>
        <v>0</v>
      </c>
      <c r="T830" s="82"/>
      <c r="U830" s="83"/>
      <c r="V830" s="84"/>
      <c r="W830" s="85">
        <f t="shared" si="40"/>
        <v>0</v>
      </c>
      <c r="X830" s="86">
        <f t="shared" si="41"/>
        <v>0</v>
      </c>
      <c r="Y830" s="59"/>
      <c r="Z830" s="87"/>
      <c r="AA830" s="88"/>
      <c r="AB830" s="89"/>
      <c r="AC830" s="90"/>
    </row>
    <row r="831" spans="1:29" ht="15.75" hidden="1" customHeight="1">
      <c r="A831" s="64"/>
      <c r="B831" s="65"/>
      <c r="C831" s="66"/>
      <c r="D831" s="67"/>
      <c r="E831" s="68"/>
      <c r="F831" s="69"/>
      <c r="G831" s="70"/>
      <c r="H831" s="71"/>
      <c r="I831" s="68"/>
      <c r="J831" s="72"/>
      <c r="K831" s="73"/>
      <c r="L831" s="74"/>
      <c r="M831" s="75"/>
      <c r="N831" s="76"/>
      <c r="O831" s="77"/>
      <c r="P831" s="78"/>
      <c r="Q831" s="79"/>
      <c r="R831" s="101"/>
      <c r="S831" s="81">
        <f t="shared" si="39"/>
        <v>0</v>
      </c>
      <c r="T831" s="82"/>
      <c r="U831" s="83"/>
      <c r="V831" s="84"/>
      <c r="W831" s="85">
        <f t="shared" si="40"/>
        <v>0</v>
      </c>
      <c r="X831" s="86">
        <f t="shared" si="41"/>
        <v>0</v>
      </c>
      <c r="Y831" s="59"/>
      <c r="Z831" s="87"/>
      <c r="AA831" s="88"/>
      <c r="AB831" s="89"/>
      <c r="AC831" s="90"/>
    </row>
    <row r="832" spans="1:29" ht="15.75" hidden="1" customHeight="1">
      <c r="A832" s="64"/>
      <c r="B832" s="65"/>
      <c r="C832" s="66"/>
      <c r="D832" s="67"/>
      <c r="E832" s="68"/>
      <c r="F832" s="69"/>
      <c r="G832" s="70"/>
      <c r="H832" s="71"/>
      <c r="I832" s="68"/>
      <c r="J832" s="72"/>
      <c r="K832" s="73"/>
      <c r="L832" s="74"/>
      <c r="M832" s="75"/>
      <c r="N832" s="76"/>
      <c r="O832" s="77"/>
      <c r="P832" s="78"/>
      <c r="Q832" s="79"/>
      <c r="R832" s="101"/>
      <c r="S832" s="81">
        <f t="shared" si="39"/>
        <v>0</v>
      </c>
      <c r="T832" s="82"/>
      <c r="U832" s="83"/>
      <c r="V832" s="84"/>
      <c r="W832" s="85">
        <f t="shared" si="40"/>
        <v>0</v>
      </c>
      <c r="X832" s="86">
        <f t="shared" si="41"/>
        <v>0</v>
      </c>
      <c r="Y832" s="59"/>
      <c r="Z832" s="87"/>
      <c r="AA832" s="88"/>
      <c r="AB832" s="89"/>
      <c r="AC832" s="90"/>
    </row>
    <row r="833" spans="1:29" ht="15.75" hidden="1" customHeight="1">
      <c r="A833" s="64"/>
      <c r="B833" s="65"/>
      <c r="C833" s="66"/>
      <c r="D833" s="67"/>
      <c r="E833" s="68"/>
      <c r="F833" s="69"/>
      <c r="G833" s="70"/>
      <c r="H833" s="71"/>
      <c r="I833" s="68"/>
      <c r="J833" s="72"/>
      <c r="K833" s="73"/>
      <c r="L833" s="74"/>
      <c r="M833" s="75"/>
      <c r="N833" s="76"/>
      <c r="O833" s="77"/>
      <c r="P833" s="78"/>
      <c r="Q833" s="79"/>
      <c r="R833" s="101"/>
      <c r="S833" s="81">
        <f t="shared" si="39"/>
        <v>0</v>
      </c>
      <c r="T833" s="82"/>
      <c r="U833" s="83"/>
      <c r="V833" s="84"/>
      <c r="W833" s="85">
        <f t="shared" si="40"/>
        <v>0</v>
      </c>
      <c r="X833" s="86">
        <f t="shared" si="41"/>
        <v>0</v>
      </c>
      <c r="Y833" s="59"/>
      <c r="Z833" s="87"/>
      <c r="AA833" s="88"/>
      <c r="AB833" s="89"/>
      <c r="AC833" s="90"/>
    </row>
    <row r="834" spans="1:29" ht="15.75" hidden="1" customHeight="1">
      <c r="A834" s="64"/>
      <c r="B834" s="65"/>
      <c r="C834" s="66"/>
      <c r="D834" s="67"/>
      <c r="E834" s="68"/>
      <c r="F834" s="69"/>
      <c r="G834" s="70"/>
      <c r="H834" s="71"/>
      <c r="I834" s="68"/>
      <c r="J834" s="72"/>
      <c r="K834" s="73"/>
      <c r="L834" s="74"/>
      <c r="M834" s="75"/>
      <c r="N834" s="76"/>
      <c r="O834" s="77"/>
      <c r="P834" s="78"/>
      <c r="Q834" s="79"/>
      <c r="R834" s="101"/>
      <c r="S834" s="81">
        <f t="shared" si="39"/>
        <v>0</v>
      </c>
      <c r="T834" s="82"/>
      <c r="U834" s="83"/>
      <c r="V834" s="84"/>
      <c r="W834" s="85">
        <f t="shared" si="40"/>
        <v>0</v>
      </c>
      <c r="X834" s="86">
        <f t="shared" si="41"/>
        <v>0</v>
      </c>
      <c r="Y834" s="59"/>
      <c r="Z834" s="87"/>
      <c r="AA834" s="88"/>
      <c r="AB834" s="89"/>
      <c r="AC834" s="90"/>
    </row>
    <row r="835" spans="1:29" ht="15.75" hidden="1" customHeight="1">
      <c r="A835" s="64"/>
      <c r="B835" s="65"/>
      <c r="C835" s="66"/>
      <c r="D835" s="67"/>
      <c r="E835" s="68"/>
      <c r="F835" s="69"/>
      <c r="G835" s="70"/>
      <c r="H835" s="71"/>
      <c r="I835" s="68"/>
      <c r="J835" s="72"/>
      <c r="K835" s="73"/>
      <c r="L835" s="74"/>
      <c r="M835" s="75"/>
      <c r="N835" s="76"/>
      <c r="O835" s="77"/>
      <c r="P835" s="78"/>
      <c r="Q835" s="79"/>
      <c r="R835" s="101"/>
      <c r="S835" s="81">
        <f t="shared" si="39"/>
        <v>0</v>
      </c>
      <c r="T835" s="82"/>
      <c r="U835" s="83"/>
      <c r="V835" s="84"/>
      <c r="W835" s="85">
        <f t="shared" si="40"/>
        <v>0</v>
      </c>
      <c r="X835" s="86">
        <f t="shared" si="41"/>
        <v>0</v>
      </c>
      <c r="Y835" s="59"/>
      <c r="Z835" s="87"/>
      <c r="AA835" s="88"/>
      <c r="AB835" s="89"/>
      <c r="AC835" s="90"/>
    </row>
    <row r="836" spans="1:29" ht="15.75" hidden="1" customHeight="1">
      <c r="A836" s="64"/>
      <c r="B836" s="65"/>
      <c r="C836" s="66"/>
      <c r="D836" s="67"/>
      <c r="E836" s="68"/>
      <c r="F836" s="69"/>
      <c r="G836" s="70"/>
      <c r="H836" s="71"/>
      <c r="I836" s="68"/>
      <c r="J836" s="72"/>
      <c r="K836" s="73"/>
      <c r="L836" s="74"/>
      <c r="M836" s="75"/>
      <c r="N836" s="76"/>
      <c r="O836" s="77"/>
      <c r="P836" s="78"/>
      <c r="Q836" s="79"/>
      <c r="R836" s="101"/>
      <c r="S836" s="81">
        <f t="shared" si="39"/>
        <v>0</v>
      </c>
      <c r="T836" s="82"/>
      <c r="U836" s="83"/>
      <c r="V836" s="84"/>
      <c r="W836" s="85">
        <f t="shared" si="40"/>
        <v>0</v>
      </c>
      <c r="X836" s="86">
        <f t="shared" si="41"/>
        <v>0</v>
      </c>
      <c r="Y836" s="59"/>
      <c r="Z836" s="87"/>
      <c r="AA836" s="88"/>
      <c r="AB836" s="89"/>
      <c r="AC836" s="90"/>
    </row>
    <row r="837" spans="1:29" ht="15.75" hidden="1" customHeight="1">
      <c r="A837" s="64"/>
      <c r="B837" s="65"/>
      <c r="C837" s="66"/>
      <c r="D837" s="67"/>
      <c r="E837" s="68"/>
      <c r="F837" s="69"/>
      <c r="G837" s="70"/>
      <c r="H837" s="71"/>
      <c r="I837" s="68"/>
      <c r="J837" s="72"/>
      <c r="K837" s="73"/>
      <c r="L837" s="74"/>
      <c r="M837" s="75"/>
      <c r="N837" s="76"/>
      <c r="O837" s="77"/>
      <c r="P837" s="78"/>
      <c r="Q837" s="79"/>
      <c r="R837" s="101"/>
      <c r="S837" s="81">
        <f t="shared" si="39"/>
        <v>0</v>
      </c>
      <c r="T837" s="82"/>
      <c r="U837" s="83"/>
      <c r="V837" s="84"/>
      <c r="W837" s="85">
        <f t="shared" si="40"/>
        <v>0</v>
      </c>
      <c r="X837" s="86">
        <f t="shared" si="41"/>
        <v>0</v>
      </c>
      <c r="Y837" s="59"/>
      <c r="Z837" s="87"/>
      <c r="AA837" s="88"/>
      <c r="AB837" s="89"/>
      <c r="AC837" s="90"/>
    </row>
    <row r="838" spans="1:29" ht="15.75" hidden="1" customHeight="1">
      <c r="A838" s="64"/>
      <c r="B838" s="65"/>
      <c r="C838" s="66"/>
      <c r="D838" s="67"/>
      <c r="E838" s="68"/>
      <c r="F838" s="69"/>
      <c r="G838" s="70"/>
      <c r="H838" s="71"/>
      <c r="I838" s="68"/>
      <c r="J838" s="72"/>
      <c r="K838" s="73"/>
      <c r="L838" s="74"/>
      <c r="M838" s="75"/>
      <c r="N838" s="76"/>
      <c r="O838" s="77"/>
      <c r="P838" s="78"/>
      <c r="Q838" s="79"/>
      <c r="R838" s="101"/>
      <c r="S838" s="81">
        <f t="shared" si="39"/>
        <v>0</v>
      </c>
      <c r="T838" s="82"/>
      <c r="U838" s="83"/>
      <c r="V838" s="84"/>
      <c r="W838" s="85">
        <f t="shared" si="40"/>
        <v>0</v>
      </c>
      <c r="X838" s="86">
        <f t="shared" si="41"/>
        <v>0</v>
      </c>
      <c r="Y838" s="59"/>
      <c r="Z838" s="87"/>
      <c r="AA838" s="88"/>
      <c r="AB838" s="89"/>
      <c r="AC838" s="90"/>
    </row>
    <row r="839" spans="1:29" ht="15.75" hidden="1" customHeight="1">
      <c r="A839" s="64"/>
      <c r="B839" s="65"/>
      <c r="C839" s="66"/>
      <c r="D839" s="67"/>
      <c r="E839" s="68"/>
      <c r="F839" s="69"/>
      <c r="G839" s="70"/>
      <c r="H839" s="71"/>
      <c r="I839" s="68"/>
      <c r="J839" s="72"/>
      <c r="K839" s="73"/>
      <c r="L839" s="74"/>
      <c r="M839" s="75"/>
      <c r="N839" s="76"/>
      <c r="O839" s="77"/>
      <c r="P839" s="78"/>
      <c r="Q839" s="79"/>
      <c r="R839" s="101"/>
      <c r="S839" s="81">
        <f t="shared" si="39"/>
        <v>0</v>
      </c>
      <c r="T839" s="82"/>
      <c r="U839" s="83"/>
      <c r="V839" s="84"/>
      <c r="W839" s="85">
        <f t="shared" si="40"/>
        <v>0</v>
      </c>
      <c r="X839" s="86">
        <f t="shared" si="41"/>
        <v>0</v>
      </c>
      <c r="Y839" s="59"/>
      <c r="Z839" s="87"/>
      <c r="AA839" s="88"/>
      <c r="AB839" s="89"/>
      <c r="AC839" s="90"/>
    </row>
    <row r="840" spans="1:29" ht="15.75" hidden="1" customHeight="1">
      <c r="A840" s="64"/>
      <c r="B840" s="65"/>
      <c r="C840" s="66"/>
      <c r="D840" s="67"/>
      <c r="E840" s="68"/>
      <c r="F840" s="69"/>
      <c r="G840" s="70"/>
      <c r="H840" s="71"/>
      <c r="I840" s="68"/>
      <c r="J840" s="72"/>
      <c r="K840" s="73"/>
      <c r="L840" s="74"/>
      <c r="M840" s="75"/>
      <c r="N840" s="76"/>
      <c r="O840" s="77"/>
      <c r="P840" s="78"/>
      <c r="Q840" s="79"/>
      <c r="R840" s="101"/>
      <c r="S840" s="81">
        <f t="shared" si="39"/>
        <v>0</v>
      </c>
      <c r="T840" s="82"/>
      <c r="U840" s="83"/>
      <c r="V840" s="84"/>
      <c r="W840" s="85">
        <f t="shared" si="40"/>
        <v>0</v>
      </c>
      <c r="X840" s="86">
        <f t="shared" si="41"/>
        <v>0</v>
      </c>
      <c r="Y840" s="59"/>
      <c r="Z840" s="87"/>
      <c r="AA840" s="88"/>
      <c r="AB840" s="89"/>
      <c r="AC840" s="90"/>
    </row>
    <row r="841" spans="1:29" ht="15.75" hidden="1" customHeight="1">
      <c r="A841" s="64"/>
      <c r="B841" s="65"/>
      <c r="C841" s="66"/>
      <c r="D841" s="67"/>
      <c r="E841" s="68"/>
      <c r="F841" s="69"/>
      <c r="G841" s="70"/>
      <c r="H841" s="71"/>
      <c r="I841" s="68"/>
      <c r="J841" s="72"/>
      <c r="K841" s="73"/>
      <c r="L841" s="74"/>
      <c r="M841" s="75"/>
      <c r="N841" s="76"/>
      <c r="O841" s="77"/>
      <c r="P841" s="78"/>
      <c r="Q841" s="79"/>
      <c r="R841" s="101"/>
      <c r="S841" s="81">
        <f t="shared" ref="S841:S904" si="42">IF(R841="U",T841/1.2,T841)</f>
        <v>0</v>
      </c>
      <c r="T841" s="82"/>
      <c r="U841" s="83"/>
      <c r="V841" s="84"/>
      <c r="W841" s="85">
        <f t="shared" ref="W841:W904" si="43">V841*S841</f>
        <v>0</v>
      </c>
      <c r="X841" s="86">
        <f t="shared" ref="X841:X904" si="44">V841*T841</f>
        <v>0</v>
      </c>
      <c r="Y841" s="59"/>
      <c r="Z841" s="87"/>
      <c r="AA841" s="88"/>
      <c r="AB841" s="89"/>
      <c r="AC841" s="90"/>
    </row>
    <row r="842" spans="1:29" ht="15.75" hidden="1" customHeight="1">
      <c r="A842" s="64"/>
      <c r="B842" s="65"/>
      <c r="C842" s="66"/>
      <c r="D842" s="67"/>
      <c r="E842" s="68"/>
      <c r="F842" s="69"/>
      <c r="G842" s="70"/>
      <c r="H842" s="71"/>
      <c r="I842" s="68"/>
      <c r="J842" s="72"/>
      <c r="K842" s="73"/>
      <c r="L842" s="74"/>
      <c r="M842" s="75"/>
      <c r="N842" s="76"/>
      <c r="O842" s="77"/>
      <c r="P842" s="78"/>
      <c r="Q842" s="79"/>
      <c r="R842" s="101"/>
      <c r="S842" s="81">
        <f t="shared" si="42"/>
        <v>0</v>
      </c>
      <c r="T842" s="82"/>
      <c r="U842" s="83"/>
      <c r="V842" s="84"/>
      <c r="W842" s="85">
        <f t="shared" si="43"/>
        <v>0</v>
      </c>
      <c r="X842" s="86">
        <f t="shared" si="44"/>
        <v>0</v>
      </c>
      <c r="Y842" s="59"/>
      <c r="Z842" s="87"/>
      <c r="AA842" s="88"/>
      <c r="AB842" s="89"/>
      <c r="AC842" s="90"/>
    </row>
    <row r="843" spans="1:29" ht="15.75" hidden="1" customHeight="1">
      <c r="A843" s="64"/>
      <c r="B843" s="65"/>
      <c r="C843" s="66"/>
      <c r="D843" s="67"/>
      <c r="E843" s="68"/>
      <c r="F843" s="69"/>
      <c r="G843" s="70"/>
      <c r="H843" s="71"/>
      <c r="I843" s="68"/>
      <c r="J843" s="72"/>
      <c r="K843" s="73"/>
      <c r="L843" s="74"/>
      <c r="M843" s="75"/>
      <c r="N843" s="76"/>
      <c r="O843" s="77"/>
      <c r="P843" s="78"/>
      <c r="Q843" s="79"/>
      <c r="R843" s="101"/>
      <c r="S843" s="81">
        <f t="shared" si="42"/>
        <v>0</v>
      </c>
      <c r="T843" s="82"/>
      <c r="U843" s="83"/>
      <c r="V843" s="84"/>
      <c r="W843" s="85">
        <f t="shared" si="43"/>
        <v>0</v>
      </c>
      <c r="X843" s="86">
        <f t="shared" si="44"/>
        <v>0</v>
      </c>
      <c r="Y843" s="59"/>
      <c r="Z843" s="87"/>
      <c r="AA843" s="88"/>
      <c r="AB843" s="89"/>
      <c r="AC843" s="90"/>
    </row>
    <row r="844" spans="1:29" ht="15.75" hidden="1" customHeight="1">
      <c r="A844" s="64"/>
      <c r="B844" s="65"/>
      <c r="C844" s="66"/>
      <c r="D844" s="67"/>
      <c r="E844" s="68"/>
      <c r="F844" s="69"/>
      <c r="G844" s="70"/>
      <c r="H844" s="71"/>
      <c r="I844" s="68"/>
      <c r="J844" s="72"/>
      <c r="K844" s="73"/>
      <c r="L844" s="74"/>
      <c r="M844" s="75"/>
      <c r="N844" s="76"/>
      <c r="O844" s="77"/>
      <c r="P844" s="78"/>
      <c r="Q844" s="79"/>
      <c r="R844" s="101"/>
      <c r="S844" s="81">
        <f t="shared" si="42"/>
        <v>0</v>
      </c>
      <c r="T844" s="82"/>
      <c r="U844" s="83"/>
      <c r="V844" s="84"/>
      <c r="W844" s="85">
        <f t="shared" si="43"/>
        <v>0</v>
      </c>
      <c r="X844" s="86">
        <f t="shared" si="44"/>
        <v>0</v>
      </c>
      <c r="Y844" s="59"/>
      <c r="Z844" s="87"/>
      <c r="AA844" s="88"/>
      <c r="AB844" s="89"/>
      <c r="AC844" s="90"/>
    </row>
    <row r="845" spans="1:29" ht="15.75" hidden="1" customHeight="1">
      <c r="A845" s="64"/>
      <c r="B845" s="65"/>
      <c r="C845" s="66"/>
      <c r="D845" s="67"/>
      <c r="E845" s="68"/>
      <c r="F845" s="69"/>
      <c r="G845" s="70"/>
      <c r="H845" s="71"/>
      <c r="I845" s="68"/>
      <c r="J845" s="72"/>
      <c r="K845" s="73"/>
      <c r="L845" s="74"/>
      <c r="M845" s="75"/>
      <c r="N845" s="76"/>
      <c r="O845" s="77"/>
      <c r="P845" s="78"/>
      <c r="Q845" s="79"/>
      <c r="R845" s="101"/>
      <c r="S845" s="81">
        <f t="shared" si="42"/>
        <v>0</v>
      </c>
      <c r="T845" s="82"/>
      <c r="U845" s="83"/>
      <c r="V845" s="84"/>
      <c r="W845" s="85">
        <f t="shared" si="43"/>
        <v>0</v>
      </c>
      <c r="X845" s="86">
        <f t="shared" si="44"/>
        <v>0</v>
      </c>
      <c r="Y845" s="59"/>
      <c r="Z845" s="87"/>
      <c r="AA845" s="88"/>
      <c r="AB845" s="89"/>
      <c r="AC845" s="90"/>
    </row>
    <row r="846" spans="1:29" ht="15.75" hidden="1" customHeight="1">
      <c r="A846" s="64"/>
      <c r="B846" s="65"/>
      <c r="C846" s="66"/>
      <c r="D846" s="67"/>
      <c r="E846" s="68"/>
      <c r="F846" s="69"/>
      <c r="G846" s="70"/>
      <c r="H846" s="71"/>
      <c r="I846" s="68"/>
      <c r="J846" s="72"/>
      <c r="K846" s="73"/>
      <c r="L846" s="74"/>
      <c r="M846" s="75"/>
      <c r="N846" s="76"/>
      <c r="O846" s="77"/>
      <c r="P846" s="78"/>
      <c r="Q846" s="79"/>
      <c r="R846" s="80"/>
      <c r="S846" s="81">
        <f t="shared" si="42"/>
        <v>0</v>
      </c>
      <c r="T846" s="82"/>
      <c r="U846" s="83"/>
      <c r="V846" s="84"/>
      <c r="W846" s="85">
        <f t="shared" si="43"/>
        <v>0</v>
      </c>
      <c r="X846" s="86">
        <f t="shared" si="44"/>
        <v>0</v>
      </c>
      <c r="Y846" s="59"/>
      <c r="Z846" s="87"/>
      <c r="AA846" s="88"/>
      <c r="AB846" s="89"/>
      <c r="AC846" s="90"/>
    </row>
    <row r="847" spans="1:29" ht="15.75" hidden="1" customHeight="1">
      <c r="A847" s="64"/>
      <c r="B847" s="65"/>
      <c r="C847" s="66"/>
      <c r="D847" s="67"/>
      <c r="E847" s="68"/>
      <c r="F847" s="69"/>
      <c r="G847" s="70"/>
      <c r="H847" s="71"/>
      <c r="I847" s="68"/>
      <c r="J847" s="72"/>
      <c r="K847" s="73"/>
      <c r="L847" s="74"/>
      <c r="M847" s="75"/>
      <c r="N847" s="76"/>
      <c r="O847" s="77"/>
      <c r="P847" s="78"/>
      <c r="Q847" s="79"/>
      <c r="R847" s="101"/>
      <c r="S847" s="81">
        <f t="shared" si="42"/>
        <v>0</v>
      </c>
      <c r="T847" s="82"/>
      <c r="U847" s="83"/>
      <c r="V847" s="84"/>
      <c r="W847" s="85">
        <f t="shared" si="43"/>
        <v>0</v>
      </c>
      <c r="X847" s="86">
        <f t="shared" si="44"/>
        <v>0</v>
      </c>
      <c r="Y847" s="59"/>
      <c r="Z847" s="87"/>
      <c r="AA847" s="88"/>
      <c r="AB847" s="89"/>
      <c r="AC847" s="90"/>
    </row>
    <row r="848" spans="1:29" ht="15.75" hidden="1" customHeight="1">
      <c r="A848" s="64"/>
      <c r="B848" s="65"/>
      <c r="C848" s="66"/>
      <c r="D848" s="67"/>
      <c r="E848" s="68"/>
      <c r="F848" s="69"/>
      <c r="G848" s="70"/>
      <c r="H848" s="71"/>
      <c r="I848" s="68"/>
      <c r="J848" s="72"/>
      <c r="K848" s="73"/>
      <c r="L848" s="74"/>
      <c r="M848" s="75"/>
      <c r="N848" s="76"/>
      <c r="O848" s="77"/>
      <c r="P848" s="78"/>
      <c r="Q848" s="79"/>
      <c r="R848" s="80"/>
      <c r="S848" s="81">
        <f t="shared" si="42"/>
        <v>0</v>
      </c>
      <c r="T848" s="82"/>
      <c r="U848" s="83"/>
      <c r="V848" s="84"/>
      <c r="W848" s="85">
        <f t="shared" si="43"/>
        <v>0</v>
      </c>
      <c r="X848" s="86">
        <f t="shared" si="44"/>
        <v>0</v>
      </c>
      <c r="Y848" s="59"/>
      <c r="Z848" s="87"/>
      <c r="AA848" s="88"/>
      <c r="AB848" s="89"/>
      <c r="AC848" s="90"/>
    </row>
    <row r="849" spans="1:29" ht="15.75" hidden="1" customHeight="1">
      <c r="A849" s="64"/>
      <c r="B849" s="65"/>
      <c r="C849" s="66"/>
      <c r="D849" s="67"/>
      <c r="E849" s="68"/>
      <c r="F849" s="69"/>
      <c r="G849" s="70"/>
      <c r="H849" s="71"/>
      <c r="I849" s="68"/>
      <c r="J849" s="72"/>
      <c r="K849" s="73"/>
      <c r="L849" s="74"/>
      <c r="M849" s="75"/>
      <c r="N849" s="76"/>
      <c r="O849" s="77"/>
      <c r="P849" s="78"/>
      <c r="Q849" s="79"/>
      <c r="R849" s="80"/>
      <c r="S849" s="81">
        <f t="shared" si="42"/>
        <v>0</v>
      </c>
      <c r="T849" s="82"/>
      <c r="U849" s="83"/>
      <c r="V849" s="84"/>
      <c r="W849" s="85">
        <f t="shared" si="43"/>
        <v>0</v>
      </c>
      <c r="X849" s="86">
        <f t="shared" si="44"/>
        <v>0</v>
      </c>
      <c r="Y849" s="59"/>
      <c r="Z849" s="87"/>
      <c r="AA849" s="88"/>
      <c r="AB849" s="89"/>
      <c r="AC849" s="90"/>
    </row>
    <row r="850" spans="1:29" ht="15.75" hidden="1" customHeight="1">
      <c r="A850" s="64"/>
      <c r="B850" s="65"/>
      <c r="C850" s="66"/>
      <c r="D850" s="67"/>
      <c r="E850" s="68"/>
      <c r="F850" s="69"/>
      <c r="G850" s="70"/>
      <c r="H850" s="71"/>
      <c r="I850" s="68"/>
      <c r="J850" s="72"/>
      <c r="K850" s="73"/>
      <c r="L850" s="74"/>
      <c r="M850" s="75"/>
      <c r="N850" s="76"/>
      <c r="O850" s="77"/>
      <c r="P850" s="78"/>
      <c r="Q850" s="79"/>
      <c r="R850" s="101"/>
      <c r="S850" s="81">
        <f t="shared" si="42"/>
        <v>0</v>
      </c>
      <c r="T850" s="82"/>
      <c r="U850" s="83"/>
      <c r="V850" s="84"/>
      <c r="W850" s="85">
        <f t="shared" si="43"/>
        <v>0</v>
      </c>
      <c r="X850" s="86">
        <f t="shared" si="44"/>
        <v>0</v>
      </c>
      <c r="Y850" s="59"/>
      <c r="Z850" s="87"/>
      <c r="AA850" s="88"/>
      <c r="AB850" s="89"/>
      <c r="AC850" s="90"/>
    </row>
    <row r="851" spans="1:29" ht="15.75" hidden="1" customHeight="1">
      <c r="A851" s="64"/>
      <c r="B851" s="65"/>
      <c r="C851" s="66"/>
      <c r="D851" s="67"/>
      <c r="E851" s="68"/>
      <c r="F851" s="69"/>
      <c r="G851" s="70"/>
      <c r="H851" s="71"/>
      <c r="I851" s="68"/>
      <c r="J851" s="72"/>
      <c r="K851" s="73"/>
      <c r="L851" s="74"/>
      <c r="M851" s="75"/>
      <c r="N851" s="76"/>
      <c r="O851" s="77"/>
      <c r="P851" s="78"/>
      <c r="Q851" s="79"/>
      <c r="R851" s="80"/>
      <c r="S851" s="81">
        <f t="shared" si="42"/>
        <v>0</v>
      </c>
      <c r="T851" s="82"/>
      <c r="U851" s="83"/>
      <c r="V851" s="84"/>
      <c r="W851" s="85">
        <f t="shared" si="43"/>
        <v>0</v>
      </c>
      <c r="X851" s="86">
        <f t="shared" si="44"/>
        <v>0</v>
      </c>
      <c r="Y851" s="59"/>
      <c r="Z851" s="87"/>
      <c r="AA851" s="88"/>
      <c r="AB851" s="89"/>
      <c r="AC851" s="90"/>
    </row>
    <row r="852" spans="1:29" ht="15.75" hidden="1" customHeight="1">
      <c r="A852" s="64"/>
      <c r="B852" s="65"/>
      <c r="C852" s="66"/>
      <c r="D852" s="67"/>
      <c r="E852" s="68"/>
      <c r="F852" s="69"/>
      <c r="G852" s="70"/>
      <c r="H852" s="71"/>
      <c r="I852" s="68"/>
      <c r="J852" s="72"/>
      <c r="K852" s="73"/>
      <c r="L852" s="74"/>
      <c r="M852" s="75"/>
      <c r="N852" s="76"/>
      <c r="O852" s="77"/>
      <c r="P852" s="78"/>
      <c r="Q852" s="79"/>
      <c r="R852" s="80"/>
      <c r="S852" s="81">
        <f t="shared" si="42"/>
        <v>0</v>
      </c>
      <c r="T852" s="82"/>
      <c r="U852" s="83"/>
      <c r="V852" s="84"/>
      <c r="W852" s="85">
        <f t="shared" si="43"/>
        <v>0</v>
      </c>
      <c r="X852" s="86">
        <f t="shared" si="44"/>
        <v>0</v>
      </c>
      <c r="Y852" s="59"/>
      <c r="Z852" s="87"/>
      <c r="AA852" s="88"/>
      <c r="AB852" s="89"/>
      <c r="AC852" s="90"/>
    </row>
    <row r="853" spans="1:29" ht="15.75" hidden="1" customHeight="1">
      <c r="A853" s="64"/>
      <c r="B853" s="65"/>
      <c r="C853" s="66"/>
      <c r="D853" s="67"/>
      <c r="E853" s="68"/>
      <c r="F853" s="69"/>
      <c r="G853" s="70"/>
      <c r="H853" s="71"/>
      <c r="I853" s="68"/>
      <c r="J853" s="72"/>
      <c r="K853" s="73"/>
      <c r="L853" s="74"/>
      <c r="M853" s="75"/>
      <c r="N853" s="76"/>
      <c r="O853" s="77"/>
      <c r="P853" s="78"/>
      <c r="Q853" s="79"/>
      <c r="R853" s="80"/>
      <c r="S853" s="81">
        <f t="shared" si="42"/>
        <v>0</v>
      </c>
      <c r="T853" s="82"/>
      <c r="U853" s="83"/>
      <c r="V853" s="84"/>
      <c r="W853" s="85">
        <f t="shared" si="43"/>
        <v>0</v>
      </c>
      <c r="X853" s="86">
        <f t="shared" si="44"/>
        <v>0</v>
      </c>
      <c r="Y853" s="59"/>
      <c r="Z853" s="87"/>
      <c r="AA853" s="88"/>
      <c r="AB853" s="89"/>
      <c r="AC853" s="90"/>
    </row>
    <row r="854" spans="1:29" ht="15.75" hidden="1" customHeight="1">
      <c r="A854" s="64"/>
      <c r="B854" s="65"/>
      <c r="C854" s="66"/>
      <c r="D854" s="67"/>
      <c r="E854" s="68"/>
      <c r="F854" s="69"/>
      <c r="G854" s="70"/>
      <c r="H854" s="71"/>
      <c r="I854" s="68"/>
      <c r="J854" s="72"/>
      <c r="K854" s="73"/>
      <c r="L854" s="74"/>
      <c r="M854" s="75"/>
      <c r="N854" s="76"/>
      <c r="O854" s="77"/>
      <c r="P854" s="78"/>
      <c r="Q854" s="79"/>
      <c r="R854" s="101"/>
      <c r="S854" s="81">
        <f t="shared" si="42"/>
        <v>0</v>
      </c>
      <c r="T854" s="82"/>
      <c r="U854" s="83"/>
      <c r="V854" s="84"/>
      <c r="W854" s="85">
        <f t="shared" si="43"/>
        <v>0</v>
      </c>
      <c r="X854" s="86">
        <f t="shared" si="44"/>
        <v>0</v>
      </c>
      <c r="Y854" s="59"/>
      <c r="Z854" s="87"/>
      <c r="AA854" s="88"/>
      <c r="AB854" s="89"/>
      <c r="AC854" s="90"/>
    </row>
    <row r="855" spans="1:29" ht="15.75" hidden="1" customHeight="1">
      <c r="A855" s="64"/>
      <c r="B855" s="65"/>
      <c r="C855" s="66"/>
      <c r="D855" s="67"/>
      <c r="E855" s="68"/>
      <c r="F855" s="69"/>
      <c r="G855" s="70"/>
      <c r="H855" s="71"/>
      <c r="I855" s="68"/>
      <c r="J855" s="72"/>
      <c r="K855" s="73"/>
      <c r="L855" s="74"/>
      <c r="M855" s="75"/>
      <c r="N855" s="76"/>
      <c r="O855" s="77"/>
      <c r="P855" s="78"/>
      <c r="Q855" s="79"/>
      <c r="R855" s="80"/>
      <c r="S855" s="81">
        <f t="shared" si="42"/>
        <v>0</v>
      </c>
      <c r="T855" s="82"/>
      <c r="U855" s="83"/>
      <c r="V855" s="84"/>
      <c r="W855" s="85">
        <f t="shared" si="43"/>
        <v>0</v>
      </c>
      <c r="X855" s="86">
        <f t="shared" si="44"/>
        <v>0</v>
      </c>
      <c r="Y855" s="59"/>
      <c r="Z855" s="87"/>
      <c r="AA855" s="88"/>
      <c r="AB855" s="89"/>
      <c r="AC855" s="90"/>
    </row>
    <row r="856" spans="1:29" ht="15.75" hidden="1" customHeight="1">
      <c r="A856" s="64"/>
      <c r="B856" s="65"/>
      <c r="C856" s="66"/>
      <c r="D856" s="67"/>
      <c r="E856" s="68"/>
      <c r="F856" s="69"/>
      <c r="G856" s="70"/>
      <c r="H856" s="71"/>
      <c r="I856" s="68"/>
      <c r="J856" s="72"/>
      <c r="K856" s="73"/>
      <c r="L856" s="74"/>
      <c r="M856" s="75"/>
      <c r="N856" s="76"/>
      <c r="O856" s="77"/>
      <c r="P856" s="78"/>
      <c r="Q856" s="79"/>
      <c r="R856" s="101"/>
      <c r="S856" s="81">
        <f t="shared" si="42"/>
        <v>0</v>
      </c>
      <c r="T856" s="82"/>
      <c r="U856" s="83"/>
      <c r="V856" s="84"/>
      <c r="W856" s="85">
        <f t="shared" si="43"/>
        <v>0</v>
      </c>
      <c r="X856" s="86">
        <f t="shared" si="44"/>
        <v>0</v>
      </c>
      <c r="Y856" s="59"/>
      <c r="Z856" s="87"/>
      <c r="AA856" s="88"/>
      <c r="AB856" s="89"/>
      <c r="AC856" s="90"/>
    </row>
    <row r="857" spans="1:29" ht="15.75" hidden="1" customHeight="1">
      <c r="A857" s="64"/>
      <c r="B857" s="65"/>
      <c r="C857" s="66"/>
      <c r="D857" s="67"/>
      <c r="E857" s="68"/>
      <c r="F857" s="69"/>
      <c r="G857" s="70"/>
      <c r="H857" s="71"/>
      <c r="I857" s="68"/>
      <c r="J857" s="72"/>
      <c r="K857" s="73"/>
      <c r="L857" s="74"/>
      <c r="M857" s="75"/>
      <c r="N857" s="76"/>
      <c r="O857" s="77"/>
      <c r="P857" s="78"/>
      <c r="Q857" s="79"/>
      <c r="R857" s="101"/>
      <c r="S857" s="81">
        <f t="shared" si="42"/>
        <v>0</v>
      </c>
      <c r="T857" s="82"/>
      <c r="U857" s="83"/>
      <c r="V857" s="84"/>
      <c r="W857" s="85">
        <f t="shared" si="43"/>
        <v>0</v>
      </c>
      <c r="X857" s="86">
        <f t="shared" si="44"/>
        <v>0</v>
      </c>
      <c r="Y857" s="59"/>
      <c r="Z857" s="87"/>
      <c r="AA857" s="88"/>
      <c r="AB857" s="89"/>
      <c r="AC857" s="90"/>
    </row>
    <row r="858" spans="1:29" ht="15.75" hidden="1" customHeight="1">
      <c r="A858" s="64"/>
      <c r="B858" s="65"/>
      <c r="C858" s="66"/>
      <c r="D858" s="67"/>
      <c r="E858" s="68"/>
      <c r="F858" s="69"/>
      <c r="G858" s="70"/>
      <c r="H858" s="71"/>
      <c r="I858" s="68"/>
      <c r="J858" s="72"/>
      <c r="K858" s="73"/>
      <c r="L858" s="74"/>
      <c r="M858" s="75"/>
      <c r="N858" s="76"/>
      <c r="O858" s="77"/>
      <c r="P858" s="78"/>
      <c r="Q858" s="79"/>
      <c r="R858" s="80"/>
      <c r="S858" s="81">
        <f t="shared" si="42"/>
        <v>0</v>
      </c>
      <c r="T858" s="82"/>
      <c r="U858" s="83"/>
      <c r="V858" s="84"/>
      <c r="W858" s="85">
        <f t="shared" si="43"/>
        <v>0</v>
      </c>
      <c r="X858" s="86">
        <f t="shared" si="44"/>
        <v>0</v>
      </c>
      <c r="Y858" s="59"/>
      <c r="Z858" s="87"/>
      <c r="AA858" s="88"/>
      <c r="AB858" s="89"/>
      <c r="AC858" s="90"/>
    </row>
    <row r="859" spans="1:29" ht="15.75" hidden="1" customHeight="1">
      <c r="A859" s="64"/>
      <c r="B859" s="65"/>
      <c r="C859" s="66"/>
      <c r="D859" s="67"/>
      <c r="E859" s="68"/>
      <c r="F859" s="69"/>
      <c r="G859" s="70"/>
      <c r="H859" s="71"/>
      <c r="I859" s="68"/>
      <c r="J859" s="72"/>
      <c r="K859" s="73"/>
      <c r="L859" s="74"/>
      <c r="M859" s="75"/>
      <c r="N859" s="76"/>
      <c r="O859" s="77"/>
      <c r="P859" s="78"/>
      <c r="Q859" s="79"/>
      <c r="R859" s="101"/>
      <c r="S859" s="81">
        <f t="shared" si="42"/>
        <v>0</v>
      </c>
      <c r="T859" s="82"/>
      <c r="U859" s="83"/>
      <c r="V859" s="84"/>
      <c r="W859" s="85">
        <f t="shared" si="43"/>
        <v>0</v>
      </c>
      <c r="X859" s="86">
        <f t="shared" si="44"/>
        <v>0</v>
      </c>
      <c r="Y859" s="59"/>
      <c r="Z859" s="87"/>
      <c r="AA859" s="88"/>
      <c r="AB859" s="89"/>
      <c r="AC859" s="90"/>
    </row>
    <row r="860" spans="1:29" ht="15.75" hidden="1" customHeight="1">
      <c r="A860" s="64"/>
      <c r="B860" s="65"/>
      <c r="C860" s="66"/>
      <c r="D860" s="67"/>
      <c r="E860" s="68"/>
      <c r="F860" s="69"/>
      <c r="G860" s="70"/>
      <c r="H860" s="71"/>
      <c r="I860" s="68"/>
      <c r="J860" s="72"/>
      <c r="K860" s="73"/>
      <c r="L860" s="74"/>
      <c r="M860" s="75"/>
      <c r="N860" s="76"/>
      <c r="O860" s="77"/>
      <c r="P860" s="78"/>
      <c r="Q860" s="79"/>
      <c r="R860" s="101"/>
      <c r="S860" s="81">
        <f t="shared" si="42"/>
        <v>0</v>
      </c>
      <c r="T860" s="82"/>
      <c r="U860" s="83"/>
      <c r="V860" s="84"/>
      <c r="W860" s="85">
        <f t="shared" si="43"/>
        <v>0</v>
      </c>
      <c r="X860" s="86">
        <f t="shared" si="44"/>
        <v>0</v>
      </c>
      <c r="Y860" s="59"/>
      <c r="Z860" s="87"/>
      <c r="AA860" s="88"/>
      <c r="AB860" s="89"/>
      <c r="AC860" s="90"/>
    </row>
    <row r="861" spans="1:29" ht="15.75" hidden="1" customHeight="1">
      <c r="A861" s="64"/>
      <c r="B861" s="65"/>
      <c r="C861" s="66"/>
      <c r="D861" s="67"/>
      <c r="E861" s="68"/>
      <c r="F861" s="69"/>
      <c r="G861" s="70"/>
      <c r="H861" s="71"/>
      <c r="I861" s="68"/>
      <c r="J861" s="72"/>
      <c r="K861" s="73"/>
      <c r="L861" s="74"/>
      <c r="M861" s="75"/>
      <c r="N861" s="76"/>
      <c r="O861" s="77"/>
      <c r="P861" s="78"/>
      <c r="Q861" s="79"/>
      <c r="R861" s="101"/>
      <c r="S861" s="81">
        <f t="shared" si="42"/>
        <v>0</v>
      </c>
      <c r="T861" s="82"/>
      <c r="U861" s="83"/>
      <c r="V861" s="84"/>
      <c r="W861" s="85">
        <f t="shared" si="43"/>
        <v>0</v>
      </c>
      <c r="X861" s="86">
        <f t="shared" si="44"/>
        <v>0</v>
      </c>
      <c r="Y861" s="59"/>
      <c r="Z861" s="87"/>
      <c r="AA861" s="88"/>
      <c r="AB861" s="89"/>
      <c r="AC861" s="90"/>
    </row>
    <row r="862" spans="1:29" ht="15.75" hidden="1" customHeight="1">
      <c r="A862" s="64"/>
      <c r="B862" s="65"/>
      <c r="C862" s="66"/>
      <c r="D862" s="67"/>
      <c r="E862" s="68"/>
      <c r="F862" s="69"/>
      <c r="G862" s="70"/>
      <c r="H862" s="71"/>
      <c r="I862" s="68"/>
      <c r="J862" s="72"/>
      <c r="K862" s="73"/>
      <c r="L862" s="74"/>
      <c r="M862" s="75"/>
      <c r="N862" s="76"/>
      <c r="O862" s="77"/>
      <c r="P862" s="78"/>
      <c r="Q862" s="79"/>
      <c r="R862" s="101"/>
      <c r="S862" s="81">
        <f t="shared" si="42"/>
        <v>0</v>
      </c>
      <c r="T862" s="82"/>
      <c r="U862" s="83"/>
      <c r="V862" s="84"/>
      <c r="W862" s="85">
        <f t="shared" si="43"/>
        <v>0</v>
      </c>
      <c r="X862" s="86">
        <f t="shared" si="44"/>
        <v>0</v>
      </c>
      <c r="Y862" s="59"/>
      <c r="Z862" s="87"/>
      <c r="AA862" s="88"/>
      <c r="AB862" s="89"/>
      <c r="AC862" s="90"/>
    </row>
    <row r="863" spans="1:29" ht="15.75" hidden="1" customHeight="1">
      <c r="A863" s="64"/>
      <c r="B863" s="65"/>
      <c r="C863" s="66"/>
      <c r="D863" s="67"/>
      <c r="E863" s="68"/>
      <c r="F863" s="69"/>
      <c r="G863" s="70"/>
      <c r="H863" s="71"/>
      <c r="I863" s="68"/>
      <c r="J863" s="72"/>
      <c r="K863" s="73"/>
      <c r="L863" s="74"/>
      <c r="M863" s="75"/>
      <c r="N863" s="76"/>
      <c r="O863" s="77"/>
      <c r="P863" s="78"/>
      <c r="Q863" s="79"/>
      <c r="R863" s="101"/>
      <c r="S863" s="81">
        <f t="shared" si="42"/>
        <v>0</v>
      </c>
      <c r="T863" s="82"/>
      <c r="U863" s="83"/>
      <c r="V863" s="84"/>
      <c r="W863" s="85">
        <f t="shared" si="43"/>
        <v>0</v>
      </c>
      <c r="X863" s="86">
        <f t="shared" si="44"/>
        <v>0</v>
      </c>
      <c r="Y863" s="59"/>
      <c r="Z863" s="87"/>
      <c r="AA863" s="88"/>
      <c r="AB863" s="89"/>
      <c r="AC863" s="90"/>
    </row>
    <row r="864" spans="1:29" ht="15.75" hidden="1" customHeight="1">
      <c r="A864" s="64"/>
      <c r="B864" s="65"/>
      <c r="C864" s="66"/>
      <c r="D864" s="67"/>
      <c r="E864" s="68"/>
      <c r="F864" s="69"/>
      <c r="G864" s="70"/>
      <c r="H864" s="71"/>
      <c r="I864" s="68"/>
      <c r="J864" s="72"/>
      <c r="K864" s="73"/>
      <c r="L864" s="74"/>
      <c r="M864" s="75"/>
      <c r="N864" s="76"/>
      <c r="O864" s="77"/>
      <c r="P864" s="78"/>
      <c r="Q864" s="79"/>
      <c r="R864" s="80"/>
      <c r="S864" s="81">
        <f t="shared" si="42"/>
        <v>0</v>
      </c>
      <c r="T864" s="82"/>
      <c r="U864" s="83"/>
      <c r="V864" s="84"/>
      <c r="W864" s="85">
        <f t="shared" si="43"/>
        <v>0</v>
      </c>
      <c r="X864" s="86">
        <f t="shared" si="44"/>
        <v>0</v>
      </c>
      <c r="Y864" s="59"/>
      <c r="Z864" s="87"/>
      <c r="AA864" s="88"/>
      <c r="AB864" s="89"/>
      <c r="AC864" s="90"/>
    </row>
    <row r="865" spans="1:29" ht="15.75" hidden="1" customHeight="1">
      <c r="A865" s="64"/>
      <c r="B865" s="65"/>
      <c r="C865" s="66"/>
      <c r="D865" s="67"/>
      <c r="E865" s="68"/>
      <c r="F865" s="69"/>
      <c r="G865" s="70"/>
      <c r="H865" s="71"/>
      <c r="I865" s="68"/>
      <c r="J865" s="72"/>
      <c r="K865" s="73"/>
      <c r="L865" s="74"/>
      <c r="M865" s="75"/>
      <c r="N865" s="76"/>
      <c r="O865" s="77"/>
      <c r="P865" s="78"/>
      <c r="Q865" s="79"/>
      <c r="R865" s="101"/>
      <c r="S865" s="81">
        <f t="shared" si="42"/>
        <v>0</v>
      </c>
      <c r="T865" s="82"/>
      <c r="U865" s="83"/>
      <c r="V865" s="84"/>
      <c r="W865" s="85">
        <f t="shared" si="43"/>
        <v>0</v>
      </c>
      <c r="X865" s="86">
        <f t="shared" si="44"/>
        <v>0</v>
      </c>
      <c r="Y865" s="59"/>
      <c r="Z865" s="87"/>
      <c r="AA865" s="88"/>
      <c r="AB865" s="89"/>
      <c r="AC865" s="90"/>
    </row>
    <row r="866" spans="1:29" ht="15.75" hidden="1" customHeight="1">
      <c r="A866" s="64"/>
      <c r="B866" s="65"/>
      <c r="C866" s="66"/>
      <c r="D866" s="67"/>
      <c r="E866" s="68"/>
      <c r="F866" s="69"/>
      <c r="G866" s="70"/>
      <c r="H866" s="71"/>
      <c r="I866" s="68"/>
      <c r="J866" s="72"/>
      <c r="K866" s="73"/>
      <c r="L866" s="74"/>
      <c r="M866" s="75"/>
      <c r="N866" s="76"/>
      <c r="O866" s="77"/>
      <c r="P866" s="78"/>
      <c r="Q866" s="79"/>
      <c r="R866" s="101"/>
      <c r="S866" s="81">
        <f t="shared" si="42"/>
        <v>0</v>
      </c>
      <c r="T866" s="82"/>
      <c r="U866" s="83"/>
      <c r="V866" s="84"/>
      <c r="W866" s="85">
        <f t="shared" si="43"/>
        <v>0</v>
      </c>
      <c r="X866" s="86">
        <f t="shared" si="44"/>
        <v>0</v>
      </c>
      <c r="Y866" s="59"/>
      <c r="Z866" s="87"/>
      <c r="AA866" s="88"/>
      <c r="AB866" s="89"/>
      <c r="AC866" s="90"/>
    </row>
    <row r="867" spans="1:29" ht="15.75" hidden="1" customHeight="1">
      <c r="A867" s="64"/>
      <c r="B867" s="65"/>
      <c r="C867" s="66"/>
      <c r="D867" s="67"/>
      <c r="E867" s="68"/>
      <c r="F867" s="69"/>
      <c r="G867" s="70"/>
      <c r="H867" s="71"/>
      <c r="I867" s="68"/>
      <c r="J867" s="72"/>
      <c r="K867" s="73"/>
      <c r="L867" s="74"/>
      <c r="M867" s="75"/>
      <c r="N867" s="76"/>
      <c r="O867" s="77"/>
      <c r="P867" s="78"/>
      <c r="Q867" s="79"/>
      <c r="R867" s="80"/>
      <c r="S867" s="81">
        <f t="shared" si="42"/>
        <v>0</v>
      </c>
      <c r="T867" s="82"/>
      <c r="U867" s="83"/>
      <c r="V867" s="84"/>
      <c r="W867" s="85">
        <f t="shared" si="43"/>
        <v>0</v>
      </c>
      <c r="X867" s="86">
        <f t="shared" si="44"/>
        <v>0</v>
      </c>
      <c r="Y867" s="59"/>
      <c r="Z867" s="87"/>
      <c r="AA867" s="88"/>
      <c r="AB867" s="89"/>
      <c r="AC867" s="90"/>
    </row>
    <row r="868" spans="1:29" ht="15.75" hidden="1" customHeight="1">
      <c r="A868" s="64"/>
      <c r="B868" s="65"/>
      <c r="C868" s="66"/>
      <c r="D868" s="67"/>
      <c r="E868" s="68"/>
      <c r="F868" s="69"/>
      <c r="G868" s="70"/>
      <c r="H868" s="71"/>
      <c r="I868" s="68"/>
      <c r="J868" s="72"/>
      <c r="K868" s="73"/>
      <c r="L868" s="74"/>
      <c r="M868" s="75"/>
      <c r="N868" s="76"/>
      <c r="O868" s="77"/>
      <c r="P868" s="78"/>
      <c r="Q868" s="79"/>
      <c r="R868" s="101"/>
      <c r="S868" s="81">
        <f t="shared" si="42"/>
        <v>0</v>
      </c>
      <c r="T868" s="82"/>
      <c r="U868" s="83"/>
      <c r="V868" s="84"/>
      <c r="W868" s="85">
        <f t="shared" si="43"/>
        <v>0</v>
      </c>
      <c r="X868" s="86">
        <f t="shared" si="44"/>
        <v>0</v>
      </c>
      <c r="Y868" s="59"/>
      <c r="Z868" s="87"/>
      <c r="AA868" s="88"/>
      <c r="AB868" s="89"/>
      <c r="AC868" s="90"/>
    </row>
    <row r="869" spans="1:29" ht="15.75" hidden="1" customHeight="1">
      <c r="A869" s="64"/>
      <c r="B869" s="65"/>
      <c r="C869" s="66"/>
      <c r="D869" s="67"/>
      <c r="E869" s="68"/>
      <c r="F869" s="69"/>
      <c r="G869" s="70"/>
      <c r="H869" s="71"/>
      <c r="I869" s="68"/>
      <c r="J869" s="72"/>
      <c r="K869" s="73"/>
      <c r="L869" s="74"/>
      <c r="M869" s="75"/>
      <c r="N869" s="76"/>
      <c r="O869" s="77"/>
      <c r="P869" s="78"/>
      <c r="Q869" s="79"/>
      <c r="R869" s="101"/>
      <c r="S869" s="81">
        <f t="shared" si="42"/>
        <v>0</v>
      </c>
      <c r="T869" s="82"/>
      <c r="U869" s="83"/>
      <c r="V869" s="84"/>
      <c r="W869" s="85">
        <f t="shared" si="43"/>
        <v>0</v>
      </c>
      <c r="X869" s="86">
        <f t="shared" si="44"/>
        <v>0</v>
      </c>
      <c r="Y869" s="59"/>
      <c r="Z869" s="87"/>
      <c r="AA869" s="88"/>
      <c r="AB869" s="89"/>
      <c r="AC869" s="90"/>
    </row>
    <row r="870" spans="1:29" ht="15.75" hidden="1" customHeight="1">
      <c r="A870" s="64"/>
      <c r="B870" s="65"/>
      <c r="C870" s="66"/>
      <c r="D870" s="67"/>
      <c r="E870" s="68"/>
      <c r="F870" s="69"/>
      <c r="G870" s="70"/>
      <c r="H870" s="71"/>
      <c r="I870" s="68"/>
      <c r="J870" s="72"/>
      <c r="K870" s="73"/>
      <c r="L870" s="74"/>
      <c r="M870" s="75"/>
      <c r="N870" s="76"/>
      <c r="O870" s="77"/>
      <c r="P870" s="78"/>
      <c r="Q870" s="79"/>
      <c r="R870" s="80"/>
      <c r="S870" s="81">
        <f t="shared" si="42"/>
        <v>0</v>
      </c>
      <c r="T870" s="82"/>
      <c r="U870" s="83"/>
      <c r="V870" s="84"/>
      <c r="W870" s="85">
        <f t="shared" si="43"/>
        <v>0</v>
      </c>
      <c r="X870" s="86">
        <f t="shared" si="44"/>
        <v>0</v>
      </c>
      <c r="Y870" s="59"/>
      <c r="Z870" s="87"/>
      <c r="AA870" s="88"/>
      <c r="AB870" s="89"/>
      <c r="AC870" s="90"/>
    </row>
    <row r="871" spans="1:29" ht="15.75" hidden="1" customHeight="1">
      <c r="A871" s="64"/>
      <c r="B871" s="65"/>
      <c r="C871" s="66"/>
      <c r="D871" s="67"/>
      <c r="E871" s="68"/>
      <c r="F871" s="69"/>
      <c r="G871" s="70"/>
      <c r="H871" s="71"/>
      <c r="I871" s="68"/>
      <c r="J871" s="72"/>
      <c r="K871" s="73"/>
      <c r="L871" s="74"/>
      <c r="M871" s="75"/>
      <c r="N871" s="76"/>
      <c r="O871" s="77"/>
      <c r="P871" s="78"/>
      <c r="Q871" s="79"/>
      <c r="R871" s="80"/>
      <c r="S871" s="81">
        <f t="shared" si="42"/>
        <v>0</v>
      </c>
      <c r="T871" s="82"/>
      <c r="U871" s="83"/>
      <c r="V871" s="84"/>
      <c r="W871" s="85">
        <f t="shared" si="43"/>
        <v>0</v>
      </c>
      <c r="X871" s="86">
        <f t="shared" si="44"/>
        <v>0</v>
      </c>
      <c r="Y871" s="59"/>
      <c r="Z871" s="87"/>
      <c r="AA871" s="88"/>
      <c r="AB871" s="89"/>
      <c r="AC871" s="90"/>
    </row>
    <row r="872" spans="1:29" ht="15.75" hidden="1" customHeight="1">
      <c r="A872" s="64"/>
      <c r="B872" s="65"/>
      <c r="C872" s="66"/>
      <c r="D872" s="67"/>
      <c r="E872" s="68"/>
      <c r="F872" s="69"/>
      <c r="G872" s="70"/>
      <c r="H872" s="71"/>
      <c r="I872" s="68"/>
      <c r="J872" s="72"/>
      <c r="K872" s="73"/>
      <c r="L872" s="74"/>
      <c r="M872" s="75"/>
      <c r="N872" s="76"/>
      <c r="O872" s="77"/>
      <c r="P872" s="78"/>
      <c r="Q872" s="79"/>
      <c r="R872" s="101"/>
      <c r="S872" s="81">
        <f t="shared" si="42"/>
        <v>0</v>
      </c>
      <c r="T872" s="82"/>
      <c r="U872" s="83"/>
      <c r="V872" s="84"/>
      <c r="W872" s="85">
        <f t="shared" si="43"/>
        <v>0</v>
      </c>
      <c r="X872" s="86">
        <f t="shared" si="44"/>
        <v>0</v>
      </c>
      <c r="Y872" s="59"/>
      <c r="Z872" s="87"/>
      <c r="AA872" s="88"/>
      <c r="AB872" s="89"/>
      <c r="AC872" s="90"/>
    </row>
    <row r="873" spans="1:29" ht="15.75" hidden="1" customHeight="1">
      <c r="A873" s="64"/>
      <c r="B873" s="65"/>
      <c r="C873" s="66"/>
      <c r="D873" s="67"/>
      <c r="E873" s="68"/>
      <c r="F873" s="69"/>
      <c r="G873" s="70"/>
      <c r="H873" s="71"/>
      <c r="I873" s="68"/>
      <c r="J873" s="72"/>
      <c r="K873" s="73"/>
      <c r="L873" s="74"/>
      <c r="M873" s="75"/>
      <c r="N873" s="76"/>
      <c r="O873" s="77"/>
      <c r="P873" s="78"/>
      <c r="Q873" s="79"/>
      <c r="R873" s="80"/>
      <c r="S873" s="81">
        <f t="shared" si="42"/>
        <v>0</v>
      </c>
      <c r="T873" s="82"/>
      <c r="U873" s="83"/>
      <c r="V873" s="84"/>
      <c r="W873" s="85">
        <f t="shared" si="43"/>
        <v>0</v>
      </c>
      <c r="X873" s="86">
        <f t="shared" si="44"/>
        <v>0</v>
      </c>
      <c r="Y873" s="59"/>
      <c r="Z873" s="87"/>
      <c r="AA873" s="88"/>
      <c r="AB873" s="89"/>
      <c r="AC873" s="90"/>
    </row>
    <row r="874" spans="1:29" ht="15.75" hidden="1" customHeight="1">
      <c r="A874" s="64"/>
      <c r="B874" s="65"/>
      <c r="C874" s="66"/>
      <c r="D874" s="67"/>
      <c r="E874" s="68"/>
      <c r="F874" s="69"/>
      <c r="G874" s="70"/>
      <c r="H874" s="71"/>
      <c r="I874" s="68"/>
      <c r="J874" s="72"/>
      <c r="K874" s="73"/>
      <c r="L874" s="74"/>
      <c r="M874" s="75"/>
      <c r="N874" s="76"/>
      <c r="O874" s="77"/>
      <c r="P874" s="78"/>
      <c r="Q874" s="79"/>
      <c r="R874" s="101"/>
      <c r="S874" s="81">
        <f t="shared" si="42"/>
        <v>0</v>
      </c>
      <c r="T874" s="82"/>
      <c r="U874" s="83"/>
      <c r="V874" s="84"/>
      <c r="W874" s="85">
        <f t="shared" si="43"/>
        <v>0</v>
      </c>
      <c r="X874" s="86">
        <f t="shared" si="44"/>
        <v>0</v>
      </c>
      <c r="Y874" s="59"/>
      <c r="Z874" s="87"/>
      <c r="AA874" s="88"/>
      <c r="AB874" s="89"/>
      <c r="AC874" s="90"/>
    </row>
    <row r="875" spans="1:29" ht="15.75" hidden="1" customHeight="1">
      <c r="A875" s="64"/>
      <c r="B875" s="65"/>
      <c r="C875" s="66"/>
      <c r="D875" s="67"/>
      <c r="E875" s="68"/>
      <c r="F875" s="69"/>
      <c r="G875" s="70"/>
      <c r="H875" s="71"/>
      <c r="I875" s="68"/>
      <c r="J875" s="72"/>
      <c r="K875" s="73"/>
      <c r="L875" s="74"/>
      <c r="M875" s="75"/>
      <c r="N875" s="76"/>
      <c r="O875" s="77"/>
      <c r="P875" s="78"/>
      <c r="Q875" s="79"/>
      <c r="R875" s="101"/>
      <c r="S875" s="81">
        <f t="shared" si="42"/>
        <v>0</v>
      </c>
      <c r="T875" s="82"/>
      <c r="U875" s="83"/>
      <c r="V875" s="84"/>
      <c r="W875" s="85">
        <f t="shared" si="43"/>
        <v>0</v>
      </c>
      <c r="X875" s="86">
        <f t="shared" si="44"/>
        <v>0</v>
      </c>
      <c r="Y875" s="59"/>
      <c r="Z875" s="87"/>
      <c r="AA875" s="88"/>
      <c r="AB875" s="89"/>
      <c r="AC875" s="90"/>
    </row>
    <row r="876" spans="1:29" ht="15.75" hidden="1" customHeight="1">
      <c r="A876" s="64"/>
      <c r="B876" s="65"/>
      <c r="C876" s="66"/>
      <c r="D876" s="67"/>
      <c r="E876" s="68"/>
      <c r="F876" s="69"/>
      <c r="G876" s="70"/>
      <c r="H876" s="71"/>
      <c r="I876" s="68"/>
      <c r="J876" s="72"/>
      <c r="K876" s="73"/>
      <c r="L876" s="74"/>
      <c r="M876" s="75"/>
      <c r="N876" s="76"/>
      <c r="O876" s="77"/>
      <c r="P876" s="78"/>
      <c r="Q876" s="79"/>
      <c r="R876" s="101"/>
      <c r="S876" s="81">
        <f t="shared" si="42"/>
        <v>0</v>
      </c>
      <c r="T876" s="82"/>
      <c r="U876" s="83"/>
      <c r="V876" s="84"/>
      <c r="W876" s="85">
        <f t="shared" si="43"/>
        <v>0</v>
      </c>
      <c r="X876" s="86">
        <f t="shared" si="44"/>
        <v>0</v>
      </c>
      <c r="Y876" s="59"/>
      <c r="Z876" s="87"/>
      <c r="AA876" s="88"/>
      <c r="AB876" s="89"/>
      <c r="AC876" s="90"/>
    </row>
    <row r="877" spans="1:29" ht="15.75" hidden="1" customHeight="1">
      <c r="A877" s="64"/>
      <c r="B877" s="65"/>
      <c r="C877" s="66"/>
      <c r="D877" s="67"/>
      <c r="E877" s="68"/>
      <c r="F877" s="69"/>
      <c r="G877" s="70"/>
      <c r="H877" s="71"/>
      <c r="I877" s="68"/>
      <c r="J877" s="72"/>
      <c r="K877" s="73"/>
      <c r="L877" s="74"/>
      <c r="M877" s="75"/>
      <c r="N877" s="76"/>
      <c r="O877" s="77"/>
      <c r="P877" s="78"/>
      <c r="Q877" s="79"/>
      <c r="R877" s="80"/>
      <c r="S877" s="81">
        <f t="shared" si="42"/>
        <v>0</v>
      </c>
      <c r="T877" s="82"/>
      <c r="U877" s="83"/>
      <c r="V877" s="84"/>
      <c r="W877" s="85">
        <f t="shared" si="43"/>
        <v>0</v>
      </c>
      <c r="X877" s="86">
        <f t="shared" si="44"/>
        <v>0</v>
      </c>
      <c r="Y877" s="59"/>
      <c r="Z877" s="87"/>
      <c r="AA877" s="88"/>
      <c r="AB877" s="89"/>
      <c r="AC877" s="90"/>
    </row>
    <row r="878" spans="1:29" ht="15.75" hidden="1" customHeight="1">
      <c r="A878" s="64"/>
      <c r="B878" s="65"/>
      <c r="C878" s="66"/>
      <c r="D878" s="67"/>
      <c r="E878" s="68"/>
      <c r="F878" s="69"/>
      <c r="G878" s="70"/>
      <c r="H878" s="71"/>
      <c r="I878" s="68"/>
      <c r="J878" s="72"/>
      <c r="K878" s="73"/>
      <c r="L878" s="74"/>
      <c r="M878" s="75"/>
      <c r="N878" s="76"/>
      <c r="O878" s="77"/>
      <c r="P878" s="78"/>
      <c r="Q878" s="79"/>
      <c r="R878" s="80"/>
      <c r="S878" s="81">
        <f t="shared" si="42"/>
        <v>0</v>
      </c>
      <c r="T878" s="82"/>
      <c r="U878" s="83"/>
      <c r="V878" s="84"/>
      <c r="W878" s="85">
        <f t="shared" si="43"/>
        <v>0</v>
      </c>
      <c r="X878" s="86">
        <f t="shared" si="44"/>
        <v>0</v>
      </c>
      <c r="Y878" s="59"/>
      <c r="Z878" s="87"/>
      <c r="AA878" s="88"/>
      <c r="AB878" s="89"/>
      <c r="AC878" s="90"/>
    </row>
    <row r="879" spans="1:29" ht="15.75" hidden="1" customHeight="1">
      <c r="A879" s="64"/>
      <c r="B879" s="65"/>
      <c r="C879" s="66"/>
      <c r="D879" s="67"/>
      <c r="E879" s="68"/>
      <c r="F879" s="69"/>
      <c r="G879" s="70"/>
      <c r="H879" s="71"/>
      <c r="I879" s="68"/>
      <c r="J879" s="72"/>
      <c r="K879" s="73"/>
      <c r="L879" s="74"/>
      <c r="M879" s="75"/>
      <c r="N879" s="76"/>
      <c r="O879" s="77"/>
      <c r="P879" s="78"/>
      <c r="Q879" s="79"/>
      <c r="R879" s="80"/>
      <c r="S879" s="81">
        <f t="shared" si="42"/>
        <v>0</v>
      </c>
      <c r="T879" s="82"/>
      <c r="U879" s="83"/>
      <c r="V879" s="84"/>
      <c r="W879" s="85">
        <f t="shared" si="43"/>
        <v>0</v>
      </c>
      <c r="X879" s="86">
        <f t="shared" si="44"/>
        <v>0</v>
      </c>
      <c r="Y879" s="59"/>
      <c r="Z879" s="87"/>
      <c r="AA879" s="88"/>
      <c r="AB879" s="89"/>
      <c r="AC879" s="90"/>
    </row>
    <row r="880" spans="1:29" ht="15.75" hidden="1" customHeight="1">
      <c r="A880" s="64"/>
      <c r="B880" s="65"/>
      <c r="C880" s="66"/>
      <c r="D880" s="67"/>
      <c r="E880" s="68"/>
      <c r="F880" s="69"/>
      <c r="G880" s="70"/>
      <c r="H880" s="71"/>
      <c r="I880" s="68"/>
      <c r="J880" s="72"/>
      <c r="K880" s="73"/>
      <c r="L880" s="74"/>
      <c r="M880" s="75"/>
      <c r="N880" s="76"/>
      <c r="O880" s="77"/>
      <c r="P880" s="78"/>
      <c r="Q880" s="79"/>
      <c r="R880" s="80"/>
      <c r="S880" s="81">
        <f t="shared" si="42"/>
        <v>0</v>
      </c>
      <c r="T880" s="82"/>
      <c r="U880" s="83"/>
      <c r="V880" s="84"/>
      <c r="W880" s="85">
        <f t="shared" si="43"/>
        <v>0</v>
      </c>
      <c r="X880" s="86">
        <f t="shared" si="44"/>
        <v>0</v>
      </c>
      <c r="Y880" s="59"/>
      <c r="Z880" s="87"/>
      <c r="AA880" s="88"/>
      <c r="AB880" s="89"/>
      <c r="AC880" s="90"/>
    </row>
    <row r="881" spans="1:29" ht="15.75" hidden="1" customHeight="1">
      <c r="A881" s="64"/>
      <c r="B881" s="65"/>
      <c r="C881" s="66"/>
      <c r="D881" s="67"/>
      <c r="E881" s="68"/>
      <c r="F881" s="69"/>
      <c r="G881" s="70"/>
      <c r="H881" s="71"/>
      <c r="I881" s="68"/>
      <c r="J881" s="72"/>
      <c r="K881" s="73"/>
      <c r="L881" s="74"/>
      <c r="M881" s="75"/>
      <c r="N881" s="76"/>
      <c r="O881" s="77"/>
      <c r="P881" s="78"/>
      <c r="Q881" s="79"/>
      <c r="R881" s="80"/>
      <c r="S881" s="81">
        <f t="shared" si="42"/>
        <v>0</v>
      </c>
      <c r="T881" s="82"/>
      <c r="U881" s="83"/>
      <c r="V881" s="84"/>
      <c r="W881" s="85">
        <f t="shared" si="43"/>
        <v>0</v>
      </c>
      <c r="X881" s="86">
        <f t="shared" si="44"/>
        <v>0</v>
      </c>
      <c r="Y881" s="59"/>
      <c r="Z881" s="87"/>
      <c r="AA881" s="88"/>
      <c r="AB881" s="89"/>
      <c r="AC881" s="90"/>
    </row>
    <row r="882" spans="1:29" ht="15.75" hidden="1" customHeight="1">
      <c r="A882" s="64"/>
      <c r="B882" s="65"/>
      <c r="C882" s="66"/>
      <c r="D882" s="67"/>
      <c r="E882" s="68"/>
      <c r="F882" s="69"/>
      <c r="G882" s="70"/>
      <c r="H882" s="71"/>
      <c r="I882" s="68"/>
      <c r="J882" s="72"/>
      <c r="K882" s="73"/>
      <c r="L882" s="74"/>
      <c r="M882" s="75"/>
      <c r="N882" s="76"/>
      <c r="O882" s="77"/>
      <c r="P882" s="78"/>
      <c r="Q882" s="79"/>
      <c r="R882" s="101"/>
      <c r="S882" s="81">
        <f t="shared" si="42"/>
        <v>0</v>
      </c>
      <c r="T882" s="82"/>
      <c r="U882" s="83"/>
      <c r="V882" s="84"/>
      <c r="W882" s="85">
        <f t="shared" si="43"/>
        <v>0</v>
      </c>
      <c r="X882" s="86">
        <f t="shared" si="44"/>
        <v>0</v>
      </c>
      <c r="Y882" s="59"/>
      <c r="Z882" s="87"/>
      <c r="AA882" s="88"/>
      <c r="AB882" s="89"/>
      <c r="AC882" s="90"/>
    </row>
    <row r="883" spans="1:29" ht="15.75" hidden="1" customHeight="1">
      <c r="A883" s="64"/>
      <c r="B883" s="65"/>
      <c r="C883" s="66"/>
      <c r="D883" s="67"/>
      <c r="E883" s="68"/>
      <c r="F883" s="69"/>
      <c r="G883" s="70"/>
      <c r="H883" s="71"/>
      <c r="I883" s="68"/>
      <c r="J883" s="72"/>
      <c r="K883" s="73"/>
      <c r="L883" s="74"/>
      <c r="M883" s="75"/>
      <c r="N883" s="76"/>
      <c r="O883" s="77"/>
      <c r="P883" s="78"/>
      <c r="Q883" s="79"/>
      <c r="R883" s="101"/>
      <c r="S883" s="81">
        <f t="shared" si="42"/>
        <v>0</v>
      </c>
      <c r="T883" s="82"/>
      <c r="U883" s="83"/>
      <c r="V883" s="84"/>
      <c r="W883" s="85">
        <f t="shared" si="43"/>
        <v>0</v>
      </c>
      <c r="X883" s="86">
        <f t="shared" si="44"/>
        <v>0</v>
      </c>
      <c r="Y883" s="59"/>
      <c r="Z883" s="87"/>
      <c r="AA883" s="88"/>
      <c r="AB883" s="89"/>
      <c r="AC883" s="90"/>
    </row>
    <row r="884" spans="1:29" ht="15.75" hidden="1" customHeight="1">
      <c r="A884" s="64"/>
      <c r="B884" s="65"/>
      <c r="C884" s="66"/>
      <c r="D884" s="67"/>
      <c r="E884" s="68"/>
      <c r="F884" s="69"/>
      <c r="G884" s="70"/>
      <c r="H884" s="71"/>
      <c r="I884" s="68"/>
      <c r="J884" s="72"/>
      <c r="K884" s="73"/>
      <c r="L884" s="74"/>
      <c r="M884" s="75"/>
      <c r="N884" s="76"/>
      <c r="O884" s="77"/>
      <c r="P884" s="78"/>
      <c r="Q884" s="79"/>
      <c r="R884" s="101"/>
      <c r="S884" s="81">
        <f t="shared" si="42"/>
        <v>0</v>
      </c>
      <c r="T884" s="82"/>
      <c r="U884" s="83"/>
      <c r="V884" s="84"/>
      <c r="W884" s="85">
        <f t="shared" si="43"/>
        <v>0</v>
      </c>
      <c r="X884" s="86">
        <f t="shared" si="44"/>
        <v>0</v>
      </c>
      <c r="Y884" s="59"/>
      <c r="Z884" s="87"/>
      <c r="AA884" s="88"/>
      <c r="AB884" s="89"/>
      <c r="AC884" s="90"/>
    </row>
    <row r="885" spans="1:29" ht="15.75" hidden="1" customHeight="1">
      <c r="A885" s="64"/>
      <c r="B885" s="65"/>
      <c r="C885" s="66"/>
      <c r="D885" s="67"/>
      <c r="E885" s="68"/>
      <c r="F885" s="69"/>
      <c r="G885" s="70"/>
      <c r="H885" s="71"/>
      <c r="I885" s="68"/>
      <c r="J885" s="72"/>
      <c r="K885" s="73"/>
      <c r="L885" s="74"/>
      <c r="M885" s="75"/>
      <c r="N885" s="76"/>
      <c r="O885" s="77"/>
      <c r="P885" s="78"/>
      <c r="Q885" s="79"/>
      <c r="R885" s="80"/>
      <c r="S885" s="81">
        <f t="shared" si="42"/>
        <v>0</v>
      </c>
      <c r="T885" s="82"/>
      <c r="U885" s="83"/>
      <c r="V885" s="84"/>
      <c r="W885" s="85">
        <f t="shared" si="43"/>
        <v>0</v>
      </c>
      <c r="X885" s="86">
        <f t="shared" si="44"/>
        <v>0</v>
      </c>
      <c r="Y885" s="59"/>
      <c r="Z885" s="87"/>
      <c r="AA885" s="88"/>
      <c r="AB885" s="89"/>
      <c r="AC885" s="90"/>
    </row>
    <row r="886" spans="1:29" ht="15.75" hidden="1" customHeight="1">
      <c r="A886" s="64"/>
      <c r="B886" s="65"/>
      <c r="C886" s="66"/>
      <c r="D886" s="67"/>
      <c r="E886" s="68"/>
      <c r="F886" s="69"/>
      <c r="G886" s="70"/>
      <c r="H886" s="71"/>
      <c r="I886" s="68"/>
      <c r="J886" s="72"/>
      <c r="K886" s="73"/>
      <c r="L886" s="74"/>
      <c r="M886" s="75"/>
      <c r="N886" s="76"/>
      <c r="O886" s="77"/>
      <c r="P886" s="78"/>
      <c r="Q886" s="79"/>
      <c r="R886" s="101"/>
      <c r="S886" s="81">
        <f t="shared" si="42"/>
        <v>0</v>
      </c>
      <c r="T886" s="82"/>
      <c r="U886" s="83"/>
      <c r="V886" s="84"/>
      <c r="W886" s="85">
        <f t="shared" si="43"/>
        <v>0</v>
      </c>
      <c r="X886" s="86">
        <f t="shared" si="44"/>
        <v>0</v>
      </c>
      <c r="Y886" s="59"/>
      <c r="Z886" s="87"/>
      <c r="AA886" s="88"/>
      <c r="AB886" s="89"/>
      <c r="AC886" s="90"/>
    </row>
    <row r="887" spans="1:29" ht="15.75" hidden="1" customHeight="1">
      <c r="A887" s="64"/>
      <c r="B887" s="65"/>
      <c r="C887" s="66"/>
      <c r="D887" s="67"/>
      <c r="E887" s="68"/>
      <c r="F887" s="69"/>
      <c r="G887" s="70"/>
      <c r="H887" s="71"/>
      <c r="I887" s="68"/>
      <c r="J887" s="72"/>
      <c r="K887" s="73"/>
      <c r="L887" s="74"/>
      <c r="M887" s="75"/>
      <c r="N887" s="76"/>
      <c r="O887" s="77"/>
      <c r="P887" s="78"/>
      <c r="Q887" s="79"/>
      <c r="R887" s="80"/>
      <c r="S887" s="81">
        <f t="shared" si="42"/>
        <v>0</v>
      </c>
      <c r="T887" s="82"/>
      <c r="U887" s="83"/>
      <c r="V887" s="84"/>
      <c r="W887" s="85">
        <f t="shared" si="43"/>
        <v>0</v>
      </c>
      <c r="X887" s="86">
        <f t="shared" si="44"/>
        <v>0</v>
      </c>
      <c r="Y887" s="59"/>
      <c r="Z887" s="87"/>
      <c r="AA887" s="88"/>
      <c r="AB887" s="89"/>
      <c r="AC887" s="90"/>
    </row>
    <row r="888" spans="1:29" ht="15.75" hidden="1" customHeight="1">
      <c r="A888" s="64"/>
      <c r="B888" s="65"/>
      <c r="C888" s="66"/>
      <c r="D888" s="67"/>
      <c r="E888" s="68"/>
      <c r="F888" s="69"/>
      <c r="G888" s="70"/>
      <c r="H888" s="71"/>
      <c r="I888" s="68"/>
      <c r="J888" s="72"/>
      <c r="K888" s="73"/>
      <c r="L888" s="74"/>
      <c r="M888" s="75"/>
      <c r="N888" s="76"/>
      <c r="O888" s="77"/>
      <c r="P888" s="78"/>
      <c r="Q888" s="79"/>
      <c r="R888" s="80"/>
      <c r="S888" s="81">
        <f t="shared" si="42"/>
        <v>0</v>
      </c>
      <c r="T888" s="82"/>
      <c r="U888" s="83"/>
      <c r="V888" s="84"/>
      <c r="W888" s="85">
        <f t="shared" si="43"/>
        <v>0</v>
      </c>
      <c r="X888" s="86">
        <f t="shared" si="44"/>
        <v>0</v>
      </c>
      <c r="Y888" s="59"/>
      <c r="Z888" s="87"/>
      <c r="AA888" s="88"/>
      <c r="AB888" s="89"/>
      <c r="AC888" s="90"/>
    </row>
    <row r="889" spans="1:29" ht="15.75" hidden="1" customHeight="1">
      <c r="A889" s="64"/>
      <c r="B889" s="65"/>
      <c r="C889" s="66"/>
      <c r="D889" s="67"/>
      <c r="E889" s="68"/>
      <c r="F889" s="69"/>
      <c r="G889" s="70"/>
      <c r="H889" s="71"/>
      <c r="I889" s="68"/>
      <c r="J889" s="72"/>
      <c r="K889" s="73"/>
      <c r="L889" s="74"/>
      <c r="M889" s="75"/>
      <c r="N889" s="76"/>
      <c r="O889" s="77"/>
      <c r="P889" s="78"/>
      <c r="Q889" s="79"/>
      <c r="R889" s="101"/>
      <c r="S889" s="81">
        <f t="shared" si="42"/>
        <v>0</v>
      </c>
      <c r="T889" s="82"/>
      <c r="U889" s="83"/>
      <c r="V889" s="84"/>
      <c r="W889" s="85">
        <f t="shared" si="43"/>
        <v>0</v>
      </c>
      <c r="X889" s="86">
        <f t="shared" si="44"/>
        <v>0</v>
      </c>
      <c r="Y889" s="59"/>
      <c r="Z889" s="87"/>
      <c r="AA889" s="88"/>
      <c r="AB889" s="89"/>
      <c r="AC889" s="90"/>
    </row>
    <row r="890" spans="1:29" ht="15.75" hidden="1" customHeight="1">
      <c r="A890" s="64"/>
      <c r="B890" s="65"/>
      <c r="C890" s="66"/>
      <c r="D890" s="67"/>
      <c r="E890" s="68"/>
      <c r="F890" s="69"/>
      <c r="G890" s="70"/>
      <c r="H890" s="71"/>
      <c r="I890" s="68"/>
      <c r="J890" s="72"/>
      <c r="K890" s="73"/>
      <c r="L890" s="74"/>
      <c r="M890" s="75"/>
      <c r="N890" s="76"/>
      <c r="O890" s="77"/>
      <c r="P890" s="78"/>
      <c r="Q890" s="79"/>
      <c r="R890" s="101"/>
      <c r="S890" s="81">
        <f t="shared" si="42"/>
        <v>0</v>
      </c>
      <c r="T890" s="82"/>
      <c r="U890" s="83"/>
      <c r="V890" s="84"/>
      <c r="W890" s="85">
        <f t="shared" si="43"/>
        <v>0</v>
      </c>
      <c r="X890" s="86">
        <f t="shared" si="44"/>
        <v>0</v>
      </c>
      <c r="Y890" s="59"/>
      <c r="Z890" s="87"/>
      <c r="AA890" s="88"/>
      <c r="AB890" s="89"/>
      <c r="AC890" s="90"/>
    </row>
    <row r="891" spans="1:29" ht="15.75" hidden="1" customHeight="1">
      <c r="A891" s="64"/>
      <c r="B891" s="65"/>
      <c r="C891" s="66"/>
      <c r="D891" s="67"/>
      <c r="E891" s="68"/>
      <c r="F891" s="69"/>
      <c r="G891" s="70"/>
      <c r="H891" s="71"/>
      <c r="I891" s="68"/>
      <c r="J891" s="72"/>
      <c r="K891" s="73"/>
      <c r="L891" s="74"/>
      <c r="M891" s="75"/>
      <c r="N891" s="76"/>
      <c r="O891" s="77"/>
      <c r="P891" s="78"/>
      <c r="Q891" s="79"/>
      <c r="R891" s="101"/>
      <c r="S891" s="81">
        <f t="shared" si="42"/>
        <v>0</v>
      </c>
      <c r="T891" s="82"/>
      <c r="U891" s="83"/>
      <c r="V891" s="84"/>
      <c r="W891" s="85">
        <f t="shared" si="43"/>
        <v>0</v>
      </c>
      <c r="X891" s="86">
        <f t="shared" si="44"/>
        <v>0</v>
      </c>
      <c r="Y891" s="59"/>
      <c r="Z891" s="87"/>
      <c r="AA891" s="88"/>
      <c r="AB891" s="89"/>
      <c r="AC891" s="90"/>
    </row>
    <row r="892" spans="1:29" ht="15.75" hidden="1" customHeight="1">
      <c r="A892" s="64"/>
      <c r="B892" s="65"/>
      <c r="C892" s="66"/>
      <c r="D892" s="67"/>
      <c r="E892" s="68"/>
      <c r="F892" s="69"/>
      <c r="G892" s="70"/>
      <c r="H892" s="71"/>
      <c r="I892" s="68"/>
      <c r="J892" s="72"/>
      <c r="K892" s="73"/>
      <c r="L892" s="74"/>
      <c r="M892" s="75"/>
      <c r="N892" s="76"/>
      <c r="O892" s="77"/>
      <c r="P892" s="78"/>
      <c r="Q892" s="79"/>
      <c r="R892" s="101"/>
      <c r="S892" s="81">
        <f t="shared" si="42"/>
        <v>0</v>
      </c>
      <c r="T892" s="82"/>
      <c r="U892" s="83"/>
      <c r="V892" s="84"/>
      <c r="W892" s="85">
        <f t="shared" si="43"/>
        <v>0</v>
      </c>
      <c r="X892" s="86">
        <f t="shared" si="44"/>
        <v>0</v>
      </c>
      <c r="Y892" s="59"/>
      <c r="Z892" s="87"/>
      <c r="AA892" s="88"/>
      <c r="AB892" s="89"/>
      <c r="AC892" s="90"/>
    </row>
    <row r="893" spans="1:29" ht="15.75" hidden="1" customHeight="1">
      <c r="A893" s="64"/>
      <c r="B893" s="65"/>
      <c r="C893" s="66"/>
      <c r="D893" s="67"/>
      <c r="E893" s="68"/>
      <c r="F893" s="69"/>
      <c r="G893" s="70"/>
      <c r="H893" s="71"/>
      <c r="I893" s="68"/>
      <c r="J893" s="72"/>
      <c r="K893" s="73"/>
      <c r="L893" s="74"/>
      <c r="M893" s="75"/>
      <c r="N893" s="76"/>
      <c r="O893" s="77"/>
      <c r="P893" s="78"/>
      <c r="Q893" s="79"/>
      <c r="R893" s="101"/>
      <c r="S893" s="81">
        <f t="shared" si="42"/>
        <v>0</v>
      </c>
      <c r="T893" s="82"/>
      <c r="U893" s="83"/>
      <c r="V893" s="84"/>
      <c r="W893" s="85">
        <f t="shared" si="43"/>
        <v>0</v>
      </c>
      <c r="X893" s="86">
        <f t="shared" si="44"/>
        <v>0</v>
      </c>
      <c r="Y893" s="59"/>
      <c r="Z893" s="87"/>
      <c r="AA893" s="88"/>
      <c r="AB893" s="89"/>
      <c r="AC893" s="90"/>
    </row>
    <row r="894" spans="1:29" ht="15.75" hidden="1" customHeight="1">
      <c r="A894" s="64"/>
      <c r="B894" s="65"/>
      <c r="C894" s="66"/>
      <c r="D894" s="67"/>
      <c r="E894" s="68"/>
      <c r="F894" s="69"/>
      <c r="G894" s="70"/>
      <c r="H894" s="71"/>
      <c r="I894" s="68"/>
      <c r="J894" s="72"/>
      <c r="K894" s="73"/>
      <c r="L894" s="74"/>
      <c r="M894" s="75"/>
      <c r="N894" s="76"/>
      <c r="O894" s="77"/>
      <c r="P894" s="78"/>
      <c r="Q894" s="79"/>
      <c r="R894" s="101"/>
      <c r="S894" s="81">
        <f t="shared" si="42"/>
        <v>0</v>
      </c>
      <c r="T894" s="82"/>
      <c r="U894" s="83"/>
      <c r="V894" s="84"/>
      <c r="W894" s="85">
        <f t="shared" si="43"/>
        <v>0</v>
      </c>
      <c r="X894" s="86">
        <f t="shared" si="44"/>
        <v>0</v>
      </c>
      <c r="Y894" s="59"/>
      <c r="Z894" s="87"/>
      <c r="AA894" s="88"/>
      <c r="AB894" s="89"/>
      <c r="AC894" s="90"/>
    </row>
    <row r="895" spans="1:29" ht="15.75" hidden="1" customHeight="1">
      <c r="A895" s="64"/>
      <c r="B895" s="65"/>
      <c r="C895" s="66"/>
      <c r="D895" s="67"/>
      <c r="E895" s="68"/>
      <c r="F895" s="69"/>
      <c r="G895" s="70"/>
      <c r="H895" s="71"/>
      <c r="I895" s="68"/>
      <c r="J895" s="72"/>
      <c r="K895" s="73"/>
      <c r="L895" s="74"/>
      <c r="M895" s="75"/>
      <c r="N895" s="76"/>
      <c r="O895" s="77"/>
      <c r="P895" s="78"/>
      <c r="Q895" s="79"/>
      <c r="R895" s="101"/>
      <c r="S895" s="81">
        <f t="shared" si="42"/>
        <v>0</v>
      </c>
      <c r="T895" s="82"/>
      <c r="U895" s="83"/>
      <c r="V895" s="84"/>
      <c r="W895" s="85">
        <f t="shared" si="43"/>
        <v>0</v>
      </c>
      <c r="X895" s="86">
        <f t="shared" si="44"/>
        <v>0</v>
      </c>
      <c r="Y895" s="59"/>
      <c r="Z895" s="87"/>
      <c r="AA895" s="88"/>
      <c r="AB895" s="89"/>
      <c r="AC895" s="90"/>
    </row>
    <row r="896" spans="1:29" ht="15.75" hidden="1" customHeight="1">
      <c r="A896" s="64"/>
      <c r="B896" s="65"/>
      <c r="C896" s="66"/>
      <c r="D896" s="67"/>
      <c r="E896" s="68"/>
      <c r="F896" s="69"/>
      <c r="G896" s="70"/>
      <c r="H896" s="71"/>
      <c r="I896" s="68"/>
      <c r="J896" s="72"/>
      <c r="K896" s="73"/>
      <c r="L896" s="74"/>
      <c r="M896" s="75"/>
      <c r="N896" s="76"/>
      <c r="O896" s="77"/>
      <c r="P896" s="78"/>
      <c r="Q896" s="79"/>
      <c r="R896" s="101"/>
      <c r="S896" s="81">
        <f t="shared" si="42"/>
        <v>0</v>
      </c>
      <c r="T896" s="82"/>
      <c r="U896" s="83"/>
      <c r="V896" s="84"/>
      <c r="W896" s="85">
        <f t="shared" si="43"/>
        <v>0</v>
      </c>
      <c r="X896" s="86">
        <f t="shared" si="44"/>
        <v>0</v>
      </c>
      <c r="Y896" s="59"/>
      <c r="Z896" s="87"/>
      <c r="AA896" s="88"/>
      <c r="AB896" s="89"/>
      <c r="AC896" s="90"/>
    </row>
    <row r="897" spans="1:29" ht="15.75" hidden="1" customHeight="1">
      <c r="A897" s="64"/>
      <c r="B897" s="65"/>
      <c r="C897" s="66"/>
      <c r="D897" s="67"/>
      <c r="E897" s="68"/>
      <c r="F897" s="69"/>
      <c r="G897" s="70"/>
      <c r="H897" s="71"/>
      <c r="I897" s="68"/>
      <c r="J897" s="72"/>
      <c r="K897" s="73"/>
      <c r="L897" s="74"/>
      <c r="M897" s="75"/>
      <c r="N897" s="76"/>
      <c r="O897" s="77"/>
      <c r="P897" s="78"/>
      <c r="Q897" s="79"/>
      <c r="R897" s="101"/>
      <c r="S897" s="81">
        <f t="shared" si="42"/>
        <v>0</v>
      </c>
      <c r="T897" s="82"/>
      <c r="U897" s="83"/>
      <c r="V897" s="84"/>
      <c r="W897" s="85">
        <f t="shared" si="43"/>
        <v>0</v>
      </c>
      <c r="X897" s="86">
        <f t="shared" si="44"/>
        <v>0</v>
      </c>
      <c r="Y897" s="59"/>
      <c r="Z897" s="87"/>
      <c r="AA897" s="88"/>
      <c r="AB897" s="89"/>
      <c r="AC897" s="90"/>
    </row>
    <row r="898" spans="1:29" ht="15.75" hidden="1" customHeight="1">
      <c r="A898" s="64"/>
      <c r="B898" s="65"/>
      <c r="C898" s="66"/>
      <c r="D898" s="67"/>
      <c r="E898" s="68"/>
      <c r="F898" s="69"/>
      <c r="G898" s="70"/>
      <c r="H898" s="71"/>
      <c r="I898" s="68"/>
      <c r="J898" s="72"/>
      <c r="K898" s="73"/>
      <c r="L898" s="74"/>
      <c r="M898" s="75"/>
      <c r="N898" s="76"/>
      <c r="O898" s="77"/>
      <c r="P898" s="78"/>
      <c r="Q898" s="79"/>
      <c r="R898" s="101"/>
      <c r="S898" s="81">
        <f t="shared" si="42"/>
        <v>0</v>
      </c>
      <c r="T898" s="82"/>
      <c r="U898" s="83"/>
      <c r="V898" s="84"/>
      <c r="W898" s="85">
        <f t="shared" si="43"/>
        <v>0</v>
      </c>
      <c r="X898" s="86">
        <f t="shared" si="44"/>
        <v>0</v>
      </c>
      <c r="Y898" s="59"/>
      <c r="Z898" s="87"/>
      <c r="AA898" s="88"/>
      <c r="AB898" s="89"/>
      <c r="AC898" s="90"/>
    </row>
    <row r="899" spans="1:29" ht="15.75" hidden="1" customHeight="1">
      <c r="A899" s="64"/>
      <c r="B899" s="65"/>
      <c r="C899" s="66"/>
      <c r="D899" s="67"/>
      <c r="E899" s="68"/>
      <c r="F899" s="69"/>
      <c r="G899" s="70"/>
      <c r="H899" s="71"/>
      <c r="I899" s="68"/>
      <c r="J899" s="72"/>
      <c r="K899" s="73"/>
      <c r="L899" s="74"/>
      <c r="M899" s="75"/>
      <c r="N899" s="76"/>
      <c r="O899" s="77"/>
      <c r="P899" s="78"/>
      <c r="Q899" s="79"/>
      <c r="R899" s="101"/>
      <c r="S899" s="81">
        <f t="shared" si="42"/>
        <v>0</v>
      </c>
      <c r="T899" s="82"/>
      <c r="U899" s="83"/>
      <c r="V899" s="84"/>
      <c r="W899" s="85">
        <f t="shared" si="43"/>
        <v>0</v>
      </c>
      <c r="X899" s="86">
        <f t="shared" si="44"/>
        <v>0</v>
      </c>
      <c r="Y899" s="59"/>
      <c r="Z899" s="87"/>
      <c r="AA899" s="88"/>
      <c r="AB899" s="89"/>
      <c r="AC899" s="90"/>
    </row>
    <row r="900" spans="1:29" ht="15.75" hidden="1" customHeight="1">
      <c r="A900" s="64"/>
      <c r="B900" s="65"/>
      <c r="C900" s="66"/>
      <c r="D900" s="67"/>
      <c r="E900" s="68"/>
      <c r="F900" s="69"/>
      <c r="G900" s="70"/>
      <c r="H900" s="71"/>
      <c r="I900" s="68"/>
      <c r="J900" s="72"/>
      <c r="K900" s="73"/>
      <c r="L900" s="74"/>
      <c r="M900" s="75"/>
      <c r="N900" s="76"/>
      <c r="O900" s="77"/>
      <c r="P900" s="78"/>
      <c r="Q900" s="79"/>
      <c r="R900" s="101"/>
      <c r="S900" s="81">
        <f t="shared" si="42"/>
        <v>0</v>
      </c>
      <c r="T900" s="82"/>
      <c r="U900" s="83"/>
      <c r="V900" s="84"/>
      <c r="W900" s="85">
        <f t="shared" si="43"/>
        <v>0</v>
      </c>
      <c r="X900" s="86">
        <f t="shared" si="44"/>
        <v>0</v>
      </c>
      <c r="Y900" s="59"/>
      <c r="Z900" s="87"/>
      <c r="AA900" s="88"/>
      <c r="AB900" s="89"/>
      <c r="AC900" s="90"/>
    </row>
    <row r="901" spans="1:29" ht="15.75" hidden="1" customHeight="1">
      <c r="A901" s="64"/>
      <c r="B901" s="65"/>
      <c r="C901" s="66"/>
      <c r="D901" s="67"/>
      <c r="E901" s="68"/>
      <c r="F901" s="69"/>
      <c r="G901" s="70"/>
      <c r="H901" s="71"/>
      <c r="I901" s="68"/>
      <c r="J901" s="72"/>
      <c r="K901" s="73"/>
      <c r="L901" s="74"/>
      <c r="M901" s="75"/>
      <c r="N901" s="76"/>
      <c r="O901" s="77"/>
      <c r="P901" s="78"/>
      <c r="Q901" s="79"/>
      <c r="R901" s="101"/>
      <c r="S901" s="81">
        <f t="shared" si="42"/>
        <v>0</v>
      </c>
      <c r="T901" s="82"/>
      <c r="U901" s="83"/>
      <c r="V901" s="84"/>
      <c r="W901" s="85">
        <f t="shared" si="43"/>
        <v>0</v>
      </c>
      <c r="X901" s="86">
        <f t="shared" si="44"/>
        <v>0</v>
      </c>
      <c r="Y901" s="59"/>
      <c r="Z901" s="87"/>
      <c r="AA901" s="88"/>
      <c r="AB901" s="89"/>
      <c r="AC901" s="90"/>
    </row>
    <row r="902" spans="1:29" ht="15.75" hidden="1" customHeight="1">
      <c r="A902" s="64"/>
      <c r="B902" s="65"/>
      <c r="C902" s="66"/>
      <c r="D902" s="67"/>
      <c r="E902" s="68"/>
      <c r="F902" s="69"/>
      <c r="G902" s="70"/>
      <c r="H902" s="71"/>
      <c r="I902" s="68"/>
      <c r="J902" s="72"/>
      <c r="K902" s="73"/>
      <c r="L902" s="74"/>
      <c r="M902" s="75"/>
      <c r="N902" s="76"/>
      <c r="O902" s="77"/>
      <c r="P902" s="78"/>
      <c r="Q902" s="79"/>
      <c r="R902" s="101"/>
      <c r="S902" s="81">
        <f t="shared" si="42"/>
        <v>0</v>
      </c>
      <c r="T902" s="82"/>
      <c r="U902" s="83"/>
      <c r="V902" s="84"/>
      <c r="W902" s="85">
        <f t="shared" si="43"/>
        <v>0</v>
      </c>
      <c r="X902" s="86">
        <f t="shared" si="44"/>
        <v>0</v>
      </c>
      <c r="Y902" s="59"/>
      <c r="Z902" s="87"/>
      <c r="AA902" s="88"/>
      <c r="AB902" s="89"/>
      <c r="AC902" s="90"/>
    </row>
    <row r="903" spans="1:29" ht="15.75" hidden="1" customHeight="1">
      <c r="A903" s="64"/>
      <c r="B903" s="65"/>
      <c r="C903" s="66"/>
      <c r="D903" s="67"/>
      <c r="E903" s="68"/>
      <c r="F903" s="69"/>
      <c r="G903" s="70"/>
      <c r="H903" s="71"/>
      <c r="I903" s="68"/>
      <c r="J903" s="72"/>
      <c r="K903" s="73"/>
      <c r="L903" s="74"/>
      <c r="M903" s="75"/>
      <c r="N903" s="76"/>
      <c r="O903" s="77"/>
      <c r="P903" s="78"/>
      <c r="Q903" s="79"/>
      <c r="R903" s="101"/>
      <c r="S903" s="81">
        <f t="shared" si="42"/>
        <v>0</v>
      </c>
      <c r="T903" s="82"/>
      <c r="U903" s="83"/>
      <c r="V903" s="84"/>
      <c r="W903" s="85">
        <f t="shared" si="43"/>
        <v>0</v>
      </c>
      <c r="X903" s="86">
        <f t="shared" si="44"/>
        <v>0</v>
      </c>
      <c r="Y903" s="59"/>
      <c r="Z903" s="87"/>
      <c r="AA903" s="88"/>
      <c r="AB903" s="89"/>
      <c r="AC903" s="90"/>
    </row>
    <row r="904" spans="1:29" ht="15.75" hidden="1" customHeight="1">
      <c r="A904" s="64"/>
      <c r="B904" s="65"/>
      <c r="C904" s="66"/>
      <c r="D904" s="67"/>
      <c r="E904" s="68"/>
      <c r="F904" s="69"/>
      <c r="G904" s="70"/>
      <c r="H904" s="71"/>
      <c r="I904" s="68"/>
      <c r="J904" s="72"/>
      <c r="K904" s="73"/>
      <c r="L904" s="74"/>
      <c r="M904" s="75"/>
      <c r="N904" s="76"/>
      <c r="O904" s="77"/>
      <c r="P904" s="78"/>
      <c r="Q904" s="79"/>
      <c r="R904" s="101"/>
      <c r="S904" s="81">
        <f t="shared" si="42"/>
        <v>0</v>
      </c>
      <c r="T904" s="82"/>
      <c r="U904" s="83"/>
      <c r="V904" s="84"/>
      <c r="W904" s="85">
        <f t="shared" si="43"/>
        <v>0</v>
      </c>
      <c r="X904" s="86">
        <f t="shared" si="44"/>
        <v>0</v>
      </c>
      <c r="Y904" s="59"/>
      <c r="Z904" s="87"/>
      <c r="AA904" s="88"/>
      <c r="AB904" s="89"/>
      <c r="AC904" s="90"/>
    </row>
    <row r="905" spans="1:29" ht="15.75" hidden="1" customHeight="1">
      <c r="A905" s="64"/>
      <c r="B905" s="65"/>
      <c r="C905" s="66"/>
      <c r="D905" s="67"/>
      <c r="E905" s="68"/>
      <c r="F905" s="69"/>
      <c r="G905" s="70"/>
      <c r="H905" s="71"/>
      <c r="I905" s="68"/>
      <c r="J905" s="72"/>
      <c r="K905" s="73"/>
      <c r="L905" s="74"/>
      <c r="M905" s="75"/>
      <c r="N905" s="76"/>
      <c r="O905" s="77"/>
      <c r="P905" s="78"/>
      <c r="Q905" s="79"/>
      <c r="R905" s="101"/>
      <c r="S905" s="81">
        <f t="shared" ref="S905:S968" si="45">IF(R905="U",T905/1.2,T905)</f>
        <v>0</v>
      </c>
      <c r="T905" s="82"/>
      <c r="U905" s="83"/>
      <c r="V905" s="84"/>
      <c r="W905" s="85">
        <f t="shared" ref="W905:W968" si="46">V905*S905</f>
        <v>0</v>
      </c>
      <c r="X905" s="86">
        <f t="shared" ref="X905:X968" si="47">V905*T905</f>
        <v>0</v>
      </c>
      <c r="Y905" s="59"/>
      <c r="Z905" s="87"/>
      <c r="AA905" s="88"/>
      <c r="AB905" s="89"/>
      <c r="AC905" s="90"/>
    </row>
    <row r="906" spans="1:29" ht="15.75" hidden="1" customHeight="1">
      <c r="A906" s="64"/>
      <c r="B906" s="65"/>
      <c r="C906" s="66"/>
      <c r="D906" s="67"/>
      <c r="E906" s="68"/>
      <c r="F906" s="69"/>
      <c r="G906" s="70"/>
      <c r="H906" s="71"/>
      <c r="I906" s="68"/>
      <c r="J906" s="72"/>
      <c r="K906" s="73"/>
      <c r="L906" s="74"/>
      <c r="M906" s="75"/>
      <c r="N906" s="76"/>
      <c r="O906" s="77"/>
      <c r="P906" s="78"/>
      <c r="Q906" s="79"/>
      <c r="R906" s="101"/>
      <c r="S906" s="81">
        <f t="shared" si="45"/>
        <v>0</v>
      </c>
      <c r="T906" s="82"/>
      <c r="U906" s="83"/>
      <c r="V906" s="84"/>
      <c r="W906" s="85">
        <f t="shared" si="46"/>
        <v>0</v>
      </c>
      <c r="X906" s="86">
        <f t="shared" si="47"/>
        <v>0</v>
      </c>
      <c r="Y906" s="59"/>
      <c r="Z906" s="87"/>
      <c r="AA906" s="88"/>
      <c r="AB906" s="89"/>
      <c r="AC906" s="90"/>
    </row>
    <row r="907" spans="1:29" ht="15.75" hidden="1" customHeight="1">
      <c r="A907" s="64"/>
      <c r="B907" s="65"/>
      <c r="C907" s="66"/>
      <c r="D907" s="67"/>
      <c r="E907" s="68"/>
      <c r="F907" s="69"/>
      <c r="G907" s="70"/>
      <c r="H907" s="71"/>
      <c r="I907" s="68"/>
      <c r="J907" s="72"/>
      <c r="K907" s="73"/>
      <c r="L907" s="74"/>
      <c r="M907" s="75"/>
      <c r="N907" s="76"/>
      <c r="O907" s="77"/>
      <c r="P907" s="78"/>
      <c r="Q907" s="79"/>
      <c r="R907" s="101"/>
      <c r="S907" s="81">
        <f t="shared" si="45"/>
        <v>0</v>
      </c>
      <c r="T907" s="82"/>
      <c r="U907" s="83"/>
      <c r="V907" s="84"/>
      <c r="W907" s="85">
        <f t="shared" si="46"/>
        <v>0</v>
      </c>
      <c r="X907" s="86">
        <f t="shared" si="47"/>
        <v>0</v>
      </c>
      <c r="Y907" s="59"/>
      <c r="Z907" s="87"/>
      <c r="AA907" s="88"/>
      <c r="AB907" s="89"/>
      <c r="AC907" s="90"/>
    </row>
    <row r="908" spans="1:29" ht="15.75" hidden="1" customHeight="1">
      <c r="A908" s="64"/>
      <c r="B908" s="65"/>
      <c r="C908" s="66"/>
      <c r="D908" s="67"/>
      <c r="E908" s="68"/>
      <c r="F908" s="69"/>
      <c r="G908" s="70"/>
      <c r="H908" s="71"/>
      <c r="I908" s="68"/>
      <c r="J908" s="72"/>
      <c r="K908" s="73"/>
      <c r="L908" s="74"/>
      <c r="M908" s="75"/>
      <c r="N908" s="76"/>
      <c r="O908" s="77"/>
      <c r="P908" s="78"/>
      <c r="Q908" s="79"/>
      <c r="R908" s="101"/>
      <c r="S908" s="81">
        <f t="shared" si="45"/>
        <v>0</v>
      </c>
      <c r="T908" s="82"/>
      <c r="U908" s="83"/>
      <c r="V908" s="84"/>
      <c r="W908" s="85">
        <f t="shared" si="46"/>
        <v>0</v>
      </c>
      <c r="X908" s="86">
        <f t="shared" si="47"/>
        <v>0</v>
      </c>
      <c r="Y908" s="59"/>
      <c r="Z908" s="87"/>
      <c r="AA908" s="88"/>
      <c r="AB908" s="89"/>
      <c r="AC908" s="90"/>
    </row>
    <row r="909" spans="1:29" ht="15.75" hidden="1" customHeight="1">
      <c r="A909" s="64"/>
      <c r="B909" s="65"/>
      <c r="C909" s="66"/>
      <c r="D909" s="67"/>
      <c r="E909" s="68"/>
      <c r="F909" s="69"/>
      <c r="G909" s="70"/>
      <c r="H909" s="71"/>
      <c r="I909" s="68"/>
      <c r="J909" s="72"/>
      <c r="K909" s="73"/>
      <c r="L909" s="74"/>
      <c r="M909" s="75"/>
      <c r="N909" s="76"/>
      <c r="O909" s="77"/>
      <c r="P909" s="78"/>
      <c r="Q909" s="79"/>
      <c r="R909" s="101"/>
      <c r="S909" s="81">
        <f t="shared" si="45"/>
        <v>0</v>
      </c>
      <c r="T909" s="82"/>
      <c r="U909" s="83"/>
      <c r="V909" s="84"/>
      <c r="W909" s="85">
        <f t="shared" si="46"/>
        <v>0</v>
      </c>
      <c r="X909" s="86">
        <f t="shared" si="47"/>
        <v>0</v>
      </c>
      <c r="Y909" s="59"/>
      <c r="Z909" s="87"/>
      <c r="AA909" s="88"/>
      <c r="AB909" s="89"/>
      <c r="AC909" s="90"/>
    </row>
    <row r="910" spans="1:29" ht="15.75" hidden="1" customHeight="1">
      <c r="A910" s="64"/>
      <c r="B910" s="65"/>
      <c r="C910" s="66"/>
      <c r="D910" s="67"/>
      <c r="E910" s="68"/>
      <c r="F910" s="69"/>
      <c r="G910" s="70"/>
      <c r="H910" s="71"/>
      <c r="I910" s="68"/>
      <c r="J910" s="72"/>
      <c r="K910" s="73"/>
      <c r="L910" s="74"/>
      <c r="M910" s="75"/>
      <c r="N910" s="76"/>
      <c r="O910" s="77"/>
      <c r="P910" s="78"/>
      <c r="Q910" s="79"/>
      <c r="R910" s="101"/>
      <c r="S910" s="81">
        <f t="shared" si="45"/>
        <v>0</v>
      </c>
      <c r="T910" s="82"/>
      <c r="U910" s="83"/>
      <c r="V910" s="84"/>
      <c r="W910" s="85">
        <f t="shared" si="46"/>
        <v>0</v>
      </c>
      <c r="X910" s="86">
        <f t="shared" si="47"/>
        <v>0</v>
      </c>
      <c r="Y910" s="59"/>
      <c r="Z910" s="87"/>
      <c r="AA910" s="88"/>
      <c r="AB910" s="89"/>
      <c r="AC910" s="90"/>
    </row>
    <row r="911" spans="1:29" ht="15.75" hidden="1" customHeight="1">
      <c r="A911" s="64"/>
      <c r="B911" s="65"/>
      <c r="C911" s="66"/>
      <c r="D911" s="67"/>
      <c r="E911" s="68"/>
      <c r="F911" s="69"/>
      <c r="G911" s="70"/>
      <c r="H911" s="71"/>
      <c r="I911" s="68"/>
      <c r="J911" s="72"/>
      <c r="K911" s="73"/>
      <c r="L911" s="74"/>
      <c r="M911" s="75"/>
      <c r="N911" s="76"/>
      <c r="O911" s="77"/>
      <c r="P911" s="78"/>
      <c r="Q911" s="79"/>
      <c r="R911" s="80"/>
      <c r="S911" s="81">
        <f t="shared" si="45"/>
        <v>0</v>
      </c>
      <c r="T911" s="82"/>
      <c r="U911" s="83"/>
      <c r="V911" s="84"/>
      <c r="W911" s="85">
        <f t="shared" si="46"/>
        <v>0</v>
      </c>
      <c r="X911" s="86">
        <f t="shared" si="47"/>
        <v>0</v>
      </c>
      <c r="Y911" s="59"/>
      <c r="Z911" s="87"/>
      <c r="AA911" s="88"/>
      <c r="AB911" s="89"/>
      <c r="AC911" s="90"/>
    </row>
    <row r="912" spans="1:29" ht="15.75" hidden="1" customHeight="1">
      <c r="A912" s="64"/>
      <c r="B912" s="65"/>
      <c r="C912" s="66"/>
      <c r="D912" s="67"/>
      <c r="E912" s="68"/>
      <c r="F912" s="69"/>
      <c r="G912" s="70"/>
      <c r="H912" s="71"/>
      <c r="I912" s="68"/>
      <c r="J912" s="72"/>
      <c r="K912" s="73"/>
      <c r="L912" s="74"/>
      <c r="M912" s="75"/>
      <c r="N912" s="76"/>
      <c r="O912" s="77"/>
      <c r="P912" s="78"/>
      <c r="Q912" s="79"/>
      <c r="R912" s="80"/>
      <c r="S912" s="81">
        <f t="shared" si="45"/>
        <v>0</v>
      </c>
      <c r="T912" s="82"/>
      <c r="U912" s="83"/>
      <c r="V912" s="84"/>
      <c r="W912" s="85">
        <f t="shared" si="46"/>
        <v>0</v>
      </c>
      <c r="X912" s="86">
        <f t="shared" si="47"/>
        <v>0</v>
      </c>
      <c r="Y912" s="59"/>
      <c r="Z912" s="87"/>
      <c r="AA912" s="88"/>
      <c r="AB912" s="89"/>
      <c r="AC912" s="90"/>
    </row>
    <row r="913" spans="1:29" ht="15.75" hidden="1" customHeight="1">
      <c r="A913" s="64"/>
      <c r="B913" s="65"/>
      <c r="C913" s="66"/>
      <c r="D913" s="67"/>
      <c r="E913" s="68"/>
      <c r="F913" s="69"/>
      <c r="G913" s="70"/>
      <c r="H913" s="71"/>
      <c r="I913" s="68"/>
      <c r="J913" s="72"/>
      <c r="K913" s="73"/>
      <c r="L913" s="74"/>
      <c r="M913" s="75"/>
      <c r="N913" s="76"/>
      <c r="O913" s="77"/>
      <c r="P913" s="78"/>
      <c r="Q913" s="79"/>
      <c r="R913" s="80"/>
      <c r="S913" s="81">
        <f t="shared" si="45"/>
        <v>0</v>
      </c>
      <c r="T913" s="82"/>
      <c r="U913" s="83"/>
      <c r="V913" s="84"/>
      <c r="W913" s="85">
        <f t="shared" si="46"/>
        <v>0</v>
      </c>
      <c r="X913" s="86">
        <f t="shared" si="47"/>
        <v>0</v>
      </c>
      <c r="Y913" s="59"/>
      <c r="Z913" s="87"/>
      <c r="AA913" s="88"/>
      <c r="AB913" s="89"/>
      <c r="AC913" s="90"/>
    </row>
    <row r="914" spans="1:29" ht="15.75" hidden="1" customHeight="1">
      <c r="A914" s="64"/>
      <c r="B914" s="65"/>
      <c r="C914" s="66"/>
      <c r="D914" s="67"/>
      <c r="E914" s="68"/>
      <c r="F914" s="69"/>
      <c r="G914" s="70"/>
      <c r="H914" s="71"/>
      <c r="I914" s="68"/>
      <c r="J914" s="72"/>
      <c r="K914" s="73"/>
      <c r="L914" s="74"/>
      <c r="M914" s="75"/>
      <c r="N914" s="76"/>
      <c r="O914" s="77"/>
      <c r="P914" s="78"/>
      <c r="Q914" s="79"/>
      <c r="R914" s="80"/>
      <c r="S914" s="81">
        <f t="shared" si="45"/>
        <v>0</v>
      </c>
      <c r="T914" s="82"/>
      <c r="U914" s="83"/>
      <c r="V914" s="84"/>
      <c r="W914" s="85">
        <f t="shared" si="46"/>
        <v>0</v>
      </c>
      <c r="X914" s="86">
        <f t="shared" si="47"/>
        <v>0</v>
      </c>
      <c r="Y914" s="59"/>
      <c r="Z914" s="87"/>
      <c r="AA914" s="88"/>
      <c r="AB914" s="89"/>
      <c r="AC914" s="90"/>
    </row>
    <row r="915" spans="1:29" ht="15.75" hidden="1" customHeight="1">
      <c r="A915" s="64"/>
      <c r="B915" s="65"/>
      <c r="C915" s="66"/>
      <c r="D915" s="67"/>
      <c r="E915" s="68"/>
      <c r="F915" s="69"/>
      <c r="G915" s="70"/>
      <c r="H915" s="71"/>
      <c r="I915" s="68"/>
      <c r="J915" s="72"/>
      <c r="K915" s="73"/>
      <c r="L915" s="74"/>
      <c r="M915" s="75"/>
      <c r="N915" s="76"/>
      <c r="O915" s="77"/>
      <c r="P915" s="78"/>
      <c r="Q915" s="79"/>
      <c r="R915" s="80"/>
      <c r="S915" s="81">
        <f t="shared" si="45"/>
        <v>0</v>
      </c>
      <c r="T915" s="82"/>
      <c r="U915" s="83"/>
      <c r="V915" s="84"/>
      <c r="W915" s="85">
        <f t="shared" si="46"/>
        <v>0</v>
      </c>
      <c r="X915" s="86">
        <f t="shared" si="47"/>
        <v>0</v>
      </c>
      <c r="Y915" s="59"/>
      <c r="Z915" s="87"/>
      <c r="AA915" s="88"/>
      <c r="AB915" s="89"/>
      <c r="AC915" s="90"/>
    </row>
    <row r="916" spans="1:29" ht="15.75" hidden="1" customHeight="1">
      <c r="A916" s="64"/>
      <c r="B916" s="65"/>
      <c r="C916" s="66"/>
      <c r="D916" s="67"/>
      <c r="E916" s="68"/>
      <c r="F916" s="69"/>
      <c r="G916" s="70"/>
      <c r="H916" s="71"/>
      <c r="I916" s="68"/>
      <c r="J916" s="72"/>
      <c r="K916" s="73"/>
      <c r="L916" s="74"/>
      <c r="M916" s="75"/>
      <c r="N916" s="76"/>
      <c r="O916" s="77"/>
      <c r="P916" s="78"/>
      <c r="Q916" s="79"/>
      <c r="R916" s="80"/>
      <c r="S916" s="81">
        <f t="shared" si="45"/>
        <v>0</v>
      </c>
      <c r="T916" s="82"/>
      <c r="U916" s="83"/>
      <c r="V916" s="84"/>
      <c r="W916" s="85">
        <f t="shared" si="46"/>
        <v>0</v>
      </c>
      <c r="X916" s="86">
        <f t="shared" si="47"/>
        <v>0</v>
      </c>
      <c r="Y916" s="59"/>
      <c r="Z916" s="87"/>
      <c r="AA916" s="88"/>
      <c r="AB916" s="89"/>
      <c r="AC916" s="90"/>
    </row>
    <row r="917" spans="1:29" ht="15.75" hidden="1" customHeight="1">
      <c r="A917" s="64"/>
      <c r="B917" s="65"/>
      <c r="C917" s="66"/>
      <c r="D917" s="67"/>
      <c r="E917" s="68"/>
      <c r="F917" s="69"/>
      <c r="G917" s="70"/>
      <c r="H917" s="71"/>
      <c r="I917" s="68"/>
      <c r="J917" s="72"/>
      <c r="K917" s="73"/>
      <c r="L917" s="74"/>
      <c r="M917" s="75"/>
      <c r="N917" s="76"/>
      <c r="O917" s="77"/>
      <c r="P917" s="78"/>
      <c r="Q917" s="79"/>
      <c r="R917" s="80"/>
      <c r="S917" s="81">
        <f t="shared" si="45"/>
        <v>0</v>
      </c>
      <c r="T917" s="82"/>
      <c r="U917" s="83"/>
      <c r="V917" s="84"/>
      <c r="W917" s="85">
        <f t="shared" si="46"/>
        <v>0</v>
      </c>
      <c r="X917" s="86">
        <f t="shared" si="47"/>
        <v>0</v>
      </c>
      <c r="Y917" s="59"/>
      <c r="Z917" s="87"/>
      <c r="AA917" s="88"/>
      <c r="AB917" s="89"/>
      <c r="AC917" s="90"/>
    </row>
    <row r="918" spans="1:29" ht="15.75" hidden="1" customHeight="1">
      <c r="A918" s="64"/>
      <c r="B918" s="65"/>
      <c r="C918" s="66"/>
      <c r="D918" s="67"/>
      <c r="E918" s="68"/>
      <c r="F918" s="69"/>
      <c r="G918" s="70"/>
      <c r="H918" s="71"/>
      <c r="I918" s="68"/>
      <c r="J918" s="72"/>
      <c r="K918" s="73"/>
      <c r="L918" s="74"/>
      <c r="M918" s="75"/>
      <c r="N918" s="76"/>
      <c r="O918" s="77"/>
      <c r="P918" s="78"/>
      <c r="Q918" s="79"/>
      <c r="R918" s="80"/>
      <c r="S918" s="81">
        <f t="shared" si="45"/>
        <v>0</v>
      </c>
      <c r="T918" s="82"/>
      <c r="U918" s="83"/>
      <c r="V918" s="84"/>
      <c r="W918" s="85">
        <f t="shared" si="46"/>
        <v>0</v>
      </c>
      <c r="X918" s="86">
        <f t="shared" si="47"/>
        <v>0</v>
      </c>
      <c r="Y918" s="59"/>
      <c r="Z918" s="87"/>
      <c r="AA918" s="88"/>
      <c r="AB918" s="89"/>
      <c r="AC918" s="90"/>
    </row>
    <row r="919" spans="1:29" ht="15.75" hidden="1" customHeight="1">
      <c r="A919" s="64"/>
      <c r="B919" s="65"/>
      <c r="C919" s="66"/>
      <c r="D919" s="67"/>
      <c r="E919" s="68"/>
      <c r="F919" s="69"/>
      <c r="G919" s="70"/>
      <c r="H919" s="71"/>
      <c r="I919" s="68"/>
      <c r="J919" s="72"/>
      <c r="K919" s="73"/>
      <c r="L919" s="74"/>
      <c r="M919" s="75"/>
      <c r="N919" s="76"/>
      <c r="O919" s="77"/>
      <c r="P919" s="78"/>
      <c r="Q919" s="79"/>
      <c r="R919" s="80"/>
      <c r="S919" s="81">
        <f t="shared" si="45"/>
        <v>0</v>
      </c>
      <c r="T919" s="82"/>
      <c r="U919" s="83"/>
      <c r="V919" s="84"/>
      <c r="W919" s="85">
        <f t="shared" si="46"/>
        <v>0</v>
      </c>
      <c r="X919" s="86">
        <f t="shared" si="47"/>
        <v>0</v>
      </c>
      <c r="Y919" s="59"/>
      <c r="Z919" s="87"/>
      <c r="AA919" s="88"/>
      <c r="AB919" s="89"/>
      <c r="AC919" s="90"/>
    </row>
    <row r="920" spans="1:29" ht="15.75" hidden="1" customHeight="1">
      <c r="A920" s="64"/>
      <c r="B920" s="65"/>
      <c r="C920" s="66"/>
      <c r="D920" s="67"/>
      <c r="E920" s="68"/>
      <c r="F920" s="69"/>
      <c r="G920" s="70"/>
      <c r="H920" s="71"/>
      <c r="I920" s="68"/>
      <c r="J920" s="72"/>
      <c r="K920" s="73"/>
      <c r="L920" s="74"/>
      <c r="M920" s="75"/>
      <c r="N920" s="76"/>
      <c r="O920" s="77"/>
      <c r="P920" s="78"/>
      <c r="Q920" s="79"/>
      <c r="R920" s="80"/>
      <c r="S920" s="81">
        <f t="shared" si="45"/>
        <v>0</v>
      </c>
      <c r="T920" s="82"/>
      <c r="U920" s="83"/>
      <c r="V920" s="84"/>
      <c r="W920" s="85">
        <f t="shared" si="46"/>
        <v>0</v>
      </c>
      <c r="X920" s="86">
        <f t="shared" si="47"/>
        <v>0</v>
      </c>
      <c r="Y920" s="59"/>
      <c r="Z920" s="87"/>
      <c r="AA920" s="88"/>
      <c r="AB920" s="89"/>
      <c r="AC920" s="90"/>
    </row>
    <row r="921" spans="1:29" ht="15.75" hidden="1" customHeight="1">
      <c r="A921" s="64"/>
      <c r="B921" s="65"/>
      <c r="C921" s="66"/>
      <c r="D921" s="67"/>
      <c r="E921" s="68"/>
      <c r="F921" s="69"/>
      <c r="G921" s="70"/>
      <c r="H921" s="71"/>
      <c r="I921" s="68"/>
      <c r="J921" s="72"/>
      <c r="K921" s="73"/>
      <c r="L921" s="74"/>
      <c r="M921" s="75"/>
      <c r="N921" s="76"/>
      <c r="O921" s="77"/>
      <c r="P921" s="78"/>
      <c r="Q921" s="79"/>
      <c r="R921" s="80"/>
      <c r="S921" s="81">
        <f t="shared" si="45"/>
        <v>0</v>
      </c>
      <c r="T921" s="82"/>
      <c r="U921" s="83"/>
      <c r="V921" s="84"/>
      <c r="W921" s="85">
        <f t="shared" si="46"/>
        <v>0</v>
      </c>
      <c r="X921" s="86">
        <f t="shared" si="47"/>
        <v>0</v>
      </c>
      <c r="Y921" s="59"/>
      <c r="Z921" s="87"/>
      <c r="AA921" s="88"/>
      <c r="AB921" s="89"/>
      <c r="AC921" s="90"/>
    </row>
    <row r="922" spans="1:29" ht="15.75" hidden="1" customHeight="1">
      <c r="A922" s="64"/>
      <c r="B922" s="65"/>
      <c r="C922" s="66"/>
      <c r="D922" s="67"/>
      <c r="E922" s="68"/>
      <c r="F922" s="69"/>
      <c r="G922" s="70"/>
      <c r="H922" s="71"/>
      <c r="I922" s="68"/>
      <c r="J922" s="72"/>
      <c r="K922" s="73"/>
      <c r="L922" s="74"/>
      <c r="M922" s="75"/>
      <c r="N922" s="76"/>
      <c r="O922" s="77"/>
      <c r="P922" s="78"/>
      <c r="Q922" s="79"/>
      <c r="R922" s="80"/>
      <c r="S922" s="81">
        <f t="shared" si="45"/>
        <v>0</v>
      </c>
      <c r="T922" s="82"/>
      <c r="U922" s="83"/>
      <c r="V922" s="84"/>
      <c r="W922" s="85">
        <f t="shared" si="46"/>
        <v>0</v>
      </c>
      <c r="X922" s="86">
        <f t="shared" si="47"/>
        <v>0</v>
      </c>
      <c r="Y922" s="59"/>
      <c r="Z922" s="87"/>
      <c r="AA922" s="88"/>
      <c r="AB922" s="89"/>
      <c r="AC922" s="90"/>
    </row>
    <row r="923" spans="1:29" ht="15.75" hidden="1" customHeight="1">
      <c r="A923" s="64"/>
      <c r="B923" s="65"/>
      <c r="C923" s="66"/>
      <c r="D923" s="67"/>
      <c r="E923" s="68"/>
      <c r="F923" s="69"/>
      <c r="G923" s="70"/>
      <c r="H923" s="71"/>
      <c r="I923" s="68"/>
      <c r="J923" s="72"/>
      <c r="K923" s="73"/>
      <c r="L923" s="74"/>
      <c r="M923" s="75"/>
      <c r="N923" s="76"/>
      <c r="O923" s="77"/>
      <c r="P923" s="78"/>
      <c r="Q923" s="79"/>
      <c r="R923" s="80"/>
      <c r="S923" s="81">
        <f t="shared" si="45"/>
        <v>0</v>
      </c>
      <c r="T923" s="82"/>
      <c r="U923" s="83"/>
      <c r="V923" s="84"/>
      <c r="W923" s="85">
        <f t="shared" si="46"/>
        <v>0</v>
      </c>
      <c r="X923" s="86">
        <f t="shared" si="47"/>
        <v>0</v>
      </c>
      <c r="Y923" s="59"/>
      <c r="Z923" s="87"/>
      <c r="AA923" s="88"/>
      <c r="AB923" s="89"/>
      <c r="AC923" s="90"/>
    </row>
    <row r="924" spans="1:29" ht="15.75" hidden="1" customHeight="1">
      <c r="A924" s="64"/>
      <c r="B924" s="65"/>
      <c r="C924" s="66"/>
      <c r="D924" s="67"/>
      <c r="E924" s="68"/>
      <c r="F924" s="69"/>
      <c r="G924" s="70"/>
      <c r="H924" s="71"/>
      <c r="I924" s="68"/>
      <c r="J924" s="72"/>
      <c r="K924" s="73"/>
      <c r="L924" s="74"/>
      <c r="M924" s="75"/>
      <c r="N924" s="76"/>
      <c r="O924" s="77"/>
      <c r="P924" s="78"/>
      <c r="Q924" s="79"/>
      <c r="R924" s="80"/>
      <c r="S924" s="81">
        <f t="shared" si="45"/>
        <v>0</v>
      </c>
      <c r="T924" s="82"/>
      <c r="U924" s="83"/>
      <c r="V924" s="84"/>
      <c r="W924" s="85">
        <f t="shared" si="46"/>
        <v>0</v>
      </c>
      <c r="X924" s="86">
        <f t="shared" si="47"/>
        <v>0</v>
      </c>
      <c r="Y924" s="59"/>
      <c r="Z924" s="87"/>
      <c r="AA924" s="88"/>
      <c r="AB924" s="89"/>
      <c r="AC924" s="90"/>
    </row>
    <row r="925" spans="1:29" ht="15.75" hidden="1" customHeight="1">
      <c r="A925" s="64"/>
      <c r="B925" s="65"/>
      <c r="C925" s="66"/>
      <c r="D925" s="67"/>
      <c r="E925" s="68"/>
      <c r="F925" s="69"/>
      <c r="G925" s="70"/>
      <c r="H925" s="71"/>
      <c r="I925" s="68"/>
      <c r="J925" s="72"/>
      <c r="K925" s="73"/>
      <c r="L925" s="74"/>
      <c r="M925" s="75"/>
      <c r="N925" s="76"/>
      <c r="O925" s="77"/>
      <c r="P925" s="78"/>
      <c r="Q925" s="79"/>
      <c r="R925" s="80"/>
      <c r="S925" s="81">
        <f t="shared" si="45"/>
        <v>0</v>
      </c>
      <c r="T925" s="82"/>
      <c r="U925" s="83"/>
      <c r="V925" s="84"/>
      <c r="W925" s="85">
        <f t="shared" si="46"/>
        <v>0</v>
      </c>
      <c r="X925" s="86">
        <f t="shared" si="47"/>
        <v>0</v>
      </c>
      <c r="Y925" s="59"/>
      <c r="Z925" s="87"/>
      <c r="AA925" s="88"/>
      <c r="AB925" s="89"/>
      <c r="AC925" s="90"/>
    </row>
    <row r="926" spans="1:29" ht="15.75" hidden="1" customHeight="1">
      <c r="A926" s="64"/>
      <c r="B926" s="65"/>
      <c r="C926" s="66"/>
      <c r="D926" s="67"/>
      <c r="E926" s="68"/>
      <c r="F926" s="69"/>
      <c r="G926" s="70"/>
      <c r="H926" s="71"/>
      <c r="I926" s="68"/>
      <c r="J926" s="72"/>
      <c r="K926" s="73"/>
      <c r="L926" s="74"/>
      <c r="M926" s="75"/>
      <c r="N926" s="76"/>
      <c r="O926" s="77"/>
      <c r="P926" s="78"/>
      <c r="Q926" s="79"/>
      <c r="R926" s="80"/>
      <c r="S926" s="81">
        <f t="shared" si="45"/>
        <v>0</v>
      </c>
      <c r="T926" s="82"/>
      <c r="U926" s="83"/>
      <c r="V926" s="84"/>
      <c r="W926" s="85">
        <f t="shared" si="46"/>
        <v>0</v>
      </c>
      <c r="X926" s="86">
        <f t="shared" si="47"/>
        <v>0</v>
      </c>
      <c r="Y926" s="59"/>
      <c r="Z926" s="87"/>
      <c r="AA926" s="88"/>
      <c r="AB926" s="89"/>
      <c r="AC926" s="90"/>
    </row>
    <row r="927" spans="1:29" ht="15.75" hidden="1" customHeight="1">
      <c r="A927" s="64"/>
      <c r="B927" s="65"/>
      <c r="C927" s="66"/>
      <c r="D927" s="67"/>
      <c r="E927" s="68"/>
      <c r="F927" s="69"/>
      <c r="G927" s="70"/>
      <c r="H927" s="71"/>
      <c r="I927" s="68"/>
      <c r="J927" s="72"/>
      <c r="K927" s="73"/>
      <c r="L927" s="74"/>
      <c r="M927" s="75"/>
      <c r="N927" s="76"/>
      <c r="O927" s="77"/>
      <c r="P927" s="78"/>
      <c r="Q927" s="79"/>
      <c r="R927" s="80"/>
      <c r="S927" s="81">
        <f t="shared" si="45"/>
        <v>0</v>
      </c>
      <c r="T927" s="82"/>
      <c r="U927" s="83"/>
      <c r="V927" s="84"/>
      <c r="W927" s="85">
        <f t="shared" si="46"/>
        <v>0</v>
      </c>
      <c r="X927" s="86">
        <f t="shared" si="47"/>
        <v>0</v>
      </c>
      <c r="Y927" s="59"/>
      <c r="Z927" s="87"/>
      <c r="AA927" s="88"/>
      <c r="AB927" s="89"/>
      <c r="AC927" s="90"/>
    </row>
    <row r="928" spans="1:29" ht="15.75" hidden="1" customHeight="1">
      <c r="A928" s="64"/>
      <c r="B928" s="65"/>
      <c r="C928" s="66"/>
      <c r="D928" s="67"/>
      <c r="E928" s="68"/>
      <c r="F928" s="69"/>
      <c r="G928" s="70"/>
      <c r="H928" s="71"/>
      <c r="I928" s="68"/>
      <c r="J928" s="72"/>
      <c r="K928" s="73"/>
      <c r="L928" s="74"/>
      <c r="M928" s="75"/>
      <c r="N928" s="76"/>
      <c r="O928" s="77"/>
      <c r="P928" s="78"/>
      <c r="Q928" s="79"/>
      <c r="R928" s="80"/>
      <c r="S928" s="81">
        <f t="shared" si="45"/>
        <v>0</v>
      </c>
      <c r="T928" s="82"/>
      <c r="U928" s="83"/>
      <c r="V928" s="84"/>
      <c r="W928" s="85">
        <f t="shared" si="46"/>
        <v>0</v>
      </c>
      <c r="X928" s="86">
        <f t="shared" si="47"/>
        <v>0</v>
      </c>
      <c r="Y928" s="59"/>
      <c r="Z928" s="87"/>
      <c r="AA928" s="88"/>
      <c r="AB928" s="89"/>
      <c r="AC928" s="90"/>
    </row>
    <row r="929" spans="1:29" ht="15.75" hidden="1" customHeight="1">
      <c r="A929" s="64"/>
      <c r="B929" s="65"/>
      <c r="C929" s="66"/>
      <c r="D929" s="67"/>
      <c r="E929" s="68"/>
      <c r="F929" s="69"/>
      <c r="G929" s="70"/>
      <c r="H929" s="71"/>
      <c r="I929" s="68"/>
      <c r="J929" s="72"/>
      <c r="K929" s="73"/>
      <c r="L929" s="74"/>
      <c r="M929" s="75"/>
      <c r="N929" s="76"/>
      <c r="O929" s="77"/>
      <c r="P929" s="78"/>
      <c r="Q929" s="79"/>
      <c r="R929" s="101"/>
      <c r="S929" s="81">
        <f t="shared" si="45"/>
        <v>0</v>
      </c>
      <c r="T929" s="82"/>
      <c r="U929" s="83"/>
      <c r="V929" s="84"/>
      <c r="W929" s="85">
        <f t="shared" si="46"/>
        <v>0</v>
      </c>
      <c r="X929" s="86">
        <f t="shared" si="47"/>
        <v>0</v>
      </c>
      <c r="Y929" s="59"/>
      <c r="Z929" s="87"/>
      <c r="AA929" s="88"/>
      <c r="AB929" s="89"/>
      <c r="AC929" s="90"/>
    </row>
    <row r="930" spans="1:29" ht="15.75" hidden="1" customHeight="1">
      <c r="A930" s="64"/>
      <c r="B930" s="65"/>
      <c r="C930" s="66"/>
      <c r="D930" s="67"/>
      <c r="E930" s="68"/>
      <c r="F930" s="69"/>
      <c r="G930" s="70"/>
      <c r="H930" s="71"/>
      <c r="I930" s="68"/>
      <c r="J930" s="72"/>
      <c r="K930" s="73"/>
      <c r="L930" s="74"/>
      <c r="M930" s="75"/>
      <c r="N930" s="76"/>
      <c r="O930" s="77"/>
      <c r="P930" s="78"/>
      <c r="Q930" s="79"/>
      <c r="R930" s="101"/>
      <c r="S930" s="81">
        <f t="shared" si="45"/>
        <v>0</v>
      </c>
      <c r="T930" s="82"/>
      <c r="U930" s="83"/>
      <c r="V930" s="84"/>
      <c r="W930" s="85">
        <f t="shared" si="46"/>
        <v>0</v>
      </c>
      <c r="X930" s="86">
        <f t="shared" si="47"/>
        <v>0</v>
      </c>
      <c r="Y930" s="59"/>
      <c r="Z930" s="87"/>
      <c r="AA930" s="88"/>
      <c r="AB930" s="89"/>
      <c r="AC930" s="90"/>
    </row>
    <row r="931" spans="1:29" ht="15.75" hidden="1" customHeight="1">
      <c r="A931" s="64"/>
      <c r="B931" s="65"/>
      <c r="C931" s="66"/>
      <c r="D931" s="67"/>
      <c r="E931" s="68"/>
      <c r="F931" s="69"/>
      <c r="G931" s="70"/>
      <c r="H931" s="71"/>
      <c r="I931" s="68"/>
      <c r="J931" s="72"/>
      <c r="K931" s="73"/>
      <c r="L931" s="74"/>
      <c r="M931" s="75"/>
      <c r="N931" s="76"/>
      <c r="O931" s="77"/>
      <c r="P931" s="78"/>
      <c r="Q931" s="79"/>
      <c r="R931" s="80"/>
      <c r="S931" s="81">
        <f t="shared" si="45"/>
        <v>0</v>
      </c>
      <c r="T931" s="82"/>
      <c r="U931" s="83"/>
      <c r="V931" s="84"/>
      <c r="W931" s="85">
        <f t="shared" si="46"/>
        <v>0</v>
      </c>
      <c r="X931" s="86">
        <f t="shared" si="47"/>
        <v>0</v>
      </c>
      <c r="Y931" s="59"/>
      <c r="Z931" s="87"/>
      <c r="AA931" s="88"/>
      <c r="AB931" s="89"/>
      <c r="AC931" s="90"/>
    </row>
    <row r="932" spans="1:29" ht="15.75" hidden="1" customHeight="1">
      <c r="A932" s="64"/>
      <c r="B932" s="65"/>
      <c r="C932" s="66"/>
      <c r="D932" s="67"/>
      <c r="E932" s="68"/>
      <c r="F932" s="69"/>
      <c r="G932" s="70"/>
      <c r="H932" s="71"/>
      <c r="I932" s="68"/>
      <c r="J932" s="72"/>
      <c r="K932" s="73"/>
      <c r="L932" s="74"/>
      <c r="M932" s="75"/>
      <c r="N932" s="76"/>
      <c r="O932" s="77"/>
      <c r="P932" s="78"/>
      <c r="Q932" s="79"/>
      <c r="R932" s="80"/>
      <c r="S932" s="81">
        <f t="shared" si="45"/>
        <v>0</v>
      </c>
      <c r="T932" s="82"/>
      <c r="U932" s="83"/>
      <c r="V932" s="84"/>
      <c r="W932" s="85">
        <f t="shared" si="46"/>
        <v>0</v>
      </c>
      <c r="X932" s="86">
        <f t="shared" si="47"/>
        <v>0</v>
      </c>
      <c r="Y932" s="59"/>
      <c r="Z932" s="87"/>
      <c r="AA932" s="88"/>
      <c r="AB932" s="89"/>
      <c r="AC932" s="90"/>
    </row>
    <row r="933" spans="1:29" ht="15.75" hidden="1" customHeight="1">
      <c r="A933" s="64"/>
      <c r="B933" s="65"/>
      <c r="C933" s="66"/>
      <c r="D933" s="67"/>
      <c r="E933" s="68"/>
      <c r="F933" s="69"/>
      <c r="G933" s="70"/>
      <c r="H933" s="71"/>
      <c r="I933" s="68"/>
      <c r="J933" s="72"/>
      <c r="K933" s="73"/>
      <c r="L933" s="74"/>
      <c r="M933" s="75"/>
      <c r="N933" s="76"/>
      <c r="O933" s="77"/>
      <c r="P933" s="78"/>
      <c r="Q933" s="79"/>
      <c r="R933" s="80"/>
      <c r="S933" s="81">
        <f t="shared" si="45"/>
        <v>0</v>
      </c>
      <c r="T933" s="82"/>
      <c r="U933" s="83"/>
      <c r="V933" s="84"/>
      <c r="W933" s="85">
        <f t="shared" si="46"/>
        <v>0</v>
      </c>
      <c r="X933" s="86">
        <f t="shared" si="47"/>
        <v>0</v>
      </c>
      <c r="Y933" s="59"/>
      <c r="Z933" s="87"/>
      <c r="AA933" s="88"/>
      <c r="AB933" s="89"/>
      <c r="AC933" s="90"/>
    </row>
    <row r="934" spans="1:29" ht="15.75" hidden="1" customHeight="1">
      <c r="A934" s="64"/>
      <c r="B934" s="65"/>
      <c r="C934" s="66"/>
      <c r="D934" s="67"/>
      <c r="E934" s="68"/>
      <c r="F934" s="69"/>
      <c r="G934" s="70"/>
      <c r="H934" s="71"/>
      <c r="I934" s="68"/>
      <c r="J934" s="72"/>
      <c r="K934" s="73"/>
      <c r="L934" s="74"/>
      <c r="M934" s="75"/>
      <c r="N934" s="76"/>
      <c r="O934" s="77"/>
      <c r="P934" s="78"/>
      <c r="Q934" s="79"/>
      <c r="R934" s="80"/>
      <c r="S934" s="81">
        <f t="shared" si="45"/>
        <v>0</v>
      </c>
      <c r="T934" s="82"/>
      <c r="U934" s="83"/>
      <c r="V934" s="84"/>
      <c r="W934" s="85">
        <f t="shared" si="46"/>
        <v>0</v>
      </c>
      <c r="X934" s="86">
        <f t="shared" si="47"/>
        <v>0</v>
      </c>
      <c r="Y934" s="59"/>
      <c r="Z934" s="87"/>
      <c r="AA934" s="88"/>
      <c r="AB934" s="89"/>
      <c r="AC934" s="90"/>
    </row>
    <row r="935" spans="1:29" ht="15.75" hidden="1" customHeight="1">
      <c r="A935" s="64"/>
      <c r="B935" s="65"/>
      <c r="C935" s="66"/>
      <c r="D935" s="67"/>
      <c r="E935" s="68"/>
      <c r="F935" s="69"/>
      <c r="G935" s="70"/>
      <c r="H935" s="71"/>
      <c r="I935" s="68"/>
      <c r="J935" s="72"/>
      <c r="K935" s="73"/>
      <c r="L935" s="74"/>
      <c r="M935" s="75"/>
      <c r="N935" s="76"/>
      <c r="O935" s="77"/>
      <c r="P935" s="78"/>
      <c r="Q935" s="79"/>
      <c r="R935" s="101"/>
      <c r="S935" s="81">
        <f t="shared" si="45"/>
        <v>0</v>
      </c>
      <c r="T935" s="82"/>
      <c r="U935" s="83"/>
      <c r="V935" s="84"/>
      <c r="W935" s="85">
        <f t="shared" si="46"/>
        <v>0</v>
      </c>
      <c r="X935" s="86">
        <f t="shared" si="47"/>
        <v>0</v>
      </c>
      <c r="Y935" s="59"/>
      <c r="Z935" s="87"/>
      <c r="AA935" s="88"/>
      <c r="AB935" s="89"/>
      <c r="AC935" s="90"/>
    </row>
    <row r="936" spans="1:29" ht="15.75" hidden="1" customHeight="1">
      <c r="A936" s="64"/>
      <c r="B936" s="65"/>
      <c r="C936" s="66"/>
      <c r="D936" s="67"/>
      <c r="E936" s="68"/>
      <c r="F936" s="69"/>
      <c r="G936" s="70"/>
      <c r="H936" s="71"/>
      <c r="I936" s="68"/>
      <c r="J936" s="72"/>
      <c r="K936" s="73"/>
      <c r="L936" s="74"/>
      <c r="M936" s="75"/>
      <c r="N936" s="76"/>
      <c r="O936" s="77"/>
      <c r="P936" s="78"/>
      <c r="Q936" s="79"/>
      <c r="R936" s="101"/>
      <c r="S936" s="81">
        <f t="shared" si="45"/>
        <v>0</v>
      </c>
      <c r="T936" s="82"/>
      <c r="U936" s="83"/>
      <c r="V936" s="84"/>
      <c r="W936" s="85">
        <f t="shared" si="46"/>
        <v>0</v>
      </c>
      <c r="X936" s="86">
        <f t="shared" si="47"/>
        <v>0</v>
      </c>
      <c r="Y936" s="59"/>
      <c r="Z936" s="87"/>
      <c r="AA936" s="88"/>
      <c r="AB936" s="89"/>
      <c r="AC936" s="90"/>
    </row>
    <row r="937" spans="1:29" ht="15.75" hidden="1" customHeight="1">
      <c r="A937" s="64"/>
      <c r="B937" s="65"/>
      <c r="C937" s="66"/>
      <c r="D937" s="67"/>
      <c r="E937" s="68"/>
      <c r="F937" s="69"/>
      <c r="G937" s="70"/>
      <c r="H937" s="71"/>
      <c r="I937" s="68"/>
      <c r="J937" s="72"/>
      <c r="K937" s="73"/>
      <c r="L937" s="74"/>
      <c r="M937" s="75"/>
      <c r="N937" s="76"/>
      <c r="O937" s="77"/>
      <c r="P937" s="78"/>
      <c r="Q937" s="79"/>
      <c r="R937" s="101"/>
      <c r="S937" s="81">
        <f t="shared" si="45"/>
        <v>0</v>
      </c>
      <c r="T937" s="82"/>
      <c r="U937" s="83"/>
      <c r="V937" s="84"/>
      <c r="W937" s="85">
        <f t="shared" si="46"/>
        <v>0</v>
      </c>
      <c r="X937" s="86">
        <f t="shared" si="47"/>
        <v>0</v>
      </c>
      <c r="Y937" s="59"/>
      <c r="Z937" s="87"/>
      <c r="AA937" s="88"/>
      <c r="AB937" s="89"/>
      <c r="AC937" s="90"/>
    </row>
    <row r="938" spans="1:29" ht="15.75" hidden="1" customHeight="1">
      <c r="A938" s="64"/>
      <c r="B938" s="65"/>
      <c r="C938" s="66"/>
      <c r="D938" s="67"/>
      <c r="E938" s="68"/>
      <c r="F938" s="69"/>
      <c r="G938" s="70"/>
      <c r="H938" s="71"/>
      <c r="I938" s="68"/>
      <c r="J938" s="72"/>
      <c r="K938" s="73"/>
      <c r="L938" s="74"/>
      <c r="M938" s="75"/>
      <c r="N938" s="76"/>
      <c r="O938" s="77"/>
      <c r="P938" s="78"/>
      <c r="Q938" s="79"/>
      <c r="R938" s="80"/>
      <c r="S938" s="81">
        <f t="shared" si="45"/>
        <v>0</v>
      </c>
      <c r="T938" s="82"/>
      <c r="U938" s="83"/>
      <c r="V938" s="84"/>
      <c r="W938" s="85">
        <f t="shared" si="46"/>
        <v>0</v>
      </c>
      <c r="X938" s="86">
        <f t="shared" si="47"/>
        <v>0</v>
      </c>
      <c r="Y938" s="59"/>
      <c r="Z938" s="87"/>
      <c r="AA938" s="88"/>
      <c r="AB938" s="89"/>
      <c r="AC938" s="90"/>
    </row>
    <row r="939" spans="1:29" ht="15.75" hidden="1" customHeight="1">
      <c r="A939" s="64"/>
      <c r="B939" s="65"/>
      <c r="C939" s="66"/>
      <c r="D939" s="67"/>
      <c r="E939" s="68"/>
      <c r="F939" s="69"/>
      <c r="G939" s="70"/>
      <c r="H939" s="71"/>
      <c r="I939" s="68"/>
      <c r="J939" s="72"/>
      <c r="K939" s="73"/>
      <c r="L939" s="74"/>
      <c r="M939" s="75"/>
      <c r="N939" s="76"/>
      <c r="O939" s="77"/>
      <c r="P939" s="78"/>
      <c r="Q939" s="79"/>
      <c r="R939" s="101"/>
      <c r="S939" s="81">
        <f t="shared" si="45"/>
        <v>0</v>
      </c>
      <c r="T939" s="82"/>
      <c r="U939" s="83"/>
      <c r="V939" s="84"/>
      <c r="W939" s="85">
        <f t="shared" si="46"/>
        <v>0</v>
      </c>
      <c r="X939" s="86">
        <f t="shared" si="47"/>
        <v>0</v>
      </c>
      <c r="Y939" s="59"/>
      <c r="Z939" s="87"/>
      <c r="AA939" s="88"/>
      <c r="AB939" s="89"/>
      <c r="AC939" s="90"/>
    </row>
    <row r="940" spans="1:29" ht="15.75" hidden="1" customHeight="1">
      <c r="A940" s="64"/>
      <c r="B940" s="65"/>
      <c r="C940" s="66"/>
      <c r="D940" s="67"/>
      <c r="E940" s="68"/>
      <c r="F940" s="69"/>
      <c r="G940" s="70"/>
      <c r="H940" s="71"/>
      <c r="I940" s="68"/>
      <c r="J940" s="72"/>
      <c r="K940" s="73"/>
      <c r="L940" s="74"/>
      <c r="M940" s="75"/>
      <c r="N940" s="76"/>
      <c r="O940" s="77"/>
      <c r="P940" s="78"/>
      <c r="Q940" s="79"/>
      <c r="R940" s="101"/>
      <c r="S940" s="81">
        <f t="shared" si="45"/>
        <v>0</v>
      </c>
      <c r="T940" s="82"/>
      <c r="U940" s="83"/>
      <c r="V940" s="84"/>
      <c r="W940" s="85">
        <f t="shared" si="46"/>
        <v>0</v>
      </c>
      <c r="X940" s="86">
        <f t="shared" si="47"/>
        <v>0</v>
      </c>
      <c r="Y940" s="59"/>
      <c r="Z940" s="87"/>
      <c r="AA940" s="88"/>
      <c r="AB940" s="89"/>
      <c r="AC940" s="90"/>
    </row>
    <row r="941" spans="1:29" ht="15.75" hidden="1" customHeight="1">
      <c r="A941" s="64"/>
      <c r="B941" s="65"/>
      <c r="C941" s="66"/>
      <c r="D941" s="67"/>
      <c r="E941" s="68"/>
      <c r="F941" s="69"/>
      <c r="G941" s="70"/>
      <c r="H941" s="71"/>
      <c r="I941" s="68"/>
      <c r="J941" s="72"/>
      <c r="K941" s="73"/>
      <c r="L941" s="74"/>
      <c r="M941" s="75"/>
      <c r="N941" s="76"/>
      <c r="O941" s="77"/>
      <c r="P941" s="78"/>
      <c r="Q941" s="79"/>
      <c r="R941" s="101"/>
      <c r="S941" s="81">
        <f t="shared" si="45"/>
        <v>0</v>
      </c>
      <c r="T941" s="82"/>
      <c r="U941" s="83"/>
      <c r="V941" s="84"/>
      <c r="W941" s="85">
        <f t="shared" si="46"/>
        <v>0</v>
      </c>
      <c r="X941" s="86">
        <f t="shared" si="47"/>
        <v>0</v>
      </c>
      <c r="Y941" s="59"/>
      <c r="Z941" s="87"/>
      <c r="AA941" s="88"/>
      <c r="AB941" s="89"/>
      <c r="AC941" s="90"/>
    </row>
    <row r="942" spans="1:29" ht="15.75" hidden="1" customHeight="1">
      <c r="A942" s="64"/>
      <c r="B942" s="65"/>
      <c r="C942" s="66"/>
      <c r="D942" s="67"/>
      <c r="E942" s="68"/>
      <c r="F942" s="69"/>
      <c r="G942" s="70"/>
      <c r="H942" s="71"/>
      <c r="I942" s="68"/>
      <c r="J942" s="72"/>
      <c r="K942" s="73"/>
      <c r="L942" s="74"/>
      <c r="M942" s="75"/>
      <c r="N942" s="76"/>
      <c r="O942" s="77"/>
      <c r="P942" s="78"/>
      <c r="Q942" s="79"/>
      <c r="R942" s="101"/>
      <c r="S942" s="81">
        <f t="shared" si="45"/>
        <v>0</v>
      </c>
      <c r="T942" s="82"/>
      <c r="U942" s="83"/>
      <c r="V942" s="84"/>
      <c r="W942" s="85">
        <f t="shared" si="46"/>
        <v>0</v>
      </c>
      <c r="X942" s="86">
        <f t="shared" si="47"/>
        <v>0</v>
      </c>
      <c r="Y942" s="59"/>
      <c r="Z942" s="87"/>
      <c r="AA942" s="88"/>
      <c r="AB942" s="89"/>
      <c r="AC942" s="90"/>
    </row>
    <row r="943" spans="1:29" ht="15.75" hidden="1" customHeight="1">
      <c r="A943" s="64"/>
      <c r="B943" s="65"/>
      <c r="C943" s="66"/>
      <c r="D943" s="67"/>
      <c r="E943" s="68"/>
      <c r="F943" s="69"/>
      <c r="G943" s="70"/>
      <c r="H943" s="71"/>
      <c r="I943" s="68"/>
      <c r="J943" s="72"/>
      <c r="K943" s="73"/>
      <c r="L943" s="74"/>
      <c r="M943" s="75"/>
      <c r="N943" s="76"/>
      <c r="O943" s="77"/>
      <c r="P943" s="78"/>
      <c r="Q943" s="79"/>
      <c r="R943" s="80"/>
      <c r="S943" s="81">
        <f t="shared" si="45"/>
        <v>0</v>
      </c>
      <c r="T943" s="82"/>
      <c r="U943" s="83"/>
      <c r="V943" s="84"/>
      <c r="W943" s="85">
        <f t="shared" si="46"/>
        <v>0</v>
      </c>
      <c r="X943" s="86">
        <f t="shared" si="47"/>
        <v>0</v>
      </c>
      <c r="Y943" s="59"/>
      <c r="Z943" s="87"/>
      <c r="AA943" s="88"/>
      <c r="AB943" s="89"/>
      <c r="AC943" s="90"/>
    </row>
    <row r="944" spans="1:29" ht="15.75" hidden="1" customHeight="1">
      <c r="A944" s="64"/>
      <c r="B944" s="65"/>
      <c r="C944" s="66"/>
      <c r="D944" s="67"/>
      <c r="E944" s="68"/>
      <c r="F944" s="69"/>
      <c r="G944" s="70"/>
      <c r="H944" s="71"/>
      <c r="I944" s="68"/>
      <c r="J944" s="72"/>
      <c r="K944" s="73"/>
      <c r="L944" s="74"/>
      <c r="M944" s="75"/>
      <c r="N944" s="76"/>
      <c r="O944" s="77"/>
      <c r="P944" s="78"/>
      <c r="Q944" s="79"/>
      <c r="R944" s="101"/>
      <c r="S944" s="81">
        <f t="shared" si="45"/>
        <v>0</v>
      </c>
      <c r="T944" s="82"/>
      <c r="U944" s="83"/>
      <c r="V944" s="84"/>
      <c r="W944" s="85">
        <f t="shared" si="46"/>
        <v>0</v>
      </c>
      <c r="X944" s="86">
        <f t="shared" si="47"/>
        <v>0</v>
      </c>
      <c r="Y944" s="59"/>
      <c r="Z944" s="87"/>
      <c r="AA944" s="88"/>
      <c r="AB944" s="89"/>
      <c r="AC944" s="90"/>
    </row>
    <row r="945" spans="1:29" ht="15.75" hidden="1" customHeight="1">
      <c r="A945" s="64"/>
      <c r="B945" s="65"/>
      <c r="C945" s="66"/>
      <c r="D945" s="67"/>
      <c r="E945" s="68"/>
      <c r="F945" s="69"/>
      <c r="G945" s="70"/>
      <c r="H945" s="71"/>
      <c r="I945" s="68"/>
      <c r="J945" s="72"/>
      <c r="K945" s="73"/>
      <c r="L945" s="74"/>
      <c r="M945" s="75"/>
      <c r="N945" s="76"/>
      <c r="O945" s="77"/>
      <c r="P945" s="78"/>
      <c r="Q945" s="79"/>
      <c r="R945" s="80"/>
      <c r="S945" s="81">
        <f t="shared" si="45"/>
        <v>0</v>
      </c>
      <c r="T945" s="82"/>
      <c r="U945" s="83"/>
      <c r="V945" s="84"/>
      <c r="W945" s="85">
        <f t="shared" si="46"/>
        <v>0</v>
      </c>
      <c r="X945" s="86">
        <f t="shared" si="47"/>
        <v>0</v>
      </c>
      <c r="Y945" s="59"/>
      <c r="Z945" s="87"/>
      <c r="AA945" s="88"/>
      <c r="AB945" s="89"/>
      <c r="AC945" s="90"/>
    </row>
    <row r="946" spans="1:29" ht="15.75" hidden="1" customHeight="1">
      <c r="A946" s="64"/>
      <c r="B946" s="65"/>
      <c r="C946" s="66"/>
      <c r="D946" s="67"/>
      <c r="E946" s="68"/>
      <c r="F946" s="69"/>
      <c r="G946" s="70"/>
      <c r="H946" s="71"/>
      <c r="I946" s="68"/>
      <c r="J946" s="72"/>
      <c r="K946" s="73"/>
      <c r="L946" s="74"/>
      <c r="M946" s="75"/>
      <c r="N946" s="76"/>
      <c r="O946" s="77"/>
      <c r="P946" s="78"/>
      <c r="Q946" s="79"/>
      <c r="R946" s="80"/>
      <c r="S946" s="81">
        <f t="shared" si="45"/>
        <v>0</v>
      </c>
      <c r="T946" s="82"/>
      <c r="U946" s="83"/>
      <c r="V946" s="84"/>
      <c r="W946" s="85">
        <f t="shared" si="46"/>
        <v>0</v>
      </c>
      <c r="X946" s="86">
        <f t="shared" si="47"/>
        <v>0</v>
      </c>
      <c r="Y946" s="59"/>
      <c r="Z946" s="87"/>
      <c r="AA946" s="88"/>
      <c r="AB946" s="89"/>
      <c r="AC946" s="90"/>
    </row>
    <row r="947" spans="1:29" ht="15.75" hidden="1" customHeight="1">
      <c r="A947" s="64"/>
      <c r="B947" s="65"/>
      <c r="C947" s="66"/>
      <c r="D947" s="67"/>
      <c r="E947" s="68"/>
      <c r="F947" s="69"/>
      <c r="G947" s="70"/>
      <c r="H947" s="71"/>
      <c r="I947" s="68"/>
      <c r="J947" s="72"/>
      <c r="K947" s="73"/>
      <c r="L947" s="74"/>
      <c r="M947" s="75"/>
      <c r="N947" s="76"/>
      <c r="O947" s="77"/>
      <c r="P947" s="78"/>
      <c r="Q947" s="79"/>
      <c r="R947" s="101"/>
      <c r="S947" s="81">
        <f t="shared" si="45"/>
        <v>0</v>
      </c>
      <c r="T947" s="82"/>
      <c r="U947" s="83"/>
      <c r="V947" s="84"/>
      <c r="W947" s="85">
        <f t="shared" si="46"/>
        <v>0</v>
      </c>
      <c r="X947" s="86">
        <f t="shared" si="47"/>
        <v>0</v>
      </c>
      <c r="Y947" s="59"/>
      <c r="Z947" s="87"/>
      <c r="AA947" s="88"/>
      <c r="AB947" s="89"/>
      <c r="AC947" s="90"/>
    </row>
    <row r="948" spans="1:29" ht="15.75" hidden="1" customHeight="1">
      <c r="A948" s="64"/>
      <c r="B948" s="65"/>
      <c r="C948" s="66"/>
      <c r="D948" s="67"/>
      <c r="E948" s="68"/>
      <c r="F948" s="69"/>
      <c r="G948" s="70"/>
      <c r="H948" s="71"/>
      <c r="I948" s="68"/>
      <c r="J948" s="72"/>
      <c r="K948" s="73"/>
      <c r="L948" s="74"/>
      <c r="M948" s="75"/>
      <c r="N948" s="76"/>
      <c r="O948" s="77"/>
      <c r="P948" s="78"/>
      <c r="Q948" s="79"/>
      <c r="R948" s="101"/>
      <c r="S948" s="81">
        <f t="shared" si="45"/>
        <v>0</v>
      </c>
      <c r="T948" s="82"/>
      <c r="U948" s="83"/>
      <c r="V948" s="84"/>
      <c r="W948" s="85">
        <f t="shared" si="46"/>
        <v>0</v>
      </c>
      <c r="X948" s="86">
        <f t="shared" si="47"/>
        <v>0</v>
      </c>
      <c r="Y948" s="59"/>
      <c r="Z948" s="87"/>
      <c r="AA948" s="88"/>
      <c r="AB948" s="89"/>
      <c r="AC948" s="90"/>
    </row>
    <row r="949" spans="1:29" ht="15.75" hidden="1" customHeight="1">
      <c r="A949" s="64"/>
      <c r="B949" s="65"/>
      <c r="C949" s="66"/>
      <c r="D949" s="67"/>
      <c r="E949" s="68"/>
      <c r="F949" s="69"/>
      <c r="G949" s="70"/>
      <c r="H949" s="71"/>
      <c r="I949" s="68"/>
      <c r="J949" s="72"/>
      <c r="K949" s="73"/>
      <c r="L949" s="74"/>
      <c r="M949" s="75"/>
      <c r="N949" s="76"/>
      <c r="O949" s="77"/>
      <c r="P949" s="78"/>
      <c r="Q949" s="79"/>
      <c r="R949" s="80"/>
      <c r="S949" s="81">
        <f t="shared" si="45"/>
        <v>0</v>
      </c>
      <c r="T949" s="82"/>
      <c r="U949" s="83"/>
      <c r="V949" s="84"/>
      <c r="W949" s="85">
        <f t="shared" si="46"/>
        <v>0</v>
      </c>
      <c r="X949" s="86">
        <f t="shared" si="47"/>
        <v>0</v>
      </c>
      <c r="Y949" s="59"/>
      <c r="Z949" s="87"/>
      <c r="AA949" s="88"/>
      <c r="AB949" s="89"/>
      <c r="AC949" s="90"/>
    </row>
    <row r="950" spans="1:29" ht="15.75" hidden="1" customHeight="1">
      <c r="A950" s="64"/>
      <c r="B950" s="65"/>
      <c r="C950" s="66"/>
      <c r="D950" s="67"/>
      <c r="E950" s="68"/>
      <c r="F950" s="69"/>
      <c r="G950" s="70"/>
      <c r="H950" s="71"/>
      <c r="I950" s="68"/>
      <c r="J950" s="72"/>
      <c r="K950" s="73"/>
      <c r="L950" s="74"/>
      <c r="M950" s="75"/>
      <c r="N950" s="76"/>
      <c r="O950" s="77"/>
      <c r="P950" s="78"/>
      <c r="Q950" s="79"/>
      <c r="R950" s="80"/>
      <c r="S950" s="81">
        <f t="shared" si="45"/>
        <v>0</v>
      </c>
      <c r="T950" s="82"/>
      <c r="U950" s="83"/>
      <c r="V950" s="84"/>
      <c r="W950" s="85">
        <f t="shared" si="46"/>
        <v>0</v>
      </c>
      <c r="X950" s="86">
        <f t="shared" si="47"/>
        <v>0</v>
      </c>
      <c r="Y950" s="59"/>
      <c r="Z950" s="87"/>
      <c r="AA950" s="88"/>
      <c r="AB950" s="89"/>
      <c r="AC950" s="90"/>
    </row>
    <row r="951" spans="1:29" ht="15.75" hidden="1" customHeight="1">
      <c r="A951" s="64"/>
      <c r="B951" s="65"/>
      <c r="C951" s="66"/>
      <c r="D951" s="67"/>
      <c r="E951" s="68"/>
      <c r="F951" s="69"/>
      <c r="G951" s="70"/>
      <c r="H951" s="71"/>
      <c r="I951" s="68"/>
      <c r="J951" s="72"/>
      <c r="K951" s="73"/>
      <c r="L951" s="74"/>
      <c r="M951" s="75"/>
      <c r="N951" s="76"/>
      <c r="O951" s="77"/>
      <c r="P951" s="78"/>
      <c r="Q951" s="79"/>
      <c r="R951" s="80"/>
      <c r="S951" s="81">
        <f t="shared" si="45"/>
        <v>0</v>
      </c>
      <c r="T951" s="82"/>
      <c r="U951" s="83"/>
      <c r="V951" s="84"/>
      <c r="W951" s="85">
        <f t="shared" si="46"/>
        <v>0</v>
      </c>
      <c r="X951" s="86">
        <f t="shared" si="47"/>
        <v>0</v>
      </c>
      <c r="Y951" s="59"/>
      <c r="Z951" s="87"/>
      <c r="AA951" s="88"/>
      <c r="AB951" s="89"/>
      <c r="AC951" s="90"/>
    </row>
    <row r="952" spans="1:29" ht="15.75" hidden="1" customHeight="1">
      <c r="A952" s="64"/>
      <c r="B952" s="65"/>
      <c r="C952" s="66"/>
      <c r="D952" s="67"/>
      <c r="E952" s="68"/>
      <c r="F952" s="69"/>
      <c r="G952" s="70"/>
      <c r="H952" s="71"/>
      <c r="I952" s="68"/>
      <c r="J952" s="72"/>
      <c r="K952" s="73"/>
      <c r="L952" s="74"/>
      <c r="M952" s="75"/>
      <c r="N952" s="76"/>
      <c r="O952" s="77"/>
      <c r="P952" s="78"/>
      <c r="Q952" s="79"/>
      <c r="R952" s="80"/>
      <c r="S952" s="81">
        <f t="shared" si="45"/>
        <v>0</v>
      </c>
      <c r="T952" s="82"/>
      <c r="U952" s="83"/>
      <c r="V952" s="84"/>
      <c r="W952" s="85">
        <f t="shared" si="46"/>
        <v>0</v>
      </c>
      <c r="X952" s="86">
        <f t="shared" si="47"/>
        <v>0</v>
      </c>
      <c r="Y952" s="59"/>
      <c r="Z952" s="87"/>
      <c r="AA952" s="88"/>
      <c r="AB952" s="89"/>
      <c r="AC952" s="90"/>
    </row>
    <row r="953" spans="1:29" ht="15.75" hidden="1" customHeight="1">
      <c r="A953" s="64"/>
      <c r="B953" s="65"/>
      <c r="C953" s="66"/>
      <c r="D953" s="67"/>
      <c r="E953" s="68"/>
      <c r="F953" s="69"/>
      <c r="G953" s="70"/>
      <c r="H953" s="71"/>
      <c r="I953" s="68"/>
      <c r="J953" s="72"/>
      <c r="K953" s="73"/>
      <c r="L953" s="74"/>
      <c r="M953" s="75"/>
      <c r="N953" s="76"/>
      <c r="O953" s="77"/>
      <c r="P953" s="78"/>
      <c r="Q953" s="79"/>
      <c r="R953" s="80"/>
      <c r="S953" s="81">
        <f t="shared" si="45"/>
        <v>0</v>
      </c>
      <c r="T953" s="82"/>
      <c r="U953" s="83"/>
      <c r="V953" s="84"/>
      <c r="W953" s="85">
        <f t="shared" si="46"/>
        <v>0</v>
      </c>
      <c r="X953" s="86">
        <f t="shared" si="47"/>
        <v>0</v>
      </c>
      <c r="Y953" s="59"/>
      <c r="Z953" s="87"/>
      <c r="AA953" s="88"/>
      <c r="AB953" s="89"/>
      <c r="AC953" s="90"/>
    </row>
    <row r="954" spans="1:29" ht="15.75" hidden="1" customHeight="1">
      <c r="A954" s="64"/>
      <c r="B954" s="65"/>
      <c r="C954" s="66"/>
      <c r="D954" s="67"/>
      <c r="E954" s="68"/>
      <c r="F954" s="69"/>
      <c r="G954" s="70"/>
      <c r="H954" s="71"/>
      <c r="I954" s="68"/>
      <c r="J954" s="72"/>
      <c r="K954" s="73"/>
      <c r="L954" s="74"/>
      <c r="M954" s="75"/>
      <c r="N954" s="76"/>
      <c r="O954" s="77"/>
      <c r="P954" s="78"/>
      <c r="Q954" s="79"/>
      <c r="R954" s="80"/>
      <c r="S954" s="81">
        <f t="shared" si="45"/>
        <v>0</v>
      </c>
      <c r="T954" s="82"/>
      <c r="U954" s="83"/>
      <c r="V954" s="84"/>
      <c r="W954" s="85">
        <f t="shared" si="46"/>
        <v>0</v>
      </c>
      <c r="X954" s="86">
        <f t="shared" si="47"/>
        <v>0</v>
      </c>
      <c r="Y954" s="59"/>
      <c r="Z954" s="87"/>
      <c r="AA954" s="88"/>
      <c r="AB954" s="89"/>
      <c r="AC954" s="90"/>
    </row>
    <row r="955" spans="1:29" ht="15.75" hidden="1" customHeight="1">
      <c r="A955" s="64"/>
      <c r="B955" s="65"/>
      <c r="C955" s="66"/>
      <c r="D955" s="67"/>
      <c r="E955" s="68"/>
      <c r="F955" s="69"/>
      <c r="G955" s="70"/>
      <c r="H955" s="71"/>
      <c r="I955" s="68"/>
      <c r="J955" s="72"/>
      <c r="K955" s="73"/>
      <c r="L955" s="74"/>
      <c r="M955" s="75"/>
      <c r="N955" s="76"/>
      <c r="O955" s="77"/>
      <c r="P955" s="78"/>
      <c r="Q955" s="79"/>
      <c r="R955" s="80"/>
      <c r="S955" s="81">
        <f t="shared" si="45"/>
        <v>0</v>
      </c>
      <c r="T955" s="82"/>
      <c r="U955" s="83"/>
      <c r="V955" s="84"/>
      <c r="W955" s="85">
        <f t="shared" si="46"/>
        <v>0</v>
      </c>
      <c r="X955" s="86">
        <f t="shared" si="47"/>
        <v>0</v>
      </c>
      <c r="Y955" s="59"/>
      <c r="Z955" s="87"/>
      <c r="AA955" s="88"/>
      <c r="AB955" s="89"/>
      <c r="AC955" s="90"/>
    </row>
    <row r="956" spans="1:29" ht="15.75" hidden="1" customHeight="1">
      <c r="A956" s="64"/>
      <c r="B956" s="65"/>
      <c r="C956" s="66"/>
      <c r="D956" s="67"/>
      <c r="E956" s="68"/>
      <c r="F956" s="69"/>
      <c r="G956" s="70"/>
      <c r="H956" s="71"/>
      <c r="I956" s="68"/>
      <c r="J956" s="72"/>
      <c r="K956" s="73"/>
      <c r="L956" s="74"/>
      <c r="M956" s="75"/>
      <c r="N956" s="76"/>
      <c r="O956" s="77"/>
      <c r="P956" s="78"/>
      <c r="Q956" s="79"/>
      <c r="R956" s="80"/>
      <c r="S956" s="81">
        <f t="shared" si="45"/>
        <v>0</v>
      </c>
      <c r="T956" s="82"/>
      <c r="U956" s="83"/>
      <c r="V956" s="84"/>
      <c r="W956" s="85">
        <f t="shared" si="46"/>
        <v>0</v>
      </c>
      <c r="X956" s="86">
        <f t="shared" si="47"/>
        <v>0</v>
      </c>
      <c r="Y956" s="59"/>
      <c r="Z956" s="87"/>
      <c r="AA956" s="88"/>
      <c r="AB956" s="89"/>
      <c r="AC956" s="90"/>
    </row>
    <row r="957" spans="1:29" ht="15.75" hidden="1" customHeight="1">
      <c r="A957" s="64"/>
      <c r="B957" s="65"/>
      <c r="C957" s="66"/>
      <c r="D957" s="67"/>
      <c r="E957" s="68"/>
      <c r="F957" s="69"/>
      <c r="G957" s="70"/>
      <c r="H957" s="71"/>
      <c r="I957" s="68"/>
      <c r="J957" s="72"/>
      <c r="K957" s="73"/>
      <c r="L957" s="74"/>
      <c r="M957" s="75"/>
      <c r="N957" s="76"/>
      <c r="O957" s="77"/>
      <c r="P957" s="78"/>
      <c r="Q957" s="79"/>
      <c r="R957" s="80"/>
      <c r="S957" s="81">
        <f t="shared" si="45"/>
        <v>0</v>
      </c>
      <c r="T957" s="82"/>
      <c r="U957" s="83"/>
      <c r="V957" s="84"/>
      <c r="W957" s="85">
        <f t="shared" si="46"/>
        <v>0</v>
      </c>
      <c r="X957" s="86">
        <f t="shared" si="47"/>
        <v>0</v>
      </c>
      <c r="Y957" s="59"/>
      <c r="Z957" s="87"/>
      <c r="AA957" s="88"/>
      <c r="AB957" s="89"/>
      <c r="AC957" s="90"/>
    </row>
    <row r="958" spans="1:29" ht="15.75" hidden="1" customHeight="1">
      <c r="A958" s="64"/>
      <c r="B958" s="65"/>
      <c r="C958" s="66"/>
      <c r="D958" s="67"/>
      <c r="E958" s="68"/>
      <c r="F958" s="69"/>
      <c r="G958" s="70"/>
      <c r="H958" s="71"/>
      <c r="I958" s="68"/>
      <c r="J958" s="72"/>
      <c r="K958" s="73"/>
      <c r="L958" s="74"/>
      <c r="M958" s="75"/>
      <c r="N958" s="76"/>
      <c r="O958" s="77"/>
      <c r="P958" s="78"/>
      <c r="Q958" s="79"/>
      <c r="R958" s="101"/>
      <c r="S958" s="81">
        <f t="shared" si="45"/>
        <v>0</v>
      </c>
      <c r="T958" s="82"/>
      <c r="U958" s="83"/>
      <c r="V958" s="84"/>
      <c r="W958" s="85">
        <f t="shared" si="46"/>
        <v>0</v>
      </c>
      <c r="X958" s="86">
        <f t="shared" si="47"/>
        <v>0</v>
      </c>
      <c r="Y958" s="59"/>
      <c r="Z958" s="87"/>
      <c r="AA958" s="88"/>
      <c r="AB958" s="89"/>
      <c r="AC958" s="90"/>
    </row>
    <row r="959" spans="1:29" ht="15.75" hidden="1" customHeight="1">
      <c r="A959" s="64"/>
      <c r="B959" s="65"/>
      <c r="C959" s="66"/>
      <c r="D959" s="67"/>
      <c r="E959" s="68"/>
      <c r="F959" s="69"/>
      <c r="G959" s="70"/>
      <c r="H959" s="71"/>
      <c r="I959" s="68"/>
      <c r="J959" s="72"/>
      <c r="K959" s="73"/>
      <c r="L959" s="74"/>
      <c r="M959" s="75"/>
      <c r="N959" s="76"/>
      <c r="O959" s="77"/>
      <c r="P959" s="78"/>
      <c r="Q959" s="79"/>
      <c r="R959" s="80"/>
      <c r="S959" s="81">
        <f t="shared" si="45"/>
        <v>0</v>
      </c>
      <c r="T959" s="82"/>
      <c r="U959" s="83"/>
      <c r="V959" s="84"/>
      <c r="W959" s="85">
        <f t="shared" si="46"/>
        <v>0</v>
      </c>
      <c r="X959" s="86">
        <f t="shared" si="47"/>
        <v>0</v>
      </c>
      <c r="Y959" s="59"/>
      <c r="Z959" s="87"/>
      <c r="AA959" s="88"/>
      <c r="AB959" s="89"/>
      <c r="AC959" s="90"/>
    </row>
    <row r="960" spans="1:29" ht="15.75" hidden="1" customHeight="1">
      <c r="A960" s="64"/>
      <c r="B960" s="65"/>
      <c r="C960" s="66"/>
      <c r="D960" s="67"/>
      <c r="E960" s="68"/>
      <c r="F960" s="69"/>
      <c r="G960" s="70"/>
      <c r="H960" s="71"/>
      <c r="I960" s="68"/>
      <c r="J960" s="72"/>
      <c r="K960" s="73"/>
      <c r="L960" s="74"/>
      <c r="M960" s="75"/>
      <c r="N960" s="76"/>
      <c r="O960" s="77"/>
      <c r="P960" s="78"/>
      <c r="Q960" s="79"/>
      <c r="R960" s="101"/>
      <c r="S960" s="81">
        <f t="shared" si="45"/>
        <v>0</v>
      </c>
      <c r="T960" s="82"/>
      <c r="U960" s="83"/>
      <c r="V960" s="84"/>
      <c r="W960" s="85">
        <f t="shared" si="46"/>
        <v>0</v>
      </c>
      <c r="X960" s="86">
        <f t="shared" si="47"/>
        <v>0</v>
      </c>
      <c r="Y960" s="59"/>
      <c r="Z960" s="87"/>
      <c r="AA960" s="88"/>
      <c r="AB960" s="89"/>
      <c r="AC960" s="90"/>
    </row>
    <row r="961" spans="1:29" ht="15.75" hidden="1" customHeight="1">
      <c r="A961" s="64"/>
      <c r="B961" s="65"/>
      <c r="C961" s="66"/>
      <c r="D961" s="67"/>
      <c r="E961" s="68"/>
      <c r="F961" s="69"/>
      <c r="G961" s="70"/>
      <c r="H961" s="71"/>
      <c r="I961" s="68"/>
      <c r="J961" s="72"/>
      <c r="K961" s="73"/>
      <c r="L961" s="74"/>
      <c r="M961" s="75"/>
      <c r="N961" s="76"/>
      <c r="O961" s="77"/>
      <c r="P961" s="78"/>
      <c r="Q961" s="79"/>
      <c r="R961" s="101"/>
      <c r="S961" s="81">
        <f t="shared" si="45"/>
        <v>0</v>
      </c>
      <c r="T961" s="82"/>
      <c r="U961" s="83"/>
      <c r="V961" s="84"/>
      <c r="W961" s="85">
        <f t="shared" si="46"/>
        <v>0</v>
      </c>
      <c r="X961" s="86">
        <f t="shared" si="47"/>
        <v>0</v>
      </c>
      <c r="Y961" s="59"/>
      <c r="Z961" s="87"/>
      <c r="AA961" s="88"/>
      <c r="AB961" s="89"/>
      <c r="AC961" s="90"/>
    </row>
    <row r="962" spans="1:29" ht="15.75" hidden="1" customHeight="1">
      <c r="A962" s="64"/>
      <c r="B962" s="65"/>
      <c r="C962" s="66"/>
      <c r="D962" s="67"/>
      <c r="E962" s="68"/>
      <c r="F962" s="69"/>
      <c r="G962" s="70"/>
      <c r="H962" s="71"/>
      <c r="I962" s="68"/>
      <c r="J962" s="72"/>
      <c r="K962" s="73"/>
      <c r="L962" s="74"/>
      <c r="M962" s="75"/>
      <c r="N962" s="76"/>
      <c r="O962" s="77"/>
      <c r="P962" s="78"/>
      <c r="Q962" s="79"/>
      <c r="R962" s="80"/>
      <c r="S962" s="81">
        <f t="shared" si="45"/>
        <v>0</v>
      </c>
      <c r="T962" s="82"/>
      <c r="U962" s="83"/>
      <c r="V962" s="84"/>
      <c r="W962" s="85">
        <f t="shared" si="46"/>
        <v>0</v>
      </c>
      <c r="X962" s="86">
        <f t="shared" si="47"/>
        <v>0</v>
      </c>
      <c r="Y962" s="59"/>
      <c r="Z962" s="87"/>
      <c r="AA962" s="88"/>
      <c r="AB962" s="89"/>
      <c r="AC962" s="90"/>
    </row>
    <row r="963" spans="1:29" ht="15.75" hidden="1" customHeight="1">
      <c r="A963" s="64"/>
      <c r="B963" s="65"/>
      <c r="C963" s="66"/>
      <c r="D963" s="67"/>
      <c r="E963" s="68"/>
      <c r="F963" s="69"/>
      <c r="G963" s="70"/>
      <c r="H963" s="71"/>
      <c r="I963" s="68"/>
      <c r="J963" s="72"/>
      <c r="K963" s="73"/>
      <c r="L963" s="74"/>
      <c r="M963" s="75"/>
      <c r="N963" s="76"/>
      <c r="O963" s="77"/>
      <c r="P963" s="78"/>
      <c r="Q963" s="79"/>
      <c r="R963" s="101"/>
      <c r="S963" s="81">
        <f t="shared" si="45"/>
        <v>0</v>
      </c>
      <c r="T963" s="82"/>
      <c r="U963" s="83"/>
      <c r="V963" s="84"/>
      <c r="W963" s="85">
        <f t="shared" si="46"/>
        <v>0</v>
      </c>
      <c r="X963" s="86">
        <f t="shared" si="47"/>
        <v>0</v>
      </c>
      <c r="Y963" s="59"/>
      <c r="Z963" s="87"/>
      <c r="AA963" s="88"/>
      <c r="AB963" s="89"/>
      <c r="AC963" s="90"/>
    </row>
    <row r="964" spans="1:29" ht="15.75" hidden="1" customHeight="1">
      <c r="A964" s="64"/>
      <c r="B964" s="65"/>
      <c r="C964" s="66"/>
      <c r="D964" s="67"/>
      <c r="E964" s="68"/>
      <c r="F964" s="69"/>
      <c r="G964" s="70"/>
      <c r="H964" s="71"/>
      <c r="I964" s="68"/>
      <c r="J964" s="72"/>
      <c r="K964" s="73"/>
      <c r="L964" s="74"/>
      <c r="M964" s="75"/>
      <c r="N964" s="76"/>
      <c r="O964" s="77"/>
      <c r="P964" s="78"/>
      <c r="Q964" s="79"/>
      <c r="R964" s="101"/>
      <c r="S964" s="81">
        <f t="shared" si="45"/>
        <v>0</v>
      </c>
      <c r="T964" s="82"/>
      <c r="U964" s="83"/>
      <c r="V964" s="84"/>
      <c r="W964" s="85">
        <f t="shared" si="46"/>
        <v>0</v>
      </c>
      <c r="X964" s="86">
        <f t="shared" si="47"/>
        <v>0</v>
      </c>
      <c r="Y964" s="59"/>
      <c r="Z964" s="87"/>
      <c r="AA964" s="88"/>
      <c r="AB964" s="89"/>
      <c r="AC964" s="90"/>
    </row>
    <row r="965" spans="1:29" ht="15.75" hidden="1" customHeight="1">
      <c r="A965" s="64"/>
      <c r="B965" s="65"/>
      <c r="C965" s="66"/>
      <c r="D965" s="67"/>
      <c r="E965" s="68"/>
      <c r="F965" s="69"/>
      <c r="G965" s="70"/>
      <c r="H965" s="71"/>
      <c r="I965" s="68"/>
      <c r="J965" s="72"/>
      <c r="K965" s="73"/>
      <c r="L965" s="74"/>
      <c r="M965" s="75"/>
      <c r="N965" s="76"/>
      <c r="O965" s="77"/>
      <c r="P965" s="78"/>
      <c r="Q965" s="79"/>
      <c r="R965" s="101"/>
      <c r="S965" s="81">
        <f t="shared" si="45"/>
        <v>0</v>
      </c>
      <c r="T965" s="82"/>
      <c r="U965" s="83"/>
      <c r="V965" s="84"/>
      <c r="W965" s="85">
        <f t="shared" si="46"/>
        <v>0</v>
      </c>
      <c r="X965" s="86">
        <f t="shared" si="47"/>
        <v>0</v>
      </c>
      <c r="Y965" s="59"/>
      <c r="Z965" s="87"/>
      <c r="AA965" s="88"/>
      <c r="AB965" s="89"/>
      <c r="AC965" s="90"/>
    </row>
    <row r="966" spans="1:29" ht="15.75" hidden="1" customHeight="1">
      <c r="A966" s="64"/>
      <c r="B966" s="65"/>
      <c r="C966" s="66"/>
      <c r="D966" s="67"/>
      <c r="E966" s="68"/>
      <c r="F966" s="69"/>
      <c r="G966" s="70"/>
      <c r="H966" s="71"/>
      <c r="I966" s="68"/>
      <c r="J966" s="72"/>
      <c r="K966" s="73"/>
      <c r="L966" s="74"/>
      <c r="M966" s="75"/>
      <c r="N966" s="76"/>
      <c r="O966" s="77"/>
      <c r="P966" s="78"/>
      <c r="Q966" s="79"/>
      <c r="R966" s="101"/>
      <c r="S966" s="81">
        <f t="shared" si="45"/>
        <v>0</v>
      </c>
      <c r="T966" s="82"/>
      <c r="U966" s="83"/>
      <c r="V966" s="84"/>
      <c r="W966" s="85">
        <f t="shared" si="46"/>
        <v>0</v>
      </c>
      <c r="X966" s="86">
        <f t="shared" si="47"/>
        <v>0</v>
      </c>
      <c r="Y966" s="59"/>
      <c r="Z966" s="87"/>
      <c r="AA966" s="88"/>
      <c r="AB966" s="89"/>
      <c r="AC966" s="90"/>
    </row>
    <row r="967" spans="1:29" ht="15.75" hidden="1" customHeight="1">
      <c r="A967" s="64"/>
      <c r="B967" s="65"/>
      <c r="C967" s="66"/>
      <c r="D967" s="67"/>
      <c r="E967" s="68"/>
      <c r="F967" s="69"/>
      <c r="G967" s="70"/>
      <c r="H967" s="71"/>
      <c r="I967" s="68"/>
      <c r="J967" s="72"/>
      <c r="K967" s="73"/>
      <c r="L967" s="74"/>
      <c r="M967" s="75"/>
      <c r="N967" s="76"/>
      <c r="O967" s="77"/>
      <c r="P967" s="78"/>
      <c r="Q967" s="79"/>
      <c r="R967" s="101"/>
      <c r="S967" s="81">
        <f t="shared" si="45"/>
        <v>0</v>
      </c>
      <c r="T967" s="82"/>
      <c r="U967" s="83"/>
      <c r="V967" s="84"/>
      <c r="W967" s="85">
        <f t="shared" si="46"/>
        <v>0</v>
      </c>
      <c r="X967" s="86">
        <f t="shared" si="47"/>
        <v>0</v>
      </c>
      <c r="Y967" s="59"/>
      <c r="Z967" s="87"/>
      <c r="AA967" s="88"/>
      <c r="AB967" s="89"/>
      <c r="AC967" s="90"/>
    </row>
    <row r="968" spans="1:29" ht="15.75" hidden="1" customHeight="1">
      <c r="A968" s="64"/>
      <c r="B968" s="65"/>
      <c r="C968" s="66"/>
      <c r="D968" s="67"/>
      <c r="E968" s="68"/>
      <c r="F968" s="69"/>
      <c r="G968" s="70"/>
      <c r="H968" s="71"/>
      <c r="I968" s="68"/>
      <c r="J968" s="72"/>
      <c r="K968" s="73"/>
      <c r="L968" s="74"/>
      <c r="M968" s="75"/>
      <c r="N968" s="76"/>
      <c r="O968" s="77"/>
      <c r="P968" s="78"/>
      <c r="Q968" s="79"/>
      <c r="R968" s="101"/>
      <c r="S968" s="81">
        <f t="shared" si="45"/>
        <v>0</v>
      </c>
      <c r="T968" s="82"/>
      <c r="U968" s="83"/>
      <c r="V968" s="84"/>
      <c r="W968" s="85">
        <f t="shared" si="46"/>
        <v>0</v>
      </c>
      <c r="X968" s="86">
        <f t="shared" si="47"/>
        <v>0</v>
      </c>
      <c r="Y968" s="59"/>
      <c r="Z968" s="87"/>
      <c r="AA968" s="88"/>
      <c r="AB968" s="89"/>
      <c r="AC968" s="90"/>
    </row>
    <row r="969" spans="1:29" ht="15.75" hidden="1" customHeight="1">
      <c r="A969" s="64"/>
      <c r="B969" s="65"/>
      <c r="C969" s="66"/>
      <c r="D969" s="67"/>
      <c r="E969" s="68"/>
      <c r="F969" s="69"/>
      <c r="G969" s="70"/>
      <c r="H969" s="71"/>
      <c r="I969" s="68"/>
      <c r="J969" s="72"/>
      <c r="K969" s="73"/>
      <c r="L969" s="74"/>
      <c r="M969" s="75"/>
      <c r="N969" s="76"/>
      <c r="O969" s="77"/>
      <c r="P969" s="78"/>
      <c r="Q969" s="91"/>
      <c r="R969" s="101"/>
      <c r="S969" s="81">
        <f t="shared" ref="S969:S1032" si="48">IF(R969="U",T969/1.2,T969)</f>
        <v>0</v>
      </c>
      <c r="T969" s="82"/>
      <c r="U969" s="83"/>
      <c r="V969" s="84"/>
      <c r="W969" s="85">
        <f t="shared" ref="W969:W1032" si="49">V969*S969</f>
        <v>0</v>
      </c>
      <c r="X969" s="86">
        <f t="shared" ref="X969:X1032" si="50">V969*T969</f>
        <v>0</v>
      </c>
      <c r="Y969" s="59"/>
      <c r="Z969" s="87"/>
      <c r="AA969" s="88"/>
      <c r="AB969" s="89"/>
      <c r="AC969" s="90"/>
    </row>
    <row r="970" spans="1:29" ht="15.75" hidden="1" customHeight="1">
      <c r="A970" s="64"/>
      <c r="B970" s="65"/>
      <c r="C970" s="66"/>
      <c r="D970" s="67"/>
      <c r="E970" s="68"/>
      <c r="F970" s="69"/>
      <c r="G970" s="70"/>
      <c r="H970" s="71"/>
      <c r="I970" s="68"/>
      <c r="J970" s="72"/>
      <c r="K970" s="73"/>
      <c r="L970" s="74"/>
      <c r="M970" s="75"/>
      <c r="N970" s="76"/>
      <c r="O970" s="77"/>
      <c r="P970" s="78"/>
      <c r="Q970" s="79"/>
      <c r="R970" s="80"/>
      <c r="S970" s="81">
        <f t="shared" si="48"/>
        <v>0</v>
      </c>
      <c r="T970" s="82"/>
      <c r="U970" s="83"/>
      <c r="V970" s="84"/>
      <c r="W970" s="85">
        <f t="shared" si="49"/>
        <v>0</v>
      </c>
      <c r="X970" s="86">
        <f t="shared" si="50"/>
        <v>0</v>
      </c>
      <c r="Y970" s="59"/>
      <c r="Z970" s="87"/>
      <c r="AA970" s="88"/>
      <c r="AB970" s="89"/>
      <c r="AC970" s="90"/>
    </row>
    <row r="971" spans="1:29" ht="15.75" hidden="1" customHeight="1">
      <c r="A971" s="64"/>
      <c r="B971" s="65"/>
      <c r="C971" s="66"/>
      <c r="D971" s="67"/>
      <c r="E971" s="68"/>
      <c r="F971" s="69"/>
      <c r="G971" s="70"/>
      <c r="H971" s="71"/>
      <c r="I971" s="68"/>
      <c r="J971" s="72"/>
      <c r="K971" s="73"/>
      <c r="L971" s="74"/>
      <c r="M971" s="75"/>
      <c r="N971" s="76"/>
      <c r="O971" s="77"/>
      <c r="P971" s="78"/>
      <c r="Q971" s="79"/>
      <c r="R971" s="101"/>
      <c r="S971" s="81">
        <f t="shared" si="48"/>
        <v>0</v>
      </c>
      <c r="T971" s="82"/>
      <c r="U971" s="83"/>
      <c r="V971" s="84"/>
      <c r="W971" s="85">
        <f t="shared" si="49"/>
        <v>0</v>
      </c>
      <c r="X971" s="86">
        <f t="shared" si="50"/>
        <v>0</v>
      </c>
      <c r="Y971" s="59"/>
      <c r="Z971" s="87"/>
      <c r="AA971" s="88"/>
      <c r="AB971" s="89"/>
      <c r="AC971" s="90"/>
    </row>
    <row r="972" spans="1:29" ht="15.75" hidden="1" customHeight="1">
      <c r="A972" s="64"/>
      <c r="B972" s="65"/>
      <c r="C972" s="66"/>
      <c r="D972" s="67"/>
      <c r="E972" s="68"/>
      <c r="F972" s="69"/>
      <c r="G972" s="70"/>
      <c r="H972" s="71"/>
      <c r="I972" s="68"/>
      <c r="J972" s="72"/>
      <c r="K972" s="73"/>
      <c r="L972" s="74"/>
      <c r="M972" s="75"/>
      <c r="N972" s="76"/>
      <c r="O972" s="77"/>
      <c r="P972" s="78"/>
      <c r="Q972" s="79"/>
      <c r="R972" s="101"/>
      <c r="S972" s="81">
        <f t="shared" si="48"/>
        <v>0</v>
      </c>
      <c r="T972" s="82"/>
      <c r="U972" s="83"/>
      <c r="V972" s="84"/>
      <c r="W972" s="85">
        <f t="shared" si="49"/>
        <v>0</v>
      </c>
      <c r="X972" s="86">
        <f t="shared" si="50"/>
        <v>0</v>
      </c>
      <c r="Y972" s="59"/>
      <c r="Z972" s="87"/>
      <c r="AA972" s="88"/>
      <c r="AB972" s="89"/>
      <c r="AC972" s="90"/>
    </row>
    <row r="973" spans="1:29" ht="15.75" hidden="1" customHeight="1">
      <c r="A973" s="64"/>
      <c r="B973" s="65"/>
      <c r="C973" s="66"/>
      <c r="D973" s="67"/>
      <c r="E973" s="68"/>
      <c r="F973" s="69"/>
      <c r="G973" s="70"/>
      <c r="H973" s="71"/>
      <c r="I973" s="68"/>
      <c r="J973" s="72"/>
      <c r="K973" s="73"/>
      <c r="L973" s="74"/>
      <c r="M973" s="75"/>
      <c r="N973" s="76"/>
      <c r="O973" s="77"/>
      <c r="P973" s="78"/>
      <c r="Q973" s="79"/>
      <c r="R973" s="101"/>
      <c r="S973" s="81">
        <f t="shared" si="48"/>
        <v>0</v>
      </c>
      <c r="T973" s="82"/>
      <c r="U973" s="83"/>
      <c r="V973" s="84"/>
      <c r="W973" s="85">
        <f t="shared" si="49"/>
        <v>0</v>
      </c>
      <c r="X973" s="86">
        <f t="shared" si="50"/>
        <v>0</v>
      </c>
      <c r="Y973" s="59"/>
      <c r="Z973" s="87"/>
      <c r="AA973" s="88"/>
      <c r="AB973" s="89"/>
      <c r="AC973" s="90"/>
    </row>
    <row r="974" spans="1:29" ht="15.75" hidden="1" customHeight="1">
      <c r="A974" s="64"/>
      <c r="B974" s="65"/>
      <c r="C974" s="66"/>
      <c r="D974" s="67"/>
      <c r="E974" s="68"/>
      <c r="F974" s="69"/>
      <c r="G974" s="70"/>
      <c r="H974" s="71"/>
      <c r="I974" s="68"/>
      <c r="J974" s="72"/>
      <c r="K974" s="73"/>
      <c r="L974" s="74"/>
      <c r="M974" s="75"/>
      <c r="N974" s="76"/>
      <c r="O974" s="77"/>
      <c r="P974" s="78"/>
      <c r="Q974" s="79"/>
      <c r="R974" s="101"/>
      <c r="S974" s="81">
        <f t="shared" si="48"/>
        <v>0</v>
      </c>
      <c r="T974" s="82"/>
      <c r="U974" s="83"/>
      <c r="V974" s="84"/>
      <c r="W974" s="85">
        <f t="shared" si="49"/>
        <v>0</v>
      </c>
      <c r="X974" s="86">
        <f t="shared" si="50"/>
        <v>0</v>
      </c>
      <c r="Y974" s="59"/>
      <c r="Z974" s="87"/>
      <c r="AA974" s="88"/>
      <c r="AB974" s="89"/>
      <c r="AC974" s="90"/>
    </row>
    <row r="975" spans="1:29" ht="15.75" hidden="1" customHeight="1">
      <c r="A975" s="64"/>
      <c r="B975" s="65"/>
      <c r="C975" s="66"/>
      <c r="D975" s="67"/>
      <c r="E975" s="68"/>
      <c r="F975" s="69"/>
      <c r="G975" s="70"/>
      <c r="H975" s="71"/>
      <c r="I975" s="68"/>
      <c r="J975" s="72"/>
      <c r="K975" s="73"/>
      <c r="L975" s="74"/>
      <c r="M975" s="75"/>
      <c r="N975" s="76"/>
      <c r="O975" s="77"/>
      <c r="P975" s="78"/>
      <c r="Q975" s="79"/>
      <c r="R975" s="101"/>
      <c r="S975" s="81">
        <f t="shared" si="48"/>
        <v>0</v>
      </c>
      <c r="T975" s="82"/>
      <c r="U975" s="83"/>
      <c r="V975" s="84"/>
      <c r="W975" s="85">
        <f t="shared" si="49"/>
        <v>0</v>
      </c>
      <c r="X975" s="86">
        <f t="shared" si="50"/>
        <v>0</v>
      </c>
      <c r="Y975" s="59"/>
      <c r="Z975" s="87"/>
      <c r="AA975" s="88"/>
      <c r="AB975" s="89"/>
      <c r="AC975" s="90"/>
    </row>
    <row r="976" spans="1:29" ht="15.75" hidden="1" customHeight="1">
      <c r="A976" s="64"/>
      <c r="B976" s="65"/>
      <c r="C976" s="66"/>
      <c r="D976" s="67"/>
      <c r="E976" s="68"/>
      <c r="F976" s="69"/>
      <c r="G976" s="70"/>
      <c r="H976" s="71"/>
      <c r="I976" s="68"/>
      <c r="J976" s="72"/>
      <c r="K976" s="73"/>
      <c r="L976" s="74"/>
      <c r="M976" s="75"/>
      <c r="N976" s="76"/>
      <c r="O976" s="77"/>
      <c r="P976" s="78"/>
      <c r="Q976" s="79"/>
      <c r="R976" s="101"/>
      <c r="S976" s="81">
        <f t="shared" si="48"/>
        <v>0</v>
      </c>
      <c r="T976" s="82"/>
      <c r="U976" s="83"/>
      <c r="V976" s="84"/>
      <c r="W976" s="85">
        <f t="shared" si="49"/>
        <v>0</v>
      </c>
      <c r="X976" s="86">
        <f t="shared" si="50"/>
        <v>0</v>
      </c>
      <c r="Y976" s="59"/>
      <c r="Z976" s="87"/>
      <c r="AA976" s="88"/>
      <c r="AB976" s="89"/>
      <c r="AC976" s="90"/>
    </row>
    <row r="977" spans="1:29" ht="15.75" hidden="1" customHeight="1">
      <c r="A977" s="64"/>
      <c r="B977" s="65"/>
      <c r="C977" s="66"/>
      <c r="D977" s="67"/>
      <c r="E977" s="68"/>
      <c r="F977" s="69"/>
      <c r="G977" s="70"/>
      <c r="H977" s="71"/>
      <c r="I977" s="68"/>
      <c r="J977" s="72"/>
      <c r="K977" s="73"/>
      <c r="L977" s="74"/>
      <c r="M977" s="75"/>
      <c r="N977" s="76"/>
      <c r="O977" s="77"/>
      <c r="P977" s="78"/>
      <c r="Q977" s="79"/>
      <c r="R977" s="101"/>
      <c r="S977" s="81">
        <f t="shared" si="48"/>
        <v>0</v>
      </c>
      <c r="T977" s="82"/>
      <c r="U977" s="83"/>
      <c r="V977" s="84"/>
      <c r="W977" s="85">
        <f t="shared" si="49"/>
        <v>0</v>
      </c>
      <c r="X977" s="86">
        <f t="shared" si="50"/>
        <v>0</v>
      </c>
      <c r="Y977" s="59"/>
      <c r="Z977" s="87"/>
      <c r="AA977" s="88"/>
      <c r="AB977" s="89"/>
      <c r="AC977" s="90"/>
    </row>
    <row r="978" spans="1:29" ht="15.75" hidden="1" customHeight="1">
      <c r="A978" s="64"/>
      <c r="B978" s="65"/>
      <c r="C978" s="66"/>
      <c r="D978" s="67"/>
      <c r="E978" s="68"/>
      <c r="F978" s="69"/>
      <c r="G978" s="70"/>
      <c r="H978" s="71"/>
      <c r="I978" s="68"/>
      <c r="J978" s="72"/>
      <c r="K978" s="73"/>
      <c r="L978" s="74"/>
      <c r="M978" s="75"/>
      <c r="N978" s="76"/>
      <c r="O978" s="77"/>
      <c r="P978" s="78"/>
      <c r="Q978" s="79"/>
      <c r="R978" s="101"/>
      <c r="S978" s="81">
        <f t="shared" si="48"/>
        <v>0</v>
      </c>
      <c r="T978" s="82"/>
      <c r="U978" s="83"/>
      <c r="V978" s="84"/>
      <c r="W978" s="85">
        <f t="shared" si="49"/>
        <v>0</v>
      </c>
      <c r="X978" s="86">
        <f t="shared" si="50"/>
        <v>0</v>
      </c>
      <c r="Y978" s="59"/>
      <c r="Z978" s="87"/>
      <c r="AA978" s="88"/>
      <c r="AB978" s="89"/>
      <c r="AC978" s="90"/>
    </row>
    <row r="979" spans="1:29" ht="15.75" hidden="1" customHeight="1">
      <c r="A979" s="64"/>
      <c r="B979" s="65"/>
      <c r="C979" s="66"/>
      <c r="D979" s="67"/>
      <c r="E979" s="68"/>
      <c r="F979" s="69"/>
      <c r="G979" s="70"/>
      <c r="H979" s="71"/>
      <c r="I979" s="68"/>
      <c r="J979" s="72"/>
      <c r="K979" s="73"/>
      <c r="L979" s="74"/>
      <c r="M979" s="75"/>
      <c r="N979" s="76"/>
      <c r="O979" s="77"/>
      <c r="P979" s="78"/>
      <c r="Q979" s="79"/>
      <c r="R979" s="101"/>
      <c r="S979" s="81">
        <f t="shared" si="48"/>
        <v>0</v>
      </c>
      <c r="T979" s="82"/>
      <c r="U979" s="83"/>
      <c r="V979" s="84"/>
      <c r="W979" s="85">
        <f t="shared" si="49"/>
        <v>0</v>
      </c>
      <c r="X979" s="86">
        <f t="shared" si="50"/>
        <v>0</v>
      </c>
      <c r="Y979" s="59"/>
      <c r="Z979" s="87"/>
      <c r="AA979" s="88"/>
      <c r="AB979" s="89"/>
      <c r="AC979" s="90"/>
    </row>
    <row r="980" spans="1:29" ht="15.75" hidden="1" customHeight="1">
      <c r="A980" s="64"/>
      <c r="B980" s="65"/>
      <c r="C980" s="66"/>
      <c r="D980" s="67"/>
      <c r="E980" s="68"/>
      <c r="F980" s="69"/>
      <c r="G980" s="70"/>
      <c r="H980" s="71"/>
      <c r="I980" s="68"/>
      <c r="J980" s="72"/>
      <c r="K980" s="73"/>
      <c r="L980" s="74"/>
      <c r="M980" s="75"/>
      <c r="N980" s="76"/>
      <c r="O980" s="77"/>
      <c r="P980" s="78"/>
      <c r="Q980" s="79"/>
      <c r="R980" s="101"/>
      <c r="S980" s="81">
        <f t="shared" si="48"/>
        <v>0</v>
      </c>
      <c r="T980" s="82"/>
      <c r="U980" s="83"/>
      <c r="V980" s="84"/>
      <c r="W980" s="85">
        <f t="shared" si="49"/>
        <v>0</v>
      </c>
      <c r="X980" s="86">
        <f t="shared" si="50"/>
        <v>0</v>
      </c>
      <c r="Y980" s="59"/>
      <c r="Z980" s="87"/>
      <c r="AA980" s="88"/>
      <c r="AB980" s="89"/>
      <c r="AC980" s="90"/>
    </row>
    <row r="981" spans="1:29" ht="15.75" hidden="1" customHeight="1">
      <c r="A981" s="64"/>
      <c r="B981" s="65"/>
      <c r="C981" s="66"/>
      <c r="D981" s="67"/>
      <c r="E981" s="68"/>
      <c r="F981" s="69"/>
      <c r="G981" s="70"/>
      <c r="H981" s="71"/>
      <c r="I981" s="68"/>
      <c r="J981" s="72"/>
      <c r="K981" s="73"/>
      <c r="L981" s="74"/>
      <c r="M981" s="75"/>
      <c r="N981" s="76"/>
      <c r="O981" s="77"/>
      <c r="P981" s="78"/>
      <c r="Q981" s="79"/>
      <c r="R981" s="80"/>
      <c r="S981" s="81">
        <f t="shared" si="48"/>
        <v>0</v>
      </c>
      <c r="T981" s="82"/>
      <c r="U981" s="83"/>
      <c r="V981" s="84"/>
      <c r="W981" s="85">
        <f t="shared" si="49"/>
        <v>0</v>
      </c>
      <c r="X981" s="86">
        <f t="shared" si="50"/>
        <v>0</v>
      </c>
      <c r="Y981" s="59"/>
      <c r="Z981" s="87"/>
      <c r="AA981" s="88"/>
      <c r="AB981" s="89"/>
      <c r="AC981" s="90"/>
    </row>
    <row r="982" spans="1:29" ht="15.75" hidden="1" customHeight="1">
      <c r="A982" s="64"/>
      <c r="B982" s="65"/>
      <c r="C982" s="66"/>
      <c r="D982" s="67"/>
      <c r="E982" s="68"/>
      <c r="F982" s="69"/>
      <c r="G982" s="70"/>
      <c r="H982" s="71"/>
      <c r="I982" s="68"/>
      <c r="J982" s="72"/>
      <c r="K982" s="73"/>
      <c r="L982" s="74"/>
      <c r="M982" s="75"/>
      <c r="N982" s="76"/>
      <c r="O982" s="77"/>
      <c r="P982" s="78"/>
      <c r="Q982" s="79"/>
      <c r="R982" s="101"/>
      <c r="S982" s="81">
        <f t="shared" si="48"/>
        <v>0</v>
      </c>
      <c r="T982" s="82"/>
      <c r="U982" s="83"/>
      <c r="V982" s="84"/>
      <c r="W982" s="85">
        <f t="shared" si="49"/>
        <v>0</v>
      </c>
      <c r="X982" s="86">
        <f t="shared" si="50"/>
        <v>0</v>
      </c>
      <c r="Y982" s="59"/>
      <c r="Z982" s="87"/>
      <c r="AA982" s="88"/>
      <c r="AB982" s="89"/>
      <c r="AC982" s="90"/>
    </row>
    <row r="983" spans="1:29" ht="15.75" hidden="1" customHeight="1">
      <c r="A983" s="64"/>
      <c r="B983" s="65"/>
      <c r="C983" s="66"/>
      <c r="D983" s="67"/>
      <c r="E983" s="68"/>
      <c r="F983" s="69"/>
      <c r="G983" s="70"/>
      <c r="H983" s="71"/>
      <c r="I983" s="68"/>
      <c r="J983" s="72"/>
      <c r="K983" s="73"/>
      <c r="L983" s="74"/>
      <c r="M983" s="75"/>
      <c r="N983" s="76"/>
      <c r="O983" s="77"/>
      <c r="P983" s="78"/>
      <c r="Q983" s="79"/>
      <c r="R983" s="101"/>
      <c r="S983" s="81">
        <f t="shared" si="48"/>
        <v>0</v>
      </c>
      <c r="T983" s="82"/>
      <c r="U983" s="83"/>
      <c r="V983" s="84"/>
      <c r="W983" s="85">
        <f t="shared" si="49"/>
        <v>0</v>
      </c>
      <c r="X983" s="86">
        <f t="shared" si="50"/>
        <v>0</v>
      </c>
      <c r="Y983" s="59"/>
      <c r="Z983" s="87"/>
      <c r="AA983" s="88"/>
      <c r="AB983" s="89"/>
      <c r="AC983" s="90"/>
    </row>
    <row r="984" spans="1:29" ht="15.75" hidden="1" customHeight="1">
      <c r="A984" s="64"/>
      <c r="B984" s="65"/>
      <c r="C984" s="66"/>
      <c r="D984" s="67"/>
      <c r="E984" s="68"/>
      <c r="F984" s="69"/>
      <c r="G984" s="70"/>
      <c r="H984" s="71"/>
      <c r="I984" s="68"/>
      <c r="J984" s="72"/>
      <c r="K984" s="73"/>
      <c r="L984" s="74"/>
      <c r="M984" s="75"/>
      <c r="N984" s="76"/>
      <c r="O984" s="77"/>
      <c r="P984" s="78"/>
      <c r="Q984" s="79"/>
      <c r="R984" s="101"/>
      <c r="S984" s="81">
        <f t="shared" si="48"/>
        <v>0</v>
      </c>
      <c r="T984" s="82"/>
      <c r="U984" s="83"/>
      <c r="V984" s="84"/>
      <c r="W984" s="85">
        <f t="shared" si="49"/>
        <v>0</v>
      </c>
      <c r="X984" s="86">
        <f t="shared" si="50"/>
        <v>0</v>
      </c>
      <c r="Y984" s="59"/>
      <c r="Z984" s="87"/>
      <c r="AA984" s="88"/>
      <c r="AB984" s="89"/>
      <c r="AC984" s="90"/>
    </row>
    <row r="985" spans="1:29" ht="15.75" hidden="1" customHeight="1">
      <c r="A985" s="64"/>
      <c r="B985" s="65"/>
      <c r="C985" s="66"/>
      <c r="D985" s="67"/>
      <c r="E985" s="68"/>
      <c r="F985" s="69"/>
      <c r="G985" s="70"/>
      <c r="H985" s="71"/>
      <c r="I985" s="68"/>
      <c r="J985" s="72"/>
      <c r="K985" s="73"/>
      <c r="L985" s="74"/>
      <c r="M985" s="75"/>
      <c r="N985" s="76"/>
      <c r="O985" s="77"/>
      <c r="P985" s="78"/>
      <c r="Q985" s="79"/>
      <c r="R985" s="101"/>
      <c r="S985" s="81">
        <f t="shared" si="48"/>
        <v>0</v>
      </c>
      <c r="T985" s="82"/>
      <c r="U985" s="83"/>
      <c r="V985" s="84"/>
      <c r="W985" s="85">
        <f t="shared" si="49"/>
        <v>0</v>
      </c>
      <c r="X985" s="86">
        <f t="shared" si="50"/>
        <v>0</v>
      </c>
      <c r="Y985" s="59"/>
      <c r="Z985" s="87"/>
      <c r="AA985" s="88"/>
      <c r="AB985" s="89"/>
      <c r="AC985" s="90"/>
    </row>
    <row r="986" spans="1:29" ht="15.75" hidden="1" customHeight="1">
      <c r="A986" s="64"/>
      <c r="B986" s="65"/>
      <c r="C986" s="66"/>
      <c r="D986" s="67"/>
      <c r="E986" s="68"/>
      <c r="F986" s="69"/>
      <c r="G986" s="70"/>
      <c r="H986" s="71"/>
      <c r="I986" s="68"/>
      <c r="J986" s="72"/>
      <c r="K986" s="73"/>
      <c r="L986" s="74"/>
      <c r="M986" s="75"/>
      <c r="N986" s="76"/>
      <c r="O986" s="77"/>
      <c r="P986" s="78"/>
      <c r="Q986" s="79"/>
      <c r="R986" s="101"/>
      <c r="S986" s="81">
        <f t="shared" si="48"/>
        <v>0</v>
      </c>
      <c r="T986" s="82"/>
      <c r="U986" s="83"/>
      <c r="V986" s="84"/>
      <c r="W986" s="85">
        <f t="shared" si="49"/>
        <v>0</v>
      </c>
      <c r="X986" s="86">
        <f t="shared" si="50"/>
        <v>0</v>
      </c>
      <c r="Y986" s="59"/>
      <c r="Z986" s="87"/>
      <c r="AA986" s="88"/>
      <c r="AB986" s="89"/>
      <c r="AC986" s="90"/>
    </row>
    <row r="987" spans="1:29" ht="15.75" hidden="1" customHeight="1">
      <c r="A987" s="64"/>
      <c r="B987" s="65"/>
      <c r="C987" s="66"/>
      <c r="D987" s="67"/>
      <c r="E987" s="68"/>
      <c r="F987" s="69"/>
      <c r="G987" s="70"/>
      <c r="H987" s="71"/>
      <c r="I987" s="68"/>
      <c r="J987" s="72"/>
      <c r="K987" s="73"/>
      <c r="L987" s="74"/>
      <c r="M987" s="75"/>
      <c r="N987" s="76"/>
      <c r="O987" s="77"/>
      <c r="P987" s="78"/>
      <c r="Q987" s="79"/>
      <c r="R987" s="101"/>
      <c r="S987" s="81">
        <f t="shared" si="48"/>
        <v>0</v>
      </c>
      <c r="T987" s="82"/>
      <c r="U987" s="83"/>
      <c r="V987" s="84"/>
      <c r="W987" s="85">
        <f t="shared" si="49"/>
        <v>0</v>
      </c>
      <c r="X987" s="86">
        <f t="shared" si="50"/>
        <v>0</v>
      </c>
      <c r="Y987" s="59"/>
      <c r="Z987" s="87"/>
      <c r="AA987" s="88"/>
      <c r="AB987" s="89"/>
      <c r="AC987" s="90"/>
    </row>
    <row r="988" spans="1:29" ht="15.75" hidden="1" customHeight="1">
      <c r="A988" s="64"/>
      <c r="B988" s="65"/>
      <c r="C988" s="66"/>
      <c r="D988" s="67"/>
      <c r="E988" s="68"/>
      <c r="F988" s="69"/>
      <c r="G988" s="70"/>
      <c r="H988" s="71"/>
      <c r="I988" s="68"/>
      <c r="J988" s="72"/>
      <c r="K988" s="73"/>
      <c r="L988" s="74"/>
      <c r="M988" s="75"/>
      <c r="N988" s="76"/>
      <c r="O988" s="77"/>
      <c r="P988" s="78"/>
      <c r="Q988" s="79"/>
      <c r="R988" s="101"/>
      <c r="S988" s="81">
        <f t="shared" si="48"/>
        <v>0</v>
      </c>
      <c r="T988" s="82"/>
      <c r="U988" s="83"/>
      <c r="V988" s="84"/>
      <c r="W988" s="85">
        <f t="shared" si="49"/>
        <v>0</v>
      </c>
      <c r="X988" s="86">
        <f t="shared" si="50"/>
        <v>0</v>
      </c>
      <c r="Y988" s="59"/>
      <c r="Z988" s="87"/>
      <c r="AA988" s="88"/>
      <c r="AB988" s="89"/>
      <c r="AC988" s="90"/>
    </row>
    <row r="989" spans="1:29" ht="15.75" hidden="1" customHeight="1">
      <c r="A989" s="64"/>
      <c r="B989" s="65"/>
      <c r="C989" s="66"/>
      <c r="D989" s="67"/>
      <c r="E989" s="68"/>
      <c r="F989" s="69"/>
      <c r="G989" s="70"/>
      <c r="H989" s="71"/>
      <c r="I989" s="68"/>
      <c r="J989" s="72"/>
      <c r="K989" s="73"/>
      <c r="L989" s="74"/>
      <c r="M989" s="75"/>
      <c r="N989" s="76"/>
      <c r="O989" s="77"/>
      <c r="P989" s="78"/>
      <c r="Q989" s="79"/>
      <c r="R989" s="101"/>
      <c r="S989" s="81">
        <f t="shared" si="48"/>
        <v>0</v>
      </c>
      <c r="T989" s="82"/>
      <c r="U989" s="83"/>
      <c r="V989" s="84"/>
      <c r="W989" s="85">
        <f t="shared" si="49"/>
        <v>0</v>
      </c>
      <c r="X989" s="86">
        <f t="shared" si="50"/>
        <v>0</v>
      </c>
      <c r="Y989" s="59"/>
      <c r="Z989" s="87"/>
      <c r="AA989" s="88"/>
      <c r="AB989" s="89"/>
      <c r="AC989" s="90"/>
    </row>
    <row r="990" spans="1:29" ht="15.75" hidden="1" customHeight="1">
      <c r="A990" s="64"/>
      <c r="B990" s="65"/>
      <c r="C990" s="66"/>
      <c r="D990" s="67"/>
      <c r="E990" s="68"/>
      <c r="F990" s="69"/>
      <c r="G990" s="70"/>
      <c r="H990" s="71"/>
      <c r="I990" s="68"/>
      <c r="J990" s="72"/>
      <c r="K990" s="73"/>
      <c r="L990" s="74"/>
      <c r="M990" s="75"/>
      <c r="N990" s="76"/>
      <c r="O990" s="77"/>
      <c r="P990" s="78"/>
      <c r="Q990" s="79"/>
      <c r="R990" s="101"/>
      <c r="S990" s="81">
        <f t="shared" si="48"/>
        <v>0</v>
      </c>
      <c r="T990" s="82"/>
      <c r="U990" s="83"/>
      <c r="V990" s="84"/>
      <c r="W990" s="85">
        <f t="shared" si="49"/>
        <v>0</v>
      </c>
      <c r="X990" s="86">
        <f t="shared" si="50"/>
        <v>0</v>
      </c>
      <c r="Y990" s="59"/>
      <c r="Z990" s="87"/>
      <c r="AA990" s="88"/>
      <c r="AB990" s="89"/>
      <c r="AC990" s="90"/>
    </row>
    <row r="991" spans="1:29" ht="15.75" hidden="1" customHeight="1">
      <c r="A991" s="64"/>
      <c r="B991" s="65"/>
      <c r="C991" s="66"/>
      <c r="D991" s="67"/>
      <c r="E991" s="68"/>
      <c r="F991" s="69"/>
      <c r="G991" s="70"/>
      <c r="H991" s="71"/>
      <c r="I991" s="68"/>
      <c r="J991" s="72"/>
      <c r="K991" s="73"/>
      <c r="L991" s="74"/>
      <c r="M991" s="75"/>
      <c r="N991" s="76"/>
      <c r="O991" s="77"/>
      <c r="P991" s="78"/>
      <c r="Q991" s="79"/>
      <c r="R991" s="101"/>
      <c r="S991" s="81">
        <f t="shared" si="48"/>
        <v>0</v>
      </c>
      <c r="T991" s="82"/>
      <c r="U991" s="83"/>
      <c r="V991" s="84"/>
      <c r="W991" s="85">
        <f t="shared" si="49"/>
        <v>0</v>
      </c>
      <c r="X991" s="86">
        <f t="shared" si="50"/>
        <v>0</v>
      </c>
      <c r="Y991" s="59"/>
      <c r="Z991" s="87"/>
      <c r="AA991" s="88"/>
      <c r="AB991" s="89"/>
      <c r="AC991" s="90"/>
    </row>
    <row r="992" spans="1:29" ht="15.75" hidden="1" customHeight="1">
      <c r="A992" s="64"/>
      <c r="B992" s="65"/>
      <c r="C992" s="66"/>
      <c r="D992" s="67"/>
      <c r="E992" s="68"/>
      <c r="F992" s="69"/>
      <c r="G992" s="70"/>
      <c r="H992" s="71"/>
      <c r="I992" s="68"/>
      <c r="J992" s="72"/>
      <c r="K992" s="73"/>
      <c r="L992" s="74"/>
      <c r="M992" s="75"/>
      <c r="N992" s="76"/>
      <c r="O992" s="77"/>
      <c r="P992" s="78"/>
      <c r="Q992" s="79"/>
      <c r="R992" s="101"/>
      <c r="S992" s="81">
        <f t="shared" si="48"/>
        <v>0</v>
      </c>
      <c r="T992" s="82"/>
      <c r="U992" s="83"/>
      <c r="V992" s="84"/>
      <c r="W992" s="85">
        <f t="shared" si="49"/>
        <v>0</v>
      </c>
      <c r="X992" s="86">
        <f t="shared" si="50"/>
        <v>0</v>
      </c>
      <c r="Y992" s="59"/>
      <c r="Z992" s="87"/>
      <c r="AA992" s="88"/>
      <c r="AB992" s="89"/>
      <c r="AC992" s="90"/>
    </row>
    <row r="993" spans="1:29" ht="15.75" hidden="1" customHeight="1">
      <c r="A993" s="64"/>
      <c r="B993" s="65"/>
      <c r="C993" s="66"/>
      <c r="D993" s="67"/>
      <c r="E993" s="68"/>
      <c r="F993" s="69"/>
      <c r="G993" s="70"/>
      <c r="H993" s="71"/>
      <c r="I993" s="68"/>
      <c r="J993" s="72"/>
      <c r="K993" s="73"/>
      <c r="L993" s="74"/>
      <c r="M993" s="75"/>
      <c r="N993" s="76"/>
      <c r="O993" s="77"/>
      <c r="P993" s="78"/>
      <c r="Q993" s="79"/>
      <c r="R993" s="101"/>
      <c r="S993" s="81">
        <f t="shared" si="48"/>
        <v>0</v>
      </c>
      <c r="T993" s="82"/>
      <c r="U993" s="83"/>
      <c r="V993" s="84"/>
      <c r="W993" s="85">
        <f t="shared" si="49"/>
        <v>0</v>
      </c>
      <c r="X993" s="86">
        <f t="shared" si="50"/>
        <v>0</v>
      </c>
      <c r="Y993" s="59"/>
      <c r="Z993" s="87"/>
      <c r="AA993" s="88"/>
      <c r="AB993" s="89"/>
      <c r="AC993" s="90"/>
    </row>
    <row r="994" spans="1:29" ht="15.75" hidden="1" customHeight="1">
      <c r="A994" s="64"/>
      <c r="B994" s="65"/>
      <c r="C994" s="66"/>
      <c r="D994" s="67"/>
      <c r="E994" s="68"/>
      <c r="F994" s="69"/>
      <c r="G994" s="70"/>
      <c r="H994" s="71"/>
      <c r="I994" s="68"/>
      <c r="J994" s="72"/>
      <c r="K994" s="73"/>
      <c r="L994" s="74"/>
      <c r="M994" s="75"/>
      <c r="N994" s="76"/>
      <c r="O994" s="77"/>
      <c r="P994" s="78"/>
      <c r="Q994" s="79"/>
      <c r="R994" s="80"/>
      <c r="S994" s="81">
        <f t="shared" si="48"/>
        <v>0</v>
      </c>
      <c r="T994" s="82"/>
      <c r="U994" s="83"/>
      <c r="V994" s="84"/>
      <c r="W994" s="85">
        <f t="shared" si="49"/>
        <v>0</v>
      </c>
      <c r="X994" s="86">
        <f t="shared" si="50"/>
        <v>0</v>
      </c>
      <c r="Y994" s="59"/>
      <c r="Z994" s="87"/>
      <c r="AA994" s="88"/>
      <c r="AB994" s="89"/>
      <c r="AC994" s="90"/>
    </row>
    <row r="995" spans="1:29" ht="15.75" hidden="1" customHeight="1">
      <c r="A995" s="64"/>
      <c r="B995" s="65"/>
      <c r="C995" s="66"/>
      <c r="D995" s="67"/>
      <c r="E995" s="68"/>
      <c r="F995" s="69"/>
      <c r="G995" s="70"/>
      <c r="H995" s="71"/>
      <c r="I995" s="68"/>
      <c r="J995" s="72"/>
      <c r="K995" s="73"/>
      <c r="L995" s="74"/>
      <c r="M995" s="75"/>
      <c r="N995" s="76"/>
      <c r="O995" s="77"/>
      <c r="P995" s="78"/>
      <c r="Q995" s="79"/>
      <c r="R995" s="80"/>
      <c r="S995" s="81">
        <f t="shared" si="48"/>
        <v>0</v>
      </c>
      <c r="T995" s="82"/>
      <c r="U995" s="83"/>
      <c r="V995" s="84"/>
      <c r="W995" s="85">
        <f t="shared" si="49"/>
        <v>0</v>
      </c>
      <c r="X995" s="86">
        <f t="shared" si="50"/>
        <v>0</v>
      </c>
      <c r="Y995" s="59"/>
      <c r="Z995" s="87"/>
      <c r="AA995" s="88"/>
      <c r="AB995" s="89"/>
      <c r="AC995" s="90"/>
    </row>
    <row r="996" spans="1:29" ht="15.75" hidden="1" customHeight="1">
      <c r="A996" s="64"/>
      <c r="B996" s="65"/>
      <c r="C996" s="66"/>
      <c r="D996" s="67"/>
      <c r="E996" s="68"/>
      <c r="F996" s="69"/>
      <c r="G996" s="70"/>
      <c r="H996" s="71"/>
      <c r="I996" s="68"/>
      <c r="J996" s="72"/>
      <c r="K996" s="73"/>
      <c r="L996" s="74"/>
      <c r="M996" s="75"/>
      <c r="N996" s="76"/>
      <c r="O996" s="77"/>
      <c r="P996" s="78"/>
      <c r="Q996" s="79"/>
      <c r="R996" s="80"/>
      <c r="S996" s="81">
        <f t="shared" si="48"/>
        <v>0</v>
      </c>
      <c r="T996" s="82"/>
      <c r="U996" s="83"/>
      <c r="V996" s="84"/>
      <c r="W996" s="85">
        <f t="shared" si="49"/>
        <v>0</v>
      </c>
      <c r="X996" s="86">
        <f t="shared" si="50"/>
        <v>0</v>
      </c>
      <c r="Y996" s="59"/>
      <c r="Z996" s="87"/>
      <c r="AA996" s="88"/>
      <c r="AB996" s="89"/>
      <c r="AC996" s="90"/>
    </row>
    <row r="997" spans="1:29" ht="15.75" hidden="1" customHeight="1">
      <c r="A997" s="64"/>
      <c r="B997" s="65"/>
      <c r="C997" s="66"/>
      <c r="D997" s="67"/>
      <c r="E997" s="68"/>
      <c r="F997" s="69"/>
      <c r="G997" s="70"/>
      <c r="H997" s="71"/>
      <c r="I997" s="68"/>
      <c r="J997" s="72"/>
      <c r="K997" s="73"/>
      <c r="L997" s="74"/>
      <c r="M997" s="75"/>
      <c r="N997" s="76"/>
      <c r="O997" s="77"/>
      <c r="P997" s="78"/>
      <c r="Q997" s="79"/>
      <c r="R997" s="101"/>
      <c r="S997" s="81">
        <f t="shared" si="48"/>
        <v>0</v>
      </c>
      <c r="T997" s="82"/>
      <c r="U997" s="83"/>
      <c r="V997" s="84"/>
      <c r="W997" s="85">
        <f t="shared" si="49"/>
        <v>0</v>
      </c>
      <c r="X997" s="86">
        <f t="shared" si="50"/>
        <v>0</v>
      </c>
      <c r="Y997" s="59"/>
      <c r="Z997" s="87"/>
      <c r="AA997" s="88"/>
      <c r="AB997" s="89"/>
      <c r="AC997" s="90"/>
    </row>
    <row r="998" spans="1:29" ht="15.75" hidden="1" customHeight="1">
      <c r="A998" s="64"/>
      <c r="B998" s="65"/>
      <c r="C998" s="66"/>
      <c r="D998" s="67"/>
      <c r="E998" s="68"/>
      <c r="F998" s="69"/>
      <c r="G998" s="70"/>
      <c r="H998" s="71"/>
      <c r="I998" s="68"/>
      <c r="J998" s="72"/>
      <c r="K998" s="73"/>
      <c r="L998" s="74"/>
      <c r="M998" s="75"/>
      <c r="N998" s="76"/>
      <c r="O998" s="77"/>
      <c r="P998" s="78"/>
      <c r="Q998" s="79"/>
      <c r="R998" s="101"/>
      <c r="S998" s="81">
        <f t="shared" si="48"/>
        <v>0</v>
      </c>
      <c r="T998" s="82"/>
      <c r="U998" s="83"/>
      <c r="V998" s="84"/>
      <c r="W998" s="85">
        <f t="shared" si="49"/>
        <v>0</v>
      </c>
      <c r="X998" s="86">
        <f t="shared" si="50"/>
        <v>0</v>
      </c>
      <c r="Y998" s="59"/>
      <c r="Z998" s="87"/>
      <c r="AA998" s="88"/>
      <c r="AB998" s="89"/>
      <c r="AC998" s="90"/>
    </row>
    <row r="999" spans="1:29" ht="15.75" hidden="1" customHeight="1">
      <c r="A999" s="64"/>
      <c r="B999" s="65"/>
      <c r="C999" s="66"/>
      <c r="D999" s="67"/>
      <c r="E999" s="68"/>
      <c r="F999" s="69"/>
      <c r="G999" s="70"/>
      <c r="H999" s="71"/>
      <c r="I999" s="68"/>
      <c r="J999" s="72"/>
      <c r="K999" s="73"/>
      <c r="L999" s="74"/>
      <c r="M999" s="75"/>
      <c r="N999" s="76"/>
      <c r="O999" s="77"/>
      <c r="P999" s="78"/>
      <c r="Q999" s="79"/>
      <c r="R999" s="80"/>
      <c r="S999" s="81">
        <f t="shared" si="48"/>
        <v>0</v>
      </c>
      <c r="T999" s="82"/>
      <c r="U999" s="83"/>
      <c r="V999" s="84"/>
      <c r="W999" s="85">
        <f t="shared" si="49"/>
        <v>0</v>
      </c>
      <c r="X999" s="86">
        <f t="shared" si="50"/>
        <v>0</v>
      </c>
      <c r="Y999" s="59"/>
      <c r="Z999" s="87"/>
      <c r="AA999" s="88"/>
      <c r="AB999" s="89"/>
      <c r="AC999" s="90"/>
    </row>
    <row r="1000" spans="1:29" ht="15.75" hidden="1" customHeight="1">
      <c r="A1000" s="64"/>
      <c r="B1000" s="65"/>
      <c r="C1000" s="66"/>
      <c r="D1000" s="67"/>
      <c r="E1000" s="68"/>
      <c r="F1000" s="69"/>
      <c r="G1000" s="70"/>
      <c r="H1000" s="71"/>
      <c r="I1000" s="68"/>
      <c r="J1000" s="72"/>
      <c r="K1000" s="73"/>
      <c r="L1000" s="74"/>
      <c r="M1000" s="75"/>
      <c r="N1000" s="76"/>
      <c r="O1000" s="77"/>
      <c r="P1000" s="78"/>
      <c r="Q1000" s="79"/>
      <c r="R1000" s="101"/>
      <c r="S1000" s="81">
        <f t="shared" si="48"/>
        <v>0</v>
      </c>
      <c r="T1000" s="82"/>
      <c r="U1000" s="83"/>
      <c r="V1000" s="84"/>
      <c r="W1000" s="85">
        <f t="shared" si="49"/>
        <v>0</v>
      </c>
      <c r="X1000" s="86">
        <f t="shared" si="50"/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/>
      <c r="B1001" s="65"/>
      <c r="C1001" s="66"/>
      <c r="D1001" s="67"/>
      <c r="E1001" s="68"/>
      <c r="F1001" s="69"/>
      <c r="G1001" s="70"/>
      <c r="H1001" s="71"/>
      <c r="I1001" s="68"/>
      <c r="J1001" s="72"/>
      <c r="K1001" s="73"/>
      <c r="L1001" s="74"/>
      <c r="M1001" s="75"/>
      <c r="N1001" s="76"/>
      <c r="O1001" s="77"/>
      <c r="P1001" s="78"/>
      <c r="Q1001" s="79"/>
      <c r="R1001" s="101"/>
      <c r="S1001" s="81">
        <f t="shared" si="48"/>
        <v>0</v>
      </c>
      <c r="T1001" s="82"/>
      <c r="U1001" s="83"/>
      <c r="V1001" s="84"/>
      <c r="W1001" s="85">
        <f t="shared" si="49"/>
        <v>0</v>
      </c>
      <c r="X1001" s="86">
        <f t="shared" si="50"/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/>
      <c r="B1002" s="65"/>
      <c r="C1002" s="66"/>
      <c r="D1002" s="67"/>
      <c r="E1002" s="68"/>
      <c r="F1002" s="69"/>
      <c r="G1002" s="70"/>
      <c r="H1002" s="71"/>
      <c r="I1002" s="68"/>
      <c r="J1002" s="72"/>
      <c r="K1002" s="73"/>
      <c r="L1002" s="74"/>
      <c r="M1002" s="75"/>
      <c r="N1002" s="76"/>
      <c r="O1002" s="77"/>
      <c r="P1002" s="78"/>
      <c r="Q1002" s="79"/>
      <c r="R1002" s="80"/>
      <c r="S1002" s="81">
        <f t="shared" si="48"/>
        <v>0</v>
      </c>
      <c r="T1002" s="82"/>
      <c r="U1002" s="83"/>
      <c r="V1002" s="84"/>
      <c r="W1002" s="85">
        <f t="shared" si="49"/>
        <v>0</v>
      </c>
      <c r="X1002" s="86">
        <f t="shared" si="50"/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/>
      <c r="B1003" s="65"/>
      <c r="C1003" s="66"/>
      <c r="D1003" s="67"/>
      <c r="E1003" s="68"/>
      <c r="F1003" s="69"/>
      <c r="G1003" s="70"/>
      <c r="H1003" s="71"/>
      <c r="I1003" s="68"/>
      <c r="J1003" s="72"/>
      <c r="K1003" s="73"/>
      <c r="L1003" s="74"/>
      <c r="M1003" s="75"/>
      <c r="N1003" s="76"/>
      <c r="O1003" s="77"/>
      <c r="P1003" s="78"/>
      <c r="Q1003" s="79"/>
      <c r="R1003" s="101"/>
      <c r="S1003" s="81">
        <f t="shared" si="48"/>
        <v>0</v>
      </c>
      <c r="T1003" s="82"/>
      <c r="U1003" s="83"/>
      <c r="V1003" s="84"/>
      <c r="W1003" s="85">
        <f t="shared" si="49"/>
        <v>0</v>
      </c>
      <c r="X1003" s="86">
        <f t="shared" si="50"/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/>
      <c r="B1004" s="65"/>
      <c r="C1004" s="66"/>
      <c r="D1004" s="67"/>
      <c r="E1004" s="68"/>
      <c r="F1004" s="69"/>
      <c r="G1004" s="70"/>
      <c r="H1004" s="71"/>
      <c r="I1004" s="68"/>
      <c r="J1004" s="72"/>
      <c r="K1004" s="73"/>
      <c r="L1004" s="74"/>
      <c r="M1004" s="75"/>
      <c r="N1004" s="76"/>
      <c r="O1004" s="77"/>
      <c r="P1004" s="78"/>
      <c r="Q1004" s="79"/>
      <c r="R1004" s="101"/>
      <c r="S1004" s="81">
        <f t="shared" si="48"/>
        <v>0</v>
      </c>
      <c r="T1004" s="82"/>
      <c r="U1004" s="83"/>
      <c r="V1004" s="84"/>
      <c r="W1004" s="85">
        <f t="shared" si="49"/>
        <v>0</v>
      </c>
      <c r="X1004" s="86">
        <f t="shared" si="50"/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/>
      <c r="B1005" s="65"/>
      <c r="C1005" s="66"/>
      <c r="D1005" s="67"/>
      <c r="E1005" s="68"/>
      <c r="F1005" s="69"/>
      <c r="G1005" s="70"/>
      <c r="H1005" s="71"/>
      <c r="I1005" s="68"/>
      <c r="J1005" s="72"/>
      <c r="K1005" s="73"/>
      <c r="L1005" s="74"/>
      <c r="M1005" s="75"/>
      <c r="N1005" s="76"/>
      <c r="O1005" s="77"/>
      <c r="P1005" s="78"/>
      <c r="Q1005" s="79"/>
      <c r="R1005" s="101"/>
      <c r="S1005" s="81">
        <f t="shared" si="48"/>
        <v>0</v>
      </c>
      <c r="T1005" s="82"/>
      <c r="U1005" s="83"/>
      <c r="V1005" s="84"/>
      <c r="W1005" s="85">
        <f t="shared" si="49"/>
        <v>0</v>
      </c>
      <c r="X1005" s="86">
        <f t="shared" si="50"/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/>
      <c r="B1006" s="65"/>
      <c r="C1006" s="66"/>
      <c r="D1006" s="67"/>
      <c r="E1006" s="68"/>
      <c r="F1006" s="69"/>
      <c r="G1006" s="70"/>
      <c r="H1006" s="71"/>
      <c r="I1006" s="68"/>
      <c r="J1006" s="72"/>
      <c r="K1006" s="73"/>
      <c r="L1006" s="74"/>
      <c r="M1006" s="75"/>
      <c r="N1006" s="76"/>
      <c r="O1006" s="77"/>
      <c r="P1006" s="78"/>
      <c r="Q1006" s="79"/>
      <c r="R1006" s="101"/>
      <c r="S1006" s="81">
        <f t="shared" si="48"/>
        <v>0</v>
      </c>
      <c r="T1006" s="82"/>
      <c r="U1006" s="83"/>
      <c r="V1006" s="84"/>
      <c r="W1006" s="85">
        <f t="shared" si="49"/>
        <v>0</v>
      </c>
      <c r="X1006" s="86">
        <f t="shared" si="50"/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/>
      <c r="B1007" s="65"/>
      <c r="C1007" s="66"/>
      <c r="D1007" s="67"/>
      <c r="E1007" s="68"/>
      <c r="F1007" s="69"/>
      <c r="G1007" s="70"/>
      <c r="H1007" s="71"/>
      <c r="I1007" s="68"/>
      <c r="J1007" s="72"/>
      <c r="K1007" s="73"/>
      <c r="L1007" s="74"/>
      <c r="M1007" s="75"/>
      <c r="N1007" s="76"/>
      <c r="O1007" s="77"/>
      <c r="P1007" s="78"/>
      <c r="Q1007" s="79"/>
      <c r="R1007" s="101"/>
      <c r="S1007" s="81">
        <f t="shared" si="48"/>
        <v>0</v>
      </c>
      <c r="T1007" s="82"/>
      <c r="U1007" s="83"/>
      <c r="V1007" s="84"/>
      <c r="W1007" s="85">
        <f t="shared" si="49"/>
        <v>0</v>
      </c>
      <c r="X1007" s="86">
        <f t="shared" si="50"/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/>
      <c r="B1008" s="65"/>
      <c r="C1008" s="66"/>
      <c r="D1008" s="67"/>
      <c r="E1008" s="68"/>
      <c r="F1008" s="69"/>
      <c r="G1008" s="70"/>
      <c r="H1008" s="71"/>
      <c r="I1008" s="68"/>
      <c r="J1008" s="72"/>
      <c r="K1008" s="73"/>
      <c r="L1008" s="74"/>
      <c r="M1008" s="75"/>
      <c r="N1008" s="76"/>
      <c r="O1008" s="77"/>
      <c r="P1008" s="78"/>
      <c r="Q1008" s="79"/>
      <c r="R1008" s="101"/>
      <c r="S1008" s="81">
        <f t="shared" si="48"/>
        <v>0</v>
      </c>
      <c r="T1008" s="82"/>
      <c r="U1008" s="83"/>
      <c r="V1008" s="84"/>
      <c r="W1008" s="85">
        <f t="shared" si="49"/>
        <v>0</v>
      </c>
      <c r="X1008" s="86">
        <f t="shared" si="50"/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/>
      <c r="B1009" s="65"/>
      <c r="C1009" s="66"/>
      <c r="D1009" s="67"/>
      <c r="E1009" s="68"/>
      <c r="F1009" s="69"/>
      <c r="G1009" s="70"/>
      <c r="H1009" s="71"/>
      <c r="I1009" s="68"/>
      <c r="J1009" s="72"/>
      <c r="K1009" s="73"/>
      <c r="L1009" s="74"/>
      <c r="M1009" s="75"/>
      <c r="N1009" s="76"/>
      <c r="O1009" s="77"/>
      <c r="P1009" s="78"/>
      <c r="Q1009" s="79"/>
      <c r="R1009" s="101"/>
      <c r="S1009" s="81">
        <f t="shared" si="48"/>
        <v>0</v>
      </c>
      <c r="T1009" s="82"/>
      <c r="U1009" s="83"/>
      <c r="V1009" s="84"/>
      <c r="W1009" s="85">
        <f t="shared" si="49"/>
        <v>0</v>
      </c>
      <c r="X1009" s="86">
        <f t="shared" si="50"/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/>
      <c r="B1010" s="65"/>
      <c r="C1010" s="66"/>
      <c r="D1010" s="67"/>
      <c r="E1010" s="68"/>
      <c r="F1010" s="69"/>
      <c r="G1010" s="70"/>
      <c r="H1010" s="71"/>
      <c r="I1010" s="68"/>
      <c r="J1010" s="72"/>
      <c r="K1010" s="73"/>
      <c r="L1010" s="74"/>
      <c r="M1010" s="75"/>
      <c r="N1010" s="76"/>
      <c r="O1010" s="77"/>
      <c r="P1010" s="78"/>
      <c r="Q1010" s="79"/>
      <c r="R1010" s="101"/>
      <c r="S1010" s="81">
        <f t="shared" si="48"/>
        <v>0</v>
      </c>
      <c r="T1010" s="82"/>
      <c r="U1010" s="83"/>
      <c r="V1010" s="84"/>
      <c r="W1010" s="85">
        <f t="shared" si="49"/>
        <v>0</v>
      </c>
      <c r="X1010" s="86">
        <f t="shared" si="50"/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/>
      <c r="B1011" s="65"/>
      <c r="C1011" s="66"/>
      <c r="D1011" s="67"/>
      <c r="E1011" s="68"/>
      <c r="F1011" s="69"/>
      <c r="G1011" s="70"/>
      <c r="H1011" s="71"/>
      <c r="I1011" s="68"/>
      <c r="J1011" s="72"/>
      <c r="K1011" s="73"/>
      <c r="L1011" s="74"/>
      <c r="M1011" s="75"/>
      <c r="N1011" s="76"/>
      <c r="O1011" s="77"/>
      <c r="P1011" s="78"/>
      <c r="Q1011" s="79"/>
      <c r="R1011" s="80"/>
      <c r="S1011" s="81">
        <f t="shared" si="48"/>
        <v>0</v>
      </c>
      <c r="T1011" s="82"/>
      <c r="U1011" s="83"/>
      <c r="V1011" s="84"/>
      <c r="W1011" s="85">
        <f t="shared" si="49"/>
        <v>0</v>
      </c>
      <c r="X1011" s="86">
        <f t="shared" si="50"/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/>
      <c r="B1012" s="65"/>
      <c r="C1012" s="66"/>
      <c r="D1012" s="67"/>
      <c r="E1012" s="68"/>
      <c r="F1012" s="69"/>
      <c r="G1012" s="70"/>
      <c r="H1012" s="71"/>
      <c r="I1012" s="68"/>
      <c r="J1012" s="72"/>
      <c r="K1012" s="73"/>
      <c r="L1012" s="74"/>
      <c r="M1012" s="75"/>
      <c r="N1012" s="76"/>
      <c r="O1012" s="77"/>
      <c r="P1012" s="78"/>
      <c r="Q1012" s="79"/>
      <c r="R1012" s="80"/>
      <c r="S1012" s="81">
        <f t="shared" si="48"/>
        <v>0</v>
      </c>
      <c r="T1012" s="82"/>
      <c r="U1012" s="83"/>
      <c r="V1012" s="84"/>
      <c r="W1012" s="85">
        <f t="shared" si="49"/>
        <v>0</v>
      </c>
      <c r="X1012" s="86">
        <f t="shared" si="50"/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/>
      <c r="B1013" s="65"/>
      <c r="C1013" s="66"/>
      <c r="D1013" s="67"/>
      <c r="E1013" s="68"/>
      <c r="F1013" s="69"/>
      <c r="G1013" s="70"/>
      <c r="H1013" s="71"/>
      <c r="I1013" s="68"/>
      <c r="J1013" s="72"/>
      <c r="K1013" s="73"/>
      <c r="L1013" s="74"/>
      <c r="M1013" s="75"/>
      <c r="N1013" s="76"/>
      <c r="O1013" s="77"/>
      <c r="P1013" s="78"/>
      <c r="Q1013" s="79"/>
      <c r="R1013" s="80"/>
      <c r="S1013" s="81">
        <f t="shared" si="48"/>
        <v>0</v>
      </c>
      <c r="T1013" s="82"/>
      <c r="U1013" s="83"/>
      <c r="V1013" s="84"/>
      <c r="W1013" s="85">
        <f t="shared" si="49"/>
        <v>0</v>
      </c>
      <c r="X1013" s="86">
        <f t="shared" si="50"/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/>
      <c r="B1014" s="65"/>
      <c r="C1014" s="66"/>
      <c r="D1014" s="67"/>
      <c r="E1014" s="68"/>
      <c r="F1014" s="69"/>
      <c r="G1014" s="70"/>
      <c r="H1014" s="71"/>
      <c r="I1014" s="68"/>
      <c r="J1014" s="72"/>
      <c r="K1014" s="73"/>
      <c r="L1014" s="74"/>
      <c r="M1014" s="75"/>
      <c r="N1014" s="76"/>
      <c r="O1014" s="77"/>
      <c r="P1014" s="78"/>
      <c r="Q1014" s="79"/>
      <c r="R1014" s="101"/>
      <c r="S1014" s="81">
        <f t="shared" si="48"/>
        <v>0</v>
      </c>
      <c r="T1014" s="82"/>
      <c r="U1014" s="83"/>
      <c r="V1014" s="84"/>
      <c r="W1014" s="85">
        <f t="shared" si="49"/>
        <v>0</v>
      </c>
      <c r="X1014" s="86">
        <f t="shared" si="50"/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/>
      <c r="B1015" s="65"/>
      <c r="C1015" s="66"/>
      <c r="D1015" s="67"/>
      <c r="E1015" s="68"/>
      <c r="F1015" s="69"/>
      <c r="G1015" s="70"/>
      <c r="H1015" s="71"/>
      <c r="I1015" s="68"/>
      <c r="J1015" s="72"/>
      <c r="K1015" s="73"/>
      <c r="L1015" s="74"/>
      <c r="M1015" s="75"/>
      <c r="N1015" s="76"/>
      <c r="O1015" s="77"/>
      <c r="P1015" s="78"/>
      <c r="Q1015" s="79"/>
      <c r="R1015" s="101"/>
      <c r="S1015" s="81">
        <f t="shared" si="48"/>
        <v>0</v>
      </c>
      <c r="T1015" s="82"/>
      <c r="U1015" s="83"/>
      <c r="V1015" s="84"/>
      <c r="W1015" s="85">
        <f t="shared" si="49"/>
        <v>0</v>
      </c>
      <c r="X1015" s="86">
        <f t="shared" si="50"/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/>
      <c r="B1016" s="65"/>
      <c r="C1016" s="66"/>
      <c r="D1016" s="67"/>
      <c r="E1016" s="68"/>
      <c r="F1016" s="69"/>
      <c r="G1016" s="70"/>
      <c r="H1016" s="71"/>
      <c r="I1016" s="68"/>
      <c r="J1016" s="72"/>
      <c r="K1016" s="73"/>
      <c r="L1016" s="74"/>
      <c r="M1016" s="75"/>
      <c r="N1016" s="76"/>
      <c r="O1016" s="77"/>
      <c r="P1016" s="78"/>
      <c r="Q1016" s="79"/>
      <c r="R1016" s="101"/>
      <c r="S1016" s="81">
        <f t="shared" si="48"/>
        <v>0</v>
      </c>
      <c r="T1016" s="82"/>
      <c r="U1016" s="83"/>
      <c r="V1016" s="84"/>
      <c r="W1016" s="85">
        <f t="shared" si="49"/>
        <v>0</v>
      </c>
      <c r="X1016" s="86">
        <f t="shared" si="50"/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/>
      <c r="B1017" s="65"/>
      <c r="C1017" s="66"/>
      <c r="D1017" s="67"/>
      <c r="E1017" s="68"/>
      <c r="F1017" s="69"/>
      <c r="G1017" s="70"/>
      <c r="H1017" s="71"/>
      <c r="I1017" s="68"/>
      <c r="J1017" s="72"/>
      <c r="K1017" s="73"/>
      <c r="L1017" s="74"/>
      <c r="M1017" s="75"/>
      <c r="N1017" s="76"/>
      <c r="O1017" s="77"/>
      <c r="P1017" s="78"/>
      <c r="Q1017" s="79"/>
      <c r="R1017" s="101"/>
      <c r="S1017" s="81">
        <f t="shared" si="48"/>
        <v>0</v>
      </c>
      <c r="T1017" s="82"/>
      <c r="U1017" s="83"/>
      <c r="V1017" s="84"/>
      <c r="W1017" s="85">
        <f t="shared" si="49"/>
        <v>0</v>
      </c>
      <c r="X1017" s="86">
        <f t="shared" si="50"/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/>
      <c r="B1018" s="65"/>
      <c r="C1018" s="66"/>
      <c r="D1018" s="67"/>
      <c r="E1018" s="68"/>
      <c r="F1018" s="69"/>
      <c r="G1018" s="70"/>
      <c r="H1018" s="71"/>
      <c r="I1018" s="68"/>
      <c r="J1018" s="72"/>
      <c r="K1018" s="73"/>
      <c r="L1018" s="74"/>
      <c r="M1018" s="75"/>
      <c r="N1018" s="76"/>
      <c r="O1018" s="77"/>
      <c r="P1018" s="78"/>
      <c r="Q1018" s="79"/>
      <c r="R1018" s="101"/>
      <c r="S1018" s="81">
        <f t="shared" si="48"/>
        <v>0</v>
      </c>
      <c r="T1018" s="82"/>
      <c r="U1018" s="83"/>
      <c r="V1018" s="84"/>
      <c r="W1018" s="85">
        <f t="shared" si="49"/>
        <v>0</v>
      </c>
      <c r="X1018" s="86">
        <f t="shared" si="50"/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/>
      <c r="B1019" s="65"/>
      <c r="C1019" s="66"/>
      <c r="D1019" s="67"/>
      <c r="E1019" s="68"/>
      <c r="F1019" s="69"/>
      <c r="G1019" s="70"/>
      <c r="H1019" s="71"/>
      <c r="I1019" s="68"/>
      <c r="J1019" s="72"/>
      <c r="K1019" s="73"/>
      <c r="L1019" s="74"/>
      <c r="M1019" s="75"/>
      <c r="N1019" s="76"/>
      <c r="O1019" s="77"/>
      <c r="P1019" s="78"/>
      <c r="Q1019" s="79"/>
      <c r="R1019" s="101"/>
      <c r="S1019" s="81">
        <f t="shared" si="48"/>
        <v>0</v>
      </c>
      <c r="T1019" s="82"/>
      <c r="U1019" s="83"/>
      <c r="V1019" s="84"/>
      <c r="W1019" s="85">
        <f t="shared" si="49"/>
        <v>0</v>
      </c>
      <c r="X1019" s="86">
        <f t="shared" si="50"/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/>
      <c r="B1020" s="65"/>
      <c r="C1020" s="66"/>
      <c r="D1020" s="67"/>
      <c r="E1020" s="68"/>
      <c r="F1020" s="69"/>
      <c r="G1020" s="70"/>
      <c r="H1020" s="71"/>
      <c r="I1020" s="68"/>
      <c r="J1020" s="72"/>
      <c r="K1020" s="73"/>
      <c r="L1020" s="74"/>
      <c r="M1020" s="75"/>
      <c r="N1020" s="76"/>
      <c r="O1020" s="77"/>
      <c r="P1020" s="78"/>
      <c r="Q1020" s="79"/>
      <c r="R1020" s="101"/>
      <c r="S1020" s="81">
        <f t="shared" si="48"/>
        <v>0</v>
      </c>
      <c r="T1020" s="82"/>
      <c r="U1020" s="83"/>
      <c r="V1020" s="84"/>
      <c r="W1020" s="85">
        <f t="shared" si="49"/>
        <v>0</v>
      </c>
      <c r="X1020" s="86">
        <f t="shared" si="50"/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/>
      <c r="B1021" s="65"/>
      <c r="C1021" s="66"/>
      <c r="D1021" s="67"/>
      <c r="E1021" s="68"/>
      <c r="F1021" s="69"/>
      <c r="G1021" s="70"/>
      <c r="H1021" s="71"/>
      <c r="I1021" s="68"/>
      <c r="J1021" s="72"/>
      <c r="K1021" s="73"/>
      <c r="L1021" s="74"/>
      <c r="M1021" s="75"/>
      <c r="N1021" s="76"/>
      <c r="O1021" s="77"/>
      <c r="P1021" s="78"/>
      <c r="Q1021" s="79"/>
      <c r="R1021" s="101"/>
      <c r="S1021" s="81">
        <f t="shared" si="48"/>
        <v>0</v>
      </c>
      <c r="T1021" s="82"/>
      <c r="U1021" s="83"/>
      <c r="V1021" s="84"/>
      <c r="W1021" s="85">
        <f t="shared" si="49"/>
        <v>0</v>
      </c>
      <c r="X1021" s="86">
        <f t="shared" si="50"/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/>
      <c r="B1022" s="65"/>
      <c r="C1022" s="66"/>
      <c r="D1022" s="67"/>
      <c r="E1022" s="68"/>
      <c r="F1022" s="69"/>
      <c r="G1022" s="70"/>
      <c r="H1022" s="71"/>
      <c r="I1022" s="68"/>
      <c r="J1022" s="72"/>
      <c r="K1022" s="73"/>
      <c r="L1022" s="74"/>
      <c r="M1022" s="75"/>
      <c r="N1022" s="76"/>
      <c r="O1022" s="77"/>
      <c r="P1022" s="78"/>
      <c r="Q1022" s="79"/>
      <c r="R1022" s="101"/>
      <c r="S1022" s="81">
        <f t="shared" si="48"/>
        <v>0</v>
      </c>
      <c r="T1022" s="82"/>
      <c r="U1022" s="83"/>
      <c r="V1022" s="84"/>
      <c r="W1022" s="85">
        <f t="shared" si="49"/>
        <v>0</v>
      </c>
      <c r="X1022" s="86">
        <f t="shared" si="50"/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/>
      <c r="B1023" s="65"/>
      <c r="C1023" s="66"/>
      <c r="D1023" s="67"/>
      <c r="E1023" s="68"/>
      <c r="F1023" s="69"/>
      <c r="G1023" s="70"/>
      <c r="H1023" s="71"/>
      <c r="I1023" s="68"/>
      <c r="J1023" s="72"/>
      <c r="K1023" s="73"/>
      <c r="L1023" s="74"/>
      <c r="M1023" s="75"/>
      <c r="N1023" s="76"/>
      <c r="O1023" s="77"/>
      <c r="P1023" s="78"/>
      <c r="Q1023" s="79"/>
      <c r="R1023" s="101"/>
      <c r="S1023" s="81">
        <f t="shared" si="48"/>
        <v>0</v>
      </c>
      <c r="T1023" s="82"/>
      <c r="U1023" s="83"/>
      <c r="V1023" s="84"/>
      <c r="W1023" s="85">
        <f t="shared" si="49"/>
        <v>0</v>
      </c>
      <c r="X1023" s="86">
        <f t="shared" si="50"/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/>
      <c r="B1024" s="65"/>
      <c r="C1024" s="66"/>
      <c r="D1024" s="67"/>
      <c r="E1024" s="68"/>
      <c r="F1024" s="69"/>
      <c r="G1024" s="70"/>
      <c r="H1024" s="71"/>
      <c r="I1024" s="68"/>
      <c r="J1024" s="72"/>
      <c r="K1024" s="73"/>
      <c r="L1024" s="74"/>
      <c r="M1024" s="75"/>
      <c r="N1024" s="76"/>
      <c r="O1024" s="77"/>
      <c r="P1024" s="78"/>
      <c r="Q1024" s="79"/>
      <c r="R1024" s="101"/>
      <c r="S1024" s="81">
        <f t="shared" si="48"/>
        <v>0</v>
      </c>
      <c r="T1024" s="82"/>
      <c r="U1024" s="83"/>
      <c r="V1024" s="84"/>
      <c r="W1024" s="85">
        <f t="shared" si="49"/>
        <v>0</v>
      </c>
      <c r="X1024" s="86">
        <f t="shared" si="50"/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/>
      <c r="B1025" s="65"/>
      <c r="C1025" s="66"/>
      <c r="D1025" s="67"/>
      <c r="E1025" s="68"/>
      <c r="F1025" s="69"/>
      <c r="G1025" s="70"/>
      <c r="H1025" s="71"/>
      <c r="I1025" s="68"/>
      <c r="J1025" s="72"/>
      <c r="K1025" s="73"/>
      <c r="L1025" s="74"/>
      <c r="M1025" s="75"/>
      <c r="N1025" s="76"/>
      <c r="O1025" s="77"/>
      <c r="P1025" s="78"/>
      <c r="Q1025" s="79"/>
      <c r="R1025" s="101"/>
      <c r="S1025" s="81">
        <f t="shared" si="48"/>
        <v>0</v>
      </c>
      <c r="T1025" s="82"/>
      <c r="U1025" s="83"/>
      <c r="V1025" s="84"/>
      <c r="W1025" s="85">
        <f t="shared" si="49"/>
        <v>0</v>
      </c>
      <c r="X1025" s="86">
        <f t="shared" si="50"/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/>
      <c r="B1026" s="65"/>
      <c r="C1026" s="66"/>
      <c r="D1026" s="67"/>
      <c r="E1026" s="68"/>
      <c r="F1026" s="69"/>
      <c r="G1026" s="70"/>
      <c r="H1026" s="71"/>
      <c r="I1026" s="68"/>
      <c r="J1026" s="72"/>
      <c r="K1026" s="73"/>
      <c r="L1026" s="74"/>
      <c r="M1026" s="75"/>
      <c r="N1026" s="76"/>
      <c r="O1026" s="77"/>
      <c r="P1026" s="78"/>
      <c r="Q1026" s="79"/>
      <c r="R1026" s="101"/>
      <c r="S1026" s="81">
        <f t="shared" si="48"/>
        <v>0</v>
      </c>
      <c r="T1026" s="82"/>
      <c r="U1026" s="83"/>
      <c r="V1026" s="84"/>
      <c r="W1026" s="85">
        <f t="shared" si="49"/>
        <v>0</v>
      </c>
      <c r="X1026" s="86">
        <f t="shared" si="50"/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/>
      <c r="B1027" s="65"/>
      <c r="C1027" s="66"/>
      <c r="D1027" s="67"/>
      <c r="E1027" s="68"/>
      <c r="F1027" s="69"/>
      <c r="G1027" s="70"/>
      <c r="H1027" s="71"/>
      <c r="I1027" s="68"/>
      <c r="J1027" s="72"/>
      <c r="K1027" s="73"/>
      <c r="L1027" s="74"/>
      <c r="M1027" s="75"/>
      <c r="N1027" s="76"/>
      <c r="O1027" s="77"/>
      <c r="P1027" s="78"/>
      <c r="Q1027" s="79"/>
      <c r="R1027" s="80"/>
      <c r="S1027" s="81">
        <f t="shared" si="48"/>
        <v>0</v>
      </c>
      <c r="T1027" s="82"/>
      <c r="U1027" s="83"/>
      <c r="V1027" s="84"/>
      <c r="W1027" s="85">
        <f t="shared" si="49"/>
        <v>0</v>
      </c>
      <c r="X1027" s="86">
        <f t="shared" si="50"/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/>
      <c r="B1028" s="65"/>
      <c r="C1028" s="66"/>
      <c r="D1028" s="67"/>
      <c r="E1028" s="68"/>
      <c r="F1028" s="69"/>
      <c r="G1028" s="70"/>
      <c r="H1028" s="71"/>
      <c r="I1028" s="68"/>
      <c r="J1028" s="72"/>
      <c r="K1028" s="73"/>
      <c r="L1028" s="74"/>
      <c r="M1028" s="75"/>
      <c r="N1028" s="76"/>
      <c r="O1028" s="77"/>
      <c r="P1028" s="78"/>
      <c r="Q1028" s="79"/>
      <c r="R1028" s="101"/>
      <c r="S1028" s="81">
        <f t="shared" si="48"/>
        <v>0</v>
      </c>
      <c r="T1028" s="82"/>
      <c r="U1028" s="83"/>
      <c r="V1028" s="84"/>
      <c r="W1028" s="85">
        <f t="shared" si="49"/>
        <v>0</v>
      </c>
      <c r="X1028" s="86">
        <f t="shared" si="50"/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/>
      <c r="B1029" s="65"/>
      <c r="C1029" s="66"/>
      <c r="D1029" s="67"/>
      <c r="E1029" s="68"/>
      <c r="F1029" s="69"/>
      <c r="G1029" s="70"/>
      <c r="H1029" s="71"/>
      <c r="I1029" s="68"/>
      <c r="J1029" s="72"/>
      <c r="K1029" s="73"/>
      <c r="L1029" s="74"/>
      <c r="M1029" s="75"/>
      <c r="N1029" s="76"/>
      <c r="O1029" s="77"/>
      <c r="P1029" s="78"/>
      <c r="Q1029" s="79"/>
      <c r="R1029" s="80"/>
      <c r="S1029" s="81">
        <f t="shared" si="48"/>
        <v>0</v>
      </c>
      <c r="T1029" s="82"/>
      <c r="U1029" s="83"/>
      <c r="V1029" s="84"/>
      <c r="W1029" s="85">
        <f t="shared" si="49"/>
        <v>0</v>
      </c>
      <c r="X1029" s="86">
        <f t="shared" si="50"/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/>
      <c r="B1030" s="65"/>
      <c r="C1030" s="66"/>
      <c r="D1030" s="67"/>
      <c r="E1030" s="68"/>
      <c r="F1030" s="69"/>
      <c r="G1030" s="70"/>
      <c r="H1030" s="71"/>
      <c r="I1030" s="68"/>
      <c r="J1030" s="72"/>
      <c r="K1030" s="73"/>
      <c r="L1030" s="74"/>
      <c r="M1030" s="75"/>
      <c r="N1030" s="76"/>
      <c r="O1030" s="77"/>
      <c r="P1030" s="78"/>
      <c r="Q1030" s="79"/>
      <c r="R1030" s="101"/>
      <c r="S1030" s="81">
        <f t="shared" si="48"/>
        <v>0</v>
      </c>
      <c r="T1030" s="82"/>
      <c r="U1030" s="83"/>
      <c r="V1030" s="84"/>
      <c r="W1030" s="85">
        <f t="shared" si="49"/>
        <v>0</v>
      </c>
      <c r="X1030" s="86">
        <f t="shared" si="50"/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/>
      <c r="B1031" s="65"/>
      <c r="C1031" s="66"/>
      <c r="D1031" s="67"/>
      <c r="E1031" s="68"/>
      <c r="F1031" s="69"/>
      <c r="G1031" s="70"/>
      <c r="H1031" s="71"/>
      <c r="I1031" s="68"/>
      <c r="J1031" s="72"/>
      <c r="K1031" s="73"/>
      <c r="L1031" s="74"/>
      <c r="M1031" s="75"/>
      <c r="N1031" s="76"/>
      <c r="O1031" s="77"/>
      <c r="P1031" s="78"/>
      <c r="Q1031" s="79"/>
      <c r="R1031" s="80"/>
      <c r="S1031" s="81">
        <f t="shared" si="48"/>
        <v>0</v>
      </c>
      <c r="T1031" s="82"/>
      <c r="U1031" s="83"/>
      <c r="V1031" s="84"/>
      <c r="W1031" s="85">
        <f t="shared" si="49"/>
        <v>0</v>
      </c>
      <c r="X1031" s="86">
        <f t="shared" si="50"/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/>
      <c r="B1032" s="65"/>
      <c r="C1032" s="66"/>
      <c r="D1032" s="67"/>
      <c r="E1032" s="68"/>
      <c r="F1032" s="69"/>
      <c r="G1032" s="70"/>
      <c r="H1032" s="71"/>
      <c r="I1032" s="68"/>
      <c r="J1032" s="72"/>
      <c r="K1032" s="73"/>
      <c r="L1032" s="74"/>
      <c r="M1032" s="75"/>
      <c r="N1032" s="76"/>
      <c r="O1032" s="77"/>
      <c r="P1032" s="78"/>
      <c r="Q1032" s="79"/>
      <c r="R1032" s="101"/>
      <c r="S1032" s="81">
        <f t="shared" si="48"/>
        <v>0</v>
      </c>
      <c r="T1032" s="82"/>
      <c r="U1032" s="83"/>
      <c r="V1032" s="84"/>
      <c r="W1032" s="85">
        <f t="shared" si="49"/>
        <v>0</v>
      </c>
      <c r="X1032" s="86">
        <f t="shared" si="50"/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/>
      <c r="B1033" s="65"/>
      <c r="C1033" s="66"/>
      <c r="D1033" s="67"/>
      <c r="E1033" s="68"/>
      <c r="F1033" s="69"/>
      <c r="G1033" s="70"/>
      <c r="H1033" s="71"/>
      <c r="I1033" s="68"/>
      <c r="J1033" s="72"/>
      <c r="K1033" s="73"/>
      <c r="L1033" s="74"/>
      <c r="M1033" s="75"/>
      <c r="N1033" s="76"/>
      <c r="O1033" s="77"/>
      <c r="P1033" s="78"/>
      <c r="Q1033" s="79"/>
      <c r="R1033" s="101"/>
      <c r="S1033" s="81">
        <f t="shared" ref="S1033:S1096" si="51">IF(R1033="U",T1033/1.2,T1033)</f>
        <v>0</v>
      </c>
      <c r="T1033" s="82"/>
      <c r="U1033" s="83"/>
      <c r="V1033" s="84"/>
      <c r="W1033" s="85">
        <f t="shared" ref="W1033:W1096" si="52">V1033*S1033</f>
        <v>0</v>
      </c>
      <c r="X1033" s="86">
        <f t="shared" ref="X1033:X1096" si="53">V1033*T1033</f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/>
      <c r="B1034" s="65"/>
      <c r="C1034" s="66"/>
      <c r="D1034" s="67"/>
      <c r="E1034" s="68"/>
      <c r="F1034" s="69"/>
      <c r="G1034" s="70"/>
      <c r="H1034" s="71"/>
      <c r="I1034" s="68"/>
      <c r="J1034" s="72"/>
      <c r="K1034" s="73"/>
      <c r="L1034" s="74"/>
      <c r="M1034" s="75"/>
      <c r="N1034" s="76"/>
      <c r="O1034" s="77"/>
      <c r="P1034" s="78"/>
      <c r="Q1034" s="79"/>
      <c r="R1034" s="101"/>
      <c r="S1034" s="81">
        <f t="shared" si="51"/>
        <v>0</v>
      </c>
      <c r="T1034" s="82"/>
      <c r="U1034" s="83"/>
      <c r="V1034" s="84"/>
      <c r="W1034" s="85">
        <f t="shared" si="52"/>
        <v>0</v>
      </c>
      <c r="X1034" s="86">
        <f t="shared" si="53"/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/>
      <c r="B1035" s="65"/>
      <c r="C1035" s="66"/>
      <c r="D1035" s="67"/>
      <c r="E1035" s="68"/>
      <c r="F1035" s="69"/>
      <c r="G1035" s="70"/>
      <c r="H1035" s="71"/>
      <c r="I1035" s="68"/>
      <c r="J1035" s="72"/>
      <c r="K1035" s="73"/>
      <c r="L1035" s="74"/>
      <c r="M1035" s="75"/>
      <c r="N1035" s="76"/>
      <c r="O1035" s="77"/>
      <c r="P1035" s="78"/>
      <c r="Q1035" s="79"/>
      <c r="R1035" s="101"/>
      <c r="S1035" s="81">
        <f t="shared" si="51"/>
        <v>0</v>
      </c>
      <c r="T1035" s="82"/>
      <c r="U1035" s="83"/>
      <c r="V1035" s="84"/>
      <c r="W1035" s="85">
        <f t="shared" si="52"/>
        <v>0</v>
      </c>
      <c r="X1035" s="86">
        <f t="shared" si="53"/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/>
      <c r="B1036" s="65"/>
      <c r="C1036" s="66"/>
      <c r="D1036" s="67"/>
      <c r="E1036" s="68"/>
      <c r="F1036" s="69"/>
      <c r="G1036" s="70"/>
      <c r="H1036" s="71"/>
      <c r="I1036" s="68"/>
      <c r="J1036" s="72"/>
      <c r="K1036" s="73"/>
      <c r="L1036" s="74"/>
      <c r="M1036" s="75"/>
      <c r="N1036" s="76"/>
      <c r="O1036" s="77"/>
      <c r="P1036" s="78"/>
      <c r="Q1036" s="79"/>
      <c r="R1036" s="101"/>
      <c r="S1036" s="81">
        <f t="shared" si="51"/>
        <v>0</v>
      </c>
      <c r="T1036" s="82"/>
      <c r="U1036" s="83"/>
      <c r="V1036" s="84"/>
      <c r="W1036" s="85">
        <f t="shared" si="52"/>
        <v>0</v>
      </c>
      <c r="X1036" s="86">
        <f t="shared" si="53"/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/>
      <c r="B1037" s="65"/>
      <c r="C1037" s="66"/>
      <c r="D1037" s="67"/>
      <c r="E1037" s="68"/>
      <c r="F1037" s="69"/>
      <c r="G1037" s="70"/>
      <c r="H1037" s="71"/>
      <c r="I1037" s="68"/>
      <c r="J1037" s="72"/>
      <c r="K1037" s="73"/>
      <c r="L1037" s="74"/>
      <c r="M1037" s="75"/>
      <c r="N1037" s="76"/>
      <c r="O1037" s="77"/>
      <c r="P1037" s="78"/>
      <c r="Q1037" s="79"/>
      <c r="R1037" s="101"/>
      <c r="S1037" s="81">
        <f t="shared" si="51"/>
        <v>0</v>
      </c>
      <c r="T1037" s="82"/>
      <c r="U1037" s="83"/>
      <c r="V1037" s="84"/>
      <c r="W1037" s="85">
        <f t="shared" si="52"/>
        <v>0</v>
      </c>
      <c r="X1037" s="86">
        <f t="shared" si="53"/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/>
      <c r="B1038" s="65"/>
      <c r="C1038" s="66"/>
      <c r="D1038" s="67"/>
      <c r="E1038" s="68"/>
      <c r="F1038" s="69"/>
      <c r="G1038" s="70"/>
      <c r="H1038" s="71"/>
      <c r="I1038" s="68"/>
      <c r="J1038" s="72"/>
      <c r="K1038" s="73"/>
      <c r="L1038" s="74"/>
      <c r="M1038" s="75"/>
      <c r="N1038" s="76"/>
      <c r="O1038" s="77"/>
      <c r="P1038" s="78"/>
      <c r="Q1038" s="79"/>
      <c r="R1038" s="101"/>
      <c r="S1038" s="81">
        <f t="shared" si="51"/>
        <v>0</v>
      </c>
      <c r="T1038" s="82"/>
      <c r="U1038" s="83"/>
      <c r="V1038" s="84"/>
      <c r="W1038" s="85">
        <f t="shared" si="52"/>
        <v>0</v>
      </c>
      <c r="X1038" s="86">
        <f t="shared" si="53"/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/>
      <c r="B1039" s="65"/>
      <c r="C1039" s="66"/>
      <c r="D1039" s="67"/>
      <c r="E1039" s="68"/>
      <c r="F1039" s="69"/>
      <c r="G1039" s="70"/>
      <c r="H1039" s="71"/>
      <c r="I1039" s="68"/>
      <c r="J1039" s="72"/>
      <c r="K1039" s="73"/>
      <c r="L1039" s="74"/>
      <c r="M1039" s="75"/>
      <c r="N1039" s="76"/>
      <c r="O1039" s="77"/>
      <c r="P1039" s="78"/>
      <c r="Q1039" s="79"/>
      <c r="R1039" s="101"/>
      <c r="S1039" s="81">
        <f t="shared" si="51"/>
        <v>0</v>
      </c>
      <c r="T1039" s="82"/>
      <c r="U1039" s="83"/>
      <c r="V1039" s="84"/>
      <c r="W1039" s="85">
        <f t="shared" si="52"/>
        <v>0</v>
      </c>
      <c r="X1039" s="86">
        <f t="shared" si="53"/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/>
      <c r="B1040" s="65"/>
      <c r="C1040" s="66"/>
      <c r="D1040" s="67"/>
      <c r="E1040" s="68"/>
      <c r="F1040" s="69"/>
      <c r="G1040" s="70"/>
      <c r="H1040" s="71"/>
      <c r="I1040" s="68"/>
      <c r="J1040" s="72"/>
      <c r="K1040" s="73"/>
      <c r="L1040" s="74"/>
      <c r="M1040" s="75"/>
      <c r="N1040" s="76"/>
      <c r="O1040" s="77"/>
      <c r="P1040" s="78"/>
      <c r="Q1040" s="79"/>
      <c r="R1040" s="101"/>
      <c r="S1040" s="81">
        <f t="shared" si="51"/>
        <v>0</v>
      </c>
      <c r="T1040" s="82"/>
      <c r="U1040" s="83"/>
      <c r="V1040" s="84"/>
      <c r="W1040" s="85">
        <f t="shared" si="52"/>
        <v>0</v>
      </c>
      <c r="X1040" s="86">
        <f t="shared" si="53"/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/>
      <c r="B1041" s="65"/>
      <c r="C1041" s="66"/>
      <c r="D1041" s="67"/>
      <c r="E1041" s="68"/>
      <c r="F1041" s="69"/>
      <c r="G1041" s="70"/>
      <c r="H1041" s="71"/>
      <c r="I1041" s="68"/>
      <c r="J1041" s="72"/>
      <c r="K1041" s="73"/>
      <c r="L1041" s="74"/>
      <c r="M1041" s="75"/>
      <c r="N1041" s="76"/>
      <c r="O1041" s="77"/>
      <c r="P1041" s="78"/>
      <c r="Q1041" s="79"/>
      <c r="R1041" s="101"/>
      <c r="S1041" s="81">
        <f t="shared" si="51"/>
        <v>0</v>
      </c>
      <c r="T1041" s="82"/>
      <c r="U1041" s="83"/>
      <c r="V1041" s="84"/>
      <c r="W1041" s="85">
        <f t="shared" si="52"/>
        <v>0</v>
      </c>
      <c r="X1041" s="86">
        <f t="shared" si="53"/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/>
      <c r="B1042" s="65"/>
      <c r="C1042" s="66"/>
      <c r="D1042" s="67"/>
      <c r="E1042" s="68"/>
      <c r="F1042" s="69"/>
      <c r="G1042" s="70"/>
      <c r="H1042" s="71"/>
      <c r="I1042" s="68"/>
      <c r="J1042" s="72"/>
      <c r="K1042" s="73"/>
      <c r="L1042" s="74"/>
      <c r="M1042" s="75"/>
      <c r="N1042" s="76"/>
      <c r="O1042" s="77"/>
      <c r="P1042" s="78"/>
      <c r="Q1042" s="79"/>
      <c r="R1042" s="101"/>
      <c r="S1042" s="81">
        <f t="shared" si="51"/>
        <v>0</v>
      </c>
      <c r="T1042" s="82"/>
      <c r="U1042" s="83"/>
      <c r="V1042" s="84"/>
      <c r="W1042" s="85">
        <f t="shared" si="52"/>
        <v>0</v>
      </c>
      <c r="X1042" s="86">
        <f t="shared" si="53"/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/>
      <c r="B1043" s="65"/>
      <c r="C1043" s="66"/>
      <c r="D1043" s="67"/>
      <c r="E1043" s="68"/>
      <c r="F1043" s="69"/>
      <c r="G1043" s="70"/>
      <c r="H1043" s="71"/>
      <c r="I1043" s="68"/>
      <c r="J1043" s="72"/>
      <c r="K1043" s="73"/>
      <c r="L1043" s="74"/>
      <c r="M1043" s="75"/>
      <c r="N1043" s="76"/>
      <c r="O1043" s="77"/>
      <c r="P1043" s="78"/>
      <c r="Q1043" s="79"/>
      <c r="R1043" s="101"/>
      <c r="S1043" s="81">
        <f t="shared" si="51"/>
        <v>0</v>
      </c>
      <c r="T1043" s="82"/>
      <c r="U1043" s="83"/>
      <c r="V1043" s="84"/>
      <c r="W1043" s="85">
        <f t="shared" si="52"/>
        <v>0</v>
      </c>
      <c r="X1043" s="86">
        <f t="shared" si="53"/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/>
      <c r="B1044" s="65"/>
      <c r="C1044" s="66"/>
      <c r="D1044" s="67"/>
      <c r="E1044" s="68"/>
      <c r="F1044" s="69"/>
      <c r="G1044" s="70"/>
      <c r="H1044" s="71"/>
      <c r="I1044" s="68"/>
      <c r="J1044" s="72"/>
      <c r="K1044" s="73"/>
      <c r="L1044" s="74"/>
      <c r="M1044" s="75"/>
      <c r="N1044" s="76"/>
      <c r="O1044" s="77"/>
      <c r="P1044" s="78"/>
      <c r="Q1044" s="79"/>
      <c r="R1044" s="101"/>
      <c r="S1044" s="81">
        <f t="shared" si="51"/>
        <v>0</v>
      </c>
      <c r="T1044" s="82"/>
      <c r="U1044" s="83"/>
      <c r="V1044" s="84"/>
      <c r="W1044" s="85">
        <f t="shared" si="52"/>
        <v>0</v>
      </c>
      <c r="X1044" s="86">
        <f t="shared" si="53"/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/>
      <c r="B1045" s="65"/>
      <c r="C1045" s="66"/>
      <c r="D1045" s="67"/>
      <c r="E1045" s="68"/>
      <c r="F1045" s="69"/>
      <c r="G1045" s="70"/>
      <c r="H1045" s="71"/>
      <c r="I1045" s="68"/>
      <c r="J1045" s="72"/>
      <c r="K1045" s="73"/>
      <c r="L1045" s="74"/>
      <c r="M1045" s="75"/>
      <c r="N1045" s="76"/>
      <c r="O1045" s="77"/>
      <c r="P1045" s="78"/>
      <c r="Q1045" s="79"/>
      <c r="R1045" s="101"/>
      <c r="S1045" s="81">
        <f t="shared" si="51"/>
        <v>0</v>
      </c>
      <c r="T1045" s="82"/>
      <c r="U1045" s="83"/>
      <c r="V1045" s="84"/>
      <c r="W1045" s="85">
        <f t="shared" si="52"/>
        <v>0</v>
      </c>
      <c r="X1045" s="86">
        <f t="shared" si="53"/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/>
      <c r="B1046" s="65"/>
      <c r="C1046" s="66"/>
      <c r="D1046" s="67"/>
      <c r="E1046" s="68"/>
      <c r="F1046" s="69"/>
      <c r="G1046" s="70"/>
      <c r="H1046" s="71"/>
      <c r="I1046" s="68"/>
      <c r="J1046" s="72"/>
      <c r="K1046" s="73"/>
      <c r="L1046" s="74"/>
      <c r="M1046" s="75"/>
      <c r="N1046" s="76"/>
      <c r="O1046" s="77"/>
      <c r="P1046" s="78"/>
      <c r="Q1046" s="79"/>
      <c r="R1046" s="101"/>
      <c r="S1046" s="81">
        <f t="shared" si="51"/>
        <v>0</v>
      </c>
      <c r="T1046" s="82"/>
      <c r="U1046" s="83"/>
      <c r="V1046" s="84"/>
      <c r="W1046" s="85">
        <f t="shared" si="52"/>
        <v>0</v>
      </c>
      <c r="X1046" s="86">
        <f t="shared" si="53"/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/>
      <c r="B1047" s="65"/>
      <c r="C1047" s="66"/>
      <c r="D1047" s="67"/>
      <c r="E1047" s="68"/>
      <c r="F1047" s="69"/>
      <c r="G1047" s="70"/>
      <c r="H1047" s="71"/>
      <c r="I1047" s="68"/>
      <c r="J1047" s="72"/>
      <c r="K1047" s="73"/>
      <c r="L1047" s="74"/>
      <c r="M1047" s="75"/>
      <c r="N1047" s="76"/>
      <c r="O1047" s="77"/>
      <c r="P1047" s="78"/>
      <c r="Q1047" s="79"/>
      <c r="R1047" s="80"/>
      <c r="S1047" s="81">
        <f t="shared" si="51"/>
        <v>0</v>
      </c>
      <c r="T1047" s="82"/>
      <c r="U1047" s="83"/>
      <c r="V1047" s="84"/>
      <c r="W1047" s="85">
        <f t="shared" si="52"/>
        <v>0</v>
      </c>
      <c r="X1047" s="86">
        <f t="shared" si="53"/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/>
      <c r="B1048" s="65"/>
      <c r="C1048" s="66"/>
      <c r="D1048" s="67"/>
      <c r="E1048" s="68"/>
      <c r="F1048" s="69"/>
      <c r="G1048" s="70"/>
      <c r="H1048" s="71"/>
      <c r="I1048" s="68"/>
      <c r="J1048" s="72"/>
      <c r="K1048" s="73"/>
      <c r="L1048" s="74"/>
      <c r="M1048" s="75"/>
      <c r="N1048" s="76"/>
      <c r="O1048" s="77"/>
      <c r="P1048" s="78"/>
      <c r="Q1048" s="79"/>
      <c r="R1048" s="101"/>
      <c r="S1048" s="81">
        <f t="shared" si="51"/>
        <v>0</v>
      </c>
      <c r="T1048" s="82"/>
      <c r="U1048" s="83"/>
      <c r="V1048" s="84"/>
      <c r="W1048" s="85">
        <f t="shared" si="52"/>
        <v>0</v>
      </c>
      <c r="X1048" s="86">
        <f t="shared" si="53"/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/>
      <c r="B1049" s="65"/>
      <c r="C1049" s="66"/>
      <c r="D1049" s="67"/>
      <c r="E1049" s="68"/>
      <c r="F1049" s="69"/>
      <c r="G1049" s="70"/>
      <c r="H1049" s="71"/>
      <c r="I1049" s="68"/>
      <c r="J1049" s="72"/>
      <c r="K1049" s="73"/>
      <c r="L1049" s="74"/>
      <c r="M1049" s="75"/>
      <c r="N1049" s="76"/>
      <c r="O1049" s="77"/>
      <c r="P1049" s="78"/>
      <c r="Q1049" s="79"/>
      <c r="R1049" s="101"/>
      <c r="S1049" s="81">
        <f t="shared" si="51"/>
        <v>0</v>
      </c>
      <c r="T1049" s="82"/>
      <c r="U1049" s="83"/>
      <c r="V1049" s="84"/>
      <c r="W1049" s="85">
        <f t="shared" si="52"/>
        <v>0</v>
      </c>
      <c r="X1049" s="86">
        <f t="shared" si="53"/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/>
      <c r="B1050" s="65"/>
      <c r="C1050" s="66"/>
      <c r="D1050" s="67"/>
      <c r="E1050" s="68"/>
      <c r="F1050" s="69"/>
      <c r="G1050" s="70"/>
      <c r="H1050" s="71"/>
      <c r="I1050" s="68"/>
      <c r="J1050" s="72"/>
      <c r="K1050" s="73"/>
      <c r="L1050" s="74"/>
      <c r="M1050" s="75"/>
      <c r="N1050" s="76"/>
      <c r="O1050" s="77"/>
      <c r="P1050" s="78"/>
      <c r="Q1050" s="79"/>
      <c r="R1050" s="101"/>
      <c r="S1050" s="81">
        <f t="shared" si="51"/>
        <v>0</v>
      </c>
      <c r="T1050" s="82"/>
      <c r="U1050" s="83"/>
      <c r="V1050" s="84"/>
      <c r="W1050" s="85">
        <f t="shared" si="52"/>
        <v>0</v>
      </c>
      <c r="X1050" s="86">
        <f t="shared" si="53"/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/>
      <c r="B1051" s="65"/>
      <c r="C1051" s="66"/>
      <c r="D1051" s="67"/>
      <c r="E1051" s="68"/>
      <c r="F1051" s="69"/>
      <c r="G1051" s="70"/>
      <c r="H1051" s="71"/>
      <c r="I1051" s="68"/>
      <c r="J1051" s="72"/>
      <c r="K1051" s="73"/>
      <c r="L1051" s="74"/>
      <c r="M1051" s="75"/>
      <c r="N1051" s="76"/>
      <c r="O1051" s="77"/>
      <c r="P1051" s="78"/>
      <c r="Q1051" s="79"/>
      <c r="R1051" s="101"/>
      <c r="S1051" s="81">
        <f t="shared" si="51"/>
        <v>0</v>
      </c>
      <c r="T1051" s="82"/>
      <c r="U1051" s="83"/>
      <c r="V1051" s="84"/>
      <c r="W1051" s="85">
        <f t="shared" si="52"/>
        <v>0</v>
      </c>
      <c r="X1051" s="86">
        <f t="shared" si="53"/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/>
      <c r="B1052" s="65"/>
      <c r="C1052" s="66"/>
      <c r="D1052" s="67"/>
      <c r="E1052" s="68"/>
      <c r="F1052" s="69"/>
      <c r="G1052" s="70"/>
      <c r="H1052" s="71"/>
      <c r="I1052" s="68"/>
      <c r="J1052" s="72"/>
      <c r="K1052" s="73"/>
      <c r="L1052" s="74"/>
      <c r="M1052" s="75"/>
      <c r="N1052" s="76"/>
      <c r="O1052" s="77"/>
      <c r="P1052" s="78"/>
      <c r="Q1052" s="79"/>
      <c r="R1052" s="101"/>
      <c r="S1052" s="81">
        <f t="shared" si="51"/>
        <v>0</v>
      </c>
      <c r="T1052" s="82"/>
      <c r="U1052" s="83"/>
      <c r="V1052" s="84"/>
      <c r="W1052" s="85">
        <f t="shared" si="52"/>
        <v>0</v>
      </c>
      <c r="X1052" s="86">
        <f t="shared" si="53"/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/>
      <c r="B1053" s="65"/>
      <c r="C1053" s="66"/>
      <c r="D1053" s="67"/>
      <c r="E1053" s="68"/>
      <c r="F1053" s="69"/>
      <c r="G1053" s="70"/>
      <c r="H1053" s="71"/>
      <c r="I1053" s="68"/>
      <c r="J1053" s="72"/>
      <c r="K1053" s="73"/>
      <c r="L1053" s="74"/>
      <c r="M1053" s="75"/>
      <c r="N1053" s="76"/>
      <c r="O1053" s="77"/>
      <c r="P1053" s="78"/>
      <c r="Q1053" s="79"/>
      <c r="R1053" s="101"/>
      <c r="S1053" s="81">
        <f t="shared" si="51"/>
        <v>0</v>
      </c>
      <c r="T1053" s="82"/>
      <c r="U1053" s="83"/>
      <c r="V1053" s="84"/>
      <c r="W1053" s="85">
        <f t="shared" si="52"/>
        <v>0</v>
      </c>
      <c r="X1053" s="86">
        <f t="shared" si="53"/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/>
      <c r="B1054" s="65"/>
      <c r="C1054" s="66"/>
      <c r="D1054" s="67"/>
      <c r="E1054" s="68"/>
      <c r="F1054" s="69"/>
      <c r="G1054" s="70"/>
      <c r="H1054" s="71"/>
      <c r="I1054" s="68"/>
      <c r="J1054" s="72"/>
      <c r="K1054" s="73"/>
      <c r="L1054" s="74"/>
      <c r="M1054" s="75"/>
      <c r="N1054" s="76"/>
      <c r="O1054" s="77"/>
      <c r="P1054" s="78"/>
      <c r="Q1054" s="79"/>
      <c r="R1054" s="101"/>
      <c r="S1054" s="81">
        <f t="shared" si="51"/>
        <v>0</v>
      </c>
      <c r="T1054" s="82"/>
      <c r="U1054" s="83"/>
      <c r="V1054" s="84"/>
      <c r="W1054" s="85">
        <f t="shared" si="52"/>
        <v>0</v>
      </c>
      <c r="X1054" s="86">
        <f t="shared" si="53"/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/>
      <c r="B1055" s="65"/>
      <c r="C1055" s="66"/>
      <c r="D1055" s="67"/>
      <c r="E1055" s="68"/>
      <c r="F1055" s="69"/>
      <c r="G1055" s="70"/>
      <c r="H1055" s="71"/>
      <c r="I1055" s="68"/>
      <c r="J1055" s="72"/>
      <c r="K1055" s="73"/>
      <c r="L1055" s="74"/>
      <c r="M1055" s="75"/>
      <c r="N1055" s="76"/>
      <c r="O1055" s="77"/>
      <c r="P1055" s="78"/>
      <c r="Q1055" s="79"/>
      <c r="R1055" s="80"/>
      <c r="S1055" s="81">
        <f t="shared" si="51"/>
        <v>0</v>
      </c>
      <c r="T1055" s="82"/>
      <c r="U1055" s="83"/>
      <c r="V1055" s="84"/>
      <c r="W1055" s="85">
        <f t="shared" si="52"/>
        <v>0</v>
      </c>
      <c r="X1055" s="86">
        <f t="shared" si="53"/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/>
      <c r="B1056" s="65"/>
      <c r="C1056" s="66"/>
      <c r="D1056" s="67"/>
      <c r="E1056" s="68"/>
      <c r="F1056" s="69"/>
      <c r="G1056" s="70"/>
      <c r="H1056" s="71"/>
      <c r="I1056" s="68"/>
      <c r="J1056" s="72"/>
      <c r="K1056" s="73"/>
      <c r="L1056" s="74"/>
      <c r="M1056" s="75"/>
      <c r="N1056" s="76"/>
      <c r="O1056" s="77"/>
      <c r="P1056" s="78"/>
      <c r="Q1056" s="79"/>
      <c r="R1056" s="101"/>
      <c r="S1056" s="81">
        <f t="shared" si="51"/>
        <v>0</v>
      </c>
      <c r="T1056" s="82"/>
      <c r="U1056" s="83"/>
      <c r="V1056" s="84"/>
      <c r="W1056" s="85">
        <f t="shared" si="52"/>
        <v>0</v>
      </c>
      <c r="X1056" s="86">
        <f t="shared" si="53"/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/>
      <c r="B1057" s="65"/>
      <c r="C1057" s="66"/>
      <c r="D1057" s="67"/>
      <c r="E1057" s="68"/>
      <c r="F1057" s="69"/>
      <c r="G1057" s="70"/>
      <c r="H1057" s="71"/>
      <c r="I1057" s="68"/>
      <c r="J1057" s="72"/>
      <c r="K1057" s="73"/>
      <c r="L1057" s="74"/>
      <c r="M1057" s="75"/>
      <c r="N1057" s="76"/>
      <c r="O1057" s="77"/>
      <c r="P1057" s="78"/>
      <c r="Q1057" s="79"/>
      <c r="R1057" s="101"/>
      <c r="S1057" s="81">
        <f t="shared" si="51"/>
        <v>0</v>
      </c>
      <c r="T1057" s="82"/>
      <c r="U1057" s="83"/>
      <c r="V1057" s="84"/>
      <c r="W1057" s="85">
        <f t="shared" si="52"/>
        <v>0</v>
      </c>
      <c r="X1057" s="86">
        <f t="shared" si="53"/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/>
      <c r="B1058" s="65"/>
      <c r="C1058" s="66"/>
      <c r="D1058" s="67"/>
      <c r="E1058" s="68"/>
      <c r="F1058" s="69"/>
      <c r="G1058" s="70"/>
      <c r="H1058" s="71"/>
      <c r="I1058" s="68"/>
      <c r="J1058" s="72"/>
      <c r="K1058" s="73"/>
      <c r="L1058" s="74"/>
      <c r="M1058" s="75"/>
      <c r="N1058" s="76"/>
      <c r="O1058" s="77"/>
      <c r="P1058" s="78"/>
      <c r="Q1058" s="79"/>
      <c r="R1058" s="101"/>
      <c r="S1058" s="81">
        <f t="shared" si="51"/>
        <v>0</v>
      </c>
      <c r="T1058" s="82"/>
      <c r="U1058" s="83"/>
      <c r="V1058" s="84"/>
      <c r="W1058" s="85">
        <f t="shared" si="52"/>
        <v>0</v>
      </c>
      <c r="X1058" s="86">
        <f t="shared" si="53"/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/>
      <c r="B1059" s="65"/>
      <c r="C1059" s="66"/>
      <c r="D1059" s="67"/>
      <c r="E1059" s="68"/>
      <c r="F1059" s="69"/>
      <c r="G1059" s="70"/>
      <c r="H1059" s="71"/>
      <c r="I1059" s="68"/>
      <c r="J1059" s="72"/>
      <c r="K1059" s="73"/>
      <c r="L1059" s="74"/>
      <c r="M1059" s="75"/>
      <c r="N1059" s="76"/>
      <c r="O1059" s="77"/>
      <c r="P1059" s="78"/>
      <c r="Q1059" s="79"/>
      <c r="R1059" s="101"/>
      <c r="S1059" s="81">
        <f t="shared" si="51"/>
        <v>0</v>
      </c>
      <c r="T1059" s="82"/>
      <c r="U1059" s="83"/>
      <c r="V1059" s="84"/>
      <c r="W1059" s="85">
        <f t="shared" si="52"/>
        <v>0</v>
      </c>
      <c r="X1059" s="86">
        <f t="shared" si="53"/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/>
      <c r="B1060" s="65"/>
      <c r="C1060" s="66"/>
      <c r="D1060" s="67"/>
      <c r="E1060" s="68"/>
      <c r="F1060" s="69"/>
      <c r="G1060" s="70"/>
      <c r="H1060" s="71"/>
      <c r="I1060" s="68"/>
      <c r="J1060" s="72"/>
      <c r="K1060" s="73"/>
      <c r="L1060" s="74"/>
      <c r="M1060" s="75"/>
      <c r="N1060" s="76"/>
      <c r="O1060" s="77"/>
      <c r="P1060" s="78"/>
      <c r="Q1060" s="79"/>
      <c r="R1060" s="101"/>
      <c r="S1060" s="81">
        <f t="shared" si="51"/>
        <v>0</v>
      </c>
      <c r="T1060" s="82"/>
      <c r="U1060" s="83"/>
      <c r="V1060" s="84"/>
      <c r="W1060" s="85">
        <f t="shared" si="52"/>
        <v>0</v>
      </c>
      <c r="X1060" s="86">
        <f t="shared" si="53"/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/>
      <c r="B1061" s="65"/>
      <c r="C1061" s="66"/>
      <c r="D1061" s="67"/>
      <c r="E1061" s="68"/>
      <c r="F1061" s="69"/>
      <c r="G1061" s="70"/>
      <c r="H1061" s="71"/>
      <c r="I1061" s="68"/>
      <c r="J1061" s="72"/>
      <c r="K1061" s="73"/>
      <c r="L1061" s="74"/>
      <c r="M1061" s="75"/>
      <c r="N1061" s="76"/>
      <c r="O1061" s="77"/>
      <c r="P1061" s="78"/>
      <c r="Q1061" s="79"/>
      <c r="R1061" s="101"/>
      <c r="S1061" s="81">
        <f t="shared" si="51"/>
        <v>0</v>
      </c>
      <c r="T1061" s="82"/>
      <c r="U1061" s="83"/>
      <c r="V1061" s="84"/>
      <c r="W1061" s="85">
        <f t="shared" si="52"/>
        <v>0</v>
      </c>
      <c r="X1061" s="86">
        <f t="shared" si="53"/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/>
      <c r="B1062" s="65"/>
      <c r="C1062" s="66"/>
      <c r="D1062" s="67"/>
      <c r="E1062" s="68"/>
      <c r="F1062" s="69"/>
      <c r="G1062" s="70"/>
      <c r="H1062" s="71"/>
      <c r="I1062" s="68"/>
      <c r="J1062" s="72"/>
      <c r="K1062" s="73"/>
      <c r="L1062" s="74"/>
      <c r="M1062" s="75"/>
      <c r="N1062" s="76"/>
      <c r="O1062" s="77"/>
      <c r="P1062" s="78"/>
      <c r="Q1062" s="79"/>
      <c r="R1062" s="101"/>
      <c r="S1062" s="81">
        <f t="shared" si="51"/>
        <v>0</v>
      </c>
      <c r="T1062" s="82"/>
      <c r="U1062" s="83"/>
      <c r="V1062" s="84"/>
      <c r="W1062" s="85">
        <f t="shared" si="52"/>
        <v>0</v>
      </c>
      <c r="X1062" s="86">
        <f t="shared" si="53"/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/>
      <c r="B1063" s="65"/>
      <c r="C1063" s="66"/>
      <c r="D1063" s="67"/>
      <c r="E1063" s="68"/>
      <c r="F1063" s="69"/>
      <c r="G1063" s="70"/>
      <c r="H1063" s="71"/>
      <c r="I1063" s="68"/>
      <c r="J1063" s="72"/>
      <c r="K1063" s="73"/>
      <c r="L1063" s="74"/>
      <c r="M1063" s="75"/>
      <c r="N1063" s="76"/>
      <c r="O1063" s="77"/>
      <c r="P1063" s="78"/>
      <c r="Q1063" s="79"/>
      <c r="R1063" s="101"/>
      <c r="S1063" s="81">
        <f t="shared" si="51"/>
        <v>0</v>
      </c>
      <c r="T1063" s="82"/>
      <c r="U1063" s="83"/>
      <c r="V1063" s="84"/>
      <c r="W1063" s="85">
        <f t="shared" si="52"/>
        <v>0</v>
      </c>
      <c r="X1063" s="86">
        <f t="shared" si="53"/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/>
      <c r="B1064" s="65"/>
      <c r="C1064" s="66"/>
      <c r="D1064" s="67"/>
      <c r="E1064" s="68"/>
      <c r="F1064" s="69"/>
      <c r="G1064" s="70"/>
      <c r="H1064" s="71"/>
      <c r="I1064" s="68"/>
      <c r="J1064" s="72"/>
      <c r="K1064" s="73"/>
      <c r="L1064" s="74"/>
      <c r="M1064" s="75"/>
      <c r="N1064" s="76"/>
      <c r="O1064" s="77"/>
      <c r="P1064" s="78"/>
      <c r="Q1064" s="79"/>
      <c r="R1064" s="101"/>
      <c r="S1064" s="81">
        <f t="shared" si="51"/>
        <v>0</v>
      </c>
      <c r="T1064" s="82"/>
      <c r="U1064" s="83"/>
      <c r="V1064" s="84"/>
      <c r="W1064" s="85">
        <f t="shared" si="52"/>
        <v>0</v>
      </c>
      <c r="X1064" s="86">
        <f t="shared" si="53"/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/>
      <c r="B1065" s="65"/>
      <c r="C1065" s="66"/>
      <c r="D1065" s="67"/>
      <c r="E1065" s="68"/>
      <c r="F1065" s="69"/>
      <c r="G1065" s="70"/>
      <c r="H1065" s="71"/>
      <c r="I1065" s="68"/>
      <c r="J1065" s="72"/>
      <c r="K1065" s="73"/>
      <c r="L1065" s="74"/>
      <c r="M1065" s="75"/>
      <c r="N1065" s="76"/>
      <c r="O1065" s="77"/>
      <c r="P1065" s="78"/>
      <c r="Q1065" s="79"/>
      <c r="R1065" s="101"/>
      <c r="S1065" s="81">
        <f t="shared" si="51"/>
        <v>0</v>
      </c>
      <c r="T1065" s="82"/>
      <c r="U1065" s="83"/>
      <c r="V1065" s="84"/>
      <c r="W1065" s="85">
        <f t="shared" si="52"/>
        <v>0</v>
      </c>
      <c r="X1065" s="86">
        <f t="shared" si="53"/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/>
      <c r="B1066" s="65"/>
      <c r="C1066" s="66"/>
      <c r="D1066" s="67"/>
      <c r="E1066" s="68"/>
      <c r="F1066" s="69"/>
      <c r="G1066" s="70"/>
      <c r="H1066" s="71"/>
      <c r="I1066" s="68"/>
      <c r="J1066" s="72"/>
      <c r="K1066" s="73"/>
      <c r="L1066" s="74"/>
      <c r="M1066" s="75"/>
      <c r="N1066" s="76"/>
      <c r="O1066" s="77"/>
      <c r="P1066" s="78"/>
      <c r="Q1066" s="79"/>
      <c r="R1066" s="80"/>
      <c r="S1066" s="81">
        <f t="shared" si="51"/>
        <v>0</v>
      </c>
      <c r="T1066" s="82"/>
      <c r="U1066" s="83"/>
      <c r="V1066" s="84"/>
      <c r="W1066" s="85">
        <f t="shared" si="52"/>
        <v>0</v>
      </c>
      <c r="X1066" s="86">
        <f t="shared" si="53"/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/>
      <c r="B1067" s="65"/>
      <c r="C1067" s="66"/>
      <c r="D1067" s="67"/>
      <c r="E1067" s="68"/>
      <c r="F1067" s="69"/>
      <c r="G1067" s="70"/>
      <c r="H1067" s="71"/>
      <c r="I1067" s="68"/>
      <c r="J1067" s="72"/>
      <c r="K1067" s="73"/>
      <c r="L1067" s="74"/>
      <c r="M1067" s="75"/>
      <c r="N1067" s="76"/>
      <c r="O1067" s="77"/>
      <c r="P1067" s="78"/>
      <c r="Q1067" s="79"/>
      <c r="R1067" s="101"/>
      <c r="S1067" s="81">
        <f t="shared" si="51"/>
        <v>0</v>
      </c>
      <c r="T1067" s="82"/>
      <c r="U1067" s="83"/>
      <c r="V1067" s="84"/>
      <c r="W1067" s="85">
        <f t="shared" si="52"/>
        <v>0</v>
      </c>
      <c r="X1067" s="86">
        <f t="shared" si="53"/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/>
      <c r="B1068" s="65"/>
      <c r="C1068" s="66"/>
      <c r="D1068" s="67"/>
      <c r="E1068" s="68"/>
      <c r="F1068" s="69"/>
      <c r="G1068" s="70"/>
      <c r="H1068" s="71"/>
      <c r="I1068" s="68"/>
      <c r="J1068" s="72"/>
      <c r="K1068" s="73"/>
      <c r="L1068" s="74"/>
      <c r="M1068" s="75"/>
      <c r="N1068" s="76"/>
      <c r="O1068" s="77"/>
      <c r="P1068" s="78"/>
      <c r="Q1068" s="79"/>
      <c r="R1068" s="80"/>
      <c r="S1068" s="81">
        <f t="shared" si="51"/>
        <v>0</v>
      </c>
      <c r="T1068" s="82"/>
      <c r="U1068" s="83"/>
      <c r="V1068" s="84"/>
      <c r="W1068" s="85">
        <f t="shared" si="52"/>
        <v>0</v>
      </c>
      <c r="X1068" s="86">
        <f t="shared" si="53"/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/>
      <c r="B1069" s="65"/>
      <c r="C1069" s="66"/>
      <c r="D1069" s="67"/>
      <c r="E1069" s="68"/>
      <c r="F1069" s="69"/>
      <c r="G1069" s="70"/>
      <c r="H1069" s="71"/>
      <c r="I1069" s="68"/>
      <c r="J1069" s="72"/>
      <c r="K1069" s="73"/>
      <c r="L1069" s="74"/>
      <c r="M1069" s="75"/>
      <c r="N1069" s="76"/>
      <c r="O1069" s="77"/>
      <c r="P1069" s="78"/>
      <c r="Q1069" s="79"/>
      <c r="R1069" s="101"/>
      <c r="S1069" s="81">
        <f t="shared" si="51"/>
        <v>0</v>
      </c>
      <c r="T1069" s="82"/>
      <c r="U1069" s="83"/>
      <c r="V1069" s="84"/>
      <c r="W1069" s="85">
        <f t="shared" si="52"/>
        <v>0</v>
      </c>
      <c r="X1069" s="86">
        <f t="shared" si="53"/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/>
      <c r="B1070" s="65"/>
      <c r="C1070" s="66"/>
      <c r="D1070" s="67"/>
      <c r="E1070" s="68"/>
      <c r="F1070" s="69"/>
      <c r="G1070" s="70"/>
      <c r="H1070" s="71"/>
      <c r="I1070" s="68"/>
      <c r="J1070" s="72"/>
      <c r="K1070" s="73"/>
      <c r="L1070" s="74"/>
      <c r="M1070" s="75"/>
      <c r="N1070" s="76"/>
      <c r="O1070" s="77"/>
      <c r="P1070" s="78"/>
      <c r="Q1070" s="79"/>
      <c r="R1070" s="101"/>
      <c r="S1070" s="81">
        <f t="shared" si="51"/>
        <v>0</v>
      </c>
      <c r="T1070" s="82"/>
      <c r="U1070" s="83"/>
      <c r="V1070" s="84"/>
      <c r="W1070" s="85">
        <f t="shared" si="52"/>
        <v>0</v>
      </c>
      <c r="X1070" s="86">
        <f t="shared" si="53"/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/>
      <c r="B1071" s="65"/>
      <c r="C1071" s="66"/>
      <c r="D1071" s="67"/>
      <c r="E1071" s="68"/>
      <c r="F1071" s="69"/>
      <c r="G1071" s="70"/>
      <c r="H1071" s="71"/>
      <c r="I1071" s="68"/>
      <c r="J1071" s="72"/>
      <c r="K1071" s="73"/>
      <c r="L1071" s="74"/>
      <c r="M1071" s="75"/>
      <c r="N1071" s="76"/>
      <c r="O1071" s="77"/>
      <c r="P1071" s="78"/>
      <c r="Q1071" s="79"/>
      <c r="R1071" s="80"/>
      <c r="S1071" s="81">
        <f t="shared" si="51"/>
        <v>0</v>
      </c>
      <c r="T1071" s="82"/>
      <c r="U1071" s="83"/>
      <c r="V1071" s="84"/>
      <c r="W1071" s="85">
        <f t="shared" si="52"/>
        <v>0</v>
      </c>
      <c r="X1071" s="86">
        <f t="shared" si="53"/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/>
      <c r="B1072" s="65"/>
      <c r="C1072" s="66"/>
      <c r="D1072" s="67"/>
      <c r="E1072" s="68"/>
      <c r="F1072" s="69"/>
      <c r="G1072" s="70"/>
      <c r="H1072" s="71"/>
      <c r="I1072" s="68"/>
      <c r="J1072" s="72"/>
      <c r="K1072" s="73"/>
      <c r="L1072" s="74"/>
      <c r="M1072" s="75"/>
      <c r="N1072" s="76"/>
      <c r="O1072" s="77"/>
      <c r="P1072" s="78"/>
      <c r="Q1072" s="79"/>
      <c r="R1072" s="101"/>
      <c r="S1072" s="81">
        <f t="shared" si="51"/>
        <v>0</v>
      </c>
      <c r="T1072" s="82"/>
      <c r="U1072" s="83"/>
      <c r="V1072" s="84"/>
      <c r="W1072" s="85">
        <f t="shared" si="52"/>
        <v>0</v>
      </c>
      <c r="X1072" s="86">
        <f t="shared" si="53"/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/>
      <c r="B1073" s="65"/>
      <c r="C1073" s="66"/>
      <c r="D1073" s="67"/>
      <c r="E1073" s="68"/>
      <c r="F1073" s="69"/>
      <c r="G1073" s="70"/>
      <c r="H1073" s="71"/>
      <c r="I1073" s="68"/>
      <c r="J1073" s="72"/>
      <c r="K1073" s="73"/>
      <c r="L1073" s="74"/>
      <c r="M1073" s="75"/>
      <c r="N1073" s="76"/>
      <c r="O1073" s="77"/>
      <c r="P1073" s="78"/>
      <c r="Q1073" s="79"/>
      <c r="R1073" s="80"/>
      <c r="S1073" s="81">
        <f t="shared" si="51"/>
        <v>0</v>
      </c>
      <c r="T1073" s="82"/>
      <c r="U1073" s="83"/>
      <c r="V1073" s="84"/>
      <c r="W1073" s="85">
        <f t="shared" si="52"/>
        <v>0</v>
      </c>
      <c r="X1073" s="86">
        <f t="shared" si="53"/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/>
      <c r="B1074" s="65"/>
      <c r="C1074" s="66"/>
      <c r="D1074" s="67"/>
      <c r="E1074" s="68"/>
      <c r="F1074" s="69"/>
      <c r="G1074" s="70"/>
      <c r="H1074" s="71"/>
      <c r="I1074" s="68"/>
      <c r="J1074" s="72"/>
      <c r="K1074" s="73"/>
      <c r="L1074" s="74"/>
      <c r="M1074" s="75"/>
      <c r="N1074" s="76"/>
      <c r="O1074" s="77"/>
      <c r="P1074" s="78"/>
      <c r="Q1074" s="79"/>
      <c r="R1074" s="101"/>
      <c r="S1074" s="81">
        <f t="shared" si="51"/>
        <v>0</v>
      </c>
      <c r="T1074" s="82"/>
      <c r="U1074" s="83"/>
      <c r="V1074" s="84"/>
      <c r="W1074" s="85">
        <f t="shared" si="52"/>
        <v>0</v>
      </c>
      <c r="X1074" s="86">
        <f t="shared" si="53"/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/>
      <c r="B1075" s="65"/>
      <c r="C1075" s="66"/>
      <c r="D1075" s="67"/>
      <c r="E1075" s="68"/>
      <c r="F1075" s="69"/>
      <c r="G1075" s="70"/>
      <c r="H1075" s="71"/>
      <c r="I1075" s="68"/>
      <c r="J1075" s="72"/>
      <c r="K1075" s="73"/>
      <c r="L1075" s="74"/>
      <c r="M1075" s="75"/>
      <c r="N1075" s="76"/>
      <c r="O1075" s="77"/>
      <c r="P1075" s="78"/>
      <c r="Q1075" s="79"/>
      <c r="R1075" s="101"/>
      <c r="S1075" s="81">
        <f t="shared" si="51"/>
        <v>0</v>
      </c>
      <c r="T1075" s="82"/>
      <c r="U1075" s="83"/>
      <c r="V1075" s="84"/>
      <c r="W1075" s="85">
        <f t="shared" si="52"/>
        <v>0</v>
      </c>
      <c r="X1075" s="86">
        <f t="shared" si="53"/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/>
      <c r="B1076" s="65"/>
      <c r="C1076" s="66"/>
      <c r="D1076" s="67"/>
      <c r="E1076" s="68"/>
      <c r="F1076" s="69"/>
      <c r="G1076" s="70"/>
      <c r="H1076" s="71"/>
      <c r="I1076" s="68"/>
      <c r="J1076" s="72"/>
      <c r="K1076" s="73"/>
      <c r="L1076" s="74"/>
      <c r="M1076" s="75"/>
      <c r="N1076" s="76"/>
      <c r="O1076" s="77"/>
      <c r="P1076" s="78"/>
      <c r="Q1076" s="79"/>
      <c r="R1076" s="101"/>
      <c r="S1076" s="81">
        <f t="shared" si="51"/>
        <v>0</v>
      </c>
      <c r="T1076" s="82"/>
      <c r="U1076" s="83"/>
      <c r="V1076" s="84"/>
      <c r="W1076" s="85">
        <f t="shared" si="52"/>
        <v>0</v>
      </c>
      <c r="X1076" s="86">
        <f t="shared" si="53"/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/>
      <c r="B1077" s="65"/>
      <c r="C1077" s="66"/>
      <c r="D1077" s="67"/>
      <c r="E1077" s="68"/>
      <c r="F1077" s="69"/>
      <c r="G1077" s="70"/>
      <c r="H1077" s="71"/>
      <c r="I1077" s="68"/>
      <c r="J1077" s="72"/>
      <c r="K1077" s="73"/>
      <c r="L1077" s="74"/>
      <c r="M1077" s="75"/>
      <c r="N1077" s="76"/>
      <c r="O1077" s="77"/>
      <c r="P1077" s="78"/>
      <c r="Q1077" s="79"/>
      <c r="R1077" s="101"/>
      <c r="S1077" s="81">
        <f t="shared" si="51"/>
        <v>0</v>
      </c>
      <c r="T1077" s="82"/>
      <c r="U1077" s="83"/>
      <c r="V1077" s="84"/>
      <c r="W1077" s="85">
        <f t="shared" si="52"/>
        <v>0</v>
      </c>
      <c r="X1077" s="86">
        <f t="shared" si="53"/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/>
      <c r="B1078" s="65"/>
      <c r="C1078" s="66"/>
      <c r="D1078" s="67"/>
      <c r="E1078" s="68"/>
      <c r="F1078" s="69"/>
      <c r="G1078" s="70"/>
      <c r="H1078" s="71"/>
      <c r="I1078" s="68"/>
      <c r="J1078" s="72"/>
      <c r="K1078" s="73"/>
      <c r="L1078" s="74"/>
      <c r="M1078" s="75"/>
      <c r="N1078" s="76"/>
      <c r="O1078" s="77"/>
      <c r="P1078" s="78"/>
      <c r="Q1078" s="79"/>
      <c r="R1078" s="80"/>
      <c r="S1078" s="81">
        <f t="shared" si="51"/>
        <v>0</v>
      </c>
      <c r="T1078" s="82"/>
      <c r="U1078" s="83"/>
      <c r="V1078" s="84"/>
      <c r="W1078" s="85">
        <f t="shared" si="52"/>
        <v>0</v>
      </c>
      <c r="X1078" s="86">
        <f t="shared" si="53"/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/>
      <c r="B1079" s="65"/>
      <c r="C1079" s="66"/>
      <c r="D1079" s="67"/>
      <c r="E1079" s="68"/>
      <c r="F1079" s="69"/>
      <c r="G1079" s="70"/>
      <c r="H1079" s="71"/>
      <c r="I1079" s="68"/>
      <c r="J1079" s="72"/>
      <c r="K1079" s="73"/>
      <c r="L1079" s="74"/>
      <c r="M1079" s="75"/>
      <c r="N1079" s="76"/>
      <c r="O1079" s="77"/>
      <c r="P1079" s="78"/>
      <c r="Q1079" s="79"/>
      <c r="R1079" s="101"/>
      <c r="S1079" s="81">
        <f t="shared" si="51"/>
        <v>0</v>
      </c>
      <c r="T1079" s="82"/>
      <c r="U1079" s="83"/>
      <c r="V1079" s="84"/>
      <c r="W1079" s="85">
        <f t="shared" si="52"/>
        <v>0</v>
      </c>
      <c r="X1079" s="86">
        <f t="shared" si="53"/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/>
      <c r="B1080" s="65"/>
      <c r="C1080" s="66"/>
      <c r="D1080" s="67"/>
      <c r="E1080" s="68"/>
      <c r="F1080" s="69"/>
      <c r="G1080" s="70"/>
      <c r="H1080" s="71"/>
      <c r="I1080" s="68"/>
      <c r="J1080" s="72"/>
      <c r="K1080" s="73"/>
      <c r="L1080" s="74"/>
      <c r="M1080" s="75"/>
      <c r="N1080" s="76"/>
      <c r="O1080" s="77"/>
      <c r="P1080" s="78"/>
      <c r="Q1080" s="79"/>
      <c r="R1080" s="80"/>
      <c r="S1080" s="81">
        <f t="shared" si="51"/>
        <v>0</v>
      </c>
      <c r="T1080" s="82"/>
      <c r="U1080" s="83"/>
      <c r="V1080" s="84"/>
      <c r="W1080" s="85">
        <f t="shared" si="52"/>
        <v>0</v>
      </c>
      <c r="X1080" s="86">
        <f t="shared" si="53"/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/>
      <c r="B1081" s="65"/>
      <c r="C1081" s="66"/>
      <c r="D1081" s="67"/>
      <c r="E1081" s="68"/>
      <c r="F1081" s="69"/>
      <c r="G1081" s="70"/>
      <c r="H1081" s="71"/>
      <c r="I1081" s="68"/>
      <c r="J1081" s="72"/>
      <c r="K1081" s="73"/>
      <c r="L1081" s="74"/>
      <c r="M1081" s="75"/>
      <c r="N1081" s="76"/>
      <c r="O1081" s="77"/>
      <c r="P1081" s="78"/>
      <c r="Q1081" s="79"/>
      <c r="R1081" s="101"/>
      <c r="S1081" s="81">
        <f t="shared" si="51"/>
        <v>0</v>
      </c>
      <c r="T1081" s="82"/>
      <c r="U1081" s="83"/>
      <c r="V1081" s="84"/>
      <c r="W1081" s="85">
        <f t="shared" si="52"/>
        <v>0</v>
      </c>
      <c r="X1081" s="86">
        <f t="shared" si="53"/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/>
      <c r="B1082" s="65"/>
      <c r="C1082" s="66"/>
      <c r="D1082" s="67"/>
      <c r="E1082" s="68"/>
      <c r="F1082" s="69"/>
      <c r="G1082" s="70"/>
      <c r="H1082" s="71"/>
      <c r="I1082" s="68"/>
      <c r="J1082" s="72"/>
      <c r="K1082" s="73"/>
      <c r="L1082" s="74"/>
      <c r="M1082" s="75"/>
      <c r="N1082" s="76"/>
      <c r="O1082" s="77"/>
      <c r="P1082" s="78"/>
      <c r="Q1082" s="79"/>
      <c r="R1082" s="101"/>
      <c r="S1082" s="81">
        <f t="shared" si="51"/>
        <v>0</v>
      </c>
      <c r="T1082" s="82"/>
      <c r="U1082" s="83"/>
      <c r="V1082" s="84"/>
      <c r="W1082" s="85">
        <f t="shared" si="52"/>
        <v>0</v>
      </c>
      <c r="X1082" s="86">
        <f t="shared" si="53"/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/>
      <c r="B1083" s="65"/>
      <c r="C1083" s="66"/>
      <c r="D1083" s="67"/>
      <c r="E1083" s="68"/>
      <c r="F1083" s="69"/>
      <c r="G1083" s="70"/>
      <c r="H1083" s="71"/>
      <c r="I1083" s="68"/>
      <c r="J1083" s="72"/>
      <c r="K1083" s="73"/>
      <c r="L1083" s="74"/>
      <c r="M1083" s="75"/>
      <c r="N1083" s="76"/>
      <c r="O1083" s="77"/>
      <c r="P1083" s="78"/>
      <c r="Q1083" s="79"/>
      <c r="R1083" s="101"/>
      <c r="S1083" s="81">
        <f t="shared" si="51"/>
        <v>0</v>
      </c>
      <c r="T1083" s="82"/>
      <c r="U1083" s="83"/>
      <c r="V1083" s="84"/>
      <c r="W1083" s="85">
        <f t="shared" si="52"/>
        <v>0</v>
      </c>
      <c r="X1083" s="86">
        <f t="shared" si="53"/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/>
      <c r="B1084" s="65"/>
      <c r="C1084" s="66"/>
      <c r="D1084" s="67"/>
      <c r="E1084" s="68"/>
      <c r="F1084" s="69"/>
      <c r="G1084" s="70"/>
      <c r="H1084" s="71"/>
      <c r="I1084" s="68"/>
      <c r="J1084" s="72"/>
      <c r="K1084" s="73"/>
      <c r="L1084" s="74"/>
      <c r="M1084" s="75"/>
      <c r="N1084" s="76"/>
      <c r="O1084" s="77"/>
      <c r="P1084" s="78"/>
      <c r="Q1084" s="79"/>
      <c r="R1084" s="101"/>
      <c r="S1084" s="81">
        <f t="shared" si="51"/>
        <v>0</v>
      </c>
      <c r="T1084" s="82"/>
      <c r="U1084" s="83"/>
      <c r="V1084" s="84"/>
      <c r="W1084" s="85">
        <f t="shared" si="52"/>
        <v>0</v>
      </c>
      <c r="X1084" s="86">
        <f t="shared" si="53"/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/>
      <c r="B1085" s="65"/>
      <c r="C1085" s="66"/>
      <c r="D1085" s="67"/>
      <c r="E1085" s="68"/>
      <c r="F1085" s="69"/>
      <c r="G1085" s="70"/>
      <c r="H1085" s="71"/>
      <c r="I1085" s="68"/>
      <c r="J1085" s="72"/>
      <c r="K1085" s="73"/>
      <c r="L1085" s="74"/>
      <c r="M1085" s="75"/>
      <c r="N1085" s="76"/>
      <c r="O1085" s="77"/>
      <c r="P1085" s="78"/>
      <c r="Q1085" s="79"/>
      <c r="R1085" s="101"/>
      <c r="S1085" s="81">
        <f t="shared" si="51"/>
        <v>0</v>
      </c>
      <c r="T1085" s="82"/>
      <c r="U1085" s="83"/>
      <c r="V1085" s="84"/>
      <c r="W1085" s="85">
        <f t="shared" si="52"/>
        <v>0</v>
      </c>
      <c r="X1085" s="86">
        <f t="shared" si="53"/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/>
      <c r="B1086" s="65"/>
      <c r="C1086" s="66"/>
      <c r="D1086" s="67"/>
      <c r="E1086" s="68"/>
      <c r="F1086" s="69"/>
      <c r="G1086" s="70"/>
      <c r="H1086" s="71"/>
      <c r="I1086" s="68"/>
      <c r="J1086" s="72"/>
      <c r="K1086" s="73"/>
      <c r="L1086" s="74"/>
      <c r="M1086" s="75"/>
      <c r="N1086" s="76"/>
      <c r="O1086" s="77"/>
      <c r="P1086" s="78"/>
      <c r="Q1086" s="79"/>
      <c r="R1086" s="101"/>
      <c r="S1086" s="81">
        <f t="shared" si="51"/>
        <v>0</v>
      </c>
      <c r="T1086" s="82"/>
      <c r="U1086" s="83"/>
      <c r="V1086" s="84"/>
      <c r="W1086" s="85">
        <f t="shared" si="52"/>
        <v>0</v>
      </c>
      <c r="X1086" s="86">
        <f t="shared" si="53"/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/>
      <c r="B1087" s="65"/>
      <c r="C1087" s="66"/>
      <c r="D1087" s="67"/>
      <c r="E1087" s="68"/>
      <c r="F1087" s="69"/>
      <c r="G1087" s="70"/>
      <c r="H1087" s="71"/>
      <c r="I1087" s="68"/>
      <c r="J1087" s="72"/>
      <c r="K1087" s="73"/>
      <c r="L1087" s="74"/>
      <c r="M1087" s="75"/>
      <c r="N1087" s="76"/>
      <c r="O1087" s="77"/>
      <c r="P1087" s="78"/>
      <c r="Q1087" s="79"/>
      <c r="R1087" s="80"/>
      <c r="S1087" s="81">
        <f t="shared" si="51"/>
        <v>0</v>
      </c>
      <c r="T1087" s="82"/>
      <c r="U1087" s="83"/>
      <c r="V1087" s="84"/>
      <c r="W1087" s="85">
        <f t="shared" si="52"/>
        <v>0</v>
      </c>
      <c r="X1087" s="86">
        <f t="shared" si="53"/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/>
      <c r="B1088" s="65"/>
      <c r="C1088" s="66"/>
      <c r="D1088" s="67"/>
      <c r="E1088" s="68"/>
      <c r="F1088" s="69"/>
      <c r="G1088" s="70"/>
      <c r="H1088" s="71"/>
      <c r="I1088" s="68"/>
      <c r="J1088" s="72"/>
      <c r="K1088" s="73"/>
      <c r="L1088" s="74"/>
      <c r="M1088" s="75"/>
      <c r="N1088" s="76"/>
      <c r="O1088" s="77"/>
      <c r="P1088" s="78"/>
      <c r="Q1088" s="79"/>
      <c r="R1088" s="101"/>
      <c r="S1088" s="81">
        <f t="shared" si="51"/>
        <v>0</v>
      </c>
      <c r="T1088" s="82"/>
      <c r="U1088" s="83"/>
      <c r="V1088" s="84"/>
      <c r="W1088" s="85">
        <f t="shared" si="52"/>
        <v>0</v>
      </c>
      <c r="X1088" s="86">
        <f t="shared" si="53"/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/>
      <c r="B1089" s="65"/>
      <c r="C1089" s="66"/>
      <c r="D1089" s="67"/>
      <c r="E1089" s="68"/>
      <c r="F1089" s="69"/>
      <c r="G1089" s="70"/>
      <c r="H1089" s="71"/>
      <c r="I1089" s="68"/>
      <c r="J1089" s="72"/>
      <c r="K1089" s="73"/>
      <c r="L1089" s="74"/>
      <c r="M1089" s="75"/>
      <c r="N1089" s="76"/>
      <c r="O1089" s="77"/>
      <c r="P1089" s="78"/>
      <c r="Q1089" s="79"/>
      <c r="R1089" s="101"/>
      <c r="S1089" s="81">
        <f t="shared" si="51"/>
        <v>0</v>
      </c>
      <c r="T1089" s="82"/>
      <c r="U1089" s="83"/>
      <c r="V1089" s="84"/>
      <c r="W1089" s="85">
        <f t="shared" si="52"/>
        <v>0</v>
      </c>
      <c r="X1089" s="86">
        <f t="shared" si="53"/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/>
      <c r="B1090" s="65"/>
      <c r="C1090" s="66"/>
      <c r="D1090" s="67"/>
      <c r="E1090" s="68"/>
      <c r="F1090" s="69"/>
      <c r="G1090" s="70"/>
      <c r="H1090" s="71"/>
      <c r="I1090" s="68"/>
      <c r="J1090" s="72"/>
      <c r="K1090" s="73"/>
      <c r="L1090" s="74"/>
      <c r="M1090" s="75"/>
      <c r="N1090" s="76"/>
      <c r="O1090" s="77"/>
      <c r="P1090" s="78"/>
      <c r="Q1090" s="79"/>
      <c r="R1090" s="101"/>
      <c r="S1090" s="81">
        <f t="shared" si="51"/>
        <v>0</v>
      </c>
      <c r="T1090" s="82"/>
      <c r="U1090" s="83"/>
      <c r="V1090" s="84"/>
      <c r="W1090" s="85">
        <f t="shared" si="52"/>
        <v>0</v>
      </c>
      <c r="X1090" s="86">
        <f t="shared" si="53"/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/>
      <c r="B1091" s="65"/>
      <c r="C1091" s="66"/>
      <c r="D1091" s="67"/>
      <c r="E1091" s="68"/>
      <c r="F1091" s="69"/>
      <c r="G1091" s="70"/>
      <c r="H1091" s="71"/>
      <c r="I1091" s="68"/>
      <c r="J1091" s="72"/>
      <c r="K1091" s="73"/>
      <c r="L1091" s="74"/>
      <c r="M1091" s="75"/>
      <c r="N1091" s="76"/>
      <c r="O1091" s="77"/>
      <c r="P1091" s="78"/>
      <c r="Q1091" s="79"/>
      <c r="R1091" s="101"/>
      <c r="S1091" s="81">
        <f t="shared" si="51"/>
        <v>0</v>
      </c>
      <c r="T1091" s="82"/>
      <c r="U1091" s="83"/>
      <c r="V1091" s="84"/>
      <c r="W1091" s="85">
        <f t="shared" si="52"/>
        <v>0</v>
      </c>
      <c r="X1091" s="86">
        <f t="shared" si="53"/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/>
      <c r="B1092" s="65"/>
      <c r="C1092" s="66"/>
      <c r="D1092" s="67"/>
      <c r="E1092" s="68"/>
      <c r="F1092" s="69"/>
      <c r="G1092" s="70"/>
      <c r="H1092" s="71"/>
      <c r="I1092" s="68"/>
      <c r="J1092" s="72"/>
      <c r="K1092" s="73"/>
      <c r="L1092" s="74"/>
      <c r="M1092" s="75"/>
      <c r="N1092" s="76"/>
      <c r="O1092" s="77"/>
      <c r="P1092" s="78"/>
      <c r="Q1092" s="79"/>
      <c r="R1092" s="101"/>
      <c r="S1092" s="81">
        <f t="shared" si="51"/>
        <v>0</v>
      </c>
      <c r="T1092" s="82"/>
      <c r="U1092" s="83"/>
      <c r="V1092" s="84"/>
      <c r="W1092" s="85">
        <f t="shared" si="52"/>
        <v>0</v>
      </c>
      <c r="X1092" s="86">
        <f t="shared" si="53"/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/>
      <c r="B1093" s="65"/>
      <c r="C1093" s="66"/>
      <c r="D1093" s="67"/>
      <c r="E1093" s="68"/>
      <c r="F1093" s="69"/>
      <c r="G1093" s="70"/>
      <c r="H1093" s="71"/>
      <c r="I1093" s="68"/>
      <c r="J1093" s="72"/>
      <c r="K1093" s="73"/>
      <c r="L1093" s="74"/>
      <c r="M1093" s="75"/>
      <c r="N1093" s="76"/>
      <c r="O1093" s="77"/>
      <c r="P1093" s="78"/>
      <c r="Q1093" s="79"/>
      <c r="R1093" s="101"/>
      <c r="S1093" s="81">
        <f t="shared" si="51"/>
        <v>0</v>
      </c>
      <c r="T1093" s="82"/>
      <c r="U1093" s="83"/>
      <c r="V1093" s="84"/>
      <c r="W1093" s="85">
        <f t="shared" si="52"/>
        <v>0</v>
      </c>
      <c r="X1093" s="86">
        <f t="shared" si="53"/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/>
      <c r="B1094" s="65"/>
      <c r="C1094" s="66"/>
      <c r="D1094" s="67"/>
      <c r="E1094" s="68"/>
      <c r="F1094" s="69"/>
      <c r="G1094" s="70"/>
      <c r="H1094" s="71"/>
      <c r="I1094" s="68"/>
      <c r="J1094" s="72"/>
      <c r="K1094" s="73"/>
      <c r="L1094" s="74"/>
      <c r="M1094" s="75"/>
      <c r="N1094" s="76"/>
      <c r="O1094" s="77"/>
      <c r="P1094" s="78"/>
      <c r="Q1094" s="79"/>
      <c r="R1094" s="101"/>
      <c r="S1094" s="81">
        <f t="shared" si="51"/>
        <v>0</v>
      </c>
      <c r="T1094" s="82"/>
      <c r="U1094" s="83"/>
      <c r="V1094" s="84"/>
      <c r="W1094" s="85">
        <f t="shared" si="52"/>
        <v>0</v>
      </c>
      <c r="X1094" s="86">
        <f t="shared" si="53"/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/>
      <c r="B1095" s="65"/>
      <c r="C1095" s="66"/>
      <c r="D1095" s="67"/>
      <c r="E1095" s="68"/>
      <c r="F1095" s="69"/>
      <c r="G1095" s="70"/>
      <c r="H1095" s="71"/>
      <c r="I1095" s="68"/>
      <c r="J1095" s="72"/>
      <c r="K1095" s="73"/>
      <c r="L1095" s="74"/>
      <c r="M1095" s="75"/>
      <c r="N1095" s="76"/>
      <c r="O1095" s="77"/>
      <c r="P1095" s="78"/>
      <c r="Q1095" s="79"/>
      <c r="R1095" s="101"/>
      <c r="S1095" s="81">
        <f t="shared" si="51"/>
        <v>0</v>
      </c>
      <c r="T1095" s="82"/>
      <c r="U1095" s="83"/>
      <c r="V1095" s="84"/>
      <c r="W1095" s="85">
        <f t="shared" si="52"/>
        <v>0</v>
      </c>
      <c r="X1095" s="86">
        <f t="shared" si="53"/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/>
      <c r="B1096" s="65"/>
      <c r="C1096" s="66"/>
      <c r="D1096" s="67"/>
      <c r="E1096" s="68"/>
      <c r="F1096" s="69"/>
      <c r="G1096" s="70"/>
      <c r="H1096" s="71"/>
      <c r="I1096" s="68"/>
      <c r="J1096" s="72"/>
      <c r="K1096" s="73"/>
      <c r="L1096" s="74"/>
      <c r="M1096" s="75"/>
      <c r="N1096" s="76"/>
      <c r="O1096" s="77"/>
      <c r="P1096" s="78"/>
      <c r="Q1096" s="79"/>
      <c r="R1096" s="101"/>
      <c r="S1096" s="81">
        <f t="shared" si="51"/>
        <v>0</v>
      </c>
      <c r="T1096" s="82"/>
      <c r="U1096" s="83"/>
      <c r="V1096" s="84"/>
      <c r="W1096" s="85">
        <f t="shared" si="52"/>
        <v>0</v>
      </c>
      <c r="X1096" s="86">
        <f t="shared" si="53"/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/>
      <c r="B1097" s="65"/>
      <c r="C1097" s="66"/>
      <c r="D1097" s="67"/>
      <c r="E1097" s="68"/>
      <c r="F1097" s="69"/>
      <c r="G1097" s="70"/>
      <c r="H1097" s="71"/>
      <c r="I1097" s="68"/>
      <c r="J1097" s="72"/>
      <c r="K1097" s="73"/>
      <c r="L1097" s="74"/>
      <c r="M1097" s="75"/>
      <c r="N1097" s="76"/>
      <c r="O1097" s="77"/>
      <c r="P1097" s="78"/>
      <c r="Q1097" s="79"/>
      <c r="R1097" s="101"/>
      <c r="S1097" s="81">
        <f t="shared" ref="S1097:S1160" si="54">IF(R1097="U",T1097/1.2,T1097)</f>
        <v>0</v>
      </c>
      <c r="T1097" s="82"/>
      <c r="U1097" s="83"/>
      <c r="V1097" s="84"/>
      <c r="W1097" s="85">
        <f t="shared" ref="W1097:W1160" si="55">V1097*S1097</f>
        <v>0</v>
      </c>
      <c r="X1097" s="86">
        <f t="shared" ref="X1097:X1160" si="56">V1097*T1097</f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/>
      <c r="B1098" s="65"/>
      <c r="C1098" s="66"/>
      <c r="D1098" s="67"/>
      <c r="E1098" s="68"/>
      <c r="F1098" s="69"/>
      <c r="G1098" s="70"/>
      <c r="H1098" s="71"/>
      <c r="I1098" s="68"/>
      <c r="J1098" s="72"/>
      <c r="K1098" s="73"/>
      <c r="L1098" s="74"/>
      <c r="M1098" s="75"/>
      <c r="N1098" s="76"/>
      <c r="O1098" s="77"/>
      <c r="P1098" s="78"/>
      <c r="Q1098" s="79"/>
      <c r="R1098" s="101"/>
      <c r="S1098" s="81">
        <f t="shared" si="54"/>
        <v>0</v>
      </c>
      <c r="T1098" s="82"/>
      <c r="U1098" s="83"/>
      <c r="V1098" s="84"/>
      <c r="W1098" s="85">
        <f t="shared" si="55"/>
        <v>0</v>
      </c>
      <c r="X1098" s="86">
        <f t="shared" si="56"/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/>
      <c r="B1099" s="65"/>
      <c r="C1099" s="66"/>
      <c r="D1099" s="67"/>
      <c r="E1099" s="68"/>
      <c r="F1099" s="69"/>
      <c r="G1099" s="70"/>
      <c r="H1099" s="71"/>
      <c r="I1099" s="68"/>
      <c r="J1099" s="72"/>
      <c r="K1099" s="73"/>
      <c r="L1099" s="74"/>
      <c r="M1099" s="75"/>
      <c r="N1099" s="76"/>
      <c r="O1099" s="77"/>
      <c r="P1099" s="78"/>
      <c r="Q1099" s="79"/>
      <c r="R1099" s="101"/>
      <c r="S1099" s="81">
        <f t="shared" si="54"/>
        <v>0</v>
      </c>
      <c r="T1099" s="82"/>
      <c r="U1099" s="83"/>
      <c r="V1099" s="84"/>
      <c r="W1099" s="85">
        <f t="shared" si="55"/>
        <v>0</v>
      </c>
      <c r="X1099" s="86">
        <f t="shared" si="56"/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/>
      <c r="B1100" s="65"/>
      <c r="C1100" s="66"/>
      <c r="D1100" s="67"/>
      <c r="E1100" s="68"/>
      <c r="F1100" s="69"/>
      <c r="G1100" s="70"/>
      <c r="H1100" s="71"/>
      <c r="I1100" s="68"/>
      <c r="J1100" s="72"/>
      <c r="K1100" s="73"/>
      <c r="L1100" s="74"/>
      <c r="M1100" s="75"/>
      <c r="N1100" s="76"/>
      <c r="O1100" s="77"/>
      <c r="P1100" s="78"/>
      <c r="Q1100" s="79"/>
      <c r="R1100" s="101"/>
      <c r="S1100" s="81">
        <f t="shared" si="54"/>
        <v>0</v>
      </c>
      <c r="T1100" s="82"/>
      <c r="U1100" s="83"/>
      <c r="V1100" s="84"/>
      <c r="W1100" s="85">
        <f t="shared" si="55"/>
        <v>0</v>
      </c>
      <c r="X1100" s="86">
        <f t="shared" si="56"/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/>
      <c r="B1101" s="65"/>
      <c r="C1101" s="66"/>
      <c r="D1101" s="67"/>
      <c r="E1101" s="68"/>
      <c r="F1101" s="69"/>
      <c r="G1101" s="70"/>
      <c r="H1101" s="71"/>
      <c r="I1101" s="68"/>
      <c r="J1101" s="72"/>
      <c r="K1101" s="73"/>
      <c r="L1101" s="74"/>
      <c r="M1101" s="75"/>
      <c r="N1101" s="76"/>
      <c r="O1101" s="77"/>
      <c r="P1101" s="78"/>
      <c r="Q1101" s="79"/>
      <c r="R1101" s="101"/>
      <c r="S1101" s="81">
        <f t="shared" si="54"/>
        <v>0</v>
      </c>
      <c r="T1101" s="82"/>
      <c r="U1101" s="83"/>
      <c r="V1101" s="84"/>
      <c r="W1101" s="85">
        <f t="shared" si="55"/>
        <v>0</v>
      </c>
      <c r="X1101" s="86">
        <f t="shared" si="56"/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/>
      <c r="B1102" s="65"/>
      <c r="C1102" s="66"/>
      <c r="D1102" s="67"/>
      <c r="E1102" s="68"/>
      <c r="F1102" s="69"/>
      <c r="G1102" s="70"/>
      <c r="H1102" s="71"/>
      <c r="I1102" s="68"/>
      <c r="J1102" s="72"/>
      <c r="K1102" s="73"/>
      <c r="L1102" s="74"/>
      <c r="M1102" s="75"/>
      <c r="N1102" s="76"/>
      <c r="O1102" s="77"/>
      <c r="P1102" s="78"/>
      <c r="Q1102" s="79"/>
      <c r="R1102" s="101"/>
      <c r="S1102" s="81">
        <f t="shared" si="54"/>
        <v>0</v>
      </c>
      <c r="T1102" s="82"/>
      <c r="U1102" s="83"/>
      <c r="V1102" s="84"/>
      <c r="W1102" s="85">
        <f t="shared" si="55"/>
        <v>0</v>
      </c>
      <c r="X1102" s="86">
        <f t="shared" si="56"/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/>
      <c r="B1103" s="65"/>
      <c r="C1103" s="66"/>
      <c r="D1103" s="67"/>
      <c r="E1103" s="68"/>
      <c r="F1103" s="69"/>
      <c r="G1103" s="70"/>
      <c r="H1103" s="71"/>
      <c r="I1103" s="68"/>
      <c r="J1103" s="72"/>
      <c r="K1103" s="73"/>
      <c r="L1103" s="74"/>
      <c r="M1103" s="75"/>
      <c r="N1103" s="76"/>
      <c r="O1103" s="77"/>
      <c r="P1103" s="78"/>
      <c r="Q1103" s="79"/>
      <c r="R1103" s="101"/>
      <c r="S1103" s="81">
        <f t="shared" si="54"/>
        <v>0</v>
      </c>
      <c r="T1103" s="82"/>
      <c r="U1103" s="83"/>
      <c r="V1103" s="84"/>
      <c r="W1103" s="85">
        <f t="shared" si="55"/>
        <v>0</v>
      </c>
      <c r="X1103" s="86">
        <f t="shared" si="56"/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/>
      <c r="B1104" s="65"/>
      <c r="C1104" s="66"/>
      <c r="D1104" s="67"/>
      <c r="E1104" s="68"/>
      <c r="F1104" s="69"/>
      <c r="G1104" s="70"/>
      <c r="H1104" s="71"/>
      <c r="I1104" s="68"/>
      <c r="J1104" s="72"/>
      <c r="K1104" s="73"/>
      <c r="L1104" s="74"/>
      <c r="M1104" s="75"/>
      <c r="N1104" s="76"/>
      <c r="O1104" s="77"/>
      <c r="P1104" s="78"/>
      <c r="Q1104" s="79"/>
      <c r="R1104" s="101"/>
      <c r="S1104" s="81">
        <f t="shared" si="54"/>
        <v>0</v>
      </c>
      <c r="T1104" s="82"/>
      <c r="U1104" s="83"/>
      <c r="V1104" s="84"/>
      <c r="W1104" s="85">
        <f t="shared" si="55"/>
        <v>0</v>
      </c>
      <c r="X1104" s="86">
        <f t="shared" si="56"/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/>
      <c r="B1105" s="65"/>
      <c r="C1105" s="66"/>
      <c r="D1105" s="67"/>
      <c r="E1105" s="68"/>
      <c r="F1105" s="69"/>
      <c r="G1105" s="70"/>
      <c r="H1105" s="71"/>
      <c r="I1105" s="68"/>
      <c r="J1105" s="72"/>
      <c r="K1105" s="73"/>
      <c r="L1105" s="74"/>
      <c r="M1105" s="75"/>
      <c r="N1105" s="76"/>
      <c r="O1105" s="77"/>
      <c r="P1105" s="78"/>
      <c r="Q1105" s="79"/>
      <c r="R1105" s="101"/>
      <c r="S1105" s="81">
        <f t="shared" si="54"/>
        <v>0</v>
      </c>
      <c r="T1105" s="82"/>
      <c r="U1105" s="83"/>
      <c r="V1105" s="84"/>
      <c r="W1105" s="85">
        <f t="shared" si="55"/>
        <v>0</v>
      </c>
      <c r="X1105" s="86">
        <f t="shared" si="56"/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/>
      <c r="B1106" s="65"/>
      <c r="C1106" s="66"/>
      <c r="D1106" s="67"/>
      <c r="E1106" s="68"/>
      <c r="F1106" s="69"/>
      <c r="G1106" s="70"/>
      <c r="H1106" s="71"/>
      <c r="I1106" s="68"/>
      <c r="J1106" s="72"/>
      <c r="K1106" s="73"/>
      <c r="L1106" s="74"/>
      <c r="M1106" s="75"/>
      <c r="N1106" s="76"/>
      <c r="O1106" s="77"/>
      <c r="P1106" s="78"/>
      <c r="Q1106" s="79"/>
      <c r="R1106" s="101"/>
      <c r="S1106" s="81">
        <f t="shared" si="54"/>
        <v>0</v>
      </c>
      <c r="T1106" s="82"/>
      <c r="U1106" s="83"/>
      <c r="V1106" s="84"/>
      <c r="W1106" s="85">
        <f t="shared" si="55"/>
        <v>0</v>
      </c>
      <c r="X1106" s="86">
        <f t="shared" si="56"/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/>
      <c r="B1107" s="65"/>
      <c r="C1107" s="66"/>
      <c r="D1107" s="67"/>
      <c r="E1107" s="68"/>
      <c r="F1107" s="69"/>
      <c r="G1107" s="70"/>
      <c r="H1107" s="71"/>
      <c r="I1107" s="68"/>
      <c r="J1107" s="72"/>
      <c r="K1107" s="73"/>
      <c r="L1107" s="74"/>
      <c r="M1107" s="75"/>
      <c r="N1107" s="76"/>
      <c r="O1107" s="77"/>
      <c r="P1107" s="78"/>
      <c r="Q1107" s="79"/>
      <c r="R1107" s="101"/>
      <c r="S1107" s="81">
        <f t="shared" si="54"/>
        <v>0</v>
      </c>
      <c r="T1107" s="82"/>
      <c r="U1107" s="83"/>
      <c r="V1107" s="84"/>
      <c r="W1107" s="85">
        <f t="shared" si="55"/>
        <v>0</v>
      </c>
      <c r="X1107" s="86">
        <f t="shared" si="56"/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/>
      <c r="B1108" s="65"/>
      <c r="C1108" s="66"/>
      <c r="D1108" s="67"/>
      <c r="E1108" s="68"/>
      <c r="F1108" s="69"/>
      <c r="G1108" s="70"/>
      <c r="H1108" s="71"/>
      <c r="I1108" s="68"/>
      <c r="J1108" s="72"/>
      <c r="K1108" s="73"/>
      <c r="L1108" s="74"/>
      <c r="M1108" s="75"/>
      <c r="N1108" s="76"/>
      <c r="O1108" s="77"/>
      <c r="P1108" s="78"/>
      <c r="Q1108" s="79"/>
      <c r="R1108" s="101"/>
      <c r="S1108" s="81">
        <f t="shared" si="54"/>
        <v>0</v>
      </c>
      <c r="T1108" s="82"/>
      <c r="U1108" s="83"/>
      <c r="V1108" s="84"/>
      <c r="W1108" s="85">
        <f t="shared" si="55"/>
        <v>0</v>
      </c>
      <c r="X1108" s="86">
        <f t="shared" si="56"/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/>
      <c r="B1109" s="65"/>
      <c r="C1109" s="66"/>
      <c r="D1109" s="67"/>
      <c r="E1109" s="68"/>
      <c r="F1109" s="69"/>
      <c r="G1109" s="70"/>
      <c r="H1109" s="71"/>
      <c r="I1109" s="68"/>
      <c r="J1109" s="72"/>
      <c r="K1109" s="73"/>
      <c r="L1109" s="74"/>
      <c r="M1109" s="75"/>
      <c r="N1109" s="76"/>
      <c r="O1109" s="77"/>
      <c r="P1109" s="78"/>
      <c r="Q1109" s="79"/>
      <c r="R1109" s="101"/>
      <c r="S1109" s="81">
        <f t="shared" si="54"/>
        <v>0</v>
      </c>
      <c r="T1109" s="82"/>
      <c r="U1109" s="83"/>
      <c r="V1109" s="84"/>
      <c r="W1109" s="85">
        <f t="shared" si="55"/>
        <v>0</v>
      </c>
      <c r="X1109" s="86">
        <f t="shared" si="56"/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/>
      <c r="B1110" s="65"/>
      <c r="C1110" s="66"/>
      <c r="D1110" s="67"/>
      <c r="E1110" s="68"/>
      <c r="F1110" s="69"/>
      <c r="G1110" s="70"/>
      <c r="H1110" s="71"/>
      <c r="I1110" s="68"/>
      <c r="J1110" s="72"/>
      <c r="K1110" s="73"/>
      <c r="L1110" s="74"/>
      <c r="M1110" s="75"/>
      <c r="N1110" s="76"/>
      <c r="O1110" s="77"/>
      <c r="P1110" s="78"/>
      <c r="Q1110" s="79"/>
      <c r="R1110" s="101"/>
      <c r="S1110" s="81">
        <f t="shared" si="54"/>
        <v>0</v>
      </c>
      <c r="T1110" s="82"/>
      <c r="U1110" s="83"/>
      <c r="V1110" s="84"/>
      <c r="W1110" s="85">
        <f t="shared" si="55"/>
        <v>0</v>
      </c>
      <c r="X1110" s="86">
        <f t="shared" si="56"/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/>
      <c r="B1111" s="65"/>
      <c r="C1111" s="66"/>
      <c r="D1111" s="67"/>
      <c r="E1111" s="68"/>
      <c r="F1111" s="69"/>
      <c r="G1111" s="70"/>
      <c r="H1111" s="71"/>
      <c r="I1111" s="68"/>
      <c r="J1111" s="72"/>
      <c r="K1111" s="73"/>
      <c r="L1111" s="74"/>
      <c r="M1111" s="75"/>
      <c r="N1111" s="76"/>
      <c r="O1111" s="77"/>
      <c r="P1111" s="78"/>
      <c r="Q1111" s="79"/>
      <c r="R1111" s="101"/>
      <c r="S1111" s="81">
        <f t="shared" si="54"/>
        <v>0</v>
      </c>
      <c r="T1111" s="82"/>
      <c r="U1111" s="83"/>
      <c r="V1111" s="84"/>
      <c r="W1111" s="85">
        <f t="shared" si="55"/>
        <v>0</v>
      </c>
      <c r="X1111" s="86">
        <f t="shared" si="56"/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/>
      <c r="B1112" s="65"/>
      <c r="C1112" s="66"/>
      <c r="D1112" s="67"/>
      <c r="E1112" s="68"/>
      <c r="F1112" s="69"/>
      <c r="G1112" s="70"/>
      <c r="H1112" s="71"/>
      <c r="I1112" s="68"/>
      <c r="J1112" s="72"/>
      <c r="K1112" s="73"/>
      <c r="L1112" s="74"/>
      <c r="M1112" s="75"/>
      <c r="N1112" s="76"/>
      <c r="O1112" s="77"/>
      <c r="P1112" s="78"/>
      <c r="Q1112" s="79"/>
      <c r="R1112" s="101"/>
      <c r="S1112" s="81">
        <f t="shared" si="54"/>
        <v>0</v>
      </c>
      <c r="T1112" s="82"/>
      <c r="U1112" s="83"/>
      <c r="V1112" s="84"/>
      <c r="W1112" s="85">
        <f t="shared" si="55"/>
        <v>0</v>
      </c>
      <c r="X1112" s="86">
        <f t="shared" si="56"/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/>
      <c r="B1113" s="65"/>
      <c r="C1113" s="66"/>
      <c r="D1113" s="67"/>
      <c r="E1113" s="68"/>
      <c r="F1113" s="69"/>
      <c r="G1113" s="70"/>
      <c r="H1113" s="71"/>
      <c r="I1113" s="68"/>
      <c r="J1113" s="72"/>
      <c r="K1113" s="73"/>
      <c r="L1113" s="74"/>
      <c r="M1113" s="75"/>
      <c r="N1113" s="76"/>
      <c r="O1113" s="77"/>
      <c r="P1113" s="78"/>
      <c r="Q1113" s="79"/>
      <c r="R1113" s="101"/>
      <c r="S1113" s="81">
        <f t="shared" si="54"/>
        <v>0</v>
      </c>
      <c r="T1113" s="82"/>
      <c r="U1113" s="83"/>
      <c r="V1113" s="84"/>
      <c r="W1113" s="85">
        <f t="shared" si="55"/>
        <v>0</v>
      </c>
      <c r="X1113" s="86">
        <f t="shared" si="56"/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/>
      <c r="B1114" s="65"/>
      <c r="C1114" s="66"/>
      <c r="D1114" s="67"/>
      <c r="E1114" s="68"/>
      <c r="F1114" s="69"/>
      <c r="G1114" s="70"/>
      <c r="H1114" s="71"/>
      <c r="I1114" s="68"/>
      <c r="J1114" s="72"/>
      <c r="K1114" s="73"/>
      <c r="L1114" s="74"/>
      <c r="M1114" s="75"/>
      <c r="N1114" s="76"/>
      <c r="O1114" s="77"/>
      <c r="P1114" s="78"/>
      <c r="Q1114" s="79"/>
      <c r="R1114" s="101"/>
      <c r="S1114" s="81">
        <f t="shared" si="54"/>
        <v>0</v>
      </c>
      <c r="T1114" s="82"/>
      <c r="U1114" s="83"/>
      <c r="V1114" s="84"/>
      <c r="W1114" s="85">
        <f t="shared" si="55"/>
        <v>0</v>
      </c>
      <c r="X1114" s="86">
        <f t="shared" si="56"/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/>
      <c r="B1115" s="65"/>
      <c r="C1115" s="66"/>
      <c r="D1115" s="67"/>
      <c r="E1115" s="68"/>
      <c r="F1115" s="69"/>
      <c r="G1115" s="70"/>
      <c r="H1115" s="71"/>
      <c r="I1115" s="68"/>
      <c r="J1115" s="72"/>
      <c r="K1115" s="73"/>
      <c r="L1115" s="74"/>
      <c r="M1115" s="75"/>
      <c r="N1115" s="76"/>
      <c r="O1115" s="77"/>
      <c r="P1115" s="78"/>
      <c r="Q1115" s="79"/>
      <c r="R1115" s="101"/>
      <c r="S1115" s="81">
        <f t="shared" si="54"/>
        <v>0</v>
      </c>
      <c r="T1115" s="82"/>
      <c r="U1115" s="83"/>
      <c r="V1115" s="84"/>
      <c r="W1115" s="85">
        <f t="shared" si="55"/>
        <v>0</v>
      </c>
      <c r="X1115" s="86">
        <f t="shared" si="56"/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/>
      <c r="B1116" s="65"/>
      <c r="C1116" s="66"/>
      <c r="D1116" s="67"/>
      <c r="E1116" s="68"/>
      <c r="F1116" s="69"/>
      <c r="G1116" s="70"/>
      <c r="H1116" s="71"/>
      <c r="I1116" s="68"/>
      <c r="J1116" s="72"/>
      <c r="K1116" s="73"/>
      <c r="L1116" s="74"/>
      <c r="M1116" s="75"/>
      <c r="N1116" s="76"/>
      <c r="O1116" s="77"/>
      <c r="P1116" s="78"/>
      <c r="Q1116" s="79"/>
      <c r="R1116" s="101"/>
      <c r="S1116" s="81">
        <f t="shared" si="54"/>
        <v>0</v>
      </c>
      <c r="T1116" s="82"/>
      <c r="U1116" s="83"/>
      <c r="V1116" s="84"/>
      <c r="W1116" s="85">
        <f t="shared" si="55"/>
        <v>0</v>
      </c>
      <c r="X1116" s="86">
        <f t="shared" si="56"/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/>
      <c r="B1117" s="65"/>
      <c r="C1117" s="66"/>
      <c r="D1117" s="67"/>
      <c r="E1117" s="68"/>
      <c r="F1117" s="69"/>
      <c r="G1117" s="70"/>
      <c r="H1117" s="71"/>
      <c r="I1117" s="68"/>
      <c r="J1117" s="72"/>
      <c r="K1117" s="73"/>
      <c r="L1117" s="74"/>
      <c r="M1117" s="75"/>
      <c r="N1117" s="76"/>
      <c r="O1117" s="77"/>
      <c r="P1117" s="78"/>
      <c r="Q1117" s="79"/>
      <c r="R1117" s="101"/>
      <c r="S1117" s="81">
        <f t="shared" si="54"/>
        <v>0</v>
      </c>
      <c r="T1117" s="82"/>
      <c r="U1117" s="83"/>
      <c r="V1117" s="84"/>
      <c r="W1117" s="85">
        <f t="shared" si="55"/>
        <v>0</v>
      </c>
      <c r="X1117" s="86">
        <f t="shared" si="56"/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/>
      <c r="B1118" s="65"/>
      <c r="C1118" s="66"/>
      <c r="D1118" s="67"/>
      <c r="E1118" s="68"/>
      <c r="F1118" s="69"/>
      <c r="G1118" s="70"/>
      <c r="H1118" s="71"/>
      <c r="I1118" s="68"/>
      <c r="J1118" s="72"/>
      <c r="K1118" s="73"/>
      <c r="L1118" s="74"/>
      <c r="M1118" s="75"/>
      <c r="N1118" s="76"/>
      <c r="O1118" s="77"/>
      <c r="P1118" s="78"/>
      <c r="Q1118" s="79"/>
      <c r="R1118" s="80"/>
      <c r="S1118" s="81">
        <f t="shared" si="54"/>
        <v>0</v>
      </c>
      <c r="T1118" s="82"/>
      <c r="U1118" s="83"/>
      <c r="V1118" s="84"/>
      <c r="W1118" s="85">
        <f t="shared" si="55"/>
        <v>0</v>
      </c>
      <c r="X1118" s="86">
        <f t="shared" si="56"/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/>
      <c r="B1119" s="65"/>
      <c r="C1119" s="66"/>
      <c r="D1119" s="67"/>
      <c r="E1119" s="68"/>
      <c r="F1119" s="69"/>
      <c r="G1119" s="70"/>
      <c r="H1119" s="71"/>
      <c r="I1119" s="68"/>
      <c r="J1119" s="72"/>
      <c r="K1119" s="73"/>
      <c r="L1119" s="74"/>
      <c r="M1119" s="75"/>
      <c r="N1119" s="76"/>
      <c r="O1119" s="77"/>
      <c r="P1119" s="78"/>
      <c r="Q1119" s="79"/>
      <c r="R1119" s="80"/>
      <c r="S1119" s="81">
        <f t="shared" si="54"/>
        <v>0</v>
      </c>
      <c r="T1119" s="82"/>
      <c r="U1119" s="83"/>
      <c r="V1119" s="84"/>
      <c r="W1119" s="85">
        <f t="shared" si="55"/>
        <v>0</v>
      </c>
      <c r="X1119" s="86">
        <f t="shared" si="56"/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/>
      <c r="B1120" s="65"/>
      <c r="C1120" s="66"/>
      <c r="D1120" s="67"/>
      <c r="E1120" s="68"/>
      <c r="F1120" s="69"/>
      <c r="G1120" s="70"/>
      <c r="H1120" s="71"/>
      <c r="I1120" s="68"/>
      <c r="J1120" s="72"/>
      <c r="K1120" s="73"/>
      <c r="L1120" s="74"/>
      <c r="M1120" s="75"/>
      <c r="N1120" s="76"/>
      <c r="O1120" s="77"/>
      <c r="P1120" s="78"/>
      <c r="Q1120" s="79"/>
      <c r="R1120" s="80"/>
      <c r="S1120" s="81">
        <f t="shared" si="54"/>
        <v>0</v>
      </c>
      <c r="T1120" s="82"/>
      <c r="U1120" s="83"/>
      <c r="V1120" s="84"/>
      <c r="W1120" s="85">
        <f t="shared" si="55"/>
        <v>0</v>
      </c>
      <c r="X1120" s="86">
        <f t="shared" si="56"/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/>
      <c r="B1121" s="65"/>
      <c r="C1121" s="66"/>
      <c r="D1121" s="67"/>
      <c r="E1121" s="68"/>
      <c r="F1121" s="69"/>
      <c r="G1121" s="70"/>
      <c r="H1121" s="71"/>
      <c r="I1121" s="68"/>
      <c r="J1121" s="72"/>
      <c r="K1121" s="73"/>
      <c r="L1121" s="74"/>
      <c r="M1121" s="75"/>
      <c r="N1121" s="76"/>
      <c r="O1121" s="77"/>
      <c r="P1121" s="78"/>
      <c r="Q1121" s="79"/>
      <c r="R1121" s="101"/>
      <c r="S1121" s="81">
        <f t="shared" si="54"/>
        <v>0</v>
      </c>
      <c r="T1121" s="82"/>
      <c r="U1121" s="83"/>
      <c r="V1121" s="84"/>
      <c r="W1121" s="85">
        <f t="shared" si="55"/>
        <v>0</v>
      </c>
      <c r="X1121" s="86">
        <f t="shared" si="56"/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/>
      <c r="B1122" s="65"/>
      <c r="C1122" s="66"/>
      <c r="D1122" s="67"/>
      <c r="E1122" s="68"/>
      <c r="F1122" s="69"/>
      <c r="G1122" s="70"/>
      <c r="H1122" s="71"/>
      <c r="I1122" s="68"/>
      <c r="J1122" s="72"/>
      <c r="K1122" s="73"/>
      <c r="L1122" s="74"/>
      <c r="M1122" s="75"/>
      <c r="N1122" s="76"/>
      <c r="O1122" s="77"/>
      <c r="P1122" s="78"/>
      <c r="Q1122" s="79"/>
      <c r="R1122" s="101"/>
      <c r="S1122" s="81">
        <f t="shared" si="54"/>
        <v>0</v>
      </c>
      <c r="T1122" s="82"/>
      <c r="U1122" s="83"/>
      <c r="V1122" s="84"/>
      <c r="W1122" s="85">
        <f t="shared" si="55"/>
        <v>0</v>
      </c>
      <c r="X1122" s="86">
        <f t="shared" si="56"/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/>
      <c r="B1123" s="65"/>
      <c r="C1123" s="66"/>
      <c r="D1123" s="67"/>
      <c r="E1123" s="68"/>
      <c r="F1123" s="69"/>
      <c r="G1123" s="70"/>
      <c r="H1123" s="71"/>
      <c r="I1123" s="68"/>
      <c r="J1123" s="72"/>
      <c r="K1123" s="73"/>
      <c r="L1123" s="74"/>
      <c r="M1123" s="75"/>
      <c r="N1123" s="76"/>
      <c r="O1123" s="77"/>
      <c r="P1123" s="78"/>
      <c r="Q1123" s="79"/>
      <c r="R1123" s="101"/>
      <c r="S1123" s="81">
        <f t="shared" si="54"/>
        <v>0</v>
      </c>
      <c r="T1123" s="82"/>
      <c r="U1123" s="83"/>
      <c r="V1123" s="84"/>
      <c r="W1123" s="85">
        <f t="shared" si="55"/>
        <v>0</v>
      </c>
      <c r="X1123" s="86">
        <f t="shared" si="56"/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/>
      <c r="B1124" s="65"/>
      <c r="C1124" s="66"/>
      <c r="D1124" s="67"/>
      <c r="E1124" s="68"/>
      <c r="F1124" s="69"/>
      <c r="G1124" s="70"/>
      <c r="H1124" s="71"/>
      <c r="I1124" s="68"/>
      <c r="J1124" s="72"/>
      <c r="K1124" s="73"/>
      <c r="L1124" s="74"/>
      <c r="M1124" s="75"/>
      <c r="N1124" s="76"/>
      <c r="O1124" s="77"/>
      <c r="P1124" s="78"/>
      <c r="Q1124" s="79"/>
      <c r="R1124" s="101"/>
      <c r="S1124" s="81">
        <f t="shared" si="54"/>
        <v>0</v>
      </c>
      <c r="T1124" s="82"/>
      <c r="U1124" s="83"/>
      <c r="V1124" s="84"/>
      <c r="W1124" s="85">
        <f t="shared" si="55"/>
        <v>0</v>
      </c>
      <c r="X1124" s="86">
        <f t="shared" si="56"/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/>
      <c r="B1125" s="65"/>
      <c r="C1125" s="66"/>
      <c r="D1125" s="67"/>
      <c r="E1125" s="68"/>
      <c r="F1125" s="69"/>
      <c r="G1125" s="70"/>
      <c r="H1125" s="71"/>
      <c r="I1125" s="68"/>
      <c r="J1125" s="72"/>
      <c r="K1125" s="73"/>
      <c r="L1125" s="74"/>
      <c r="M1125" s="75"/>
      <c r="N1125" s="76"/>
      <c r="O1125" s="77"/>
      <c r="P1125" s="78"/>
      <c r="Q1125" s="79"/>
      <c r="R1125" s="101"/>
      <c r="S1125" s="81">
        <f t="shared" si="54"/>
        <v>0</v>
      </c>
      <c r="T1125" s="82"/>
      <c r="U1125" s="83"/>
      <c r="V1125" s="84"/>
      <c r="W1125" s="85">
        <f t="shared" si="55"/>
        <v>0</v>
      </c>
      <c r="X1125" s="86">
        <f t="shared" si="56"/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/>
      <c r="B1126" s="65"/>
      <c r="C1126" s="66"/>
      <c r="D1126" s="67"/>
      <c r="E1126" s="68"/>
      <c r="F1126" s="69"/>
      <c r="G1126" s="70"/>
      <c r="H1126" s="71"/>
      <c r="I1126" s="68"/>
      <c r="J1126" s="72"/>
      <c r="K1126" s="73"/>
      <c r="L1126" s="74"/>
      <c r="M1126" s="75"/>
      <c r="N1126" s="76"/>
      <c r="O1126" s="77"/>
      <c r="P1126" s="78"/>
      <c r="Q1126" s="79"/>
      <c r="R1126" s="80"/>
      <c r="S1126" s="81">
        <f t="shared" si="54"/>
        <v>0</v>
      </c>
      <c r="T1126" s="82"/>
      <c r="U1126" s="83"/>
      <c r="V1126" s="84"/>
      <c r="W1126" s="85">
        <f t="shared" si="55"/>
        <v>0</v>
      </c>
      <c r="X1126" s="86">
        <f t="shared" si="56"/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/>
      <c r="B1127" s="65"/>
      <c r="C1127" s="66"/>
      <c r="D1127" s="67"/>
      <c r="E1127" s="68"/>
      <c r="F1127" s="69"/>
      <c r="G1127" s="70"/>
      <c r="H1127" s="71"/>
      <c r="I1127" s="68"/>
      <c r="J1127" s="72"/>
      <c r="K1127" s="73"/>
      <c r="L1127" s="74"/>
      <c r="M1127" s="75"/>
      <c r="N1127" s="76"/>
      <c r="O1127" s="77"/>
      <c r="P1127" s="78"/>
      <c r="Q1127" s="79"/>
      <c r="R1127" s="101"/>
      <c r="S1127" s="81">
        <f t="shared" si="54"/>
        <v>0</v>
      </c>
      <c r="T1127" s="82"/>
      <c r="U1127" s="83"/>
      <c r="V1127" s="84"/>
      <c r="W1127" s="85">
        <f t="shared" si="55"/>
        <v>0</v>
      </c>
      <c r="X1127" s="86">
        <f t="shared" si="56"/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/>
      <c r="B1128" s="65"/>
      <c r="C1128" s="66"/>
      <c r="D1128" s="67"/>
      <c r="E1128" s="68"/>
      <c r="F1128" s="69"/>
      <c r="G1128" s="70"/>
      <c r="H1128" s="71"/>
      <c r="I1128" s="68"/>
      <c r="J1128" s="72"/>
      <c r="K1128" s="73"/>
      <c r="L1128" s="74"/>
      <c r="M1128" s="75"/>
      <c r="N1128" s="76"/>
      <c r="O1128" s="77"/>
      <c r="P1128" s="78"/>
      <c r="Q1128" s="79"/>
      <c r="R1128" s="101"/>
      <c r="S1128" s="81">
        <f t="shared" si="54"/>
        <v>0</v>
      </c>
      <c r="T1128" s="82"/>
      <c r="U1128" s="83"/>
      <c r="V1128" s="84"/>
      <c r="W1128" s="85">
        <f t="shared" si="55"/>
        <v>0</v>
      </c>
      <c r="X1128" s="86">
        <f t="shared" si="56"/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/>
      <c r="B1129" s="65"/>
      <c r="C1129" s="66"/>
      <c r="D1129" s="67"/>
      <c r="E1129" s="68"/>
      <c r="F1129" s="69"/>
      <c r="G1129" s="70"/>
      <c r="H1129" s="71"/>
      <c r="I1129" s="68"/>
      <c r="J1129" s="72"/>
      <c r="K1129" s="73"/>
      <c r="L1129" s="74"/>
      <c r="M1129" s="75"/>
      <c r="N1129" s="76"/>
      <c r="O1129" s="77"/>
      <c r="P1129" s="78"/>
      <c r="Q1129" s="79"/>
      <c r="R1129" s="101"/>
      <c r="S1129" s="81">
        <f t="shared" si="54"/>
        <v>0</v>
      </c>
      <c r="T1129" s="82"/>
      <c r="U1129" s="83"/>
      <c r="V1129" s="84"/>
      <c r="W1129" s="85">
        <f t="shared" si="55"/>
        <v>0</v>
      </c>
      <c r="X1129" s="86">
        <f t="shared" si="56"/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/>
      <c r="B1130" s="65"/>
      <c r="C1130" s="66"/>
      <c r="D1130" s="67"/>
      <c r="E1130" s="68"/>
      <c r="F1130" s="69"/>
      <c r="G1130" s="70"/>
      <c r="H1130" s="71"/>
      <c r="I1130" s="68"/>
      <c r="J1130" s="72"/>
      <c r="K1130" s="73"/>
      <c r="L1130" s="74"/>
      <c r="M1130" s="75"/>
      <c r="N1130" s="76"/>
      <c r="O1130" s="77"/>
      <c r="P1130" s="78"/>
      <c r="Q1130" s="79"/>
      <c r="R1130" s="101"/>
      <c r="S1130" s="81">
        <f t="shared" si="54"/>
        <v>0</v>
      </c>
      <c r="T1130" s="82"/>
      <c r="U1130" s="83"/>
      <c r="V1130" s="84"/>
      <c r="W1130" s="85">
        <f t="shared" si="55"/>
        <v>0</v>
      </c>
      <c r="X1130" s="86">
        <f t="shared" si="56"/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/>
      <c r="B1131" s="65"/>
      <c r="C1131" s="66"/>
      <c r="D1131" s="67"/>
      <c r="E1131" s="68"/>
      <c r="F1131" s="69"/>
      <c r="G1131" s="70"/>
      <c r="H1131" s="71"/>
      <c r="I1131" s="68"/>
      <c r="J1131" s="72"/>
      <c r="K1131" s="73"/>
      <c r="L1131" s="74"/>
      <c r="M1131" s="75"/>
      <c r="N1131" s="76"/>
      <c r="O1131" s="77"/>
      <c r="P1131" s="78"/>
      <c r="Q1131" s="79"/>
      <c r="R1131" s="101"/>
      <c r="S1131" s="81">
        <f t="shared" si="54"/>
        <v>0</v>
      </c>
      <c r="T1131" s="82"/>
      <c r="U1131" s="83"/>
      <c r="V1131" s="84"/>
      <c r="W1131" s="85">
        <f t="shared" si="55"/>
        <v>0</v>
      </c>
      <c r="X1131" s="86">
        <f t="shared" si="56"/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/>
      <c r="B1132" s="65"/>
      <c r="C1132" s="66"/>
      <c r="D1132" s="67"/>
      <c r="E1132" s="68"/>
      <c r="F1132" s="69"/>
      <c r="G1132" s="70"/>
      <c r="H1132" s="71"/>
      <c r="I1132" s="68"/>
      <c r="J1132" s="72"/>
      <c r="K1132" s="73"/>
      <c r="L1132" s="74"/>
      <c r="M1132" s="75"/>
      <c r="N1132" s="76"/>
      <c r="O1132" s="77"/>
      <c r="P1132" s="78"/>
      <c r="Q1132" s="79"/>
      <c r="R1132" s="101"/>
      <c r="S1132" s="81">
        <f t="shared" si="54"/>
        <v>0</v>
      </c>
      <c r="T1132" s="82"/>
      <c r="U1132" s="83"/>
      <c r="V1132" s="84"/>
      <c r="W1132" s="85">
        <f t="shared" si="55"/>
        <v>0</v>
      </c>
      <c r="X1132" s="86">
        <f t="shared" si="56"/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/>
      <c r="B1133" s="65"/>
      <c r="C1133" s="66"/>
      <c r="D1133" s="67"/>
      <c r="E1133" s="68"/>
      <c r="F1133" s="69"/>
      <c r="G1133" s="70"/>
      <c r="H1133" s="71"/>
      <c r="I1133" s="68"/>
      <c r="J1133" s="72"/>
      <c r="K1133" s="73"/>
      <c r="L1133" s="74"/>
      <c r="M1133" s="75"/>
      <c r="N1133" s="76"/>
      <c r="O1133" s="77"/>
      <c r="P1133" s="78"/>
      <c r="Q1133" s="79"/>
      <c r="R1133" s="80"/>
      <c r="S1133" s="81">
        <f t="shared" si="54"/>
        <v>0</v>
      </c>
      <c r="T1133" s="82"/>
      <c r="U1133" s="83"/>
      <c r="V1133" s="84"/>
      <c r="W1133" s="85">
        <f t="shared" si="55"/>
        <v>0</v>
      </c>
      <c r="X1133" s="86">
        <f t="shared" si="56"/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/>
      <c r="B1134" s="65"/>
      <c r="C1134" s="66"/>
      <c r="D1134" s="67"/>
      <c r="E1134" s="68"/>
      <c r="F1134" s="69"/>
      <c r="G1134" s="70"/>
      <c r="H1134" s="71"/>
      <c r="I1134" s="68"/>
      <c r="J1134" s="72"/>
      <c r="K1134" s="73"/>
      <c r="L1134" s="74"/>
      <c r="M1134" s="75"/>
      <c r="N1134" s="76"/>
      <c r="O1134" s="77"/>
      <c r="P1134" s="78"/>
      <c r="Q1134" s="79"/>
      <c r="R1134" s="101"/>
      <c r="S1134" s="81">
        <f t="shared" si="54"/>
        <v>0</v>
      </c>
      <c r="T1134" s="82"/>
      <c r="U1134" s="83"/>
      <c r="V1134" s="84"/>
      <c r="W1134" s="85">
        <f t="shared" si="55"/>
        <v>0</v>
      </c>
      <c r="X1134" s="86">
        <f t="shared" si="56"/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/>
      <c r="B1135" s="65"/>
      <c r="C1135" s="66"/>
      <c r="D1135" s="67"/>
      <c r="E1135" s="68"/>
      <c r="F1135" s="69"/>
      <c r="G1135" s="70"/>
      <c r="H1135" s="71"/>
      <c r="I1135" s="68"/>
      <c r="J1135" s="72"/>
      <c r="K1135" s="73"/>
      <c r="L1135" s="74"/>
      <c r="M1135" s="75"/>
      <c r="N1135" s="76"/>
      <c r="O1135" s="77"/>
      <c r="P1135" s="78"/>
      <c r="Q1135" s="79"/>
      <c r="R1135" s="101"/>
      <c r="S1135" s="81">
        <f t="shared" si="54"/>
        <v>0</v>
      </c>
      <c r="T1135" s="82"/>
      <c r="U1135" s="83"/>
      <c r="V1135" s="84"/>
      <c r="W1135" s="85">
        <f t="shared" si="55"/>
        <v>0</v>
      </c>
      <c r="X1135" s="86">
        <f t="shared" si="56"/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/>
      <c r="B1136" s="65"/>
      <c r="C1136" s="66"/>
      <c r="D1136" s="67"/>
      <c r="E1136" s="68"/>
      <c r="F1136" s="69"/>
      <c r="G1136" s="70"/>
      <c r="H1136" s="71"/>
      <c r="I1136" s="68"/>
      <c r="J1136" s="72"/>
      <c r="K1136" s="73"/>
      <c r="L1136" s="74"/>
      <c r="M1136" s="75"/>
      <c r="N1136" s="76"/>
      <c r="O1136" s="77"/>
      <c r="P1136" s="78"/>
      <c r="Q1136" s="79"/>
      <c r="R1136" s="101"/>
      <c r="S1136" s="81">
        <f t="shared" si="54"/>
        <v>0</v>
      </c>
      <c r="T1136" s="82"/>
      <c r="U1136" s="83"/>
      <c r="V1136" s="84"/>
      <c r="W1136" s="85">
        <f t="shared" si="55"/>
        <v>0</v>
      </c>
      <c r="X1136" s="86">
        <f t="shared" si="56"/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/>
      <c r="B1137" s="65"/>
      <c r="C1137" s="66"/>
      <c r="D1137" s="67"/>
      <c r="E1137" s="68"/>
      <c r="F1137" s="69"/>
      <c r="G1137" s="70"/>
      <c r="H1137" s="71"/>
      <c r="I1137" s="68"/>
      <c r="J1137" s="72"/>
      <c r="K1137" s="73"/>
      <c r="L1137" s="74"/>
      <c r="M1137" s="75"/>
      <c r="N1137" s="76"/>
      <c r="O1137" s="77"/>
      <c r="P1137" s="78"/>
      <c r="Q1137" s="79"/>
      <c r="R1137" s="101"/>
      <c r="S1137" s="81">
        <f t="shared" si="54"/>
        <v>0</v>
      </c>
      <c r="T1137" s="82"/>
      <c r="U1137" s="83"/>
      <c r="V1137" s="84"/>
      <c r="W1137" s="85">
        <f t="shared" si="55"/>
        <v>0</v>
      </c>
      <c r="X1137" s="86">
        <f t="shared" si="56"/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/>
      <c r="B1138" s="65"/>
      <c r="C1138" s="66"/>
      <c r="D1138" s="67"/>
      <c r="E1138" s="68"/>
      <c r="F1138" s="69"/>
      <c r="G1138" s="70"/>
      <c r="H1138" s="71"/>
      <c r="I1138" s="68"/>
      <c r="J1138" s="72"/>
      <c r="K1138" s="73"/>
      <c r="L1138" s="74"/>
      <c r="M1138" s="75"/>
      <c r="N1138" s="76"/>
      <c r="O1138" s="77"/>
      <c r="P1138" s="78"/>
      <c r="Q1138" s="79"/>
      <c r="R1138" s="101"/>
      <c r="S1138" s="81">
        <f t="shared" si="54"/>
        <v>0</v>
      </c>
      <c r="T1138" s="82"/>
      <c r="U1138" s="83"/>
      <c r="V1138" s="84"/>
      <c r="W1138" s="85">
        <f t="shared" si="55"/>
        <v>0</v>
      </c>
      <c r="X1138" s="86">
        <f t="shared" si="56"/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/>
      <c r="B1139" s="65"/>
      <c r="C1139" s="66"/>
      <c r="D1139" s="67"/>
      <c r="E1139" s="68"/>
      <c r="F1139" s="69"/>
      <c r="G1139" s="70"/>
      <c r="H1139" s="71"/>
      <c r="I1139" s="68"/>
      <c r="J1139" s="72"/>
      <c r="K1139" s="73"/>
      <c r="L1139" s="74"/>
      <c r="M1139" s="75"/>
      <c r="N1139" s="76"/>
      <c r="O1139" s="77"/>
      <c r="P1139" s="78"/>
      <c r="Q1139" s="79"/>
      <c r="R1139" s="101"/>
      <c r="S1139" s="81">
        <f t="shared" si="54"/>
        <v>0</v>
      </c>
      <c r="T1139" s="82"/>
      <c r="U1139" s="83"/>
      <c r="V1139" s="84"/>
      <c r="W1139" s="85">
        <f t="shared" si="55"/>
        <v>0</v>
      </c>
      <c r="X1139" s="86">
        <f t="shared" si="56"/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/>
      <c r="B1140" s="65"/>
      <c r="C1140" s="66"/>
      <c r="D1140" s="67"/>
      <c r="E1140" s="68"/>
      <c r="F1140" s="69"/>
      <c r="G1140" s="70"/>
      <c r="H1140" s="71"/>
      <c r="I1140" s="68"/>
      <c r="J1140" s="72"/>
      <c r="K1140" s="73"/>
      <c r="L1140" s="74"/>
      <c r="M1140" s="75"/>
      <c r="N1140" s="76"/>
      <c r="O1140" s="77"/>
      <c r="P1140" s="78"/>
      <c r="Q1140" s="79"/>
      <c r="R1140" s="101"/>
      <c r="S1140" s="81">
        <f t="shared" si="54"/>
        <v>0</v>
      </c>
      <c r="T1140" s="82"/>
      <c r="U1140" s="83"/>
      <c r="V1140" s="84"/>
      <c r="W1140" s="85">
        <f t="shared" si="55"/>
        <v>0</v>
      </c>
      <c r="X1140" s="86">
        <f t="shared" si="56"/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/>
      <c r="B1141" s="65"/>
      <c r="C1141" s="66"/>
      <c r="D1141" s="67"/>
      <c r="E1141" s="68"/>
      <c r="F1141" s="69"/>
      <c r="G1141" s="70"/>
      <c r="H1141" s="71"/>
      <c r="I1141" s="68"/>
      <c r="J1141" s="72"/>
      <c r="K1141" s="73"/>
      <c r="L1141" s="74"/>
      <c r="M1141" s="75"/>
      <c r="N1141" s="76"/>
      <c r="O1141" s="77"/>
      <c r="P1141" s="78"/>
      <c r="Q1141" s="79"/>
      <c r="R1141" s="101"/>
      <c r="S1141" s="81">
        <f t="shared" si="54"/>
        <v>0</v>
      </c>
      <c r="T1141" s="82"/>
      <c r="U1141" s="83"/>
      <c r="V1141" s="84"/>
      <c r="W1141" s="85">
        <f t="shared" si="55"/>
        <v>0</v>
      </c>
      <c r="X1141" s="86">
        <f t="shared" si="56"/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/>
      <c r="B1142" s="65"/>
      <c r="C1142" s="66"/>
      <c r="D1142" s="67"/>
      <c r="E1142" s="68"/>
      <c r="F1142" s="69"/>
      <c r="G1142" s="70"/>
      <c r="H1142" s="71"/>
      <c r="I1142" s="68"/>
      <c r="J1142" s="72"/>
      <c r="K1142" s="73"/>
      <c r="L1142" s="74"/>
      <c r="M1142" s="75"/>
      <c r="N1142" s="76"/>
      <c r="O1142" s="77"/>
      <c r="P1142" s="78"/>
      <c r="Q1142" s="79"/>
      <c r="R1142" s="101"/>
      <c r="S1142" s="81">
        <f t="shared" si="54"/>
        <v>0</v>
      </c>
      <c r="T1142" s="82"/>
      <c r="U1142" s="83"/>
      <c r="V1142" s="84"/>
      <c r="W1142" s="85">
        <f t="shared" si="55"/>
        <v>0</v>
      </c>
      <c r="X1142" s="86">
        <f t="shared" si="56"/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/>
      <c r="B1143" s="65"/>
      <c r="C1143" s="66"/>
      <c r="D1143" s="67"/>
      <c r="E1143" s="68"/>
      <c r="F1143" s="69"/>
      <c r="G1143" s="70"/>
      <c r="H1143" s="71"/>
      <c r="I1143" s="68"/>
      <c r="J1143" s="72"/>
      <c r="K1143" s="73"/>
      <c r="L1143" s="74"/>
      <c r="M1143" s="75"/>
      <c r="N1143" s="76"/>
      <c r="O1143" s="77"/>
      <c r="P1143" s="78"/>
      <c r="Q1143" s="79"/>
      <c r="R1143" s="80"/>
      <c r="S1143" s="81">
        <f t="shared" si="54"/>
        <v>0</v>
      </c>
      <c r="T1143" s="82"/>
      <c r="U1143" s="83"/>
      <c r="V1143" s="84"/>
      <c r="W1143" s="85">
        <f t="shared" si="55"/>
        <v>0</v>
      </c>
      <c r="X1143" s="86">
        <f t="shared" si="56"/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/>
      <c r="B1144" s="65"/>
      <c r="C1144" s="66"/>
      <c r="D1144" s="67"/>
      <c r="E1144" s="68"/>
      <c r="F1144" s="69"/>
      <c r="G1144" s="70"/>
      <c r="H1144" s="71"/>
      <c r="I1144" s="68"/>
      <c r="J1144" s="72"/>
      <c r="K1144" s="73"/>
      <c r="L1144" s="74"/>
      <c r="M1144" s="75"/>
      <c r="N1144" s="76"/>
      <c r="O1144" s="77"/>
      <c r="P1144" s="78"/>
      <c r="Q1144" s="79"/>
      <c r="R1144" s="101"/>
      <c r="S1144" s="81">
        <f t="shared" si="54"/>
        <v>0</v>
      </c>
      <c r="T1144" s="82"/>
      <c r="U1144" s="83"/>
      <c r="V1144" s="84"/>
      <c r="W1144" s="85">
        <f t="shared" si="55"/>
        <v>0</v>
      </c>
      <c r="X1144" s="86">
        <f t="shared" si="56"/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/>
      <c r="B1145" s="65"/>
      <c r="C1145" s="66"/>
      <c r="D1145" s="67"/>
      <c r="E1145" s="68"/>
      <c r="F1145" s="69"/>
      <c r="G1145" s="70"/>
      <c r="H1145" s="71"/>
      <c r="I1145" s="68"/>
      <c r="J1145" s="72"/>
      <c r="K1145" s="73"/>
      <c r="L1145" s="74"/>
      <c r="M1145" s="75"/>
      <c r="N1145" s="76"/>
      <c r="O1145" s="77"/>
      <c r="P1145" s="78"/>
      <c r="Q1145" s="79"/>
      <c r="R1145" s="80"/>
      <c r="S1145" s="81">
        <f t="shared" si="54"/>
        <v>0</v>
      </c>
      <c r="T1145" s="82"/>
      <c r="U1145" s="83"/>
      <c r="V1145" s="84"/>
      <c r="W1145" s="85">
        <f t="shared" si="55"/>
        <v>0</v>
      </c>
      <c r="X1145" s="86">
        <f t="shared" si="56"/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/>
      <c r="B1146" s="65"/>
      <c r="C1146" s="66"/>
      <c r="D1146" s="67"/>
      <c r="E1146" s="68"/>
      <c r="F1146" s="69"/>
      <c r="G1146" s="70"/>
      <c r="H1146" s="71"/>
      <c r="I1146" s="68"/>
      <c r="J1146" s="72"/>
      <c r="K1146" s="73"/>
      <c r="L1146" s="74"/>
      <c r="M1146" s="75"/>
      <c r="N1146" s="76"/>
      <c r="O1146" s="77"/>
      <c r="P1146" s="78"/>
      <c r="Q1146" s="79"/>
      <c r="R1146" s="101"/>
      <c r="S1146" s="81">
        <f t="shared" si="54"/>
        <v>0</v>
      </c>
      <c r="T1146" s="82"/>
      <c r="U1146" s="83"/>
      <c r="V1146" s="84"/>
      <c r="W1146" s="85">
        <f t="shared" si="55"/>
        <v>0</v>
      </c>
      <c r="X1146" s="86">
        <f t="shared" si="56"/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/>
      <c r="B1147" s="65"/>
      <c r="C1147" s="66"/>
      <c r="D1147" s="67"/>
      <c r="E1147" s="68"/>
      <c r="F1147" s="69"/>
      <c r="G1147" s="70"/>
      <c r="H1147" s="71"/>
      <c r="I1147" s="68"/>
      <c r="J1147" s="72"/>
      <c r="K1147" s="73"/>
      <c r="L1147" s="74"/>
      <c r="M1147" s="75"/>
      <c r="N1147" s="76"/>
      <c r="O1147" s="77"/>
      <c r="P1147" s="78"/>
      <c r="Q1147" s="79"/>
      <c r="R1147" s="80"/>
      <c r="S1147" s="81">
        <f t="shared" si="54"/>
        <v>0</v>
      </c>
      <c r="T1147" s="82"/>
      <c r="U1147" s="83"/>
      <c r="V1147" s="84"/>
      <c r="W1147" s="85">
        <f t="shared" si="55"/>
        <v>0</v>
      </c>
      <c r="X1147" s="86">
        <f t="shared" si="56"/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/>
      <c r="B1148" s="65"/>
      <c r="C1148" s="66"/>
      <c r="D1148" s="67"/>
      <c r="E1148" s="68"/>
      <c r="F1148" s="69"/>
      <c r="G1148" s="70"/>
      <c r="H1148" s="71"/>
      <c r="I1148" s="68"/>
      <c r="J1148" s="72"/>
      <c r="K1148" s="73"/>
      <c r="L1148" s="74"/>
      <c r="M1148" s="75"/>
      <c r="N1148" s="76"/>
      <c r="O1148" s="77"/>
      <c r="P1148" s="78"/>
      <c r="Q1148" s="79"/>
      <c r="R1148" s="101"/>
      <c r="S1148" s="81">
        <f t="shared" si="54"/>
        <v>0</v>
      </c>
      <c r="T1148" s="82"/>
      <c r="U1148" s="83"/>
      <c r="V1148" s="84"/>
      <c r="W1148" s="85">
        <f t="shared" si="55"/>
        <v>0</v>
      </c>
      <c r="X1148" s="86">
        <f t="shared" si="56"/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/>
      <c r="B1149" s="65"/>
      <c r="C1149" s="66"/>
      <c r="D1149" s="67"/>
      <c r="E1149" s="68"/>
      <c r="F1149" s="69"/>
      <c r="G1149" s="70"/>
      <c r="H1149" s="71"/>
      <c r="I1149" s="68"/>
      <c r="J1149" s="72"/>
      <c r="K1149" s="73"/>
      <c r="L1149" s="74"/>
      <c r="M1149" s="75"/>
      <c r="N1149" s="76"/>
      <c r="O1149" s="77"/>
      <c r="P1149" s="78"/>
      <c r="Q1149" s="79"/>
      <c r="R1149" s="101"/>
      <c r="S1149" s="81">
        <f t="shared" si="54"/>
        <v>0</v>
      </c>
      <c r="T1149" s="82"/>
      <c r="U1149" s="83"/>
      <c r="V1149" s="84"/>
      <c r="W1149" s="85">
        <f t="shared" si="55"/>
        <v>0</v>
      </c>
      <c r="X1149" s="86">
        <f t="shared" si="56"/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/>
      <c r="B1150" s="65"/>
      <c r="C1150" s="66"/>
      <c r="D1150" s="67"/>
      <c r="E1150" s="68"/>
      <c r="F1150" s="69"/>
      <c r="G1150" s="70"/>
      <c r="H1150" s="71"/>
      <c r="I1150" s="68"/>
      <c r="J1150" s="72"/>
      <c r="K1150" s="73"/>
      <c r="L1150" s="74"/>
      <c r="M1150" s="75"/>
      <c r="N1150" s="76"/>
      <c r="O1150" s="77"/>
      <c r="P1150" s="78"/>
      <c r="Q1150" s="79"/>
      <c r="R1150" s="101"/>
      <c r="S1150" s="81">
        <f t="shared" si="54"/>
        <v>0</v>
      </c>
      <c r="T1150" s="82"/>
      <c r="U1150" s="83"/>
      <c r="V1150" s="84"/>
      <c r="W1150" s="85">
        <f t="shared" si="55"/>
        <v>0</v>
      </c>
      <c r="X1150" s="86">
        <f t="shared" si="56"/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/>
      <c r="B1151" s="65"/>
      <c r="C1151" s="66"/>
      <c r="D1151" s="67"/>
      <c r="E1151" s="68"/>
      <c r="F1151" s="69"/>
      <c r="G1151" s="70"/>
      <c r="H1151" s="71"/>
      <c r="I1151" s="68"/>
      <c r="J1151" s="72"/>
      <c r="K1151" s="73"/>
      <c r="L1151" s="74"/>
      <c r="M1151" s="75"/>
      <c r="N1151" s="76"/>
      <c r="O1151" s="77"/>
      <c r="P1151" s="78"/>
      <c r="Q1151" s="79"/>
      <c r="R1151" s="101"/>
      <c r="S1151" s="81">
        <f t="shared" si="54"/>
        <v>0</v>
      </c>
      <c r="T1151" s="82"/>
      <c r="U1151" s="83"/>
      <c r="V1151" s="84"/>
      <c r="W1151" s="85">
        <f t="shared" si="55"/>
        <v>0</v>
      </c>
      <c r="X1151" s="86">
        <f t="shared" si="56"/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/>
      <c r="B1152" s="65"/>
      <c r="C1152" s="66"/>
      <c r="D1152" s="67"/>
      <c r="E1152" s="68"/>
      <c r="F1152" s="69"/>
      <c r="G1152" s="70"/>
      <c r="H1152" s="71"/>
      <c r="I1152" s="68"/>
      <c r="J1152" s="72"/>
      <c r="K1152" s="73"/>
      <c r="L1152" s="74"/>
      <c r="M1152" s="75"/>
      <c r="N1152" s="76"/>
      <c r="O1152" s="77"/>
      <c r="P1152" s="78"/>
      <c r="Q1152" s="79"/>
      <c r="R1152" s="80"/>
      <c r="S1152" s="81">
        <f t="shared" si="54"/>
        <v>0</v>
      </c>
      <c r="T1152" s="82"/>
      <c r="U1152" s="83"/>
      <c r="V1152" s="84"/>
      <c r="W1152" s="85">
        <f t="shared" si="55"/>
        <v>0</v>
      </c>
      <c r="X1152" s="86">
        <f t="shared" si="56"/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/>
      <c r="B1153" s="65"/>
      <c r="C1153" s="66"/>
      <c r="D1153" s="67"/>
      <c r="E1153" s="68"/>
      <c r="F1153" s="69"/>
      <c r="G1153" s="70"/>
      <c r="H1153" s="71"/>
      <c r="I1153" s="68"/>
      <c r="J1153" s="72"/>
      <c r="K1153" s="73"/>
      <c r="L1153" s="74"/>
      <c r="M1153" s="75"/>
      <c r="N1153" s="76"/>
      <c r="O1153" s="77"/>
      <c r="P1153" s="78"/>
      <c r="Q1153" s="79"/>
      <c r="R1153" s="101"/>
      <c r="S1153" s="81">
        <f t="shared" si="54"/>
        <v>0</v>
      </c>
      <c r="T1153" s="82"/>
      <c r="U1153" s="83"/>
      <c r="V1153" s="84"/>
      <c r="W1153" s="85">
        <f t="shared" si="55"/>
        <v>0</v>
      </c>
      <c r="X1153" s="86">
        <f t="shared" si="56"/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/>
      <c r="B1154" s="65"/>
      <c r="C1154" s="66"/>
      <c r="D1154" s="67"/>
      <c r="E1154" s="68"/>
      <c r="F1154" s="69"/>
      <c r="G1154" s="70"/>
      <c r="H1154" s="71"/>
      <c r="I1154" s="68"/>
      <c r="J1154" s="72"/>
      <c r="K1154" s="73"/>
      <c r="L1154" s="74"/>
      <c r="M1154" s="75"/>
      <c r="N1154" s="76"/>
      <c r="O1154" s="77"/>
      <c r="P1154" s="78"/>
      <c r="Q1154" s="79"/>
      <c r="R1154" s="101"/>
      <c r="S1154" s="81">
        <f t="shared" si="54"/>
        <v>0</v>
      </c>
      <c r="T1154" s="82"/>
      <c r="U1154" s="83"/>
      <c r="V1154" s="84"/>
      <c r="W1154" s="85">
        <f t="shared" si="55"/>
        <v>0</v>
      </c>
      <c r="X1154" s="86">
        <f t="shared" si="56"/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/>
      <c r="B1155" s="65"/>
      <c r="C1155" s="66"/>
      <c r="D1155" s="67"/>
      <c r="E1155" s="68"/>
      <c r="F1155" s="69"/>
      <c r="G1155" s="70"/>
      <c r="H1155" s="71"/>
      <c r="I1155" s="68"/>
      <c r="J1155" s="72"/>
      <c r="K1155" s="73"/>
      <c r="L1155" s="74"/>
      <c r="M1155" s="75"/>
      <c r="N1155" s="76"/>
      <c r="O1155" s="77"/>
      <c r="P1155" s="78"/>
      <c r="Q1155" s="79"/>
      <c r="R1155" s="80"/>
      <c r="S1155" s="81">
        <f t="shared" si="54"/>
        <v>0</v>
      </c>
      <c r="T1155" s="82"/>
      <c r="U1155" s="83"/>
      <c r="V1155" s="84"/>
      <c r="W1155" s="85">
        <f t="shared" si="55"/>
        <v>0</v>
      </c>
      <c r="X1155" s="86">
        <f t="shared" si="56"/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/>
      <c r="B1156" s="65"/>
      <c r="C1156" s="66"/>
      <c r="D1156" s="67"/>
      <c r="E1156" s="68"/>
      <c r="F1156" s="69"/>
      <c r="G1156" s="70"/>
      <c r="H1156" s="71"/>
      <c r="I1156" s="68"/>
      <c r="J1156" s="72"/>
      <c r="K1156" s="73"/>
      <c r="L1156" s="74"/>
      <c r="M1156" s="75"/>
      <c r="N1156" s="76"/>
      <c r="O1156" s="77"/>
      <c r="P1156" s="78"/>
      <c r="Q1156" s="79"/>
      <c r="R1156" s="80"/>
      <c r="S1156" s="81">
        <f t="shared" si="54"/>
        <v>0</v>
      </c>
      <c r="T1156" s="82"/>
      <c r="U1156" s="83"/>
      <c r="V1156" s="84"/>
      <c r="W1156" s="85">
        <f t="shared" si="55"/>
        <v>0</v>
      </c>
      <c r="X1156" s="86">
        <f t="shared" si="56"/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/>
      <c r="B1157" s="65"/>
      <c r="C1157" s="66"/>
      <c r="D1157" s="67"/>
      <c r="E1157" s="68"/>
      <c r="F1157" s="69"/>
      <c r="G1157" s="70"/>
      <c r="H1157" s="71"/>
      <c r="I1157" s="68"/>
      <c r="J1157" s="72"/>
      <c r="K1157" s="73"/>
      <c r="L1157" s="74"/>
      <c r="M1157" s="75"/>
      <c r="N1157" s="76"/>
      <c r="O1157" s="77"/>
      <c r="P1157" s="78"/>
      <c r="Q1157" s="79"/>
      <c r="R1157" s="101"/>
      <c r="S1157" s="81">
        <f t="shared" si="54"/>
        <v>0</v>
      </c>
      <c r="T1157" s="82"/>
      <c r="U1157" s="83"/>
      <c r="V1157" s="84"/>
      <c r="W1157" s="85">
        <f t="shared" si="55"/>
        <v>0</v>
      </c>
      <c r="X1157" s="86">
        <f t="shared" si="56"/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/>
      <c r="B1158" s="65"/>
      <c r="C1158" s="66"/>
      <c r="D1158" s="67"/>
      <c r="E1158" s="68"/>
      <c r="F1158" s="69"/>
      <c r="G1158" s="70"/>
      <c r="H1158" s="71"/>
      <c r="I1158" s="68"/>
      <c r="J1158" s="72"/>
      <c r="K1158" s="73"/>
      <c r="L1158" s="74"/>
      <c r="M1158" s="75"/>
      <c r="N1158" s="76"/>
      <c r="O1158" s="77"/>
      <c r="P1158" s="78"/>
      <c r="Q1158" s="79"/>
      <c r="R1158" s="101"/>
      <c r="S1158" s="81">
        <f t="shared" si="54"/>
        <v>0</v>
      </c>
      <c r="T1158" s="82"/>
      <c r="U1158" s="83"/>
      <c r="V1158" s="84"/>
      <c r="W1158" s="85">
        <f t="shared" si="55"/>
        <v>0</v>
      </c>
      <c r="X1158" s="86">
        <f t="shared" si="56"/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/>
      <c r="B1159" s="65"/>
      <c r="C1159" s="66"/>
      <c r="D1159" s="67"/>
      <c r="E1159" s="68"/>
      <c r="F1159" s="69"/>
      <c r="G1159" s="70"/>
      <c r="H1159" s="71"/>
      <c r="I1159" s="68"/>
      <c r="J1159" s="72"/>
      <c r="K1159" s="73"/>
      <c r="L1159" s="74"/>
      <c r="M1159" s="75"/>
      <c r="N1159" s="76"/>
      <c r="O1159" s="77"/>
      <c r="P1159" s="78"/>
      <c r="Q1159" s="79"/>
      <c r="R1159" s="101"/>
      <c r="S1159" s="81">
        <f t="shared" si="54"/>
        <v>0</v>
      </c>
      <c r="T1159" s="82"/>
      <c r="U1159" s="83"/>
      <c r="V1159" s="84"/>
      <c r="W1159" s="85">
        <f t="shared" si="55"/>
        <v>0</v>
      </c>
      <c r="X1159" s="86">
        <f t="shared" si="56"/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/>
      <c r="B1160" s="65"/>
      <c r="C1160" s="66"/>
      <c r="D1160" s="67"/>
      <c r="E1160" s="68"/>
      <c r="F1160" s="69"/>
      <c r="G1160" s="70"/>
      <c r="H1160" s="71"/>
      <c r="I1160" s="68"/>
      <c r="J1160" s="72"/>
      <c r="K1160" s="73"/>
      <c r="L1160" s="74"/>
      <c r="M1160" s="75"/>
      <c r="N1160" s="76"/>
      <c r="O1160" s="77"/>
      <c r="P1160" s="78"/>
      <c r="Q1160" s="79"/>
      <c r="R1160" s="101"/>
      <c r="S1160" s="81">
        <f t="shared" si="54"/>
        <v>0</v>
      </c>
      <c r="T1160" s="82"/>
      <c r="U1160" s="83"/>
      <c r="V1160" s="84"/>
      <c r="W1160" s="85">
        <f t="shared" si="55"/>
        <v>0</v>
      </c>
      <c r="X1160" s="86">
        <f t="shared" si="56"/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/>
      <c r="B1161" s="65"/>
      <c r="C1161" s="66"/>
      <c r="D1161" s="67"/>
      <c r="E1161" s="68"/>
      <c r="F1161" s="69"/>
      <c r="G1161" s="70"/>
      <c r="H1161" s="71"/>
      <c r="I1161" s="68"/>
      <c r="J1161" s="72"/>
      <c r="K1161" s="73"/>
      <c r="L1161" s="74"/>
      <c r="M1161" s="75"/>
      <c r="N1161" s="76"/>
      <c r="O1161" s="77"/>
      <c r="P1161" s="78"/>
      <c r="Q1161" s="79"/>
      <c r="R1161" s="101"/>
      <c r="S1161" s="81">
        <f t="shared" ref="S1161:S1224" si="57">IF(R1161="U",T1161/1.2,T1161)</f>
        <v>0</v>
      </c>
      <c r="T1161" s="82"/>
      <c r="U1161" s="83"/>
      <c r="V1161" s="84"/>
      <c r="W1161" s="85">
        <f t="shared" ref="W1161:W1224" si="58">V1161*S1161</f>
        <v>0</v>
      </c>
      <c r="X1161" s="86">
        <f t="shared" ref="X1161:X1224" si="59">V1161*T1161</f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/>
      <c r="B1162" s="65"/>
      <c r="C1162" s="66"/>
      <c r="D1162" s="67"/>
      <c r="E1162" s="68"/>
      <c r="F1162" s="69"/>
      <c r="G1162" s="70"/>
      <c r="H1162" s="71"/>
      <c r="I1162" s="68"/>
      <c r="J1162" s="72"/>
      <c r="K1162" s="73"/>
      <c r="L1162" s="74"/>
      <c r="M1162" s="75"/>
      <c r="N1162" s="76"/>
      <c r="O1162" s="77"/>
      <c r="P1162" s="78"/>
      <c r="Q1162" s="79"/>
      <c r="R1162" s="101"/>
      <c r="S1162" s="81">
        <f t="shared" si="57"/>
        <v>0</v>
      </c>
      <c r="T1162" s="82"/>
      <c r="U1162" s="83"/>
      <c r="V1162" s="84"/>
      <c r="W1162" s="85">
        <f t="shared" si="58"/>
        <v>0</v>
      </c>
      <c r="X1162" s="86">
        <f t="shared" si="59"/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/>
      <c r="B1163" s="65"/>
      <c r="C1163" s="66"/>
      <c r="D1163" s="67"/>
      <c r="E1163" s="68"/>
      <c r="F1163" s="69"/>
      <c r="G1163" s="70"/>
      <c r="H1163" s="71"/>
      <c r="I1163" s="68"/>
      <c r="J1163" s="72"/>
      <c r="K1163" s="73"/>
      <c r="L1163" s="74"/>
      <c r="M1163" s="75"/>
      <c r="N1163" s="76"/>
      <c r="O1163" s="77"/>
      <c r="P1163" s="78"/>
      <c r="Q1163" s="79"/>
      <c r="R1163" s="101"/>
      <c r="S1163" s="81">
        <f t="shared" si="57"/>
        <v>0</v>
      </c>
      <c r="T1163" s="82"/>
      <c r="U1163" s="83"/>
      <c r="V1163" s="84"/>
      <c r="W1163" s="85">
        <f t="shared" si="58"/>
        <v>0</v>
      </c>
      <c r="X1163" s="86">
        <f t="shared" si="59"/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/>
      <c r="B1164" s="65"/>
      <c r="C1164" s="66"/>
      <c r="D1164" s="67"/>
      <c r="E1164" s="68"/>
      <c r="F1164" s="69"/>
      <c r="G1164" s="70"/>
      <c r="H1164" s="71"/>
      <c r="I1164" s="68"/>
      <c r="J1164" s="72"/>
      <c r="K1164" s="73"/>
      <c r="L1164" s="74"/>
      <c r="M1164" s="75"/>
      <c r="N1164" s="76"/>
      <c r="O1164" s="77"/>
      <c r="P1164" s="78"/>
      <c r="Q1164" s="79"/>
      <c r="R1164" s="80"/>
      <c r="S1164" s="81">
        <f t="shared" si="57"/>
        <v>0</v>
      </c>
      <c r="T1164" s="82"/>
      <c r="U1164" s="83"/>
      <c r="V1164" s="84"/>
      <c r="W1164" s="85">
        <f t="shared" si="58"/>
        <v>0</v>
      </c>
      <c r="X1164" s="86">
        <f t="shared" si="59"/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/>
      <c r="B1165" s="65"/>
      <c r="C1165" s="66"/>
      <c r="D1165" s="67"/>
      <c r="E1165" s="68"/>
      <c r="F1165" s="69"/>
      <c r="G1165" s="70"/>
      <c r="H1165" s="71"/>
      <c r="I1165" s="68"/>
      <c r="J1165" s="72"/>
      <c r="K1165" s="73"/>
      <c r="L1165" s="74"/>
      <c r="M1165" s="75"/>
      <c r="N1165" s="76"/>
      <c r="O1165" s="77"/>
      <c r="P1165" s="78"/>
      <c r="Q1165" s="79"/>
      <c r="R1165" s="101"/>
      <c r="S1165" s="81">
        <f t="shared" si="57"/>
        <v>0</v>
      </c>
      <c r="T1165" s="82"/>
      <c r="U1165" s="83"/>
      <c r="V1165" s="84"/>
      <c r="W1165" s="85">
        <f t="shared" si="58"/>
        <v>0</v>
      </c>
      <c r="X1165" s="86">
        <f t="shared" si="59"/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/>
      <c r="B1166" s="65"/>
      <c r="C1166" s="66"/>
      <c r="D1166" s="67"/>
      <c r="E1166" s="68"/>
      <c r="F1166" s="69"/>
      <c r="G1166" s="70"/>
      <c r="H1166" s="71"/>
      <c r="I1166" s="68"/>
      <c r="J1166" s="72"/>
      <c r="K1166" s="73"/>
      <c r="L1166" s="74"/>
      <c r="M1166" s="75"/>
      <c r="N1166" s="76"/>
      <c r="O1166" s="77"/>
      <c r="P1166" s="78"/>
      <c r="Q1166" s="79"/>
      <c r="R1166" s="101"/>
      <c r="S1166" s="81">
        <f t="shared" si="57"/>
        <v>0</v>
      </c>
      <c r="T1166" s="82"/>
      <c r="U1166" s="83"/>
      <c r="V1166" s="84"/>
      <c r="W1166" s="85">
        <f t="shared" si="58"/>
        <v>0</v>
      </c>
      <c r="X1166" s="86">
        <f t="shared" si="59"/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/>
      <c r="B1167" s="65"/>
      <c r="C1167" s="66"/>
      <c r="D1167" s="67"/>
      <c r="E1167" s="68"/>
      <c r="F1167" s="69"/>
      <c r="G1167" s="70"/>
      <c r="H1167" s="71"/>
      <c r="I1167" s="68"/>
      <c r="J1167" s="72"/>
      <c r="K1167" s="73"/>
      <c r="L1167" s="74"/>
      <c r="M1167" s="75"/>
      <c r="N1167" s="76"/>
      <c r="O1167" s="77"/>
      <c r="P1167" s="78"/>
      <c r="Q1167" s="79"/>
      <c r="R1167" s="101"/>
      <c r="S1167" s="81">
        <f t="shared" si="57"/>
        <v>0</v>
      </c>
      <c r="T1167" s="82"/>
      <c r="U1167" s="83"/>
      <c r="V1167" s="84"/>
      <c r="W1167" s="85">
        <f t="shared" si="58"/>
        <v>0</v>
      </c>
      <c r="X1167" s="86">
        <f t="shared" si="59"/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/>
      <c r="B1168" s="65"/>
      <c r="C1168" s="66"/>
      <c r="D1168" s="67"/>
      <c r="E1168" s="68"/>
      <c r="F1168" s="69"/>
      <c r="G1168" s="70"/>
      <c r="H1168" s="71"/>
      <c r="I1168" s="68"/>
      <c r="J1168" s="72"/>
      <c r="K1168" s="73"/>
      <c r="L1168" s="74"/>
      <c r="M1168" s="75"/>
      <c r="N1168" s="76"/>
      <c r="O1168" s="77"/>
      <c r="P1168" s="78"/>
      <c r="Q1168" s="79"/>
      <c r="R1168" s="101"/>
      <c r="S1168" s="81">
        <f t="shared" si="57"/>
        <v>0</v>
      </c>
      <c r="T1168" s="82"/>
      <c r="U1168" s="83"/>
      <c r="V1168" s="84"/>
      <c r="W1168" s="85">
        <f t="shared" si="58"/>
        <v>0</v>
      </c>
      <c r="X1168" s="86">
        <f t="shared" si="59"/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/>
      <c r="B1169" s="65"/>
      <c r="C1169" s="66"/>
      <c r="D1169" s="67"/>
      <c r="E1169" s="68"/>
      <c r="F1169" s="69"/>
      <c r="G1169" s="70"/>
      <c r="H1169" s="71"/>
      <c r="I1169" s="68"/>
      <c r="J1169" s="72"/>
      <c r="K1169" s="73"/>
      <c r="L1169" s="74"/>
      <c r="M1169" s="75"/>
      <c r="N1169" s="76"/>
      <c r="O1169" s="77"/>
      <c r="P1169" s="78"/>
      <c r="Q1169" s="79"/>
      <c r="R1169" s="101"/>
      <c r="S1169" s="81">
        <f t="shared" si="57"/>
        <v>0</v>
      </c>
      <c r="T1169" s="82"/>
      <c r="U1169" s="83"/>
      <c r="V1169" s="84"/>
      <c r="W1169" s="85">
        <f t="shared" si="58"/>
        <v>0</v>
      </c>
      <c r="X1169" s="86">
        <f t="shared" si="59"/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/>
      <c r="B1170" s="65"/>
      <c r="C1170" s="66"/>
      <c r="D1170" s="67"/>
      <c r="E1170" s="68"/>
      <c r="F1170" s="69"/>
      <c r="G1170" s="70"/>
      <c r="H1170" s="71"/>
      <c r="I1170" s="68"/>
      <c r="J1170" s="72"/>
      <c r="K1170" s="73"/>
      <c r="L1170" s="74"/>
      <c r="M1170" s="75"/>
      <c r="N1170" s="76"/>
      <c r="O1170" s="77"/>
      <c r="P1170" s="78"/>
      <c r="Q1170" s="79"/>
      <c r="R1170" s="101"/>
      <c r="S1170" s="81">
        <f t="shared" si="57"/>
        <v>0</v>
      </c>
      <c r="T1170" s="82"/>
      <c r="U1170" s="83"/>
      <c r="V1170" s="84"/>
      <c r="W1170" s="85">
        <f t="shared" si="58"/>
        <v>0</v>
      </c>
      <c r="X1170" s="86">
        <f t="shared" si="59"/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/>
      <c r="B1171" s="65"/>
      <c r="C1171" s="66"/>
      <c r="D1171" s="67"/>
      <c r="E1171" s="68"/>
      <c r="F1171" s="69"/>
      <c r="G1171" s="70"/>
      <c r="H1171" s="71"/>
      <c r="I1171" s="68"/>
      <c r="J1171" s="72"/>
      <c r="K1171" s="73"/>
      <c r="L1171" s="74"/>
      <c r="M1171" s="75"/>
      <c r="N1171" s="76"/>
      <c r="O1171" s="77"/>
      <c r="P1171" s="78"/>
      <c r="Q1171" s="79"/>
      <c r="R1171" s="101"/>
      <c r="S1171" s="81">
        <f t="shared" si="57"/>
        <v>0</v>
      </c>
      <c r="T1171" s="82"/>
      <c r="U1171" s="83"/>
      <c r="V1171" s="84"/>
      <c r="W1171" s="85">
        <f t="shared" si="58"/>
        <v>0</v>
      </c>
      <c r="X1171" s="86">
        <f t="shared" si="59"/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/>
      <c r="B1172" s="65"/>
      <c r="C1172" s="66"/>
      <c r="D1172" s="67"/>
      <c r="E1172" s="68"/>
      <c r="F1172" s="69"/>
      <c r="G1172" s="70"/>
      <c r="H1172" s="71"/>
      <c r="I1172" s="68"/>
      <c r="J1172" s="72"/>
      <c r="K1172" s="73"/>
      <c r="L1172" s="74"/>
      <c r="M1172" s="75"/>
      <c r="N1172" s="76"/>
      <c r="O1172" s="77"/>
      <c r="P1172" s="78"/>
      <c r="Q1172" s="79"/>
      <c r="R1172" s="101"/>
      <c r="S1172" s="81">
        <f t="shared" si="57"/>
        <v>0</v>
      </c>
      <c r="T1172" s="82"/>
      <c r="U1172" s="83"/>
      <c r="V1172" s="84"/>
      <c r="W1172" s="85">
        <f t="shared" si="58"/>
        <v>0</v>
      </c>
      <c r="X1172" s="86">
        <f t="shared" si="59"/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/>
      <c r="B1173" s="65"/>
      <c r="C1173" s="66"/>
      <c r="D1173" s="67"/>
      <c r="E1173" s="68"/>
      <c r="F1173" s="69"/>
      <c r="G1173" s="70"/>
      <c r="H1173" s="71"/>
      <c r="I1173" s="68"/>
      <c r="J1173" s="72"/>
      <c r="K1173" s="73"/>
      <c r="L1173" s="74"/>
      <c r="M1173" s="75"/>
      <c r="N1173" s="76"/>
      <c r="O1173" s="77"/>
      <c r="P1173" s="78"/>
      <c r="Q1173" s="79"/>
      <c r="R1173" s="101"/>
      <c r="S1173" s="81">
        <f t="shared" si="57"/>
        <v>0</v>
      </c>
      <c r="T1173" s="82"/>
      <c r="U1173" s="83"/>
      <c r="V1173" s="84"/>
      <c r="W1173" s="85">
        <f t="shared" si="58"/>
        <v>0</v>
      </c>
      <c r="X1173" s="86">
        <f t="shared" si="59"/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/>
      <c r="B1174" s="65"/>
      <c r="C1174" s="66"/>
      <c r="D1174" s="67"/>
      <c r="E1174" s="68"/>
      <c r="F1174" s="69"/>
      <c r="G1174" s="70"/>
      <c r="H1174" s="71"/>
      <c r="I1174" s="68"/>
      <c r="J1174" s="72"/>
      <c r="K1174" s="73"/>
      <c r="L1174" s="74"/>
      <c r="M1174" s="75"/>
      <c r="N1174" s="76"/>
      <c r="O1174" s="77"/>
      <c r="P1174" s="78"/>
      <c r="Q1174" s="79"/>
      <c r="R1174" s="101"/>
      <c r="S1174" s="81">
        <f t="shared" si="57"/>
        <v>0</v>
      </c>
      <c r="T1174" s="82"/>
      <c r="U1174" s="83"/>
      <c r="V1174" s="84"/>
      <c r="W1174" s="85">
        <f t="shared" si="58"/>
        <v>0</v>
      </c>
      <c r="X1174" s="86">
        <f t="shared" si="59"/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/>
      <c r="B1175" s="65"/>
      <c r="C1175" s="66"/>
      <c r="D1175" s="67"/>
      <c r="E1175" s="68"/>
      <c r="F1175" s="69"/>
      <c r="G1175" s="70"/>
      <c r="H1175" s="71"/>
      <c r="I1175" s="68"/>
      <c r="J1175" s="72"/>
      <c r="K1175" s="73"/>
      <c r="L1175" s="74"/>
      <c r="M1175" s="75"/>
      <c r="N1175" s="76"/>
      <c r="O1175" s="77"/>
      <c r="P1175" s="78"/>
      <c r="Q1175" s="79"/>
      <c r="R1175" s="101"/>
      <c r="S1175" s="81">
        <f t="shared" si="57"/>
        <v>0</v>
      </c>
      <c r="T1175" s="82"/>
      <c r="U1175" s="83"/>
      <c r="V1175" s="84"/>
      <c r="W1175" s="85">
        <f t="shared" si="58"/>
        <v>0</v>
      </c>
      <c r="X1175" s="86">
        <f t="shared" si="59"/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/>
      <c r="B1176" s="65"/>
      <c r="C1176" s="66"/>
      <c r="D1176" s="67"/>
      <c r="E1176" s="68"/>
      <c r="F1176" s="69"/>
      <c r="G1176" s="70"/>
      <c r="H1176" s="71"/>
      <c r="I1176" s="68"/>
      <c r="J1176" s="72"/>
      <c r="K1176" s="73"/>
      <c r="L1176" s="74"/>
      <c r="M1176" s="75"/>
      <c r="N1176" s="76"/>
      <c r="O1176" s="77"/>
      <c r="P1176" s="78"/>
      <c r="Q1176" s="79"/>
      <c r="R1176" s="101"/>
      <c r="S1176" s="81">
        <f t="shared" si="57"/>
        <v>0</v>
      </c>
      <c r="T1176" s="82"/>
      <c r="U1176" s="83"/>
      <c r="V1176" s="84"/>
      <c r="W1176" s="85">
        <f t="shared" si="58"/>
        <v>0</v>
      </c>
      <c r="X1176" s="86">
        <f t="shared" si="59"/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/>
      <c r="B1177" s="65"/>
      <c r="C1177" s="66"/>
      <c r="D1177" s="67"/>
      <c r="E1177" s="68"/>
      <c r="F1177" s="69"/>
      <c r="G1177" s="70"/>
      <c r="H1177" s="71"/>
      <c r="I1177" s="68"/>
      <c r="J1177" s="72"/>
      <c r="K1177" s="73"/>
      <c r="L1177" s="74"/>
      <c r="M1177" s="75"/>
      <c r="N1177" s="76"/>
      <c r="O1177" s="77"/>
      <c r="P1177" s="78"/>
      <c r="Q1177" s="79"/>
      <c r="R1177" s="101"/>
      <c r="S1177" s="81">
        <f t="shared" si="57"/>
        <v>0</v>
      </c>
      <c r="T1177" s="82"/>
      <c r="U1177" s="83"/>
      <c r="V1177" s="84"/>
      <c r="W1177" s="85">
        <f t="shared" si="58"/>
        <v>0</v>
      </c>
      <c r="X1177" s="86">
        <f t="shared" si="59"/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/>
      <c r="B1178" s="65"/>
      <c r="C1178" s="66"/>
      <c r="D1178" s="67"/>
      <c r="E1178" s="68"/>
      <c r="F1178" s="69"/>
      <c r="G1178" s="70"/>
      <c r="H1178" s="71"/>
      <c r="I1178" s="68"/>
      <c r="J1178" s="72"/>
      <c r="K1178" s="73"/>
      <c r="L1178" s="74"/>
      <c r="M1178" s="75"/>
      <c r="N1178" s="76"/>
      <c r="O1178" s="77"/>
      <c r="P1178" s="78"/>
      <c r="Q1178" s="79"/>
      <c r="R1178" s="101"/>
      <c r="S1178" s="81">
        <f t="shared" si="57"/>
        <v>0</v>
      </c>
      <c r="T1178" s="82"/>
      <c r="U1178" s="83"/>
      <c r="V1178" s="84"/>
      <c r="W1178" s="85">
        <f t="shared" si="58"/>
        <v>0</v>
      </c>
      <c r="X1178" s="86">
        <f t="shared" si="59"/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/>
      <c r="B1179" s="65"/>
      <c r="C1179" s="66"/>
      <c r="D1179" s="67"/>
      <c r="E1179" s="68"/>
      <c r="F1179" s="69"/>
      <c r="G1179" s="70"/>
      <c r="H1179" s="71"/>
      <c r="I1179" s="68"/>
      <c r="J1179" s="72"/>
      <c r="K1179" s="73"/>
      <c r="L1179" s="74"/>
      <c r="M1179" s="75"/>
      <c r="N1179" s="76"/>
      <c r="O1179" s="77"/>
      <c r="P1179" s="78"/>
      <c r="Q1179" s="79"/>
      <c r="R1179" s="101"/>
      <c r="S1179" s="81">
        <f t="shared" si="57"/>
        <v>0</v>
      </c>
      <c r="T1179" s="82"/>
      <c r="U1179" s="83"/>
      <c r="V1179" s="84"/>
      <c r="W1179" s="85">
        <f t="shared" si="58"/>
        <v>0</v>
      </c>
      <c r="X1179" s="86">
        <f t="shared" si="59"/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/>
      <c r="B1180" s="65"/>
      <c r="C1180" s="66"/>
      <c r="D1180" s="67"/>
      <c r="E1180" s="68"/>
      <c r="F1180" s="69"/>
      <c r="G1180" s="70"/>
      <c r="H1180" s="71"/>
      <c r="I1180" s="68"/>
      <c r="J1180" s="72"/>
      <c r="K1180" s="73"/>
      <c r="L1180" s="74"/>
      <c r="M1180" s="75"/>
      <c r="N1180" s="76"/>
      <c r="O1180" s="77"/>
      <c r="P1180" s="78"/>
      <c r="Q1180" s="79"/>
      <c r="R1180" s="101"/>
      <c r="S1180" s="81">
        <f t="shared" si="57"/>
        <v>0</v>
      </c>
      <c r="T1180" s="82"/>
      <c r="U1180" s="83"/>
      <c r="V1180" s="84"/>
      <c r="W1180" s="85">
        <f t="shared" si="58"/>
        <v>0</v>
      </c>
      <c r="X1180" s="86">
        <f t="shared" si="59"/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/>
      <c r="B1181" s="65"/>
      <c r="C1181" s="66"/>
      <c r="D1181" s="67"/>
      <c r="E1181" s="68"/>
      <c r="F1181" s="69"/>
      <c r="G1181" s="70"/>
      <c r="H1181" s="71"/>
      <c r="I1181" s="68"/>
      <c r="J1181" s="72"/>
      <c r="K1181" s="73"/>
      <c r="L1181" s="74"/>
      <c r="M1181" s="75"/>
      <c r="N1181" s="76"/>
      <c r="O1181" s="77"/>
      <c r="P1181" s="78"/>
      <c r="Q1181" s="79"/>
      <c r="R1181" s="101"/>
      <c r="S1181" s="81">
        <f t="shared" si="57"/>
        <v>0</v>
      </c>
      <c r="T1181" s="82"/>
      <c r="U1181" s="83"/>
      <c r="V1181" s="84"/>
      <c r="W1181" s="85">
        <f t="shared" si="58"/>
        <v>0</v>
      </c>
      <c r="X1181" s="86">
        <f t="shared" si="59"/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/>
      <c r="B1182" s="65"/>
      <c r="C1182" s="66"/>
      <c r="D1182" s="67"/>
      <c r="E1182" s="68"/>
      <c r="F1182" s="69"/>
      <c r="G1182" s="70"/>
      <c r="H1182" s="71"/>
      <c r="I1182" s="68"/>
      <c r="J1182" s="72"/>
      <c r="K1182" s="73"/>
      <c r="L1182" s="74"/>
      <c r="M1182" s="75"/>
      <c r="N1182" s="76"/>
      <c r="O1182" s="77"/>
      <c r="P1182" s="78"/>
      <c r="Q1182" s="79"/>
      <c r="R1182" s="101"/>
      <c r="S1182" s="81">
        <f t="shared" si="57"/>
        <v>0</v>
      </c>
      <c r="T1182" s="82"/>
      <c r="U1182" s="83"/>
      <c r="V1182" s="84"/>
      <c r="W1182" s="85">
        <f t="shared" si="58"/>
        <v>0</v>
      </c>
      <c r="X1182" s="86">
        <f t="shared" si="59"/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/>
      <c r="B1183" s="65"/>
      <c r="C1183" s="66"/>
      <c r="D1183" s="67"/>
      <c r="E1183" s="68"/>
      <c r="F1183" s="69"/>
      <c r="G1183" s="70"/>
      <c r="H1183" s="71"/>
      <c r="I1183" s="68"/>
      <c r="J1183" s="72"/>
      <c r="K1183" s="73"/>
      <c r="L1183" s="74"/>
      <c r="M1183" s="75"/>
      <c r="N1183" s="76"/>
      <c r="O1183" s="77"/>
      <c r="P1183" s="78"/>
      <c r="Q1183" s="79"/>
      <c r="R1183" s="101"/>
      <c r="S1183" s="81">
        <f t="shared" si="57"/>
        <v>0</v>
      </c>
      <c r="T1183" s="82"/>
      <c r="U1183" s="83"/>
      <c r="V1183" s="84"/>
      <c r="W1183" s="85">
        <f t="shared" si="58"/>
        <v>0</v>
      </c>
      <c r="X1183" s="86">
        <f t="shared" si="59"/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/>
      <c r="B1184" s="65"/>
      <c r="C1184" s="66"/>
      <c r="D1184" s="67"/>
      <c r="E1184" s="68"/>
      <c r="F1184" s="69"/>
      <c r="G1184" s="70"/>
      <c r="H1184" s="71"/>
      <c r="I1184" s="68"/>
      <c r="J1184" s="72"/>
      <c r="K1184" s="73"/>
      <c r="L1184" s="74"/>
      <c r="M1184" s="75"/>
      <c r="N1184" s="76"/>
      <c r="O1184" s="77"/>
      <c r="P1184" s="78"/>
      <c r="Q1184" s="79"/>
      <c r="R1184" s="101"/>
      <c r="S1184" s="81">
        <f t="shared" si="57"/>
        <v>0</v>
      </c>
      <c r="T1184" s="82"/>
      <c r="U1184" s="83"/>
      <c r="V1184" s="84"/>
      <c r="W1184" s="85">
        <f t="shared" si="58"/>
        <v>0</v>
      </c>
      <c r="X1184" s="86">
        <f t="shared" si="59"/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/>
      <c r="B1185" s="65"/>
      <c r="C1185" s="66"/>
      <c r="D1185" s="67"/>
      <c r="E1185" s="68"/>
      <c r="F1185" s="69"/>
      <c r="G1185" s="70"/>
      <c r="H1185" s="71"/>
      <c r="I1185" s="68"/>
      <c r="J1185" s="72"/>
      <c r="K1185" s="73"/>
      <c r="L1185" s="74"/>
      <c r="M1185" s="75"/>
      <c r="N1185" s="76"/>
      <c r="O1185" s="77"/>
      <c r="P1185" s="78"/>
      <c r="Q1185" s="79"/>
      <c r="R1185" s="101"/>
      <c r="S1185" s="81">
        <f t="shared" si="57"/>
        <v>0</v>
      </c>
      <c r="T1185" s="82"/>
      <c r="U1185" s="83"/>
      <c r="V1185" s="84"/>
      <c r="W1185" s="85">
        <f t="shared" si="58"/>
        <v>0</v>
      </c>
      <c r="X1185" s="86">
        <f t="shared" si="59"/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/>
      <c r="B1186" s="65"/>
      <c r="C1186" s="66"/>
      <c r="D1186" s="67"/>
      <c r="E1186" s="68"/>
      <c r="F1186" s="69"/>
      <c r="G1186" s="70"/>
      <c r="H1186" s="71"/>
      <c r="I1186" s="68"/>
      <c r="J1186" s="72"/>
      <c r="K1186" s="73"/>
      <c r="L1186" s="74"/>
      <c r="M1186" s="75"/>
      <c r="N1186" s="76"/>
      <c r="O1186" s="77"/>
      <c r="P1186" s="78"/>
      <c r="Q1186" s="79"/>
      <c r="R1186" s="101"/>
      <c r="S1186" s="81">
        <f t="shared" si="57"/>
        <v>0</v>
      </c>
      <c r="T1186" s="82"/>
      <c r="U1186" s="83"/>
      <c r="V1186" s="84"/>
      <c r="W1186" s="85">
        <f t="shared" si="58"/>
        <v>0</v>
      </c>
      <c r="X1186" s="86">
        <f t="shared" si="59"/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/>
      <c r="B1187" s="65"/>
      <c r="C1187" s="66"/>
      <c r="D1187" s="67"/>
      <c r="E1187" s="68"/>
      <c r="F1187" s="69"/>
      <c r="G1187" s="70"/>
      <c r="H1187" s="71"/>
      <c r="I1187" s="68"/>
      <c r="J1187" s="72"/>
      <c r="K1187" s="73"/>
      <c r="L1187" s="74"/>
      <c r="M1187" s="75"/>
      <c r="N1187" s="76"/>
      <c r="O1187" s="77"/>
      <c r="P1187" s="78"/>
      <c r="Q1187" s="79"/>
      <c r="R1187" s="101"/>
      <c r="S1187" s="81">
        <f t="shared" si="57"/>
        <v>0</v>
      </c>
      <c r="T1187" s="82"/>
      <c r="U1187" s="83"/>
      <c r="V1187" s="84"/>
      <c r="W1187" s="85">
        <f t="shared" si="58"/>
        <v>0</v>
      </c>
      <c r="X1187" s="86">
        <f t="shared" si="59"/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/>
      <c r="B1188" s="65"/>
      <c r="C1188" s="66"/>
      <c r="D1188" s="67"/>
      <c r="E1188" s="68"/>
      <c r="F1188" s="69"/>
      <c r="G1188" s="70"/>
      <c r="H1188" s="71"/>
      <c r="I1188" s="68"/>
      <c r="J1188" s="72"/>
      <c r="K1188" s="73"/>
      <c r="L1188" s="74"/>
      <c r="M1188" s="75"/>
      <c r="N1188" s="76"/>
      <c r="O1188" s="77"/>
      <c r="P1188" s="78"/>
      <c r="Q1188" s="79"/>
      <c r="R1188" s="80"/>
      <c r="S1188" s="81">
        <f t="shared" si="57"/>
        <v>0</v>
      </c>
      <c r="T1188" s="82"/>
      <c r="U1188" s="83"/>
      <c r="V1188" s="84"/>
      <c r="W1188" s="85">
        <f t="shared" si="58"/>
        <v>0</v>
      </c>
      <c r="X1188" s="86">
        <f t="shared" si="59"/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/>
      <c r="B1189" s="65"/>
      <c r="C1189" s="66"/>
      <c r="D1189" s="67"/>
      <c r="E1189" s="68"/>
      <c r="F1189" s="69"/>
      <c r="G1189" s="70"/>
      <c r="H1189" s="71"/>
      <c r="I1189" s="68"/>
      <c r="J1189" s="72"/>
      <c r="K1189" s="73"/>
      <c r="L1189" s="74"/>
      <c r="M1189" s="75"/>
      <c r="N1189" s="76"/>
      <c r="O1189" s="77"/>
      <c r="P1189" s="78"/>
      <c r="Q1189" s="79"/>
      <c r="R1189" s="80"/>
      <c r="S1189" s="81">
        <f t="shared" si="57"/>
        <v>0</v>
      </c>
      <c r="T1189" s="82"/>
      <c r="U1189" s="83"/>
      <c r="V1189" s="84"/>
      <c r="W1189" s="85">
        <f t="shared" si="58"/>
        <v>0</v>
      </c>
      <c r="X1189" s="86">
        <f t="shared" si="59"/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/>
      <c r="B1190" s="65"/>
      <c r="C1190" s="66"/>
      <c r="D1190" s="67"/>
      <c r="E1190" s="68"/>
      <c r="F1190" s="69"/>
      <c r="G1190" s="70"/>
      <c r="H1190" s="71"/>
      <c r="I1190" s="68"/>
      <c r="J1190" s="72"/>
      <c r="K1190" s="73"/>
      <c r="L1190" s="74"/>
      <c r="M1190" s="75"/>
      <c r="N1190" s="76"/>
      <c r="O1190" s="77"/>
      <c r="P1190" s="78"/>
      <c r="Q1190" s="79"/>
      <c r="R1190" s="101"/>
      <c r="S1190" s="81">
        <f t="shared" si="57"/>
        <v>0</v>
      </c>
      <c r="T1190" s="82"/>
      <c r="U1190" s="83"/>
      <c r="V1190" s="84"/>
      <c r="W1190" s="85">
        <f t="shared" si="58"/>
        <v>0</v>
      </c>
      <c r="X1190" s="86">
        <f t="shared" si="59"/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/>
      <c r="B1191" s="65"/>
      <c r="C1191" s="66"/>
      <c r="D1191" s="67"/>
      <c r="E1191" s="68"/>
      <c r="F1191" s="69"/>
      <c r="G1191" s="70"/>
      <c r="H1191" s="71"/>
      <c r="I1191" s="68"/>
      <c r="J1191" s="72"/>
      <c r="K1191" s="73"/>
      <c r="L1191" s="74"/>
      <c r="M1191" s="75"/>
      <c r="N1191" s="76"/>
      <c r="O1191" s="77"/>
      <c r="P1191" s="78"/>
      <c r="Q1191" s="79"/>
      <c r="R1191" s="101"/>
      <c r="S1191" s="81">
        <f t="shared" si="57"/>
        <v>0</v>
      </c>
      <c r="T1191" s="82"/>
      <c r="U1191" s="83"/>
      <c r="V1191" s="84"/>
      <c r="W1191" s="85">
        <f t="shared" si="58"/>
        <v>0</v>
      </c>
      <c r="X1191" s="86">
        <f t="shared" si="59"/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/>
      <c r="B1192" s="65"/>
      <c r="C1192" s="66"/>
      <c r="D1192" s="67"/>
      <c r="E1192" s="68"/>
      <c r="F1192" s="69"/>
      <c r="G1192" s="70"/>
      <c r="H1192" s="71"/>
      <c r="I1192" s="68"/>
      <c r="J1192" s="72"/>
      <c r="K1192" s="73"/>
      <c r="L1192" s="74"/>
      <c r="M1192" s="75"/>
      <c r="N1192" s="76"/>
      <c r="O1192" s="77"/>
      <c r="P1192" s="78"/>
      <c r="Q1192" s="79"/>
      <c r="R1192" s="101"/>
      <c r="S1192" s="81">
        <f t="shared" si="57"/>
        <v>0</v>
      </c>
      <c r="T1192" s="82"/>
      <c r="U1192" s="83"/>
      <c r="V1192" s="84"/>
      <c r="W1192" s="85">
        <f t="shared" si="58"/>
        <v>0</v>
      </c>
      <c r="X1192" s="86">
        <f t="shared" si="59"/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/>
      <c r="B1193" s="65"/>
      <c r="C1193" s="66"/>
      <c r="D1193" s="67"/>
      <c r="E1193" s="68"/>
      <c r="F1193" s="69"/>
      <c r="G1193" s="70"/>
      <c r="H1193" s="71"/>
      <c r="I1193" s="68"/>
      <c r="J1193" s="72"/>
      <c r="K1193" s="73"/>
      <c r="L1193" s="74"/>
      <c r="M1193" s="75"/>
      <c r="N1193" s="76"/>
      <c r="O1193" s="77"/>
      <c r="P1193" s="78"/>
      <c r="Q1193" s="79"/>
      <c r="R1193" s="80"/>
      <c r="S1193" s="81">
        <f t="shared" si="57"/>
        <v>0</v>
      </c>
      <c r="T1193" s="82"/>
      <c r="U1193" s="83"/>
      <c r="V1193" s="84"/>
      <c r="W1193" s="85">
        <f t="shared" si="58"/>
        <v>0</v>
      </c>
      <c r="X1193" s="86">
        <f t="shared" si="59"/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/>
      <c r="B1194" s="65"/>
      <c r="C1194" s="66"/>
      <c r="D1194" s="67"/>
      <c r="E1194" s="68"/>
      <c r="F1194" s="69"/>
      <c r="G1194" s="70"/>
      <c r="H1194" s="71"/>
      <c r="I1194" s="68"/>
      <c r="J1194" s="72"/>
      <c r="K1194" s="73"/>
      <c r="L1194" s="74"/>
      <c r="M1194" s="75"/>
      <c r="N1194" s="76"/>
      <c r="O1194" s="77"/>
      <c r="P1194" s="78"/>
      <c r="Q1194" s="79"/>
      <c r="R1194" s="101"/>
      <c r="S1194" s="81">
        <f t="shared" si="57"/>
        <v>0</v>
      </c>
      <c r="T1194" s="82"/>
      <c r="U1194" s="83"/>
      <c r="V1194" s="84"/>
      <c r="W1194" s="85">
        <f t="shared" si="58"/>
        <v>0</v>
      </c>
      <c r="X1194" s="86">
        <f t="shared" si="59"/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/>
      <c r="B1195" s="65"/>
      <c r="C1195" s="66"/>
      <c r="D1195" s="67"/>
      <c r="E1195" s="68"/>
      <c r="F1195" s="69"/>
      <c r="G1195" s="70"/>
      <c r="H1195" s="71"/>
      <c r="I1195" s="68"/>
      <c r="J1195" s="72"/>
      <c r="K1195" s="73"/>
      <c r="L1195" s="74"/>
      <c r="M1195" s="75"/>
      <c r="N1195" s="76"/>
      <c r="O1195" s="77"/>
      <c r="P1195" s="78"/>
      <c r="Q1195" s="79"/>
      <c r="R1195" s="101"/>
      <c r="S1195" s="81">
        <f t="shared" si="57"/>
        <v>0</v>
      </c>
      <c r="T1195" s="82"/>
      <c r="U1195" s="83"/>
      <c r="V1195" s="84"/>
      <c r="W1195" s="85">
        <f t="shared" si="58"/>
        <v>0</v>
      </c>
      <c r="X1195" s="86">
        <f t="shared" si="59"/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/>
      <c r="B1196" s="65"/>
      <c r="C1196" s="66"/>
      <c r="D1196" s="67"/>
      <c r="E1196" s="68"/>
      <c r="F1196" s="69"/>
      <c r="G1196" s="70"/>
      <c r="H1196" s="71"/>
      <c r="I1196" s="68"/>
      <c r="J1196" s="72"/>
      <c r="K1196" s="73"/>
      <c r="L1196" s="74"/>
      <c r="M1196" s="75"/>
      <c r="N1196" s="76"/>
      <c r="O1196" s="77"/>
      <c r="P1196" s="78"/>
      <c r="Q1196" s="79"/>
      <c r="R1196" s="101"/>
      <c r="S1196" s="81">
        <f t="shared" si="57"/>
        <v>0</v>
      </c>
      <c r="T1196" s="82"/>
      <c r="U1196" s="83"/>
      <c r="V1196" s="84"/>
      <c r="W1196" s="85">
        <f t="shared" si="58"/>
        <v>0</v>
      </c>
      <c r="X1196" s="86">
        <f t="shared" si="59"/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/>
      <c r="B1197" s="65"/>
      <c r="C1197" s="66"/>
      <c r="D1197" s="67"/>
      <c r="E1197" s="68"/>
      <c r="F1197" s="69"/>
      <c r="G1197" s="70"/>
      <c r="H1197" s="71"/>
      <c r="I1197" s="68"/>
      <c r="J1197" s="72"/>
      <c r="K1197" s="73"/>
      <c r="L1197" s="74"/>
      <c r="M1197" s="75"/>
      <c r="N1197" s="76"/>
      <c r="O1197" s="77"/>
      <c r="P1197" s="78"/>
      <c r="Q1197" s="79"/>
      <c r="R1197" s="101"/>
      <c r="S1197" s="81">
        <f t="shared" si="57"/>
        <v>0</v>
      </c>
      <c r="T1197" s="82"/>
      <c r="U1197" s="83"/>
      <c r="V1197" s="84"/>
      <c r="W1197" s="85">
        <f t="shared" si="58"/>
        <v>0</v>
      </c>
      <c r="X1197" s="86">
        <f t="shared" si="59"/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/>
      <c r="B1198" s="65"/>
      <c r="C1198" s="66"/>
      <c r="D1198" s="67"/>
      <c r="E1198" s="68"/>
      <c r="F1198" s="69"/>
      <c r="G1198" s="70"/>
      <c r="H1198" s="71"/>
      <c r="I1198" s="68"/>
      <c r="J1198" s="72"/>
      <c r="K1198" s="73"/>
      <c r="L1198" s="74"/>
      <c r="M1198" s="75"/>
      <c r="N1198" s="76"/>
      <c r="O1198" s="77"/>
      <c r="P1198" s="78"/>
      <c r="Q1198" s="79"/>
      <c r="R1198" s="101"/>
      <c r="S1198" s="81">
        <f t="shared" si="57"/>
        <v>0</v>
      </c>
      <c r="T1198" s="82"/>
      <c r="U1198" s="83"/>
      <c r="V1198" s="84"/>
      <c r="W1198" s="85">
        <f t="shared" si="58"/>
        <v>0</v>
      </c>
      <c r="X1198" s="86">
        <f t="shared" si="59"/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/>
      <c r="B1199" s="65"/>
      <c r="C1199" s="66"/>
      <c r="D1199" s="67"/>
      <c r="E1199" s="68"/>
      <c r="F1199" s="69"/>
      <c r="G1199" s="70"/>
      <c r="H1199" s="71"/>
      <c r="I1199" s="68"/>
      <c r="J1199" s="72"/>
      <c r="K1199" s="73"/>
      <c r="L1199" s="74"/>
      <c r="M1199" s="75"/>
      <c r="N1199" s="76"/>
      <c r="O1199" s="77"/>
      <c r="P1199" s="78"/>
      <c r="Q1199" s="79"/>
      <c r="R1199" s="80"/>
      <c r="S1199" s="81">
        <f t="shared" si="57"/>
        <v>0</v>
      </c>
      <c r="T1199" s="82"/>
      <c r="U1199" s="83"/>
      <c r="V1199" s="84"/>
      <c r="W1199" s="85">
        <f t="shared" si="58"/>
        <v>0</v>
      </c>
      <c r="X1199" s="86">
        <f t="shared" si="59"/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/>
      <c r="B1200" s="65"/>
      <c r="C1200" s="66"/>
      <c r="D1200" s="67"/>
      <c r="E1200" s="68"/>
      <c r="F1200" s="69"/>
      <c r="G1200" s="70"/>
      <c r="H1200" s="71"/>
      <c r="I1200" s="68"/>
      <c r="J1200" s="72"/>
      <c r="K1200" s="73"/>
      <c r="L1200" s="74"/>
      <c r="M1200" s="75"/>
      <c r="N1200" s="76"/>
      <c r="O1200" s="77"/>
      <c r="P1200" s="78"/>
      <c r="Q1200" s="79"/>
      <c r="R1200" s="101"/>
      <c r="S1200" s="81">
        <f t="shared" si="57"/>
        <v>0</v>
      </c>
      <c r="T1200" s="82"/>
      <c r="U1200" s="83"/>
      <c r="V1200" s="84"/>
      <c r="W1200" s="85">
        <f t="shared" si="58"/>
        <v>0</v>
      </c>
      <c r="X1200" s="86">
        <f t="shared" si="59"/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/>
      <c r="B1201" s="65"/>
      <c r="C1201" s="66"/>
      <c r="D1201" s="67"/>
      <c r="E1201" s="68"/>
      <c r="F1201" s="69"/>
      <c r="G1201" s="70"/>
      <c r="H1201" s="71"/>
      <c r="I1201" s="68"/>
      <c r="J1201" s="72"/>
      <c r="K1201" s="73"/>
      <c r="L1201" s="74"/>
      <c r="M1201" s="75"/>
      <c r="N1201" s="76"/>
      <c r="O1201" s="77"/>
      <c r="P1201" s="78"/>
      <c r="Q1201" s="79"/>
      <c r="R1201" s="101"/>
      <c r="S1201" s="81">
        <f t="shared" si="57"/>
        <v>0</v>
      </c>
      <c r="T1201" s="82"/>
      <c r="U1201" s="83"/>
      <c r="V1201" s="84"/>
      <c r="W1201" s="85">
        <f t="shared" si="58"/>
        <v>0</v>
      </c>
      <c r="X1201" s="86">
        <f t="shared" si="59"/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/>
      <c r="B1202" s="65"/>
      <c r="C1202" s="66"/>
      <c r="D1202" s="67"/>
      <c r="E1202" s="68"/>
      <c r="F1202" s="69"/>
      <c r="G1202" s="70"/>
      <c r="H1202" s="71"/>
      <c r="I1202" s="68"/>
      <c r="J1202" s="72"/>
      <c r="K1202" s="73"/>
      <c r="L1202" s="74"/>
      <c r="M1202" s="75"/>
      <c r="N1202" s="76"/>
      <c r="O1202" s="77"/>
      <c r="P1202" s="78"/>
      <c r="Q1202" s="79"/>
      <c r="R1202" s="101"/>
      <c r="S1202" s="81">
        <f t="shared" si="57"/>
        <v>0</v>
      </c>
      <c r="T1202" s="82"/>
      <c r="U1202" s="83"/>
      <c r="V1202" s="84"/>
      <c r="W1202" s="85">
        <f t="shared" si="58"/>
        <v>0</v>
      </c>
      <c r="X1202" s="86">
        <f t="shared" si="59"/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/>
      <c r="B1203" s="65"/>
      <c r="C1203" s="66"/>
      <c r="D1203" s="67"/>
      <c r="E1203" s="68"/>
      <c r="F1203" s="69"/>
      <c r="G1203" s="70"/>
      <c r="H1203" s="71"/>
      <c r="I1203" s="68"/>
      <c r="J1203" s="72"/>
      <c r="K1203" s="73"/>
      <c r="L1203" s="74"/>
      <c r="M1203" s="75"/>
      <c r="N1203" s="76"/>
      <c r="O1203" s="77"/>
      <c r="P1203" s="78"/>
      <c r="Q1203" s="79"/>
      <c r="R1203" s="101"/>
      <c r="S1203" s="81">
        <f t="shared" si="57"/>
        <v>0</v>
      </c>
      <c r="T1203" s="82"/>
      <c r="U1203" s="83"/>
      <c r="V1203" s="84"/>
      <c r="W1203" s="85">
        <f t="shared" si="58"/>
        <v>0</v>
      </c>
      <c r="X1203" s="86">
        <f t="shared" si="59"/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/>
      <c r="B1204" s="65"/>
      <c r="C1204" s="66"/>
      <c r="D1204" s="67"/>
      <c r="E1204" s="68"/>
      <c r="F1204" s="69"/>
      <c r="G1204" s="70"/>
      <c r="H1204" s="71"/>
      <c r="I1204" s="68"/>
      <c r="J1204" s="72"/>
      <c r="K1204" s="73"/>
      <c r="L1204" s="74"/>
      <c r="M1204" s="75"/>
      <c r="N1204" s="76"/>
      <c r="O1204" s="77"/>
      <c r="P1204" s="78"/>
      <c r="Q1204" s="79"/>
      <c r="R1204" s="101"/>
      <c r="S1204" s="81">
        <f t="shared" si="57"/>
        <v>0</v>
      </c>
      <c r="T1204" s="82"/>
      <c r="U1204" s="83"/>
      <c r="V1204" s="84"/>
      <c r="W1204" s="85">
        <f t="shared" si="58"/>
        <v>0</v>
      </c>
      <c r="X1204" s="86">
        <f t="shared" si="59"/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/>
      <c r="B1205" s="65"/>
      <c r="C1205" s="66"/>
      <c r="D1205" s="67"/>
      <c r="E1205" s="68"/>
      <c r="F1205" s="69"/>
      <c r="G1205" s="70"/>
      <c r="H1205" s="71"/>
      <c r="I1205" s="68"/>
      <c r="J1205" s="72"/>
      <c r="K1205" s="73"/>
      <c r="L1205" s="74"/>
      <c r="M1205" s="75"/>
      <c r="N1205" s="76"/>
      <c r="O1205" s="77"/>
      <c r="P1205" s="78"/>
      <c r="Q1205" s="79"/>
      <c r="R1205" s="101"/>
      <c r="S1205" s="81">
        <f t="shared" si="57"/>
        <v>0</v>
      </c>
      <c r="T1205" s="82"/>
      <c r="U1205" s="83"/>
      <c r="V1205" s="84"/>
      <c r="W1205" s="85">
        <f t="shared" si="58"/>
        <v>0</v>
      </c>
      <c r="X1205" s="86">
        <f t="shared" si="59"/>
        <v>0</v>
      </c>
      <c r="Y1205" s="59"/>
      <c r="Z1205" s="87"/>
      <c r="AA1205" s="88"/>
      <c r="AB1205" s="89"/>
      <c r="AC1205" s="90"/>
    </row>
    <row r="1206" spans="1:29" ht="15.75" hidden="1" customHeight="1">
      <c r="A1206" s="64"/>
      <c r="B1206" s="65"/>
      <c r="C1206" s="66"/>
      <c r="D1206" s="67"/>
      <c r="E1206" s="68"/>
      <c r="F1206" s="69"/>
      <c r="G1206" s="70"/>
      <c r="H1206" s="71"/>
      <c r="I1206" s="68"/>
      <c r="J1206" s="72"/>
      <c r="K1206" s="73"/>
      <c r="L1206" s="74"/>
      <c r="M1206" s="75"/>
      <c r="N1206" s="76"/>
      <c r="O1206" s="77"/>
      <c r="P1206" s="78"/>
      <c r="Q1206" s="79"/>
      <c r="R1206" s="101"/>
      <c r="S1206" s="81">
        <f t="shared" si="57"/>
        <v>0</v>
      </c>
      <c r="T1206" s="82"/>
      <c r="U1206" s="83"/>
      <c r="V1206" s="84"/>
      <c r="W1206" s="85">
        <f t="shared" si="58"/>
        <v>0</v>
      </c>
      <c r="X1206" s="86">
        <f t="shared" si="59"/>
        <v>0</v>
      </c>
      <c r="Y1206" s="59"/>
      <c r="Z1206" s="87"/>
      <c r="AA1206" s="88"/>
      <c r="AB1206" s="89"/>
      <c r="AC1206" s="90"/>
    </row>
    <row r="1207" spans="1:29" ht="15.75" hidden="1" customHeight="1">
      <c r="A1207" s="64"/>
      <c r="B1207" s="65"/>
      <c r="C1207" s="66"/>
      <c r="D1207" s="67"/>
      <c r="E1207" s="68"/>
      <c r="F1207" s="69"/>
      <c r="G1207" s="70"/>
      <c r="H1207" s="71"/>
      <c r="I1207" s="68"/>
      <c r="J1207" s="72"/>
      <c r="K1207" s="73"/>
      <c r="L1207" s="74"/>
      <c r="M1207" s="75"/>
      <c r="N1207" s="76"/>
      <c r="O1207" s="77"/>
      <c r="P1207" s="78"/>
      <c r="Q1207" s="79"/>
      <c r="R1207" s="101"/>
      <c r="S1207" s="81">
        <f t="shared" si="57"/>
        <v>0</v>
      </c>
      <c r="T1207" s="82"/>
      <c r="U1207" s="83"/>
      <c r="V1207" s="84"/>
      <c r="W1207" s="85">
        <f t="shared" si="58"/>
        <v>0</v>
      </c>
      <c r="X1207" s="86">
        <f t="shared" si="59"/>
        <v>0</v>
      </c>
      <c r="Y1207" s="59"/>
      <c r="Z1207" s="87"/>
      <c r="AA1207" s="88"/>
      <c r="AB1207" s="89"/>
      <c r="AC1207" s="90"/>
    </row>
    <row r="1208" spans="1:29" ht="15.75" hidden="1" customHeight="1">
      <c r="A1208" s="64"/>
      <c r="B1208" s="65"/>
      <c r="C1208" s="66"/>
      <c r="D1208" s="67"/>
      <c r="E1208" s="68"/>
      <c r="F1208" s="69"/>
      <c r="G1208" s="70"/>
      <c r="H1208" s="71"/>
      <c r="I1208" s="68"/>
      <c r="J1208" s="72"/>
      <c r="K1208" s="73"/>
      <c r="L1208" s="74"/>
      <c r="M1208" s="75"/>
      <c r="N1208" s="76"/>
      <c r="O1208" s="77"/>
      <c r="P1208" s="78"/>
      <c r="Q1208" s="79"/>
      <c r="R1208" s="101"/>
      <c r="S1208" s="81">
        <f t="shared" si="57"/>
        <v>0</v>
      </c>
      <c r="T1208" s="82"/>
      <c r="U1208" s="83"/>
      <c r="V1208" s="84"/>
      <c r="W1208" s="85">
        <f t="shared" si="58"/>
        <v>0</v>
      </c>
      <c r="X1208" s="86">
        <f t="shared" si="59"/>
        <v>0</v>
      </c>
      <c r="Y1208" s="59"/>
      <c r="Z1208" s="87"/>
      <c r="AA1208" s="88"/>
      <c r="AB1208" s="89"/>
      <c r="AC1208" s="90"/>
    </row>
    <row r="1209" spans="1:29" ht="15.75" hidden="1" customHeight="1">
      <c r="A1209" s="64"/>
      <c r="B1209" s="65"/>
      <c r="C1209" s="66"/>
      <c r="D1209" s="67"/>
      <c r="E1209" s="68"/>
      <c r="F1209" s="69"/>
      <c r="G1209" s="70"/>
      <c r="H1209" s="71"/>
      <c r="I1209" s="68"/>
      <c r="J1209" s="72"/>
      <c r="K1209" s="73"/>
      <c r="L1209" s="74"/>
      <c r="M1209" s="75"/>
      <c r="N1209" s="76"/>
      <c r="O1209" s="77"/>
      <c r="P1209" s="78"/>
      <c r="Q1209" s="79"/>
      <c r="R1209" s="101"/>
      <c r="S1209" s="81">
        <f t="shared" si="57"/>
        <v>0</v>
      </c>
      <c r="T1209" s="82"/>
      <c r="U1209" s="83"/>
      <c r="V1209" s="84"/>
      <c r="W1209" s="85">
        <f t="shared" si="58"/>
        <v>0</v>
      </c>
      <c r="X1209" s="86">
        <f t="shared" si="59"/>
        <v>0</v>
      </c>
      <c r="Y1209" s="59"/>
      <c r="Z1209" s="87"/>
      <c r="AA1209" s="88"/>
      <c r="AB1209" s="89"/>
      <c r="AC1209" s="90"/>
    </row>
    <row r="1210" spans="1:29" ht="15.75" hidden="1" customHeight="1">
      <c r="A1210" s="64"/>
      <c r="B1210" s="65"/>
      <c r="C1210" s="66"/>
      <c r="D1210" s="67"/>
      <c r="E1210" s="68"/>
      <c r="F1210" s="69"/>
      <c r="G1210" s="70"/>
      <c r="H1210" s="71"/>
      <c r="I1210" s="68"/>
      <c r="J1210" s="72"/>
      <c r="K1210" s="73"/>
      <c r="L1210" s="74"/>
      <c r="M1210" s="75"/>
      <c r="N1210" s="76"/>
      <c r="O1210" s="77"/>
      <c r="P1210" s="78"/>
      <c r="Q1210" s="79"/>
      <c r="R1210" s="80"/>
      <c r="S1210" s="81">
        <f t="shared" si="57"/>
        <v>0</v>
      </c>
      <c r="T1210" s="82"/>
      <c r="U1210" s="83"/>
      <c r="V1210" s="84"/>
      <c r="W1210" s="85">
        <f t="shared" si="58"/>
        <v>0</v>
      </c>
      <c r="X1210" s="86">
        <f t="shared" si="59"/>
        <v>0</v>
      </c>
      <c r="Y1210" s="59"/>
      <c r="Z1210" s="87"/>
      <c r="AA1210" s="88"/>
      <c r="AB1210" s="89"/>
      <c r="AC1210" s="90"/>
    </row>
    <row r="1211" spans="1:29" ht="15.75" hidden="1" customHeight="1">
      <c r="A1211" s="64"/>
      <c r="B1211" s="65"/>
      <c r="C1211" s="66"/>
      <c r="D1211" s="67"/>
      <c r="E1211" s="68"/>
      <c r="F1211" s="69"/>
      <c r="G1211" s="70"/>
      <c r="H1211" s="71"/>
      <c r="I1211" s="68"/>
      <c r="J1211" s="72"/>
      <c r="K1211" s="73"/>
      <c r="L1211" s="74"/>
      <c r="M1211" s="75"/>
      <c r="N1211" s="76"/>
      <c r="O1211" s="77"/>
      <c r="P1211" s="78"/>
      <c r="Q1211" s="79"/>
      <c r="R1211" s="80"/>
      <c r="S1211" s="81">
        <f t="shared" si="57"/>
        <v>0</v>
      </c>
      <c r="T1211" s="82"/>
      <c r="U1211" s="83"/>
      <c r="V1211" s="84"/>
      <c r="W1211" s="85">
        <f t="shared" si="58"/>
        <v>0</v>
      </c>
      <c r="X1211" s="86">
        <f t="shared" si="59"/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/>
      <c r="B1212" s="65"/>
      <c r="C1212" s="66"/>
      <c r="D1212" s="67"/>
      <c r="E1212" s="68"/>
      <c r="F1212" s="69"/>
      <c r="G1212" s="70"/>
      <c r="H1212" s="71"/>
      <c r="I1212" s="68"/>
      <c r="J1212" s="72"/>
      <c r="K1212" s="73"/>
      <c r="L1212" s="74"/>
      <c r="M1212" s="75"/>
      <c r="N1212" s="76"/>
      <c r="O1212" s="77"/>
      <c r="P1212" s="78"/>
      <c r="Q1212" s="79"/>
      <c r="R1212" s="101"/>
      <c r="S1212" s="81">
        <f t="shared" si="57"/>
        <v>0</v>
      </c>
      <c r="T1212" s="82"/>
      <c r="U1212" s="83"/>
      <c r="V1212" s="84"/>
      <c r="W1212" s="85">
        <f t="shared" si="58"/>
        <v>0</v>
      </c>
      <c r="X1212" s="86">
        <f t="shared" si="59"/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/>
      <c r="B1213" s="65"/>
      <c r="C1213" s="66"/>
      <c r="D1213" s="67"/>
      <c r="E1213" s="68"/>
      <c r="F1213" s="69"/>
      <c r="G1213" s="70"/>
      <c r="H1213" s="71"/>
      <c r="I1213" s="68"/>
      <c r="J1213" s="72"/>
      <c r="K1213" s="73"/>
      <c r="L1213" s="74"/>
      <c r="M1213" s="75"/>
      <c r="N1213" s="76"/>
      <c r="O1213" s="77"/>
      <c r="P1213" s="78"/>
      <c r="Q1213" s="79"/>
      <c r="R1213" s="101"/>
      <c r="S1213" s="81">
        <f t="shared" si="57"/>
        <v>0</v>
      </c>
      <c r="T1213" s="82"/>
      <c r="U1213" s="83"/>
      <c r="V1213" s="84"/>
      <c r="W1213" s="85">
        <f t="shared" si="58"/>
        <v>0</v>
      </c>
      <c r="X1213" s="86">
        <f t="shared" si="59"/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/>
      <c r="B1214" s="65"/>
      <c r="C1214" s="66"/>
      <c r="D1214" s="67"/>
      <c r="E1214" s="68"/>
      <c r="F1214" s="69"/>
      <c r="G1214" s="70"/>
      <c r="H1214" s="71"/>
      <c r="I1214" s="68"/>
      <c r="J1214" s="72"/>
      <c r="K1214" s="73"/>
      <c r="L1214" s="74"/>
      <c r="M1214" s="75"/>
      <c r="N1214" s="76"/>
      <c r="O1214" s="77"/>
      <c r="P1214" s="78"/>
      <c r="Q1214" s="79"/>
      <c r="R1214" s="80"/>
      <c r="S1214" s="81">
        <f t="shared" si="57"/>
        <v>0</v>
      </c>
      <c r="T1214" s="82"/>
      <c r="U1214" s="83"/>
      <c r="V1214" s="84"/>
      <c r="W1214" s="85">
        <f t="shared" si="58"/>
        <v>0</v>
      </c>
      <c r="X1214" s="86">
        <f t="shared" si="59"/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/>
      <c r="B1215" s="65"/>
      <c r="C1215" s="66"/>
      <c r="D1215" s="67"/>
      <c r="E1215" s="68"/>
      <c r="F1215" s="69"/>
      <c r="G1215" s="70"/>
      <c r="H1215" s="71"/>
      <c r="I1215" s="68"/>
      <c r="J1215" s="72"/>
      <c r="K1215" s="73"/>
      <c r="L1215" s="74"/>
      <c r="M1215" s="75"/>
      <c r="N1215" s="76"/>
      <c r="O1215" s="77"/>
      <c r="P1215" s="78"/>
      <c r="Q1215" s="79"/>
      <c r="R1215" s="101"/>
      <c r="S1215" s="81">
        <f t="shared" si="57"/>
        <v>0</v>
      </c>
      <c r="T1215" s="82"/>
      <c r="U1215" s="83"/>
      <c r="V1215" s="84"/>
      <c r="W1215" s="85">
        <f t="shared" si="58"/>
        <v>0</v>
      </c>
      <c r="X1215" s="86">
        <f t="shared" si="59"/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/>
      <c r="B1216" s="65"/>
      <c r="C1216" s="66"/>
      <c r="D1216" s="67"/>
      <c r="E1216" s="68"/>
      <c r="F1216" s="69"/>
      <c r="G1216" s="70"/>
      <c r="H1216" s="71"/>
      <c r="I1216" s="68"/>
      <c r="J1216" s="72"/>
      <c r="K1216" s="73"/>
      <c r="L1216" s="74"/>
      <c r="M1216" s="75"/>
      <c r="N1216" s="76"/>
      <c r="O1216" s="77"/>
      <c r="P1216" s="78"/>
      <c r="Q1216" s="79"/>
      <c r="R1216" s="101"/>
      <c r="S1216" s="81">
        <f t="shared" si="57"/>
        <v>0</v>
      </c>
      <c r="T1216" s="82"/>
      <c r="U1216" s="83"/>
      <c r="V1216" s="84"/>
      <c r="W1216" s="85">
        <f t="shared" si="58"/>
        <v>0</v>
      </c>
      <c r="X1216" s="86">
        <f t="shared" si="59"/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/>
      <c r="B1217" s="65"/>
      <c r="C1217" s="66"/>
      <c r="D1217" s="67"/>
      <c r="E1217" s="68"/>
      <c r="F1217" s="69"/>
      <c r="G1217" s="70"/>
      <c r="H1217" s="71"/>
      <c r="I1217" s="68"/>
      <c r="J1217" s="72"/>
      <c r="K1217" s="73"/>
      <c r="L1217" s="74"/>
      <c r="M1217" s="75"/>
      <c r="N1217" s="76"/>
      <c r="O1217" s="77"/>
      <c r="P1217" s="78"/>
      <c r="Q1217" s="79"/>
      <c r="R1217" s="101"/>
      <c r="S1217" s="81">
        <f t="shared" si="57"/>
        <v>0</v>
      </c>
      <c r="T1217" s="82"/>
      <c r="U1217" s="83"/>
      <c r="V1217" s="84"/>
      <c r="W1217" s="85">
        <f t="shared" si="58"/>
        <v>0</v>
      </c>
      <c r="X1217" s="86">
        <f t="shared" si="59"/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/>
      <c r="B1218" s="65"/>
      <c r="C1218" s="66"/>
      <c r="D1218" s="67"/>
      <c r="E1218" s="68"/>
      <c r="F1218" s="69"/>
      <c r="G1218" s="70"/>
      <c r="H1218" s="71"/>
      <c r="I1218" s="68"/>
      <c r="J1218" s="72"/>
      <c r="K1218" s="73"/>
      <c r="L1218" s="74"/>
      <c r="M1218" s="75"/>
      <c r="N1218" s="76"/>
      <c r="O1218" s="77"/>
      <c r="P1218" s="78"/>
      <c r="Q1218" s="79"/>
      <c r="R1218" s="101"/>
      <c r="S1218" s="81">
        <f t="shared" si="57"/>
        <v>0</v>
      </c>
      <c r="T1218" s="82"/>
      <c r="U1218" s="83"/>
      <c r="V1218" s="84"/>
      <c r="W1218" s="85">
        <f t="shared" si="58"/>
        <v>0</v>
      </c>
      <c r="X1218" s="86">
        <f t="shared" si="59"/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/>
      <c r="B1219" s="65"/>
      <c r="C1219" s="66"/>
      <c r="D1219" s="67"/>
      <c r="E1219" s="68"/>
      <c r="F1219" s="69"/>
      <c r="G1219" s="70"/>
      <c r="H1219" s="71"/>
      <c r="I1219" s="68"/>
      <c r="J1219" s="72"/>
      <c r="K1219" s="73"/>
      <c r="L1219" s="74"/>
      <c r="M1219" s="75"/>
      <c r="N1219" s="76"/>
      <c r="O1219" s="77"/>
      <c r="P1219" s="78"/>
      <c r="Q1219" s="79"/>
      <c r="R1219" s="101"/>
      <c r="S1219" s="81">
        <f t="shared" si="57"/>
        <v>0</v>
      </c>
      <c r="T1219" s="82"/>
      <c r="U1219" s="83"/>
      <c r="V1219" s="84"/>
      <c r="W1219" s="85">
        <f t="shared" si="58"/>
        <v>0</v>
      </c>
      <c r="X1219" s="86">
        <f t="shared" si="59"/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/>
      <c r="B1220" s="65"/>
      <c r="C1220" s="66"/>
      <c r="D1220" s="67"/>
      <c r="E1220" s="68"/>
      <c r="F1220" s="69"/>
      <c r="G1220" s="70"/>
      <c r="H1220" s="71"/>
      <c r="I1220" s="68"/>
      <c r="J1220" s="72"/>
      <c r="K1220" s="73"/>
      <c r="L1220" s="74"/>
      <c r="M1220" s="75"/>
      <c r="N1220" s="76"/>
      <c r="O1220" s="77"/>
      <c r="P1220" s="78"/>
      <c r="Q1220" s="79"/>
      <c r="R1220" s="101"/>
      <c r="S1220" s="81">
        <f t="shared" si="57"/>
        <v>0</v>
      </c>
      <c r="T1220" s="82"/>
      <c r="U1220" s="83"/>
      <c r="V1220" s="84"/>
      <c r="W1220" s="85">
        <f t="shared" si="58"/>
        <v>0</v>
      </c>
      <c r="X1220" s="86">
        <f t="shared" si="59"/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/>
      <c r="B1221" s="65"/>
      <c r="C1221" s="66"/>
      <c r="D1221" s="67"/>
      <c r="E1221" s="68"/>
      <c r="F1221" s="69"/>
      <c r="G1221" s="70"/>
      <c r="H1221" s="71"/>
      <c r="I1221" s="68"/>
      <c r="J1221" s="72"/>
      <c r="K1221" s="73"/>
      <c r="L1221" s="74"/>
      <c r="M1221" s="75"/>
      <c r="N1221" s="76"/>
      <c r="O1221" s="77"/>
      <c r="P1221" s="78"/>
      <c r="Q1221" s="79"/>
      <c r="R1221" s="101"/>
      <c r="S1221" s="81">
        <f t="shared" si="57"/>
        <v>0</v>
      </c>
      <c r="T1221" s="82"/>
      <c r="U1221" s="83"/>
      <c r="V1221" s="84"/>
      <c r="W1221" s="85">
        <f t="shared" si="58"/>
        <v>0</v>
      </c>
      <c r="X1221" s="86">
        <f t="shared" si="59"/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/>
      <c r="B1222" s="65"/>
      <c r="C1222" s="66"/>
      <c r="D1222" s="67"/>
      <c r="E1222" s="68"/>
      <c r="F1222" s="69"/>
      <c r="G1222" s="70"/>
      <c r="H1222" s="71"/>
      <c r="I1222" s="68"/>
      <c r="J1222" s="72"/>
      <c r="K1222" s="73"/>
      <c r="L1222" s="74"/>
      <c r="M1222" s="75"/>
      <c r="N1222" s="76"/>
      <c r="O1222" s="77"/>
      <c r="P1222" s="78"/>
      <c r="Q1222" s="79"/>
      <c r="R1222" s="101"/>
      <c r="S1222" s="81">
        <f t="shared" si="57"/>
        <v>0</v>
      </c>
      <c r="T1222" s="82"/>
      <c r="U1222" s="83"/>
      <c r="V1222" s="84"/>
      <c r="W1222" s="85">
        <f t="shared" si="58"/>
        <v>0</v>
      </c>
      <c r="X1222" s="86">
        <f t="shared" si="59"/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/>
      <c r="B1223" s="65"/>
      <c r="C1223" s="66"/>
      <c r="D1223" s="67"/>
      <c r="E1223" s="68"/>
      <c r="F1223" s="69"/>
      <c r="G1223" s="70"/>
      <c r="H1223" s="71"/>
      <c r="I1223" s="68"/>
      <c r="J1223" s="72"/>
      <c r="K1223" s="73"/>
      <c r="L1223" s="74"/>
      <c r="M1223" s="75"/>
      <c r="N1223" s="76"/>
      <c r="O1223" s="77"/>
      <c r="P1223" s="78"/>
      <c r="Q1223" s="79"/>
      <c r="R1223" s="101"/>
      <c r="S1223" s="81">
        <f t="shared" si="57"/>
        <v>0</v>
      </c>
      <c r="T1223" s="82"/>
      <c r="U1223" s="83"/>
      <c r="V1223" s="84"/>
      <c r="W1223" s="85">
        <f t="shared" si="58"/>
        <v>0</v>
      </c>
      <c r="X1223" s="86">
        <f t="shared" si="59"/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/>
      <c r="B1224" s="65"/>
      <c r="C1224" s="66"/>
      <c r="D1224" s="67"/>
      <c r="E1224" s="68"/>
      <c r="F1224" s="69"/>
      <c r="G1224" s="70"/>
      <c r="H1224" s="71"/>
      <c r="I1224" s="68"/>
      <c r="J1224" s="72"/>
      <c r="K1224" s="73"/>
      <c r="L1224" s="74"/>
      <c r="M1224" s="75"/>
      <c r="N1224" s="76"/>
      <c r="O1224" s="77"/>
      <c r="P1224" s="78"/>
      <c r="Q1224" s="79"/>
      <c r="R1224" s="101"/>
      <c r="S1224" s="81">
        <f t="shared" si="57"/>
        <v>0</v>
      </c>
      <c r="T1224" s="82"/>
      <c r="U1224" s="83"/>
      <c r="V1224" s="84"/>
      <c r="W1224" s="85">
        <f t="shared" si="58"/>
        <v>0</v>
      </c>
      <c r="X1224" s="86">
        <f t="shared" si="59"/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/>
      <c r="B1225" s="65"/>
      <c r="C1225" s="66"/>
      <c r="D1225" s="67"/>
      <c r="E1225" s="68"/>
      <c r="F1225" s="69"/>
      <c r="G1225" s="70"/>
      <c r="H1225" s="71"/>
      <c r="I1225" s="68"/>
      <c r="J1225" s="72"/>
      <c r="K1225" s="73"/>
      <c r="L1225" s="74"/>
      <c r="M1225" s="75"/>
      <c r="N1225" s="76"/>
      <c r="O1225" s="77"/>
      <c r="P1225" s="78"/>
      <c r="Q1225" s="79"/>
      <c r="R1225" s="101"/>
      <c r="S1225" s="81">
        <f t="shared" ref="S1225:S1288" si="60">IF(R1225="U",T1225/1.2,T1225)</f>
        <v>0</v>
      </c>
      <c r="T1225" s="82"/>
      <c r="U1225" s="83"/>
      <c r="V1225" s="84"/>
      <c r="W1225" s="85">
        <f t="shared" ref="W1225:W1288" si="61">V1225*S1225</f>
        <v>0</v>
      </c>
      <c r="X1225" s="86">
        <f t="shared" ref="X1225:X1288" si="62">V1225*T1225</f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/>
      <c r="B1226" s="65"/>
      <c r="C1226" s="66"/>
      <c r="D1226" s="67"/>
      <c r="E1226" s="68"/>
      <c r="F1226" s="69"/>
      <c r="G1226" s="70"/>
      <c r="H1226" s="71"/>
      <c r="I1226" s="68"/>
      <c r="J1226" s="72"/>
      <c r="K1226" s="73"/>
      <c r="L1226" s="74"/>
      <c r="M1226" s="75"/>
      <c r="N1226" s="76"/>
      <c r="O1226" s="77"/>
      <c r="P1226" s="78"/>
      <c r="Q1226" s="79"/>
      <c r="R1226" s="101"/>
      <c r="S1226" s="81">
        <f t="shared" si="60"/>
        <v>0</v>
      </c>
      <c r="T1226" s="82"/>
      <c r="U1226" s="83"/>
      <c r="V1226" s="84"/>
      <c r="W1226" s="85">
        <f t="shared" si="61"/>
        <v>0</v>
      </c>
      <c r="X1226" s="86">
        <f t="shared" si="62"/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/>
      <c r="B1227" s="65"/>
      <c r="C1227" s="66"/>
      <c r="D1227" s="67"/>
      <c r="E1227" s="68"/>
      <c r="F1227" s="69"/>
      <c r="G1227" s="70"/>
      <c r="H1227" s="71"/>
      <c r="I1227" s="68"/>
      <c r="J1227" s="72"/>
      <c r="K1227" s="73"/>
      <c r="L1227" s="74"/>
      <c r="M1227" s="75"/>
      <c r="N1227" s="76"/>
      <c r="O1227" s="77"/>
      <c r="P1227" s="78"/>
      <c r="Q1227" s="79"/>
      <c r="R1227" s="101"/>
      <c r="S1227" s="81">
        <f t="shared" si="60"/>
        <v>0</v>
      </c>
      <c r="T1227" s="82"/>
      <c r="U1227" s="83"/>
      <c r="V1227" s="84"/>
      <c r="W1227" s="85">
        <f t="shared" si="61"/>
        <v>0</v>
      </c>
      <c r="X1227" s="86">
        <f t="shared" si="62"/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/>
      <c r="B1228" s="65"/>
      <c r="C1228" s="66"/>
      <c r="D1228" s="67"/>
      <c r="E1228" s="68"/>
      <c r="F1228" s="69"/>
      <c r="G1228" s="70"/>
      <c r="H1228" s="71"/>
      <c r="I1228" s="68"/>
      <c r="J1228" s="72"/>
      <c r="K1228" s="73"/>
      <c r="L1228" s="74"/>
      <c r="M1228" s="75"/>
      <c r="N1228" s="76"/>
      <c r="O1228" s="77"/>
      <c r="P1228" s="78"/>
      <c r="Q1228" s="79"/>
      <c r="R1228" s="101"/>
      <c r="S1228" s="81">
        <f t="shared" si="60"/>
        <v>0</v>
      </c>
      <c r="T1228" s="82"/>
      <c r="U1228" s="83"/>
      <c r="V1228" s="84"/>
      <c r="W1228" s="85">
        <f t="shared" si="61"/>
        <v>0</v>
      </c>
      <c r="X1228" s="86">
        <f t="shared" si="62"/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/>
      <c r="B1229" s="65"/>
      <c r="C1229" s="66"/>
      <c r="D1229" s="67"/>
      <c r="E1229" s="68"/>
      <c r="F1229" s="69"/>
      <c r="G1229" s="70"/>
      <c r="H1229" s="71"/>
      <c r="I1229" s="68"/>
      <c r="J1229" s="72"/>
      <c r="K1229" s="73"/>
      <c r="L1229" s="74"/>
      <c r="M1229" s="75"/>
      <c r="N1229" s="76"/>
      <c r="O1229" s="77"/>
      <c r="P1229" s="78"/>
      <c r="Q1229" s="79"/>
      <c r="R1229" s="101"/>
      <c r="S1229" s="81">
        <f t="shared" si="60"/>
        <v>0</v>
      </c>
      <c r="T1229" s="82"/>
      <c r="U1229" s="83"/>
      <c r="V1229" s="84"/>
      <c r="W1229" s="85">
        <f t="shared" si="61"/>
        <v>0</v>
      </c>
      <c r="X1229" s="86">
        <f t="shared" si="62"/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/>
      <c r="B1230" s="65"/>
      <c r="C1230" s="66"/>
      <c r="D1230" s="67"/>
      <c r="E1230" s="68"/>
      <c r="F1230" s="69"/>
      <c r="G1230" s="70"/>
      <c r="H1230" s="71"/>
      <c r="I1230" s="68"/>
      <c r="J1230" s="72"/>
      <c r="K1230" s="73"/>
      <c r="L1230" s="74"/>
      <c r="M1230" s="75"/>
      <c r="N1230" s="76"/>
      <c r="O1230" s="77"/>
      <c r="P1230" s="78"/>
      <c r="Q1230" s="79"/>
      <c r="R1230" s="101"/>
      <c r="S1230" s="81">
        <f t="shared" si="60"/>
        <v>0</v>
      </c>
      <c r="T1230" s="82"/>
      <c r="U1230" s="83"/>
      <c r="V1230" s="84"/>
      <c r="W1230" s="85">
        <f t="shared" si="61"/>
        <v>0</v>
      </c>
      <c r="X1230" s="86">
        <f t="shared" si="62"/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/>
      <c r="B1231" s="65"/>
      <c r="C1231" s="66"/>
      <c r="D1231" s="67"/>
      <c r="E1231" s="68"/>
      <c r="F1231" s="69"/>
      <c r="G1231" s="70"/>
      <c r="H1231" s="71"/>
      <c r="I1231" s="68"/>
      <c r="J1231" s="72"/>
      <c r="K1231" s="73"/>
      <c r="L1231" s="74"/>
      <c r="M1231" s="75"/>
      <c r="N1231" s="76"/>
      <c r="O1231" s="77"/>
      <c r="P1231" s="78"/>
      <c r="Q1231" s="79"/>
      <c r="R1231" s="101"/>
      <c r="S1231" s="81">
        <f t="shared" si="60"/>
        <v>0</v>
      </c>
      <c r="T1231" s="82"/>
      <c r="U1231" s="83"/>
      <c r="V1231" s="84"/>
      <c r="W1231" s="85">
        <f t="shared" si="61"/>
        <v>0</v>
      </c>
      <c r="X1231" s="86">
        <f t="shared" si="62"/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/>
      <c r="B1232" s="65"/>
      <c r="C1232" s="66"/>
      <c r="D1232" s="67"/>
      <c r="E1232" s="68"/>
      <c r="F1232" s="69"/>
      <c r="G1232" s="70"/>
      <c r="H1232" s="71"/>
      <c r="I1232" s="68"/>
      <c r="J1232" s="72"/>
      <c r="K1232" s="73"/>
      <c r="L1232" s="74"/>
      <c r="M1232" s="75"/>
      <c r="N1232" s="76"/>
      <c r="O1232" s="77"/>
      <c r="P1232" s="78"/>
      <c r="Q1232" s="79"/>
      <c r="R1232" s="80"/>
      <c r="S1232" s="81">
        <f t="shared" si="60"/>
        <v>0</v>
      </c>
      <c r="T1232" s="82"/>
      <c r="U1232" s="83"/>
      <c r="V1232" s="84"/>
      <c r="W1232" s="85">
        <f t="shared" si="61"/>
        <v>0</v>
      </c>
      <c r="X1232" s="86">
        <f t="shared" si="62"/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/>
      <c r="B1233" s="65"/>
      <c r="C1233" s="66"/>
      <c r="D1233" s="67"/>
      <c r="E1233" s="68"/>
      <c r="F1233" s="69"/>
      <c r="G1233" s="70"/>
      <c r="H1233" s="71"/>
      <c r="I1233" s="68"/>
      <c r="J1233" s="72"/>
      <c r="K1233" s="73"/>
      <c r="L1233" s="74"/>
      <c r="M1233" s="75"/>
      <c r="N1233" s="76"/>
      <c r="O1233" s="77"/>
      <c r="P1233" s="78"/>
      <c r="Q1233" s="79"/>
      <c r="R1233" s="80"/>
      <c r="S1233" s="81">
        <f t="shared" si="60"/>
        <v>0</v>
      </c>
      <c r="T1233" s="82"/>
      <c r="U1233" s="83"/>
      <c r="V1233" s="84"/>
      <c r="W1233" s="85">
        <f t="shared" si="61"/>
        <v>0</v>
      </c>
      <c r="X1233" s="86">
        <f t="shared" si="62"/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/>
      <c r="B1234" s="65"/>
      <c r="C1234" s="66"/>
      <c r="D1234" s="67"/>
      <c r="E1234" s="68"/>
      <c r="F1234" s="69"/>
      <c r="G1234" s="70"/>
      <c r="H1234" s="71"/>
      <c r="I1234" s="68"/>
      <c r="J1234" s="72"/>
      <c r="K1234" s="73"/>
      <c r="L1234" s="74"/>
      <c r="M1234" s="75"/>
      <c r="N1234" s="76"/>
      <c r="O1234" s="77"/>
      <c r="P1234" s="78"/>
      <c r="Q1234" s="79"/>
      <c r="R1234" s="80"/>
      <c r="S1234" s="81">
        <f t="shared" si="60"/>
        <v>0</v>
      </c>
      <c r="T1234" s="82"/>
      <c r="U1234" s="83"/>
      <c r="V1234" s="84"/>
      <c r="W1234" s="85">
        <f t="shared" si="61"/>
        <v>0</v>
      </c>
      <c r="X1234" s="86">
        <f t="shared" si="62"/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/>
      <c r="B1235" s="65"/>
      <c r="C1235" s="66"/>
      <c r="D1235" s="67"/>
      <c r="E1235" s="68"/>
      <c r="F1235" s="69"/>
      <c r="G1235" s="70"/>
      <c r="H1235" s="71"/>
      <c r="I1235" s="68"/>
      <c r="J1235" s="72"/>
      <c r="K1235" s="73"/>
      <c r="L1235" s="74"/>
      <c r="M1235" s="75"/>
      <c r="N1235" s="76"/>
      <c r="O1235" s="77"/>
      <c r="P1235" s="78"/>
      <c r="Q1235" s="79"/>
      <c r="R1235" s="80"/>
      <c r="S1235" s="81">
        <f t="shared" si="60"/>
        <v>0</v>
      </c>
      <c r="T1235" s="82"/>
      <c r="U1235" s="83"/>
      <c r="V1235" s="84"/>
      <c r="W1235" s="85">
        <f t="shared" si="61"/>
        <v>0</v>
      </c>
      <c r="X1235" s="86">
        <f t="shared" si="62"/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/>
      <c r="B1236" s="65"/>
      <c r="C1236" s="66"/>
      <c r="D1236" s="67"/>
      <c r="E1236" s="68"/>
      <c r="F1236" s="69"/>
      <c r="G1236" s="70"/>
      <c r="H1236" s="71"/>
      <c r="I1236" s="68"/>
      <c r="J1236" s="72"/>
      <c r="K1236" s="73"/>
      <c r="L1236" s="74"/>
      <c r="M1236" s="75"/>
      <c r="N1236" s="76"/>
      <c r="O1236" s="77"/>
      <c r="P1236" s="78"/>
      <c r="Q1236" s="79"/>
      <c r="R1236" s="80"/>
      <c r="S1236" s="81">
        <f t="shared" si="60"/>
        <v>0</v>
      </c>
      <c r="T1236" s="82"/>
      <c r="U1236" s="83"/>
      <c r="V1236" s="84"/>
      <c r="W1236" s="85">
        <f t="shared" si="61"/>
        <v>0</v>
      </c>
      <c r="X1236" s="86">
        <f t="shared" si="62"/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/>
      <c r="B1237" s="65"/>
      <c r="C1237" s="66"/>
      <c r="D1237" s="67"/>
      <c r="E1237" s="68"/>
      <c r="F1237" s="69"/>
      <c r="G1237" s="70"/>
      <c r="H1237" s="71"/>
      <c r="I1237" s="68"/>
      <c r="J1237" s="72"/>
      <c r="K1237" s="73"/>
      <c r="L1237" s="74"/>
      <c r="M1237" s="75"/>
      <c r="N1237" s="76"/>
      <c r="O1237" s="77"/>
      <c r="P1237" s="78"/>
      <c r="Q1237" s="79"/>
      <c r="R1237" s="80"/>
      <c r="S1237" s="81">
        <f t="shared" si="60"/>
        <v>0</v>
      </c>
      <c r="T1237" s="82"/>
      <c r="U1237" s="83"/>
      <c r="V1237" s="84"/>
      <c r="W1237" s="85">
        <f t="shared" si="61"/>
        <v>0</v>
      </c>
      <c r="X1237" s="86">
        <f t="shared" si="62"/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/>
      <c r="B1238" s="65"/>
      <c r="C1238" s="66"/>
      <c r="D1238" s="67"/>
      <c r="E1238" s="68"/>
      <c r="F1238" s="69"/>
      <c r="G1238" s="70"/>
      <c r="H1238" s="71"/>
      <c r="I1238" s="68"/>
      <c r="J1238" s="72"/>
      <c r="K1238" s="73"/>
      <c r="L1238" s="74"/>
      <c r="M1238" s="75"/>
      <c r="N1238" s="76"/>
      <c r="O1238" s="77"/>
      <c r="P1238" s="78"/>
      <c r="Q1238" s="79"/>
      <c r="R1238" s="80"/>
      <c r="S1238" s="81">
        <f t="shared" si="60"/>
        <v>0</v>
      </c>
      <c r="T1238" s="82"/>
      <c r="U1238" s="83"/>
      <c r="V1238" s="84"/>
      <c r="W1238" s="85">
        <f t="shared" si="61"/>
        <v>0</v>
      </c>
      <c r="X1238" s="86">
        <f t="shared" si="62"/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/>
      <c r="B1239" s="65"/>
      <c r="C1239" s="66"/>
      <c r="D1239" s="67"/>
      <c r="E1239" s="68"/>
      <c r="F1239" s="69"/>
      <c r="G1239" s="70"/>
      <c r="H1239" s="71"/>
      <c r="I1239" s="68"/>
      <c r="J1239" s="72"/>
      <c r="K1239" s="73"/>
      <c r="L1239" s="74"/>
      <c r="M1239" s="75"/>
      <c r="N1239" s="76"/>
      <c r="O1239" s="77"/>
      <c r="P1239" s="78"/>
      <c r="Q1239" s="79"/>
      <c r="R1239" s="101"/>
      <c r="S1239" s="81">
        <f t="shared" si="60"/>
        <v>0</v>
      </c>
      <c r="T1239" s="82"/>
      <c r="U1239" s="83"/>
      <c r="V1239" s="84"/>
      <c r="W1239" s="85">
        <f t="shared" si="61"/>
        <v>0</v>
      </c>
      <c r="X1239" s="86">
        <f t="shared" si="62"/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/>
      <c r="B1240" s="65"/>
      <c r="C1240" s="66"/>
      <c r="D1240" s="67"/>
      <c r="E1240" s="68"/>
      <c r="F1240" s="69"/>
      <c r="G1240" s="70"/>
      <c r="H1240" s="71"/>
      <c r="I1240" s="68"/>
      <c r="J1240" s="72"/>
      <c r="K1240" s="73"/>
      <c r="L1240" s="74"/>
      <c r="M1240" s="75"/>
      <c r="N1240" s="76"/>
      <c r="O1240" s="77"/>
      <c r="P1240" s="78"/>
      <c r="Q1240" s="79"/>
      <c r="R1240" s="80"/>
      <c r="S1240" s="81">
        <f t="shared" si="60"/>
        <v>0</v>
      </c>
      <c r="T1240" s="82"/>
      <c r="U1240" s="83"/>
      <c r="V1240" s="84"/>
      <c r="W1240" s="85">
        <f t="shared" si="61"/>
        <v>0</v>
      </c>
      <c r="X1240" s="86">
        <f t="shared" si="62"/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/>
      <c r="B1241" s="65"/>
      <c r="C1241" s="66"/>
      <c r="D1241" s="67"/>
      <c r="E1241" s="68"/>
      <c r="F1241" s="69"/>
      <c r="G1241" s="70"/>
      <c r="H1241" s="71"/>
      <c r="I1241" s="68"/>
      <c r="J1241" s="72"/>
      <c r="K1241" s="73"/>
      <c r="L1241" s="74"/>
      <c r="M1241" s="75"/>
      <c r="N1241" s="76"/>
      <c r="O1241" s="77"/>
      <c r="P1241" s="78"/>
      <c r="Q1241" s="79"/>
      <c r="R1241" s="80"/>
      <c r="S1241" s="81">
        <f t="shared" si="60"/>
        <v>0</v>
      </c>
      <c r="T1241" s="82"/>
      <c r="U1241" s="83"/>
      <c r="V1241" s="84"/>
      <c r="W1241" s="85">
        <f t="shared" si="61"/>
        <v>0</v>
      </c>
      <c r="X1241" s="86">
        <f t="shared" si="62"/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/>
      <c r="B1242" s="65"/>
      <c r="C1242" s="66"/>
      <c r="D1242" s="67"/>
      <c r="E1242" s="68"/>
      <c r="F1242" s="69"/>
      <c r="G1242" s="70"/>
      <c r="H1242" s="71"/>
      <c r="I1242" s="68"/>
      <c r="J1242" s="72"/>
      <c r="K1242" s="73"/>
      <c r="L1242" s="74"/>
      <c r="M1242" s="75"/>
      <c r="N1242" s="76"/>
      <c r="O1242" s="77"/>
      <c r="P1242" s="78"/>
      <c r="Q1242" s="79"/>
      <c r="R1242" s="80"/>
      <c r="S1242" s="81">
        <f t="shared" si="60"/>
        <v>0</v>
      </c>
      <c r="T1242" s="82"/>
      <c r="U1242" s="83"/>
      <c r="V1242" s="84"/>
      <c r="W1242" s="85">
        <f t="shared" si="61"/>
        <v>0</v>
      </c>
      <c r="X1242" s="86">
        <f t="shared" si="62"/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/>
      <c r="B1243" s="65"/>
      <c r="C1243" s="66"/>
      <c r="D1243" s="67"/>
      <c r="E1243" s="68"/>
      <c r="F1243" s="69"/>
      <c r="G1243" s="70"/>
      <c r="H1243" s="71"/>
      <c r="I1243" s="68"/>
      <c r="J1243" s="72"/>
      <c r="K1243" s="73"/>
      <c r="L1243" s="74"/>
      <c r="M1243" s="75"/>
      <c r="N1243" s="76"/>
      <c r="O1243" s="77"/>
      <c r="P1243" s="78"/>
      <c r="Q1243" s="79"/>
      <c r="R1243" s="80"/>
      <c r="S1243" s="81">
        <f t="shared" si="60"/>
        <v>0</v>
      </c>
      <c r="T1243" s="82"/>
      <c r="U1243" s="83"/>
      <c r="V1243" s="84"/>
      <c r="W1243" s="85">
        <f t="shared" si="61"/>
        <v>0</v>
      </c>
      <c r="X1243" s="86">
        <f t="shared" si="62"/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/>
      <c r="B1244" s="65"/>
      <c r="C1244" s="66"/>
      <c r="D1244" s="67"/>
      <c r="E1244" s="68"/>
      <c r="F1244" s="69"/>
      <c r="G1244" s="70"/>
      <c r="H1244" s="71"/>
      <c r="I1244" s="68"/>
      <c r="J1244" s="72"/>
      <c r="K1244" s="73"/>
      <c r="L1244" s="74"/>
      <c r="M1244" s="75"/>
      <c r="N1244" s="76"/>
      <c r="O1244" s="77"/>
      <c r="P1244" s="78"/>
      <c r="Q1244" s="79"/>
      <c r="R1244" s="80"/>
      <c r="S1244" s="81">
        <f t="shared" si="60"/>
        <v>0</v>
      </c>
      <c r="T1244" s="82"/>
      <c r="U1244" s="83"/>
      <c r="V1244" s="84"/>
      <c r="W1244" s="85">
        <f t="shared" si="61"/>
        <v>0</v>
      </c>
      <c r="X1244" s="86">
        <f t="shared" si="62"/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/>
      <c r="B1245" s="65"/>
      <c r="C1245" s="66"/>
      <c r="D1245" s="67"/>
      <c r="E1245" s="68"/>
      <c r="F1245" s="69"/>
      <c r="G1245" s="70"/>
      <c r="H1245" s="71"/>
      <c r="I1245" s="68"/>
      <c r="J1245" s="72"/>
      <c r="K1245" s="73"/>
      <c r="L1245" s="74"/>
      <c r="M1245" s="75"/>
      <c r="N1245" s="76"/>
      <c r="O1245" s="77"/>
      <c r="P1245" s="78"/>
      <c r="Q1245" s="79"/>
      <c r="R1245" s="80"/>
      <c r="S1245" s="81">
        <f t="shared" si="60"/>
        <v>0</v>
      </c>
      <c r="T1245" s="82"/>
      <c r="U1245" s="83"/>
      <c r="V1245" s="84"/>
      <c r="W1245" s="85">
        <f t="shared" si="61"/>
        <v>0</v>
      </c>
      <c r="X1245" s="86">
        <f t="shared" si="62"/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/>
      <c r="B1246" s="65"/>
      <c r="C1246" s="66"/>
      <c r="D1246" s="67"/>
      <c r="E1246" s="68"/>
      <c r="F1246" s="69"/>
      <c r="G1246" s="70"/>
      <c r="H1246" s="71"/>
      <c r="I1246" s="68"/>
      <c r="J1246" s="72"/>
      <c r="K1246" s="73"/>
      <c r="L1246" s="74"/>
      <c r="M1246" s="75"/>
      <c r="N1246" s="76"/>
      <c r="O1246" s="77"/>
      <c r="P1246" s="78"/>
      <c r="Q1246" s="79"/>
      <c r="R1246" s="80"/>
      <c r="S1246" s="81">
        <f t="shared" si="60"/>
        <v>0</v>
      </c>
      <c r="T1246" s="82"/>
      <c r="U1246" s="83"/>
      <c r="V1246" s="84"/>
      <c r="W1246" s="85">
        <f t="shared" si="61"/>
        <v>0</v>
      </c>
      <c r="X1246" s="86">
        <f t="shared" si="62"/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/>
      <c r="B1247" s="65"/>
      <c r="C1247" s="66"/>
      <c r="D1247" s="67"/>
      <c r="E1247" s="68"/>
      <c r="F1247" s="69"/>
      <c r="G1247" s="70"/>
      <c r="H1247" s="71"/>
      <c r="I1247" s="68"/>
      <c r="J1247" s="72"/>
      <c r="K1247" s="73"/>
      <c r="L1247" s="74"/>
      <c r="M1247" s="75"/>
      <c r="N1247" s="76"/>
      <c r="O1247" s="77"/>
      <c r="P1247" s="78"/>
      <c r="Q1247" s="79"/>
      <c r="R1247" s="80"/>
      <c r="S1247" s="81">
        <f t="shared" si="60"/>
        <v>0</v>
      </c>
      <c r="T1247" s="82"/>
      <c r="U1247" s="83"/>
      <c r="V1247" s="84"/>
      <c r="W1247" s="85">
        <f t="shared" si="61"/>
        <v>0</v>
      </c>
      <c r="X1247" s="86">
        <f t="shared" si="62"/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/>
      <c r="B1248" s="65"/>
      <c r="C1248" s="66"/>
      <c r="D1248" s="67"/>
      <c r="E1248" s="68"/>
      <c r="F1248" s="69"/>
      <c r="G1248" s="70"/>
      <c r="H1248" s="71"/>
      <c r="I1248" s="68"/>
      <c r="J1248" s="72"/>
      <c r="K1248" s="73"/>
      <c r="L1248" s="74"/>
      <c r="M1248" s="75"/>
      <c r="N1248" s="76"/>
      <c r="O1248" s="77"/>
      <c r="P1248" s="78"/>
      <c r="Q1248" s="79"/>
      <c r="R1248" s="80"/>
      <c r="S1248" s="81">
        <f t="shared" si="60"/>
        <v>0</v>
      </c>
      <c r="T1248" s="82"/>
      <c r="U1248" s="83"/>
      <c r="V1248" s="84"/>
      <c r="W1248" s="85">
        <f t="shared" si="61"/>
        <v>0</v>
      </c>
      <c r="X1248" s="86">
        <f t="shared" si="62"/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/>
      <c r="B1249" s="65"/>
      <c r="C1249" s="66"/>
      <c r="D1249" s="67"/>
      <c r="E1249" s="68"/>
      <c r="F1249" s="69"/>
      <c r="G1249" s="70"/>
      <c r="H1249" s="71"/>
      <c r="I1249" s="68"/>
      <c r="J1249" s="72"/>
      <c r="K1249" s="73"/>
      <c r="L1249" s="74"/>
      <c r="M1249" s="75"/>
      <c r="N1249" s="76"/>
      <c r="O1249" s="77"/>
      <c r="P1249" s="78"/>
      <c r="Q1249" s="79"/>
      <c r="R1249" s="80"/>
      <c r="S1249" s="81">
        <f t="shared" si="60"/>
        <v>0</v>
      </c>
      <c r="T1249" s="82"/>
      <c r="U1249" s="83"/>
      <c r="V1249" s="84"/>
      <c r="W1249" s="85">
        <f t="shared" si="61"/>
        <v>0</v>
      </c>
      <c r="X1249" s="86">
        <f t="shared" si="62"/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/>
      <c r="B1250" s="65"/>
      <c r="C1250" s="66"/>
      <c r="D1250" s="67"/>
      <c r="E1250" s="68"/>
      <c r="F1250" s="69"/>
      <c r="G1250" s="70"/>
      <c r="H1250" s="71"/>
      <c r="I1250" s="68"/>
      <c r="J1250" s="72"/>
      <c r="K1250" s="73"/>
      <c r="L1250" s="74"/>
      <c r="M1250" s="75"/>
      <c r="N1250" s="76"/>
      <c r="O1250" s="77"/>
      <c r="P1250" s="78"/>
      <c r="Q1250" s="79"/>
      <c r="R1250" s="80"/>
      <c r="S1250" s="81">
        <f t="shared" si="60"/>
        <v>0</v>
      </c>
      <c r="T1250" s="82"/>
      <c r="U1250" s="83"/>
      <c r="V1250" s="84"/>
      <c r="W1250" s="85">
        <f t="shared" si="61"/>
        <v>0</v>
      </c>
      <c r="X1250" s="86">
        <f t="shared" si="62"/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/>
      <c r="B1251" s="65"/>
      <c r="C1251" s="66"/>
      <c r="D1251" s="67"/>
      <c r="E1251" s="68"/>
      <c r="F1251" s="69"/>
      <c r="G1251" s="70"/>
      <c r="H1251" s="71"/>
      <c r="I1251" s="68"/>
      <c r="J1251" s="72"/>
      <c r="K1251" s="73"/>
      <c r="L1251" s="74"/>
      <c r="M1251" s="75"/>
      <c r="N1251" s="76"/>
      <c r="O1251" s="77"/>
      <c r="P1251" s="78"/>
      <c r="Q1251" s="79"/>
      <c r="R1251" s="101"/>
      <c r="S1251" s="81">
        <f t="shared" si="60"/>
        <v>0</v>
      </c>
      <c r="T1251" s="82"/>
      <c r="U1251" s="83"/>
      <c r="V1251" s="84"/>
      <c r="W1251" s="85">
        <f t="shared" si="61"/>
        <v>0</v>
      </c>
      <c r="X1251" s="86">
        <f t="shared" si="62"/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/>
      <c r="B1252" s="65"/>
      <c r="C1252" s="66"/>
      <c r="D1252" s="67"/>
      <c r="E1252" s="68"/>
      <c r="F1252" s="69"/>
      <c r="G1252" s="70"/>
      <c r="H1252" s="71"/>
      <c r="I1252" s="68"/>
      <c r="J1252" s="72"/>
      <c r="K1252" s="73"/>
      <c r="L1252" s="74"/>
      <c r="M1252" s="75"/>
      <c r="N1252" s="76"/>
      <c r="O1252" s="77"/>
      <c r="P1252" s="78"/>
      <c r="Q1252" s="79"/>
      <c r="R1252" s="80"/>
      <c r="S1252" s="81">
        <f t="shared" si="60"/>
        <v>0</v>
      </c>
      <c r="T1252" s="82"/>
      <c r="U1252" s="83"/>
      <c r="V1252" s="84"/>
      <c r="W1252" s="85">
        <f t="shared" si="61"/>
        <v>0</v>
      </c>
      <c r="X1252" s="86">
        <f t="shared" si="62"/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/>
      <c r="B1253" s="65"/>
      <c r="C1253" s="66"/>
      <c r="D1253" s="67"/>
      <c r="E1253" s="68"/>
      <c r="F1253" s="69"/>
      <c r="G1253" s="70"/>
      <c r="H1253" s="71"/>
      <c r="I1253" s="68"/>
      <c r="J1253" s="72"/>
      <c r="K1253" s="73"/>
      <c r="L1253" s="74"/>
      <c r="M1253" s="75"/>
      <c r="N1253" s="76"/>
      <c r="O1253" s="77"/>
      <c r="P1253" s="78"/>
      <c r="Q1253" s="79"/>
      <c r="R1253" s="80"/>
      <c r="S1253" s="81">
        <f t="shared" si="60"/>
        <v>0</v>
      </c>
      <c r="T1253" s="82"/>
      <c r="U1253" s="83"/>
      <c r="V1253" s="84"/>
      <c r="W1253" s="85">
        <f t="shared" si="61"/>
        <v>0</v>
      </c>
      <c r="X1253" s="86">
        <f t="shared" si="62"/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/>
      <c r="B1254" s="65"/>
      <c r="C1254" s="66"/>
      <c r="D1254" s="67"/>
      <c r="E1254" s="68"/>
      <c r="F1254" s="69"/>
      <c r="G1254" s="70"/>
      <c r="H1254" s="71"/>
      <c r="I1254" s="68"/>
      <c r="J1254" s="72"/>
      <c r="K1254" s="73"/>
      <c r="L1254" s="74"/>
      <c r="M1254" s="75"/>
      <c r="N1254" s="76"/>
      <c r="O1254" s="77"/>
      <c r="P1254" s="78"/>
      <c r="Q1254" s="79"/>
      <c r="R1254" s="101"/>
      <c r="S1254" s="81">
        <f t="shared" si="60"/>
        <v>0</v>
      </c>
      <c r="T1254" s="82"/>
      <c r="U1254" s="83"/>
      <c r="V1254" s="84"/>
      <c r="W1254" s="85">
        <f t="shared" si="61"/>
        <v>0</v>
      </c>
      <c r="X1254" s="86">
        <f t="shared" si="62"/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/>
      <c r="B1255" s="65"/>
      <c r="C1255" s="66"/>
      <c r="D1255" s="67"/>
      <c r="E1255" s="68"/>
      <c r="F1255" s="69"/>
      <c r="G1255" s="70"/>
      <c r="H1255" s="71"/>
      <c r="I1255" s="68"/>
      <c r="J1255" s="72"/>
      <c r="K1255" s="73"/>
      <c r="L1255" s="74"/>
      <c r="M1255" s="75"/>
      <c r="N1255" s="76"/>
      <c r="O1255" s="77"/>
      <c r="P1255" s="78"/>
      <c r="Q1255" s="79"/>
      <c r="R1255" s="101"/>
      <c r="S1255" s="81">
        <f t="shared" si="60"/>
        <v>0</v>
      </c>
      <c r="T1255" s="82"/>
      <c r="U1255" s="83"/>
      <c r="V1255" s="84"/>
      <c r="W1255" s="85">
        <f t="shared" si="61"/>
        <v>0</v>
      </c>
      <c r="X1255" s="86">
        <f t="shared" si="62"/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/>
      <c r="B1256" s="65"/>
      <c r="C1256" s="66"/>
      <c r="D1256" s="67"/>
      <c r="E1256" s="68"/>
      <c r="F1256" s="69"/>
      <c r="G1256" s="70"/>
      <c r="H1256" s="71"/>
      <c r="I1256" s="68"/>
      <c r="J1256" s="72"/>
      <c r="K1256" s="73"/>
      <c r="L1256" s="74"/>
      <c r="M1256" s="75"/>
      <c r="N1256" s="76"/>
      <c r="O1256" s="77"/>
      <c r="P1256" s="78"/>
      <c r="Q1256" s="79"/>
      <c r="R1256" s="101"/>
      <c r="S1256" s="81">
        <f t="shared" si="60"/>
        <v>0</v>
      </c>
      <c r="T1256" s="82"/>
      <c r="U1256" s="83"/>
      <c r="V1256" s="84"/>
      <c r="W1256" s="85">
        <f t="shared" si="61"/>
        <v>0</v>
      </c>
      <c r="X1256" s="86">
        <f t="shared" si="62"/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/>
      <c r="B1257" s="65"/>
      <c r="C1257" s="66"/>
      <c r="D1257" s="67"/>
      <c r="E1257" s="68"/>
      <c r="F1257" s="69"/>
      <c r="G1257" s="70"/>
      <c r="H1257" s="71"/>
      <c r="I1257" s="68"/>
      <c r="J1257" s="72"/>
      <c r="K1257" s="73"/>
      <c r="L1257" s="74"/>
      <c r="M1257" s="75"/>
      <c r="N1257" s="76"/>
      <c r="O1257" s="77"/>
      <c r="P1257" s="78"/>
      <c r="Q1257" s="79"/>
      <c r="R1257" s="101"/>
      <c r="S1257" s="81">
        <f t="shared" si="60"/>
        <v>0</v>
      </c>
      <c r="T1257" s="82"/>
      <c r="U1257" s="83"/>
      <c r="V1257" s="84"/>
      <c r="W1257" s="85">
        <f t="shared" si="61"/>
        <v>0</v>
      </c>
      <c r="X1257" s="86">
        <f t="shared" si="62"/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/>
      <c r="B1258" s="65"/>
      <c r="C1258" s="66"/>
      <c r="D1258" s="67"/>
      <c r="E1258" s="68"/>
      <c r="F1258" s="69"/>
      <c r="G1258" s="70"/>
      <c r="H1258" s="71"/>
      <c r="I1258" s="68"/>
      <c r="J1258" s="72"/>
      <c r="K1258" s="73"/>
      <c r="L1258" s="74"/>
      <c r="M1258" s="75"/>
      <c r="N1258" s="76"/>
      <c r="O1258" s="77"/>
      <c r="P1258" s="78"/>
      <c r="Q1258" s="79"/>
      <c r="R1258" s="101"/>
      <c r="S1258" s="81">
        <f t="shared" si="60"/>
        <v>0</v>
      </c>
      <c r="T1258" s="82"/>
      <c r="U1258" s="83"/>
      <c r="V1258" s="84"/>
      <c r="W1258" s="85">
        <f t="shared" si="61"/>
        <v>0</v>
      </c>
      <c r="X1258" s="86">
        <f t="shared" si="62"/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/>
      <c r="B1259" s="65"/>
      <c r="C1259" s="66"/>
      <c r="D1259" s="67"/>
      <c r="E1259" s="68"/>
      <c r="F1259" s="69"/>
      <c r="G1259" s="70"/>
      <c r="H1259" s="71"/>
      <c r="I1259" s="68"/>
      <c r="J1259" s="72"/>
      <c r="K1259" s="73"/>
      <c r="L1259" s="74"/>
      <c r="M1259" s="75"/>
      <c r="N1259" s="76"/>
      <c r="O1259" s="77"/>
      <c r="P1259" s="78"/>
      <c r="Q1259" s="79"/>
      <c r="R1259" s="101"/>
      <c r="S1259" s="81">
        <f t="shared" si="60"/>
        <v>0</v>
      </c>
      <c r="T1259" s="82"/>
      <c r="U1259" s="83"/>
      <c r="V1259" s="84"/>
      <c r="W1259" s="85">
        <f t="shared" si="61"/>
        <v>0</v>
      </c>
      <c r="X1259" s="86">
        <f t="shared" si="62"/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/>
      <c r="B1260" s="65"/>
      <c r="C1260" s="66"/>
      <c r="D1260" s="67"/>
      <c r="E1260" s="68"/>
      <c r="F1260" s="69"/>
      <c r="G1260" s="70"/>
      <c r="H1260" s="71"/>
      <c r="I1260" s="68"/>
      <c r="J1260" s="72"/>
      <c r="K1260" s="73"/>
      <c r="L1260" s="74"/>
      <c r="M1260" s="75"/>
      <c r="N1260" s="76"/>
      <c r="O1260" s="77"/>
      <c r="P1260" s="78"/>
      <c r="Q1260" s="79"/>
      <c r="R1260" s="101"/>
      <c r="S1260" s="81">
        <f t="shared" si="60"/>
        <v>0</v>
      </c>
      <c r="T1260" s="82"/>
      <c r="U1260" s="83"/>
      <c r="V1260" s="84"/>
      <c r="W1260" s="85">
        <f t="shared" si="61"/>
        <v>0</v>
      </c>
      <c r="X1260" s="86">
        <f t="shared" si="62"/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/>
      <c r="B1261" s="65"/>
      <c r="C1261" s="66"/>
      <c r="D1261" s="67"/>
      <c r="E1261" s="68"/>
      <c r="F1261" s="69"/>
      <c r="G1261" s="70"/>
      <c r="H1261" s="71"/>
      <c r="I1261" s="68"/>
      <c r="J1261" s="72"/>
      <c r="K1261" s="73"/>
      <c r="L1261" s="74"/>
      <c r="M1261" s="75"/>
      <c r="N1261" s="76"/>
      <c r="O1261" s="77"/>
      <c r="P1261" s="78"/>
      <c r="Q1261" s="79"/>
      <c r="R1261" s="101"/>
      <c r="S1261" s="81">
        <f t="shared" si="60"/>
        <v>0</v>
      </c>
      <c r="T1261" s="82"/>
      <c r="U1261" s="83"/>
      <c r="V1261" s="84"/>
      <c r="W1261" s="85">
        <f t="shared" si="61"/>
        <v>0</v>
      </c>
      <c r="X1261" s="86">
        <f t="shared" si="62"/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/>
      <c r="B1262" s="65"/>
      <c r="C1262" s="66"/>
      <c r="D1262" s="67"/>
      <c r="E1262" s="68"/>
      <c r="F1262" s="69"/>
      <c r="G1262" s="70"/>
      <c r="H1262" s="71"/>
      <c r="I1262" s="68"/>
      <c r="J1262" s="72"/>
      <c r="K1262" s="73"/>
      <c r="L1262" s="74"/>
      <c r="M1262" s="75"/>
      <c r="N1262" s="76"/>
      <c r="O1262" s="77"/>
      <c r="P1262" s="78"/>
      <c r="Q1262" s="79"/>
      <c r="R1262" s="80"/>
      <c r="S1262" s="81">
        <f t="shared" si="60"/>
        <v>0</v>
      </c>
      <c r="T1262" s="82"/>
      <c r="U1262" s="83"/>
      <c r="V1262" s="84"/>
      <c r="W1262" s="85">
        <f t="shared" si="61"/>
        <v>0</v>
      </c>
      <c r="X1262" s="86">
        <f t="shared" si="62"/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/>
      <c r="B1263" s="65"/>
      <c r="C1263" s="66"/>
      <c r="D1263" s="67"/>
      <c r="E1263" s="68"/>
      <c r="F1263" s="69"/>
      <c r="G1263" s="70"/>
      <c r="H1263" s="71"/>
      <c r="I1263" s="68"/>
      <c r="J1263" s="72"/>
      <c r="K1263" s="73"/>
      <c r="L1263" s="74"/>
      <c r="M1263" s="75"/>
      <c r="N1263" s="76"/>
      <c r="O1263" s="77"/>
      <c r="P1263" s="78"/>
      <c r="Q1263" s="79"/>
      <c r="R1263" s="101"/>
      <c r="S1263" s="81">
        <f t="shared" si="60"/>
        <v>0</v>
      </c>
      <c r="T1263" s="82"/>
      <c r="U1263" s="83"/>
      <c r="V1263" s="84"/>
      <c r="W1263" s="85">
        <f t="shared" si="61"/>
        <v>0</v>
      </c>
      <c r="X1263" s="86">
        <f t="shared" si="62"/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/>
      <c r="B1264" s="65"/>
      <c r="C1264" s="66"/>
      <c r="D1264" s="67"/>
      <c r="E1264" s="68"/>
      <c r="F1264" s="69"/>
      <c r="G1264" s="70"/>
      <c r="H1264" s="71"/>
      <c r="I1264" s="68"/>
      <c r="J1264" s="72"/>
      <c r="K1264" s="73"/>
      <c r="L1264" s="74"/>
      <c r="M1264" s="75"/>
      <c r="N1264" s="76"/>
      <c r="O1264" s="77"/>
      <c r="P1264" s="78"/>
      <c r="Q1264" s="79"/>
      <c r="R1264" s="101"/>
      <c r="S1264" s="81">
        <f t="shared" si="60"/>
        <v>0</v>
      </c>
      <c r="T1264" s="82"/>
      <c r="U1264" s="83"/>
      <c r="V1264" s="84"/>
      <c r="W1264" s="85">
        <f t="shared" si="61"/>
        <v>0</v>
      </c>
      <c r="X1264" s="86">
        <f t="shared" si="62"/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/>
      <c r="B1265" s="65"/>
      <c r="C1265" s="66"/>
      <c r="D1265" s="67"/>
      <c r="E1265" s="68"/>
      <c r="F1265" s="69"/>
      <c r="G1265" s="70"/>
      <c r="H1265" s="71"/>
      <c r="I1265" s="68"/>
      <c r="J1265" s="72"/>
      <c r="K1265" s="73"/>
      <c r="L1265" s="74"/>
      <c r="M1265" s="75"/>
      <c r="N1265" s="76"/>
      <c r="O1265" s="77"/>
      <c r="P1265" s="78"/>
      <c r="Q1265" s="79"/>
      <c r="R1265" s="101"/>
      <c r="S1265" s="81">
        <f t="shared" si="60"/>
        <v>0</v>
      </c>
      <c r="T1265" s="82"/>
      <c r="U1265" s="83"/>
      <c r="V1265" s="84"/>
      <c r="W1265" s="85">
        <f t="shared" si="61"/>
        <v>0</v>
      </c>
      <c r="X1265" s="86">
        <f t="shared" si="62"/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/>
      <c r="B1266" s="65"/>
      <c r="C1266" s="66"/>
      <c r="D1266" s="67"/>
      <c r="E1266" s="68"/>
      <c r="F1266" s="69"/>
      <c r="G1266" s="70"/>
      <c r="H1266" s="71"/>
      <c r="I1266" s="68"/>
      <c r="J1266" s="72"/>
      <c r="K1266" s="73"/>
      <c r="L1266" s="74"/>
      <c r="M1266" s="75"/>
      <c r="N1266" s="76"/>
      <c r="O1266" s="77"/>
      <c r="P1266" s="78"/>
      <c r="Q1266" s="79"/>
      <c r="R1266" s="101"/>
      <c r="S1266" s="81">
        <f t="shared" si="60"/>
        <v>0</v>
      </c>
      <c r="T1266" s="82"/>
      <c r="U1266" s="83"/>
      <c r="V1266" s="84"/>
      <c r="W1266" s="85">
        <f t="shared" si="61"/>
        <v>0</v>
      </c>
      <c r="X1266" s="86">
        <f t="shared" si="62"/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/>
      <c r="B1267" s="65"/>
      <c r="C1267" s="66"/>
      <c r="D1267" s="67"/>
      <c r="E1267" s="68"/>
      <c r="F1267" s="69"/>
      <c r="G1267" s="70"/>
      <c r="H1267" s="71"/>
      <c r="I1267" s="68"/>
      <c r="J1267" s="72"/>
      <c r="K1267" s="73"/>
      <c r="L1267" s="74"/>
      <c r="M1267" s="75"/>
      <c r="N1267" s="76"/>
      <c r="O1267" s="77"/>
      <c r="P1267" s="78"/>
      <c r="Q1267" s="79"/>
      <c r="R1267" s="101"/>
      <c r="S1267" s="81">
        <f t="shared" si="60"/>
        <v>0</v>
      </c>
      <c r="T1267" s="82"/>
      <c r="U1267" s="83"/>
      <c r="V1267" s="84"/>
      <c r="W1267" s="85">
        <f t="shared" si="61"/>
        <v>0</v>
      </c>
      <c r="X1267" s="86">
        <f t="shared" si="62"/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/>
      <c r="B1268" s="65"/>
      <c r="C1268" s="66"/>
      <c r="D1268" s="67"/>
      <c r="E1268" s="68"/>
      <c r="F1268" s="69"/>
      <c r="G1268" s="70"/>
      <c r="H1268" s="71"/>
      <c r="I1268" s="68"/>
      <c r="J1268" s="72"/>
      <c r="K1268" s="73"/>
      <c r="L1268" s="74"/>
      <c r="M1268" s="75"/>
      <c r="N1268" s="76"/>
      <c r="O1268" s="77"/>
      <c r="P1268" s="78"/>
      <c r="Q1268" s="79"/>
      <c r="R1268" s="101"/>
      <c r="S1268" s="81">
        <f t="shared" si="60"/>
        <v>0</v>
      </c>
      <c r="T1268" s="82"/>
      <c r="U1268" s="83"/>
      <c r="V1268" s="84"/>
      <c r="W1268" s="85">
        <f t="shared" si="61"/>
        <v>0</v>
      </c>
      <c r="X1268" s="86">
        <f t="shared" si="62"/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/>
      <c r="B1269" s="65"/>
      <c r="C1269" s="66"/>
      <c r="D1269" s="67"/>
      <c r="E1269" s="68"/>
      <c r="F1269" s="69"/>
      <c r="G1269" s="70"/>
      <c r="H1269" s="71"/>
      <c r="I1269" s="68"/>
      <c r="J1269" s="72"/>
      <c r="K1269" s="73"/>
      <c r="L1269" s="74"/>
      <c r="M1269" s="75"/>
      <c r="N1269" s="76"/>
      <c r="O1269" s="77"/>
      <c r="P1269" s="78"/>
      <c r="Q1269" s="79"/>
      <c r="R1269" s="101"/>
      <c r="S1269" s="81">
        <f t="shared" si="60"/>
        <v>0</v>
      </c>
      <c r="T1269" s="82"/>
      <c r="U1269" s="83"/>
      <c r="V1269" s="84"/>
      <c r="W1269" s="85">
        <f t="shared" si="61"/>
        <v>0</v>
      </c>
      <c r="X1269" s="86">
        <f t="shared" si="62"/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/>
      <c r="B1270" s="65"/>
      <c r="C1270" s="66"/>
      <c r="D1270" s="67"/>
      <c r="E1270" s="68"/>
      <c r="F1270" s="69"/>
      <c r="G1270" s="70"/>
      <c r="H1270" s="71"/>
      <c r="I1270" s="68"/>
      <c r="J1270" s="72"/>
      <c r="K1270" s="73"/>
      <c r="L1270" s="74"/>
      <c r="M1270" s="75"/>
      <c r="N1270" s="76"/>
      <c r="O1270" s="77"/>
      <c r="P1270" s="78"/>
      <c r="Q1270" s="79"/>
      <c r="R1270" s="101"/>
      <c r="S1270" s="81">
        <f t="shared" si="60"/>
        <v>0</v>
      </c>
      <c r="T1270" s="82"/>
      <c r="U1270" s="83"/>
      <c r="V1270" s="84"/>
      <c r="W1270" s="85">
        <f t="shared" si="61"/>
        <v>0</v>
      </c>
      <c r="X1270" s="86">
        <f t="shared" si="62"/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/>
      <c r="B1271" s="65"/>
      <c r="C1271" s="66"/>
      <c r="D1271" s="67"/>
      <c r="E1271" s="68"/>
      <c r="F1271" s="69"/>
      <c r="G1271" s="70"/>
      <c r="H1271" s="71"/>
      <c r="I1271" s="68"/>
      <c r="J1271" s="72"/>
      <c r="K1271" s="73"/>
      <c r="L1271" s="74"/>
      <c r="M1271" s="75"/>
      <c r="N1271" s="76"/>
      <c r="O1271" s="77"/>
      <c r="P1271" s="78"/>
      <c r="Q1271" s="79"/>
      <c r="R1271" s="101"/>
      <c r="S1271" s="81">
        <f t="shared" si="60"/>
        <v>0</v>
      </c>
      <c r="T1271" s="82"/>
      <c r="U1271" s="83"/>
      <c r="V1271" s="84"/>
      <c r="W1271" s="85">
        <f t="shared" si="61"/>
        <v>0</v>
      </c>
      <c r="X1271" s="86">
        <f t="shared" si="62"/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/>
      <c r="B1272" s="65"/>
      <c r="C1272" s="66"/>
      <c r="D1272" s="67"/>
      <c r="E1272" s="68"/>
      <c r="F1272" s="69"/>
      <c r="G1272" s="70"/>
      <c r="H1272" s="71"/>
      <c r="I1272" s="68"/>
      <c r="J1272" s="72"/>
      <c r="K1272" s="73"/>
      <c r="L1272" s="74"/>
      <c r="M1272" s="75"/>
      <c r="N1272" s="76"/>
      <c r="O1272" s="77"/>
      <c r="P1272" s="78"/>
      <c r="Q1272" s="79"/>
      <c r="R1272" s="101"/>
      <c r="S1272" s="81">
        <f t="shared" si="60"/>
        <v>0</v>
      </c>
      <c r="T1272" s="82"/>
      <c r="U1272" s="83"/>
      <c r="V1272" s="84"/>
      <c r="W1272" s="85">
        <f t="shared" si="61"/>
        <v>0</v>
      </c>
      <c r="X1272" s="86">
        <f t="shared" si="62"/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/>
      <c r="B1273" s="65"/>
      <c r="C1273" s="66"/>
      <c r="D1273" s="67"/>
      <c r="E1273" s="68"/>
      <c r="F1273" s="69"/>
      <c r="G1273" s="70"/>
      <c r="H1273" s="71"/>
      <c r="I1273" s="68"/>
      <c r="J1273" s="72"/>
      <c r="K1273" s="73"/>
      <c r="L1273" s="74"/>
      <c r="M1273" s="75"/>
      <c r="N1273" s="76"/>
      <c r="O1273" s="77"/>
      <c r="P1273" s="78"/>
      <c r="Q1273" s="79"/>
      <c r="R1273" s="101"/>
      <c r="S1273" s="81">
        <f t="shared" si="60"/>
        <v>0</v>
      </c>
      <c r="T1273" s="82"/>
      <c r="U1273" s="83"/>
      <c r="V1273" s="84"/>
      <c r="W1273" s="85">
        <f t="shared" si="61"/>
        <v>0</v>
      </c>
      <c r="X1273" s="86">
        <f t="shared" si="62"/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/>
      <c r="B1274" s="65"/>
      <c r="C1274" s="66"/>
      <c r="D1274" s="67"/>
      <c r="E1274" s="68"/>
      <c r="F1274" s="69"/>
      <c r="G1274" s="70"/>
      <c r="H1274" s="71"/>
      <c r="I1274" s="68"/>
      <c r="J1274" s="72"/>
      <c r="K1274" s="73"/>
      <c r="L1274" s="74"/>
      <c r="M1274" s="75"/>
      <c r="N1274" s="76"/>
      <c r="O1274" s="77"/>
      <c r="P1274" s="78"/>
      <c r="Q1274" s="79"/>
      <c r="R1274" s="101"/>
      <c r="S1274" s="81">
        <f t="shared" si="60"/>
        <v>0</v>
      </c>
      <c r="T1274" s="82"/>
      <c r="U1274" s="83"/>
      <c r="V1274" s="84"/>
      <c r="W1274" s="85">
        <f t="shared" si="61"/>
        <v>0</v>
      </c>
      <c r="X1274" s="86">
        <f t="shared" si="62"/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/>
      <c r="B1275" s="65"/>
      <c r="C1275" s="66"/>
      <c r="D1275" s="67"/>
      <c r="E1275" s="68"/>
      <c r="F1275" s="69"/>
      <c r="G1275" s="70"/>
      <c r="H1275" s="71"/>
      <c r="I1275" s="68"/>
      <c r="J1275" s="72"/>
      <c r="K1275" s="73"/>
      <c r="L1275" s="74"/>
      <c r="M1275" s="75"/>
      <c r="N1275" s="76"/>
      <c r="O1275" s="77"/>
      <c r="P1275" s="78"/>
      <c r="Q1275" s="79"/>
      <c r="R1275" s="80"/>
      <c r="S1275" s="81">
        <f t="shared" si="60"/>
        <v>0</v>
      </c>
      <c r="T1275" s="82"/>
      <c r="U1275" s="83"/>
      <c r="V1275" s="84"/>
      <c r="W1275" s="85">
        <f t="shared" si="61"/>
        <v>0</v>
      </c>
      <c r="X1275" s="86">
        <f t="shared" si="62"/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/>
      <c r="B1276" s="65"/>
      <c r="C1276" s="66"/>
      <c r="D1276" s="67"/>
      <c r="E1276" s="68"/>
      <c r="F1276" s="69"/>
      <c r="G1276" s="70"/>
      <c r="H1276" s="71"/>
      <c r="I1276" s="68"/>
      <c r="J1276" s="72"/>
      <c r="K1276" s="73"/>
      <c r="L1276" s="74"/>
      <c r="M1276" s="75"/>
      <c r="N1276" s="76"/>
      <c r="O1276" s="77"/>
      <c r="P1276" s="78"/>
      <c r="Q1276" s="79"/>
      <c r="R1276" s="101"/>
      <c r="S1276" s="81">
        <f t="shared" si="60"/>
        <v>0</v>
      </c>
      <c r="T1276" s="82"/>
      <c r="U1276" s="83"/>
      <c r="V1276" s="84"/>
      <c r="W1276" s="85">
        <f t="shared" si="61"/>
        <v>0</v>
      </c>
      <c r="X1276" s="86">
        <f t="shared" si="62"/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/>
      <c r="B1277" s="65"/>
      <c r="C1277" s="66"/>
      <c r="D1277" s="67"/>
      <c r="E1277" s="68"/>
      <c r="F1277" s="69"/>
      <c r="G1277" s="70"/>
      <c r="H1277" s="71"/>
      <c r="I1277" s="68"/>
      <c r="J1277" s="72"/>
      <c r="K1277" s="73"/>
      <c r="L1277" s="74"/>
      <c r="M1277" s="75"/>
      <c r="N1277" s="76"/>
      <c r="O1277" s="77"/>
      <c r="P1277" s="78"/>
      <c r="Q1277" s="79"/>
      <c r="R1277" s="101"/>
      <c r="S1277" s="81">
        <f t="shared" si="60"/>
        <v>0</v>
      </c>
      <c r="T1277" s="82"/>
      <c r="U1277" s="83"/>
      <c r="V1277" s="84"/>
      <c r="W1277" s="85">
        <f t="shared" si="61"/>
        <v>0</v>
      </c>
      <c r="X1277" s="86">
        <f t="shared" si="62"/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/>
      <c r="B1278" s="65"/>
      <c r="C1278" s="66"/>
      <c r="D1278" s="67"/>
      <c r="E1278" s="68"/>
      <c r="F1278" s="69"/>
      <c r="G1278" s="70"/>
      <c r="H1278" s="71"/>
      <c r="I1278" s="68"/>
      <c r="J1278" s="72"/>
      <c r="K1278" s="73"/>
      <c r="L1278" s="74"/>
      <c r="M1278" s="75"/>
      <c r="N1278" s="76"/>
      <c r="O1278" s="77"/>
      <c r="P1278" s="78"/>
      <c r="Q1278" s="79"/>
      <c r="R1278" s="101"/>
      <c r="S1278" s="81">
        <f t="shared" si="60"/>
        <v>0</v>
      </c>
      <c r="T1278" s="82"/>
      <c r="U1278" s="83"/>
      <c r="V1278" s="84"/>
      <c r="W1278" s="85">
        <f t="shared" si="61"/>
        <v>0</v>
      </c>
      <c r="X1278" s="86">
        <f t="shared" si="62"/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/>
      <c r="B1279" s="65"/>
      <c r="C1279" s="66"/>
      <c r="D1279" s="67"/>
      <c r="E1279" s="68"/>
      <c r="F1279" s="69"/>
      <c r="G1279" s="70"/>
      <c r="H1279" s="71"/>
      <c r="I1279" s="68"/>
      <c r="J1279" s="72"/>
      <c r="K1279" s="73"/>
      <c r="L1279" s="74"/>
      <c r="M1279" s="75"/>
      <c r="N1279" s="76"/>
      <c r="O1279" s="77"/>
      <c r="P1279" s="78"/>
      <c r="Q1279" s="79"/>
      <c r="R1279" s="101"/>
      <c r="S1279" s="81">
        <f t="shared" si="60"/>
        <v>0</v>
      </c>
      <c r="T1279" s="82"/>
      <c r="U1279" s="83"/>
      <c r="V1279" s="84"/>
      <c r="W1279" s="85">
        <f t="shared" si="61"/>
        <v>0</v>
      </c>
      <c r="X1279" s="86">
        <f t="shared" si="62"/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/>
      <c r="B1280" s="65"/>
      <c r="C1280" s="66"/>
      <c r="D1280" s="67"/>
      <c r="E1280" s="68"/>
      <c r="F1280" s="69"/>
      <c r="G1280" s="70"/>
      <c r="H1280" s="71"/>
      <c r="I1280" s="68"/>
      <c r="J1280" s="72"/>
      <c r="K1280" s="73"/>
      <c r="L1280" s="74"/>
      <c r="M1280" s="75"/>
      <c r="N1280" s="76"/>
      <c r="O1280" s="77"/>
      <c r="P1280" s="78"/>
      <c r="Q1280" s="79"/>
      <c r="R1280" s="101"/>
      <c r="S1280" s="81">
        <f t="shared" si="60"/>
        <v>0</v>
      </c>
      <c r="T1280" s="82"/>
      <c r="U1280" s="83"/>
      <c r="V1280" s="84"/>
      <c r="W1280" s="85">
        <f t="shared" si="61"/>
        <v>0</v>
      </c>
      <c r="X1280" s="86">
        <f t="shared" si="62"/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/>
      <c r="B1281" s="65"/>
      <c r="C1281" s="66"/>
      <c r="D1281" s="67"/>
      <c r="E1281" s="68"/>
      <c r="F1281" s="69"/>
      <c r="G1281" s="70"/>
      <c r="H1281" s="71"/>
      <c r="I1281" s="68"/>
      <c r="J1281" s="72"/>
      <c r="K1281" s="73"/>
      <c r="L1281" s="74"/>
      <c r="M1281" s="75"/>
      <c r="N1281" s="76"/>
      <c r="O1281" s="77"/>
      <c r="P1281" s="78"/>
      <c r="Q1281" s="79"/>
      <c r="R1281" s="101"/>
      <c r="S1281" s="81">
        <f t="shared" si="60"/>
        <v>0</v>
      </c>
      <c r="T1281" s="82"/>
      <c r="U1281" s="83"/>
      <c r="V1281" s="84"/>
      <c r="W1281" s="85">
        <f t="shared" si="61"/>
        <v>0</v>
      </c>
      <c r="X1281" s="86">
        <f t="shared" si="62"/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/>
      <c r="B1282" s="65"/>
      <c r="C1282" s="66"/>
      <c r="D1282" s="67"/>
      <c r="E1282" s="68"/>
      <c r="F1282" s="69"/>
      <c r="G1282" s="70"/>
      <c r="H1282" s="71"/>
      <c r="I1282" s="68"/>
      <c r="J1282" s="72"/>
      <c r="K1282" s="73"/>
      <c r="L1282" s="74"/>
      <c r="M1282" s="75"/>
      <c r="N1282" s="76"/>
      <c r="O1282" s="77"/>
      <c r="P1282" s="78"/>
      <c r="Q1282" s="79"/>
      <c r="R1282" s="80"/>
      <c r="S1282" s="81">
        <f t="shared" si="60"/>
        <v>0</v>
      </c>
      <c r="T1282" s="82"/>
      <c r="U1282" s="83"/>
      <c r="V1282" s="84"/>
      <c r="W1282" s="85">
        <f t="shared" si="61"/>
        <v>0</v>
      </c>
      <c r="X1282" s="86">
        <f t="shared" si="62"/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/>
      <c r="B1283" s="65"/>
      <c r="C1283" s="66"/>
      <c r="D1283" s="67"/>
      <c r="E1283" s="68"/>
      <c r="F1283" s="69"/>
      <c r="G1283" s="70"/>
      <c r="H1283" s="71"/>
      <c r="I1283" s="68"/>
      <c r="J1283" s="72"/>
      <c r="K1283" s="73"/>
      <c r="L1283" s="74"/>
      <c r="M1283" s="75"/>
      <c r="N1283" s="76"/>
      <c r="O1283" s="77"/>
      <c r="P1283" s="78"/>
      <c r="Q1283" s="79"/>
      <c r="R1283" s="80"/>
      <c r="S1283" s="81">
        <f t="shared" si="60"/>
        <v>0</v>
      </c>
      <c r="T1283" s="82"/>
      <c r="U1283" s="83"/>
      <c r="V1283" s="84"/>
      <c r="W1283" s="85">
        <f t="shared" si="61"/>
        <v>0</v>
      </c>
      <c r="X1283" s="86">
        <f t="shared" si="62"/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/>
      <c r="B1284" s="65"/>
      <c r="C1284" s="66"/>
      <c r="D1284" s="67"/>
      <c r="E1284" s="68"/>
      <c r="F1284" s="69"/>
      <c r="G1284" s="70"/>
      <c r="H1284" s="71"/>
      <c r="I1284" s="68"/>
      <c r="J1284" s="72"/>
      <c r="K1284" s="73"/>
      <c r="L1284" s="74"/>
      <c r="M1284" s="75"/>
      <c r="N1284" s="76"/>
      <c r="O1284" s="77"/>
      <c r="P1284" s="78"/>
      <c r="Q1284" s="79"/>
      <c r="R1284" s="101"/>
      <c r="S1284" s="81">
        <f t="shared" si="60"/>
        <v>0</v>
      </c>
      <c r="T1284" s="82"/>
      <c r="U1284" s="83"/>
      <c r="V1284" s="84"/>
      <c r="W1284" s="85">
        <f t="shared" si="61"/>
        <v>0</v>
      </c>
      <c r="X1284" s="86">
        <f t="shared" si="62"/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/>
      <c r="B1285" s="65"/>
      <c r="C1285" s="66"/>
      <c r="D1285" s="67"/>
      <c r="E1285" s="68"/>
      <c r="F1285" s="69"/>
      <c r="G1285" s="70"/>
      <c r="H1285" s="71"/>
      <c r="I1285" s="68"/>
      <c r="J1285" s="72"/>
      <c r="K1285" s="73"/>
      <c r="L1285" s="74"/>
      <c r="M1285" s="75"/>
      <c r="N1285" s="76"/>
      <c r="O1285" s="77"/>
      <c r="P1285" s="78"/>
      <c r="Q1285" s="79"/>
      <c r="R1285" s="101"/>
      <c r="S1285" s="81">
        <f t="shared" si="60"/>
        <v>0</v>
      </c>
      <c r="T1285" s="82"/>
      <c r="U1285" s="83"/>
      <c r="V1285" s="84"/>
      <c r="W1285" s="85">
        <f t="shared" si="61"/>
        <v>0</v>
      </c>
      <c r="X1285" s="86">
        <f t="shared" si="62"/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/>
      <c r="B1286" s="65"/>
      <c r="C1286" s="66"/>
      <c r="D1286" s="67"/>
      <c r="E1286" s="68"/>
      <c r="F1286" s="69"/>
      <c r="G1286" s="70"/>
      <c r="H1286" s="71"/>
      <c r="I1286" s="68"/>
      <c r="J1286" s="72"/>
      <c r="K1286" s="73"/>
      <c r="L1286" s="74"/>
      <c r="M1286" s="75"/>
      <c r="N1286" s="76"/>
      <c r="O1286" s="77"/>
      <c r="P1286" s="78"/>
      <c r="Q1286" s="79"/>
      <c r="R1286" s="101"/>
      <c r="S1286" s="81">
        <f t="shared" si="60"/>
        <v>0</v>
      </c>
      <c r="T1286" s="82"/>
      <c r="U1286" s="83"/>
      <c r="V1286" s="84"/>
      <c r="W1286" s="85">
        <f t="shared" si="61"/>
        <v>0</v>
      </c>
      <c r="X1286" s="86">
        <f t="shared" si="62"/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/>
      <c r="B1287" s="65"/>
      <c r="C1287" s="66"/>
      <c r="D1287" s="67"/>
      <c r="E1287" s="68"/>
      <c r="F1287" s="69"/>
      <c r="G1287" s="70"/>
      <c r="H1287" s="71"/>
      <c r="I1287" s="68"/>
      <c r="J1287" s="72"/>
      <c r="K1287" s="73"/>
      <c r="L1287" s="74"/>
      <c r="M1287" s="75"/>
      <c r="N1287" s="76"/>
      <c r="O1287" s="77"/>
      <c r="P1287" s="78"/>
      <c r="Q1287" s="79"/>
      <c r="R1287" s="80"/>
      <c r="S1287" s="81">
        <f t="shared" si="60"/>
        <v>0</v>
      </c>
      <c r="T1287" s="82"/>
      <c r="U1287" s="83"/>
      <c r="V1287" s="84"/>
      <c r="W1287" s="85">
        <f t="shared" si="61"/>
        <v>0</v>
      </c>
      <c r="X1287" s="86">
        <f t="shared" si="62"/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/>
      <c r="B1288" s="65"/>
      <c r="C1288" s="66"/>
      <c r="D1288" s="67"/>
      <c r="E1288" s="68"/>
      <c r="F1288" s="69"/>
      <c r="G1288" s="70"/>
      <c r="H1288" s="71"/>
      <c r="I1288" s="68"/>
      <c r="J1288" s="72"/>
      <c r="K1288" s="73"/>
      <c r="L1288" s="74"/>
      <c r="M1288" s="75"/>
      <c r="N1288" s="76"/>
      <c r="O1288" s="77"/>
      <c r="P1288" s="78"/>
      <c r="Q1288" s="79"/>
      <c r="R1288" s="101"/>
      <c r="S1288" s="81">
        <f t="shared" si="60"/>
        <v>0</v>
      </c>
      <c r="T1288" s="82"/>
      <c r="U1288" s="83"/>
      <c r="V1288" s="84"/>
      <c r="W1288" s="85">
        <f t="shared" si="61"/>
        <v>0</v>
      </c>
      <c r="X1288" s="86">
        <f t="shared" si="62"/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/>
      <c r="B1289" s="65"/>
      <c r="C1289" s="66"/>
      <c r="D1289" s="67"/>
      <c r="E1289" s="68"/>
      <c r="F1289" s="69"/>
      <c r="G1289" s="70"/>
      <c r="H1289" s="71"/>
      <c r="I1289" s="68"/>
      <c r="J1289" s="72"/>
      <c r="K1289" s="73"/>
      <c r="L1289" s="74"/>
      <c r="M1289" s="75"/>
      <c r="N1289" s="76"/>
      <c r="O1289" s="77"/>
      <c r="P1289" s="78"/>
      <c r="Q1289" s="79"/>
      <c r="R1289" s="80"/>
      <c r="S1289" s="81">
        <f t="shared" ref="S1289:S1352" si="63">IF(R1289="U",T1289/1.2,T1289)</f>
        <v>0</v>
      </c>
      <c r="T1289" s="82"/>
      <c r="U1289" s="83"/>
      <c r="V1289" s="84"/>
      <c r="W1289" s="85">
        <f t="shared" ref="W1289:W1352" si="64">V1289*S1289</f>
        <v>0</v>
      </c>
      <c r="X1289" s="86">
        <f t="shared" ref="X1289:X1352" si="65">V1289*T1289</f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/>
      <c r="B1290" s="65"/>
      <c r="C1290" s="66"/>
      <c r="D1290" s="67"/>
      <c r="E1290" s="68"/>
      <c r="F1290" s="69"/>
      <c r="G1290" s="70"/>
      <c r="H1290" s="71"/>
      <c r="I1290" s="68"/>
      <c r="J1290" s="72"/>
      <c r="K1290" s="73"/>
      <c r="L1290" s="74"/>
      <c r="M1290" s="75"/>
      <c r="N1290" s="76"/>
      <c r="O1290" s="77"/>
      <c r="P1290" s="78"/>
      <c r="Q1290" s="79"/>
      <c r="R1290" s="80"/>
      <c r="S1290" s="81">
        <f t="shared" si="63"/>
        <v>0</v>
      </c>
      <c r="T1290" s="82"/>
      <c r="U1290" s="83"/>
      <c r="V1290" s="84"/>
      <c r="W1290" s="85">
        <f t="shared" si="64"/>
        <v>0</v>
      </c>
      <c r="X1290" s="86">
        <f t="shared" si="65"/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/>
      <c r="B1291" s="65"/>
      <c r="C1291" s="66"/>
      <c r="D1291" s="67"/>
      <c r="E1291" s="68"/>
      <c r="F1291" s="69"/>
      <c r="G1291" s="70"/>
      <c r="H1291" s="71"/>
      <c r="I1291" s="68"/>
      <c r="J1291" s="72"/>
      <c r="K1291" s="73"/>
      <c r="L1291" s="74"/>
      <c r="M1291" s="75"/>
      <c r="N1291" s="76"/>
      <c r="O1291" s="77"/>
      <c r="P1291" s="78"/>
      <c r="Q1291" s="79"/>
      <c r="R1291" s="80"/>
      <c r="S1291" s="81">
        <f t="shared" si="63"/>
        <v>0</v>
      </c>
      <c r="T1291" s="82"/>
      <c r="U1291" s="83"/>
      <c r="V1291" s="84"/>
      <c r="W1291" s="85">
        <f t="shared" si="64"/>
        <v>0</v>
      </c>
      <c r="X1291" s="86">
        <f t="shared" si="65"/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/>
      <c r="B1292" s="65"/>
      <c r="C1292" s="66"/>
      <c r="D1292" s="67"/>
      <c r="E1292" s="68"/>
      <c r="F1292" s="69"/>
      <c r="G1292" s="70"/>
      <c r="H1292" s="71"/>
      <c r="I1292" s="68"/>
      <c r="J1292" s="72"/>
      <c r="K1292" s="73"/>
      <c r="L1292" s="74"/>
      <c r="M1292" s="75"/>
      <c r="N1292" s="76"/>
      <c r="O1292" s="77"/>
      <c r="P1292" s="78"/>
      <c r="Q1292" s="79"/>
      <c r="R1292" s="80"/>
      <c r="S1292" s="81">
        <f t="shared" si="63"/>
        <v>0</v>
      </c>
      <c r="T1292" s="82"/>
      <c r="U1292" s="83"/>
      <c r="V1292" s="84"/>
      <c r="W1292" s="85">
        <f t="shared" si="64"/>
        <v>0</v>
      </c>
      <c r="X1292" s="86">
        <f t="shared" si="65"/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/>
      <c r="B1293" s="65"/>
      <c r="C1293" s="66"/>
      <c r="D1293" s="67"/>
      <c r="E1293" s="68"/>
      <c r="F1293" s="69"/>
      <c r="G1293" s="70"/>
      <c r="H1293" s="71"/>
      <c r="I1293" s="68"/>
      <c r="J1293" s="72"/>
      <c r="K1293" s="73"/>
      <c r="L1293" s="74"/>
      <c r="M1293" s="75"/>
      <c r="N1293" s="76"/>
      <c r="O1293" s="77"/>
      <c r="P1293" s="78"/>
      <c r="Q1293" s="79"/>
      <c r="R1293" s="80"/>
      <c r="S1293" s="81">
        <f t="shared" si="63"/>
        <v>0</v>
      </c>
      <c r="T1293" s="82"/>
      <c r="U1293" s="83"/>
      <c r="V1293" s="84"/>
      <c r="W1293" s="85">
        <f t="shared" si="64"/>
        <v>0</v>
      </c>
      <c r="X1293" s="86">
        <f t="shared" si="65"/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/>
      <c r="B1294" s="65"/>
      <c r="C1294" s="66"/>
      <c r="D1294" s="67"/>
      <c r="E1294" s="68"/>
      <c r="F1294" s="69"/>
      <c r="G1294" s="70"/>
      <c r="H1294" s="71"/>
      <c r="I1294" s="68"/>
      <c r="J1294" s="72"/>
      <c r="K1294" s="73"/>
      <c r="L1294" s="74"/>
      <c r="M1294" s="75"/>
      <c r="N1294" s="76"/>
      <c r="O1294" s="77"/>
      <c r="P1294" s="78"/>
      <c r="Q1294" s="79"/>
      <c r="R1294" s="101"/>
      <c r="S1294" s="81">
        <f t="shared" si="63"/>
        <v>0</v>
      </c>
      <c r="T1294" s="82"/>
      <c r="U1294" s="83"/>
      <c r="V1294" s="84"/>
      <c r="W1294" s="85">
        <f t="shared" si="64"/>
        <v>0</v>
      </c>
      <c r="X1294" s="86">
        <f t="shared" si="65"/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/>
      <c r="B1295" s="65"/>
      <c r="C1295" s="66"/>
      <c r="D1295" s="67"/>
      <c r="E1295" s="68"/>
      <c r="F1295" s="69"/>
      <c r="G1295" s="70"/>
      <c r="H1295" s="71"/>
      <c r="I1295" s="68"/>
      <c r="J1295" s="72"/>
      <c r="K1295" s="73"/>
      <c r="L1295" s="74"/>
      <c r="M1295" s="75"/>
      <c r="N1295" s="76"/>
      <c r="O1295" s="77"/>
      <c r="P1295" s="78"/>
      <c r="Q1295" s="79"/>
      <c r="R1295" s="101"/>
      <c r="S1295" s="81">
        <f t="shared" si="63"/>
        <v>0</v>
      </c>
      <c r="T1295" s="82"/>
      <c r="U1295" s="83"/>
      <c r="V1295" s="84"/>
      <c r="W1295" s="85">
        <f t="shared" si="64"/>
        <v>0</v>
      </c>
      <c r="X1295" s="86">
        <f t="shared" si="65"/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/>
      <c r="B1296" s="65"/>
      <c r="C1296" s="66"/>
      <c r="D1296" s="67"/>
      <c r="E1296" s="68"/>
      <c r="F1296" s="69"/>
      <c r="G1296" s="70"/>
      <c r="H1296" s="71"/>
      <c r="I1296" s="68"/>
      <c r="J1296" s="72"/>
      <c r="K1296" s="73"/>
      <c r="L1296" s="74"/>
      <c r="M1296" s="75"/>
      <c r="N1296" s="76"/>
      <c r="O1296" s="77"/>
      <c r="P1296" s="78"/>
      <c r="Q1296" s="79"/>
      <c r="R1296" s="101"/>
      <c r="S1296" s="81">
        <f t="shared" si="63"/>
        <v>0</v>
      </c>
      <c r="T1296" s="82"/>
      <c r="U1296" s="83"/>
      <c r="V1296" s="84"/>
      <c r="W1296" s="85">
        <f t="shared" si="64"/>
        <v>0</v>
      </c>
      <c r="X1296" s="86">
        <f t="shared" si="65"/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/>
      <c r="B1297" s="65"/>
      <c r="C1297" s="66"/>
      <c r="D1297" s="67"/>
      <c r="E1297" s="68"/>
      <c r="F1297" s="69"/>
      <c r="G1297" s="70"/>
      <c r="H1297" s="71"/>
      <c r="I1297" s="68"/>
      <c r="J1297" s="72"/>
      <c r="K1297" s="73"/>
      <c r="L1297" s="74"/>
      <c r="M1297" s="75"/>
      <c r="N1297" s="76"/>
      <c r="O1297" s="77"/>
      <c r="P1297" s="78"/>
      <c r="Q1297" s="79"/>
      <c r="R1297" s="101"/>
      <c r="S1297" s="81">
        <f t="shared" si="63"/>
        <v>0</v>
      </c>
      <c r="T1297" s="82"/>
      <c r="U1297" s="83"/>
      <c r="V1297" s="84"/>
      <c r="W1297" s="85">
        <f t="shared" si="64"/>
        <v>0</v>
      </c>
      <c r="X1297" s="86">
        <f t="shared" si="65"/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/>
      <c r="B1298" s="65"/>
      <c r="C1298" s="66"/>
      <c r="D1298" s="67"/>
      <c r="E1298" s="68"/>
      <c r="F1298" s="69"/>
      <c r="G1298" s="70"/>
      <c r="H1298" s="71"/>
      <c r="I1298" s="68"/>
      <c r="J1298" s="72"/>
      <c r="K1298" s="73"/>
      <c r="L1298" s="74"/>
      <c r="M1298" s="75"/>
      <c r="N1298" s="76"/>
      <c r="O1298" s="77"/>
      <c r="P1298" s="78"/>
      <c r="Q1298" s="79"/>
      <c r="R1298" s="101"/>
      <c r="S1298" s="81">
        <f t="shared" si="63"/>
        <v>0</v>
      </c>
      <c r="T1298" s="82"/>
      <c r="U1298" s="83"/>
      <c r="V1298" s="84"/>
      <c r="W1298" s="85">
        <f t="shared" si="64"/>
        <v>0</v>
      </c>
      <c r="X1298" s="86">
        <f t="shared" si="65"/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/>
      <c r="B1299" s="65"/>
      <c r="C1299" s="66"/>
      <c r="D1299" s="67"/>
      <c r="E1299" s="68"/>
      <c r="F1299" s="69"/>
      <c r="G1299" s="70"/>
      <c r="H1299" s="71"/>
      <c r="I1299" s="68"/>
      <c r="J1299" s="72"/>
      <c r="K1299" s="73"/>
      <c r="L1299" s="74"/>
      <c r="M1299" s="75"/>
      <c r="N1299" s="76"/>
      <c r="O1299" s="77"/>
      <c r="P1299" s="78"/>
      <c r="Q1299" s="79"/>
      <c r="R1299" s="101"/>
      <c r="S1299" s="81">
        <f t="shared" si="63"/>
        <v>0</v>
      </c>
      <c r="T1299" s="82"/>
      <c r="U1299" s="83"/>
      <c r="V1299" s="84"/>
      <c r="W1299" s="85">
        <f t="shared" si="64"/>
        <v>0</v>
      </c>
      <c r="X1299" s="86">
        <f t="shared" si="65"/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/>
      <c r="B1300" s="65"/>
      <c r="C1300" s="66"/>
      <c r="D1300" s="67"/>
      <c r="E1300" s="68"/>
      <c r="F1300" s="69"/>
      <c r="G1300" s="70"/>
      <c r="H1300" s="71"/>
      <c r="I1300" s="68"/>
      <c r="J1300" s="72"/>
      <c r="K1300" s="73"/>
      <c r="L1300" s="74"/>
      <c r="M1300" s="75"/>
      <c r="N1300" s="76"/>
      <c r="O1300" s="77"/>
      <c r="P1300" s="78"/>
      <c r="Q1300" s="79"/>
      <c r="R1300" s="101"/>
      <c r="S1300" s="81">
        <f t="shared" si="63"/>
        <v>0</v>
      </c>
      <c r="T1300" s="82"/>
      <c r="U1300" s="83"/>
      <c r="V1300" s="84"/>
      <c r="W1300" s="85">
        <f t="shared" si="64"/>
        <v>0</v>
      </c>
      <c r="X1300" s="86">
        <f t="shared" si="65"/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/>
      <c r="B1301" s="65"/>
      <c r="C1301" s="66"/>
      <c r="D1301" s="67"/>
      <c r="E1301" s="68"/>
      <c r="F1301" s="69"/>
      <c r="G1301" s="70"/>
      <c r="H1301" s="71"/>
      <c r="I1301" s="68"/>
      <c r="J1301" s="72"/>
      <c r="K1301" s="73"/>
      <c r="L1301" s="74"/>
      <c r="M1301" s="75"/>
      <c r="N1301" s="76"/>
      <c r="O1301" s="77"/>
      <c r="P1301" s="78"/>
      <c r="Q1301" s="79"/>
      <c r="R1301" s="101"/>
      <c r="S1301" s="81">
        <f t="shared" si="63"/>
        <v>0</v>
      </c>
      <c r="T1301" s="82"/>
      <c r="U1301" s="83"/>
      <c r="V1301" s="84"/>
      <c r="W1301" s="85">
        <f t="shared" si="64"/>
        <v>0</v>
      </c>
      <c r="X1301" s="86">
        <f t="shared" si="65"/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/>
      <c r="B1302" s="65"/>
      <c r="C1302" s="66"/>
      <c r="D1302" s="67"/>
      <c r="E1302" s="68"/>
      <c r="F1302" s="69"/>
      <c r="G1302" s="70"/>
      <c r="H1302" s="71"/>
      <c r="I1302" s="68"/>
      <c r="J1302" s="72"/>
      <c r="K1302" s="73"/>
      <c r="L1302" s="74"/>
      <c r="M1302" s="75"/>
      <c r="N1302" s="76"/>
      <c r="O1302" s="77"/>
      <c r="P1302" s="78"/>
      <c r="Q1302" s="79"/>
      <c r="R1302" s="101"/>
      <c r="S1302" s="81">
        <f t="shared" si="63"/>
        <v>0</v>
      </c>
      <c r="T1302" s="82"/>
      <c r="U1302" s="83"/>
      <c r="V1302" s="84"/>
      <c r="W1302" s="85">
        <f t="shared" si="64"/>
        <v>0</v>
      </c>
      <c r="X1302" s="86">
        <f t="shared" si="65"/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/>
      <c r="B1303" s="65"/>
      <c r="C1303" s="66"/>
      <c r="D1303" s="67"/>
      <c r="E1303" s="68"/>
      <c r="F1303" s="69"/>
      <c r="G1303" s="70"/>
      <c r="H1303" s="71"/>
      <c r="I1303" s="68"/>
      <c r="J1303" s="72"/>
      <c r="K1303" s="73"/>
      <c r="L1303" s="74"/>
      <c r="M1303" s="75"/>
      <c r="N1303" s="76"/>
      <c r="O1303" s="77"/>
      <c r="P1303" s="78"/>
      <c r="Q1303" s="79"/>
      <c r="R1303" s="101"/>
      <c r="S1303" s="81">
        <f t="shared" si="63"/>
        <v>0</v>
      </c>
      <c r="T1303" s="82"/>
      <c r="U1303" s="83"/>
      <c r="V1303" s="84"/>
      <c r="W1303" s="85">
        <f t="shared" si="64"/>
        <v>0</v>
      </c>
      <c r="X1303" s="86">
        <f t="shared" si="65"/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/>
      <c r="B1304" s="65"/>
      <c r="C1304" s="66"/>
      <c r="D1304" s="67"/>
      <c r="E1304" s="68"/>
      <c r="F1304" s="69"/>
      <c r="G1304" s="70"/>
      <c r="H1304" s="71"/>
      <c r="I1304" s="68"/>
      <c r="J1304" s="72"/>
      <c r="K1304" s="73"/>
      <c r="L1304" s="74"/>
      <c r="M1304" s="75"/>
      <c r="N1304" s="76"/>
      <c r="O1304" s="77"/>
      <c r="P1304" s="78"/>
      <c r="Q1304" s="79"/>
      <c r="R1304" s="101"/>
      <c r="S1304" s="81">
        <f t="shared" si="63"/>
        <v>0</v>
      </c>
      <c r="T1304" s="82"/>
      <c r="U1304" s="83"/>
      <c r="V1304" s="84"/>
      <c r="W1304" s="85">
        <f t="shared" si="64"/>
        <v>0</v>
      </c>
      <c r="X1304" s="86">
        <f t="shared" si="65"/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/>
      <c r="B1305" s="65"/>
      <c r="C1305" s="66"/>
      <c r="D1305" s="67"/>
      <c r="E1305" s="68"/>
      <c r="F1305" s="69"/>
      <c r="G1305" s="70"/>
      <c r="H1305" s="71"/>
      <c r="I1305" s="68"/>
      <c r="J1305" s="72"/>
      <c r="K1305" s="73"/>
      <c r="L1305" s="74"/>
      <c r="M1305" s="75"/>
      <c r="N1305" s="76"/>
      <c r="O1305" s="77"/>
      <c r="P1305" s="78"/>
      <c r="Q1305" s="79"/>
      <c r="R1305" s="101"/>
      <c r="S1305" s="81">
        <f t="shared" si="63"/>
        <v>0</v>
      </c>
      <c r="T1305" s="82"/>
      <c r="U1305" s="83"/>
      <c r="V1305" s="84"/>
      <c r="W1305" s="85">
        <f t="shared" si="64"/>
        <v>0</v>
      </c>
      <c r="X1305" s="86">
        <f t="shared" si="65"/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/>
      <c r="B1306" s="65"/>
      <c r="C1306" s="66"/>
      <c r="D1306" s="67"/>
      <c r="E1306" s="68"/>
      <c r="F1306" s="69"/>
      <c r="G1306" s="70"/>
      <c r="H1306" s="71"/>
      <c r="I1306" s="68"/>
      <c r="J1306" s="72"/>
      <c r="K1306" s="73"/>
      <c r="L1306" s="74"/>
      <c r="M1306" s="75"/>
      <c r="N1306" s="76"/>
      <c r="O1306" s="77"/>
      <c r="P1306" s="78"/>
      <c r="Q1306" s="79"/>
      <c r="R1306" s="101"/>
      <c r="S1306" s="81">
        <f t="shared" si="63"/>
        <v>0</v>
      </c>
      <c r="T1306" s="82"/>
      <c r="U1306" s="83"/>
      <c r="V1306" s="84"/>
      <c r="W1306" s="85">
        <f t="shared" si="64"/>
        <v>0</v>
      </c>
      <c r="X1306" s="86">
        <f t="shared" si="65"/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/>
      <c r="B1307" s="65"/>
      <c r="C1307" s="66"/>
      <c r="D1307" s="67"/>
      <c r="E1307" s="68"/>
      <c r="F1307" s="69"/>
      <c r="G1307" s="70"/>
      <c r="H1307" s="71"/>
      <c r="I1307" s="68"/>
      <c r="J1307" s="72"/>
      <c r="K1307" s="73"/>
      <c r="L1307" s="74"/>
      <c r="M1307" s="75"/>
      <c r="N1307" s="76"/>
      <c r="O1307" s="77"/>
      <c r="P1307" s="78"/>
      <c r="Q1307" s="79"/>
      <c r="R1307" s="101"/>
      <c r="S1307" s="81">
        <f t="shared" si="63"/>
        <v>0</v>
      </c>
      <c r="T1307" s="82"/>
      <c r="U1307" s="83"/>
      <c r="V1307" s="84"/>
      <c r="W1307" s="85">
        <f t="shared" si="64"/>
        <v>0</v>
      </c>
      <c r="X1307" s="86">
        <f t="shared" si="65"/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/>
      <c r="B1308" s="65"/>
      <c r="C1308" s="66"/>
      <c r="D1308" s="67"/>
      <c r="E1308" s="68"/>
      <c r="F1308" s="69"/>
      <c r="G1308" s="70"/>
      <c r="H1308" s="71"/>
      <c r="I1308" s="68"/>
      <c r="J1308" s="72"/>
      <c r="K1308" s="73"/>
      <c r="L1308" s="74"/>
      <c r="M1308" s="75"/>
      <c r="N1308" s="76"/>
      <c r="O1308" s="77"/>
      <c r="P1308" s="78"/>
      <c r="Q1308" s="79"/>
      <c r="R1308" s="101"/>
      <c r="S1308" s="81">
        <f t="shared" si="63"/>
        <v>0</v>
      </c>
      <c r="T1308" s="82"/>
      <c r="U1308" s="83"/>
      <c r="V1308" s="84"/>
      <c r="W1308" s="85">
        <f t="shared" si="64"/>
        <v>0</v>
      </c>
      <c r="X1308" s="86">
        <f t="shared" si="65"/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/>
      <c r="B1309" s="65"/>
      <c r="C1309" s="66"/>
      <c r="D1309" s="67"/>
      <c r="E1309" s="68"/>
      <c r="F1309" s="69"/>
      <c r="G1309" s="70"/>
      <c r="H1309" s="71"/>
      <c r="I1309" s="68"/>
      <c r="J1309" s="72"/>
      <c r="K1309" s="73"/>
      <c r="L1309" s="74"/>
      <c r="M1309" s="75"/>
      <c r="N1309" s="76"/>
      <c r="O1309" s="77"/>
      <c r="P1309" s="78"/>
      <c r="Q1309" s="79"/>
      <c r="R1309" s="101"/>
      <c r="S1309" s="81">
        <f t="shared" si="63"/>
        <v>0</v>
      </c>
      <c r="T1309" s="82"/>
      <c r="U1309" s="83"/>
      <c r="V1309" s="84"/>
      <c r="W1309" s="85">
        <f t="shared" si="64"/>
        <v>0</v>
      </c>
      <c r="X1309" s="86">
        <f t="shared" si="65"/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/>
      <c r="B1310" s="65"/>
      <c r="C1310" s="66"/>
      <c r="D1310" s="67"/>
      <c r="E1310" s="68"/>
      <c r="F1310" s="69"/>
      <c r="G1310" s="70"/>
      <c r="H1310" s="71"/>
      <c r="I1310" s="68"/>
      <c r="J1310" s="72"/>
      <c r="K1310" s="73"/>
      <c r="L1310" s="74"/>
      <c r="M1310" s="75"/>
      <c r="N1310" s="76"/>
      <c r="O1310" s="77"/>
      <c r="P1310" s="78"/>
      <c r="Q1310" s="79"/>
      <c r="R1310" s="101"/>
      <c r="S1310" s="81">
        <f t="shared" si="63"/>
        <v>0</v>
      </c>
      <c r="T1310" s="82"/>
      <c r="U1310" s="83"/>
      <c r="V1310" s="84"/>
      <c r="W1310" s="85">
        <f t="shared" si="64"/>
        <v>0</v>
      </c>
      <c r="X1310" s="86">
        <f t="shared" si="65"/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/>
      <c r="B1311" s="65"/>
      <c r="C1311" s="66"/>
      <c r="D1311" s="67"/>
      <c r="E1311" s="68"/>
      <c r="F1311" s="69"/>
      <c r="G1311" s="70"/>
      <c r="H1311" s="71"/>
      <c r="I1311" s="68"/>
      <c r="J1311" s="72"/>
      <c r="K1311" s="73"/>
      <c r="L1311" s="74"/>
      <c r="M1311" s="75"/>
      <c r="N1311" s="76"/>
      <c r="O1311" s="77"/>
      <c r="P1311" s="78"/>
      <c r="Q1311" s="79"/>
      <c r="R1311" s="101"/>
      <c r="S1311" s="81">
        <f t="shared" si="63"/>
        <v>0</v>
      </c>
      <c r="T1311" s="82"/>
      <c r="U1311" s="83"/>
      <c r="V1311" s="84"/>
      <c r="W1311" s="85">
        <f t="shared" si="64"/>
        <v>0</v>
      </c>
      <c r="X1311" s="86">
        <f t="shared" si="65"/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/>
      <c r="B1312" s="65"/>
      <c r="C1312" s="66"/>
      <c r="D1312" s="67"/>
      <c r="E1312" s="68"/>
      <c r="F1312" s="69"/>
      <c r="G1312" s="70"/>
      <c r="H1312" s="71"/>
      <c r="I1312" s="68"/>
      <c r="J1312" s="72"/>
      <c r="K1312" s="73"/>
      <c r="L1312" s="74"/>
      <c r="M1312" s="75"/>
      <c r="N1312" s="76"/>
      <c r="O1312" s="77"/>
      <c r="P1312" s="78"/>
      <c r="Q1312" s="79"/>
      <c r="R1312" s="101"/>
      <c r="S1312" s="81">
        <f t="shared" si="63"/>
        <v>0</v>
      </c>
      <c r="T1312" s="82"/>
      <c r="U1312" s="83"/>
      <c r="V1312" s="84"/>
      <c r="W1312" s="85">
        <f t="shared" si="64"/>
        <v>0</v>
      </c>
      <c r="X1312" s="86">
        <f t="shared" si="65"/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/>
      <c r="B1313" s="65"/>
      <c r="C1313" s="66"/>
      <c r="D1313" s="67"/>
      <c r="E1313" s="68"/>
      <c r="F1313" s="69"/>
      <c r="G1313" s="70"/>
      <c r="H1313" s="71"/>
      <c r="I1313" s="68"/>
      <c r="J1313" s="72"/>
      <c r="K1313" s="73"/>
      <c r="L1313" s="74"/>
      <c r="M1313" s="75"/>
      <c r="N1313" s="76"/>
      <c r="O1313" s="77"/>
      <c r="P1313" s="78"/>
      <c r="Q1313" s="79"/>
      <c r="R1313" s="101"/>
      <c r="S1313" s="81">
        <f t="shared" si="63"/>
        <v>0</v>
      </c>
      <c r="T1313" s="82"/>
      <c r="U1313" s="83"/>
      <c r="V1313" s="84"/>
      <c r="W1313" s="85">
        <f t="shared" si="64"/>
        <v>0</v>
      </c>
      <c r="X1313" s="86">
        <f t="shared" si="65"/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/>
      <c r="B1314" s="65"/>
      <c r="C1314" s="66"/>
      <c r="D1314" s="67"/>
      <c r="E1314" s="68"/>
      <c r="F1314" s="69"/>
      <c r="G1314" s="70"/>
      <c r="H1314" s="71"/>
      <c r="I1314" s="68"/>
      <c r="J1314" s="72"/>
      <c r="K1314" s="73"/>
      <c r="L1314" s="74"/>
      <c r="M1314" s="75"/>
      <c r="N1314" s="76"/>
      <c r="O1314" s="77"/>
      <c r="P1314" s="78"/>
      <c r="Q1314" s="79"/>
      <c r="R1314" s="101"/>
      <c r="S1314" s="81">
        <f t="shared" si="63"/>
        <v>0</v>
      </c>
      <c r="T1314" s="82"/>
      <c r="U1314" s="83"/>
      <c r="V1314" s="84"/>
      <c r="W1314" s="85">
        <f t="shared" si="64"/>
        <v>0</v>
      </c>
      <c r="X1314" s="86">
        <f t="shared" si="65"/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/>
      <c r="B1315" s="65"/>
      <c r="C1315" s="66"/>
      <c r="D1315" s="67"/>
      <c r="E1315" s="68"/>
      <c r="F1315" s="69"/>
      <c r="G1315" s="70"/>
      <c r="H1315" s="71"/>
      <c r="I1315" s="68"/>
      <c r="J1315" s="72"/>
      <c r="K1315" s="73"/>
      <c r="L1315" s="74"/>
      <c r="M1315" s="75"/>
      <c r="N1315" s="76"/>
      <c r="O1315" s="77"/>
      <c r="P1315" s="78"/>
      <c r="Q1315" s="79"/>
      <c r="R1315" s="101"/>
      <c r="S1315" s="81">
        <f t="shared" si="63"/>
        <v>0</v>
      </c>
      <c r="T1315" s="82"/>
      <c r="U1315" s="83"/>
      <c r="V1315" s="84"/>
      <c r="W1315" s="85">
        <f t="shared" si="64"/>
        <v>0</v>
      </c>
      <c r="X1315" s="86">
        <f t="shared" si="65"/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/>
      <c r="B1316" s="65"/>
      <c r="C1316" s="66"/>
      <c r="D1316" s="67"/>
      <c r="E1316" s="68"/>
      <c r="F1316" s="69"/>
      <c r="G1316" s="70"/>
      <c r="H1316" s="71"/>
      <c r="I1316" s="68"/>
      <c r="J1316" s="72"/>
      <c r="K1316" s="73"/>
      <c r="L1316" s="74"/>
      <c r="M1316" s="75"/>
      <c r="N1316" s="76"/>
      <c r="O1316" s="77"/>
      <c r="P1316" s="78"/>
      <c r="Q1316" s="79"/>
      <c r="R1316" s="101"/>
      <c r="S1316" s="81">
        <f t="shared" si="63"/>
        <v>0</v>
      </c>
      <c r="T1316" s="82"/>
      <c r="U1316" s="83"/>
      <c r="V1316" s="84"/>
      <c r="W1316" s="85">
        <f t="shared" si="64"/>
        <v>0</v>
      </c>
      <c r="X1316" s="86">
        <f t="shared" si="65"/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/>
      <c r="B1317" s="65"/>
      <c r="C1317" s="66"/>
      <c r="D1317" s="67"/>
      <c r="E1317" s="68"/>
      <c r="F1317" s="69"/>
      <c r="G1317" s="70"/>
      <c r="H1317" s="71"/>
      <c r="I1317" s="68"/>
      <c r="J1317" s="72"/>
      <c r="K1317" s="73"/>
      <c r="L1317" s="74"/>
      <c r="M1317" s="75"/>
      <c r="N1317" s="76"/>
      <c r="O1317" s="77"/>
      <c r="P1317" s="78"/>
      <c r="Q1317" s="79"/>
      <c r="R1317" s="101"/>
      <c r="S1317" s="81">
        <f t="shared" si="63"/>
        <v>0</v>
      </c>
      <c r="T1317" s="82"/>
      <c r="U1317" s="83"/>
      <c r="V1317" s="84"/>
      <c r="W1317" s="85">
        <f t="shared" si="64"/>
        <v>0</v>
      </c>
      <c r="X1317" s="86">
        <f t="shared" si="65"/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/>
      <c r="B1318" s="65"/>
      <c r="C1318" s="66"/>
      <c r="D1318" s="67"/>
      <c r="E1318" s="68"/>
      <c r="F1318" s="69"/>
      <c r="G1318" s="70"/>
      <c r="H1318" s="71"/>
      <c r="I1318" s="68"/>
      <c r="J1318" s="72"/>
      <c r="K1318" s="73"/>
      <c r="L1318" s="74"/>
      <c r="M1318" s="75"/>
      <c r="N1318" s="76"/>
      <c r="O1318" s="77"/>
      <c r="P1318" s="78"/>
      <c r="Q1318" s="79"/>
      <c r="R1318" s="101"/>
      <c r="S1318" s="81">
        <f t="shared" si="63"/>
        <v>0</v>
      </c>
      <c r="T1318" s="82"/>
      <c r="U1318" s="83"/>
      <c r="V1318" s="84"/>
      <c r="W1318" s="85">
        <f t="shared" si="64"/>
        <v>0</v>
      </c>
      <c r="X1318" s="86">
        <f t="shared" si="65"/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/>
      <c r="B1319" s="65"/>
      <c r="C1319" s="66"/>
      <c r="D1319" s="67"/>
      <c r="E1319" s="68"/>
      <c r="F1319" s="69"/>
      <c r="G1319" s="70"/>
      <c r="H1319" s="71"/>
      <c r="I1319" s="68"/>
      <c r="J1319" s="72"/>
      <c r="K1319" s="73"/>
      <c r="L1319" s="74"/>
      <c r="M1319" s="75"/>
      <c r="N1319" s="76"/>
      <c r="O1319" s="77"/>
      <c r="P1319" s="78"/>
      <c r="Q1319" s="79"/>
      <c r="R1319" s="101"/>
      <c r="S1319" s="81">
        <f t="shared" si="63"/>
        <v>0</v>
      </c>
      <c r="T1319" s="82"/>
      <c r="U1319" s="83"/>
      <c r="V1319" s="84"/>
      <c r="W1319" s="85">
        <f t="shared" si="64"/>
        <v>0</v>
      </c>
      <c r="X1319" s="86">
        <f t="shared" si="65"/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/>
      <c r="B1320" s="65"/>
      <c r="C1320" s="66"/>
      <c r="D1320" s="67"/>
      <c r="E1320" s="68"/>
      <c r="F1320" s="69"/>
      <c r="G1320" s="70"/>
      <c r="H1320" s="71"/>
      <c r="I1320" s="68"/>
      <c r="J1320" s="72"/>
      <c r="K1320" s="73"/>
      <c r="L1320" s="74"/>
      <c r="M1320" s="75"/>
      <c r="N1320" s="76"/>
      <c r="O1320" s="77"/>
      <c r="P1320" s="78"/>
      <c r="Q1320" s="79"/>
      <c r="R1320" s="101"/>
      <c r="S1320" s="81">
        <f t="shared" si="63"/>
        <v>0</v>
      </c>
      <c r="T1320" s="82"/>
      <c r="U1320" s="83"/>
      <c r="V1320" s="84"/>
      <c r="W1320" s="85">
        <f t="shared" si="64"/>
        <v>0</v>
      </c>
      <c r="X1320" s="86">
        <f t="shared" si="65"/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/>
      <c r="B1321" s="65"/>
      <c r="C1321" s="66"/>
      <c r="D1321" s="67"/>
      <c r="E1321" s="68"/>
      <c r="F1321" s="69"/>
      <c r="G1321" s="70"/>
      <c r="H1321" s="71"/>
      <c r="I1321" s="68"/>
      <c r="J1321" s="72"/>
      <c r="K1321" s="73"/>
      <c r="L1321" s="74"/>
      <c r="M1321" s="75"/>
      <c r="N1321" s="76"/>
      <c r="O1321" s="77"/>
      <c r="P1321" s="78"/>
      <c r="Q1321" s="79"/>
      <c r="R1321" s="101"/>
      <c r="S1321" s="81">
        <f t="shared" si="63"/>
        <v>0</v>
      </c>
      <c r="T1321" s="82"/>
      <c r="U1321" s="83"/>
      <c r="V1321" s="84"/>
      <c r="W1321" s="85">
        <f t="shared" si="64"/>
        <v>0</v>
      </c>
      <c r="X1321" s="86">
        <f t="shared" si="65"/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/>
      <c r="B1322" s="65"/>
      <c r="C1322" s="66"/>
      <c r="D1322" s="67"/>
      <c r="E1322" s="68"/>
      <c r="F1322" s="69"/>
      <c r="G1322" s="70"/>
      <c r="H1322" s="71"/>
      <c r="I1322" s="68"/>
      <c r="J1322" s="72"/>
      <c r="K1322" s="73"/>
      <c r="L1322" s="74"/>
      <c r="M1322" s="75"/>
      <c r="N1322" s="76"/>
      <c r="O1322" s="77"/>
      <c r="P1322" s="78"/>
      <c r="Q1322" s="79"/>
      <c r="R1322" s="101"/>
      <c r="S1322" s="81">
        <f t="shared" si="63"/>
        <v>0</v>
      </c>
      <c r="T1322" s="82"/>
      <c r="U1322" s="83"/>
      <c r="V1322" s="84"/>
      <c r="W1322" s="85">
        <f t="shared" si="64"/>
        <v>0</v>
      </c>
      <c r="X1322" s="86">
        <f t="shared" si="65"/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/>
      <c r="B1323" s="65"/>
      <c r="C1323" s="66"/>
      <c r="D1323" s="67"/>
      <c r="E1323" s="68"/>
      <c r="F1323" s="69"/>
      <c r="G1323" s="70"/>
      <c r="H1323" s="71"/>
      <c r="I1323" s="68"/>
      <c r="J1323" s="72"/>
      <c r="K1323" s="73"/>
      <c r="L1323" s="74"/>
      <c r="M1323" s="75"/>
      <c r="N1323" s="76"/>
      <c r="O1323" s="77"/>
      <c r="P1323" s="78"/>
      <c r="Q1323" s="79"/>
      <c r="R1323" s="101"/>
      <c r="S1323" s="81">
        <f t="shared" si="63"/>
        <v>0</v>
      </c>
      <c r="T1323" s="82"/>
      <c r="U1323" s="83"/>
      <c r="V1323" s="84"/>
      <c r="W1323" s="85">
        <f t="shared" si="64"/>
        <v>0</v>
      </c>
      <c r="X1323" s="86">
        <f t="shared" si="65"/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/>
      <c r="B1324" s="65"/>
      <c r="C1324" s="66"/>
      <c r="D1324" s="67"/>
      <c r="E1324" s="68"/>
      <c r="F1324" s="69"/>
      <c r="G1324" s="70"/>
      <c r="H1324" s="71"/>
      <c r="I1324" s="68"/>
      <c r="J1324" s="72"/>
      <c r="K1324" s="73"/>
      <c r="L1324" s="74"/>
      <c r="M1324" s="75"/>
      <c r="N1324" s="76"/>
      <c r="O1324" s="77"/>
      <c r="P1324" s="78"/>
      <c r="Q1324" s="79"/>
      <c r="R1324" s="101"/>
      <c r="S1324" s="81">
        <f t="shared" si="63"/>
        <v>0</v>
      </c>
      <c r="T1324" s="82"/>
      <c r="U1324" s="83"/>
      <c r="V1324" s="84"/>
      <c r="W1324" s="85">
        <f t="shared" si="64"/>
        <v>0</v>
      </c>
      <c r="X1324" s="86">
        <f t="shared" si="65"/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/>
      <c r="B1325" s="65"/>
      <c r="C1325" s="66"/>
      <c r="D1325" s="67"/>
      <c r="E1325" s="68"/>
      <c r="F1325" s="69"/>
      <c r="G1325" s="70"/>
      <c r="H1325" s="71"/>
      <c r="I1325" s="68"/>
      <c r="J1325" s="72"/>
      <c r="K1325" s="73"/>
      <c r="L1325" s="74"/>
      <c r="M1325" s="75"/>
      <c r="N1325" s="76"/>
      <c r="O1325" s="77"/>
      <c r="P1325" s="78"/>
      <c r="Q1325" s="79"/>
      <c r="R1325" s="101"/>
      <c r="S1325" s="81">
        <f t="shared" si="63"/>
        <v>0</v>
      </c>
      <c r="T1325" s="82"/>
      <c r="U1325" s="83"/>
      <c r="V1325" s="84"/>
      <c r="W1325" s="85">
        <f t="shared" si="64"/>
        <v>0</v>
      </c>
      <c r="X1325" s="86">
        <f t="shared" si="65"/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/>
      <c r="B1326" s="65"/>
      <c r="C1326" s="66"/>
      <c r="D1326" s="67"/>
      <c r="E1326" s="68"/>
      <c r="F1326" s="69"/>
      <c r="G1326" s="70"/>
      <c r="H1326" s="71"/>
      <c r="I1326" s="68"/>
      <c r="J1326" s="72"/>
      <c r="K1326" s="73"/>
      <c r="L1326" s="74"/>
      <c r="M1326" s="75"/>
      <c r="N1326" s="76"/>
      <c r="O1326" s="77"/>
      <c r="P1326" s="78"/>
      <c r="Q1326" s="79"/>
      <c r="R1326" s="80"/>
      <c r="S1326" s="81">
        <f t="shared" si="63"/>
        <v>0</v>
      </c>
      <c r="T1326" s="82"/>
      <c r="U1326" s="83"/>
      <c r="V1326" s="84"/>
      <c r="W1326" s="85">
        <f t="shared" si="64"/>
        <v>0</v>
      </c>
      <c r="X1326" s="86">
        <f t="shared" si="65"/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/>
      <c r="B1327" s="65"/>
      <c r="C1327" s="66"/>
      <c r="D1327" s="67"/>
      <c r="E1327" s="68"/>
      <c r="F1327" s="69"/>
      <c r="G1327" s="70"/>
      <c r="H1327" s="71"/>
      <c r="I1327" s="68"/>
      <c r="J1327" s="72"/>
      <c r="K1327" s="73"/>
      <c r="L1327" s="74"/>
      <c r="M1327" s="75"/>
      <c r="N1327" s="76"/>
      <c r="O1327" s="77"/>
      <c r="P1327" s="78"/>
      <c r="Q1327" s="79"/>
      <c r="R1327" s="80"/>
      <c r="S1327" s="81">
        <f t="shared" si="63"/>
        <v>0</v>
      </c>
      <c r="T1327" s="82"/>
      <c r="U1327" s="83"/>
      <c r="V1327" s="84"/>
      <c r="W1327" s="85">
        <f t="shared" si="64"/>
        <v>0</v>
      </c>
      <c r="X1327" s="86">
        <f t="shared" si="65"/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/>
      <c r="B1328" s="65"/>
      <c r="C1328" s="66"/>
      <c r="D1328" s="67"/>
      <c r="E1328" s="68"/>
      <c r="F1328" s="69"/>
      <c r="G1328" s="70"/>
      <c r="H1328" s="71"/>
      <c r="I1328" s="68"/>
      <c r="J1328" s="72"/>
      <c r="K1328" s="73"/>
      <c r="L1328" s="74"/>
      <c r="M1328" s="75"/>
      <c r="N1328" s="76"/>
      <c r="O1328" s="77"/>
      <c r="P1328" s="78"/>
      <c r="Q1328" s="79"/>
      <c r="R1328" s="80"/>
      <c r="S1328" s="81">
        <f t="shared" si="63"/>
        <v>0</v>
      </c>
      <c r="T1328" s="82"/>
      <c r="U1328" s="83"/>
      <c r="V1328" s="84"/>
      <c r="W1328" s="85">
        <f t="shared" si="64"/>
        <v>0</v>
      </c>
      <c r="X1328" s="86">
        <f t="shared" si="65"/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/>
      <c r="B1329" s="65"/>
      <c r="C1329" s="66"/>
      <c r="D1329" s="67"/>
      <c r="E1329" s="68"/>
      <c r="F1329" s="69"/>
      <c r="G1329" s="70"/>
      <c r="H1329" s="71"/>
      <c r="I1329" s="68"/>
      <c r="J1329" s="72"/>
      <c r="K1329" s="73"/>
      <c r="L1329" s="74"/>
      <c r="M1329" s="75"/>
      <c r="N1329" s="76"/>
      <c r="O1329" s="77"/>
      <c r="P1329" s="78"/>
      <c r="Q1329" s="79"/>
      <c r="R1329" s="80"/>
      <c r="S1329" s="81">
        <f t="shared" si="63"/>
        <v>0</v>
      </c>
      <c r="T1329" s="82"/>
      <c r="U1329" s="83"/>
      <c r="V1329" s="84"/>
      <c r="W1329" s="85">
        <f t="shared" si="64"/>
        <v>0</v>
      </c>
      <c r="X1329" s="86">
        <f t="shared" si="65"/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/>
      <c r="B1330" s="65"/>
      <c r="C1330" s="66"/>
      <c r="D1330" s="67"/>
      <c r="E1330" s="68"/>
      <c r="F1330" s="69"/>
      <c r="G1330" s="70"/>
      <c r="H1330" s="71"/>
      <c r="I1330" s="68"/>
      <c r="J1330" s="72"/>
      <c r="K1330" s="73"/>
      <c r="L1330" s="74"/>
      <c r="M1330" s="75"/>
      <c r="N1330" s="76"/>
      <c r="O1330" s="77"/>
      <c r="P1330" s="78"/>
      <c r="Q1330" s="79"/>
      <c r="R1330" s="101"/>
      <c r="S1330" s="81">
        <f t="shared" si="63"/>
        <v>0</v>
      </c>
      <c r="T1330" s="82"/>
      <c r="U1330" s="83"/>
      <c r="V1330" s="84"/>
      <c r="W1330" s="85">
        <f t="shared" si="64"/>
        <v>0</v>
      </c>
      <c r="X1330" s="86">
        <f t="shared" si="65"/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/>
      <c r="B1331" s="65"/>
      <c r="C1331" s="66"/>
      <c r="D1331" s="67"/>
      <c r="E1331" s="68"/>
      <c r="F1331" s="69"/>
      <c r="G1331" s="70"/>
      <c r="H1331" s="71"/>
      <c r="I1331" s="68"/>
      <c r="J1331" s="72"/>
      <c r="K1331" s="73"/>
      <c r="L1331" s="74"/>
      <c r="M1331" s="75"/>
      <c r="N1331" s="76"/>
      <c r="O1331" s="77"/>
      <c r="P1331" s="78"/>
      <c r="Q1331" s="79"/>
      <c r="R1331" s="80"/>
      <c r="S1331" s="81">
        <f t="shared" si="63"/>
        <v>0</v>
      </c>
      <c r="T1331" s="82"/>
      <c r="U1331" s="83"/>
      <c r="V1331" s="84"/>
      <c r="W1331" s="85">
        <f t="shared" si="64"/>
        <v>0</v>
      </c>
      <c r="X1331" s="86">
        <f t="shared" si="65"/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/>
      <c r="B1332" s="65"/>
      <c r="C1332" s="66"/>
      <c r="D1332" s="67"/>
      <c r="E1332" s="68"/>
      <c r="F1332" s="69"/>
      <c r="G1332" s="70"/>
      <c r="H1332" s="71"/>
      <c r="I1332" s="68"/>
      <c r="J1332" s="72"/>
      <c r="K1332" s="73"/>
      <c r="L1332" s="74"/>
      <c r="M1332" s="75"/>
      <c r="N1332" s="76"/>
      <c r="O1332" s="77"/>
      <c r="P1332" s="78"/>
      <c r="Q1332" s="79"/>
      <c r="R1332" s="101"/>
      <c r="S1332" s="81">
        <f t="shared" si="63"/>
        <v>0</v>
      </c>
      <c r="T1332" s="82"/>
      <c r="U1332" s="83"/>
      <c r="V1332" s="84"/>
      <c r="W1332" s="85">
        <f t="shared" si="64"/>
        <v>0</v>
      </c>
      <c r="X1332" s="86">
        <f t="shared" si="65"/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/>
      <c r="B1333" s="65"/>
      <c r="C1333" s="66"/>
      <c r="D1333" s="67"/>
      <c r="E1333" s="68"/>
      <c r="F1333" s="69"/>
      <c r="G1333" s="70"/>
      <c r="H1333" s="71"/>
      <c r="I1333" s="68"/>
      <c r="J1333" s="72"/>
      <c r="K1333" s="73"/>
      <c r="L1333" s="74"/>
      <c r="M1333" s="75"/>
      <c r="N1333" s="76"/>
      <c r="O1333" s="77"/>
      <c r="P1333" s="78"/>
      <c r="Q1333" s="79"/>
      <c r="R1333" s="101"/>
      <c r="S1333" s="81">
        <f t="shared" si="63"/>
        <v>0</v>
      </c>
      <c r="T1333" s="82"/>
      <c r="U1333" s="83"/>
      <c r="V1333" s="84"/>
      <c r="W1333" s="85">
        <f t="shared" si="64"/>
        <v>0</v>
      </c>
      <c r="X1333" s="86">
        <f t="shared" si="65"/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/>
      <c r="B1334" s="65"/>
      <c r="C1334" s="66"/>
      <c r="D1334" s="67"/>
      <c r="E1334" s="68"/>
      <c r="F1334" s="69"/>
      <c r="G1334" s="70"/>
      <c r="H1334" s="71"/>
      <c r="I1334" s="68"/>
      <c r="J1334" s="72"/>
      <c r="K1334" s="73"/>
      <c r="L1334" s="74"/>
      <c r="M1334" s="75"/>
      <c r="N1334" s="76"/>
      <c r="O1334" s="77"/>
      <c r="P1334" s="78"/>
      <c r="Q1334" s="79"/>
      <c r="R1334" s="101"/>
      <c r="S1334" s="81">
        <f t="shared" si="63"/>
        <v>0</v>
      </c>
      <c r="T1334" s="82"/>
      <c r="U1334" s="83"/>
      <c r="V1334" s="84"/>
      <c r="W1334" s="85">
        <f t="shared" si="64"/>
        <v>0</v>
      </c>
      <c r="X1334" s="86">
        <f t="shared" si="65"/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/>
      <c r="B1335" s="65"/>
      <c r="C1335" s="66"/>
      <c r="D1335" s="67"/>
      <c r="E1335" s="68"/>
      <c r="F1335" s="69"/>
      <c r="G1335" s="70"/>
      <c r="H1335" s="71"/>
      <c r="I1335" s="68"/>
      <c r="J1335" s="72"/>
      <c r="K1335" s="73"/>
      <c r="L1335" s="74"/>
      <c r="M1335" s="75"/>
      <c r="N1335" s="76"/>
      <c r="O1335" s="77"/>
      <c r="P1335" s="78"/>
      <c r="Q1335" s="79"/>
      <c r="R1335" s="80"/>
      <c r="S1335" s="81">
        <f t="shared" si="63"/>
        <v>0</v>
      </c>
      <c r="T1335" s="82"/>
      <c r="U1335" s="83"/>
      <c r="V1335" s="84"/>
      <c r="W1335" s="85">
        <f t="shared" si="64"/>
        <v>0</v>
      </c>
      <c r="X1335" s="86">
        <f t="shared" si="65"/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/>
      <c r="B1336" s="65"/>
      <c r="C1336" s="66"/>
      <c r="D1336" s="67"/>
      <c r="E1336" s="68"/>
      <c r="F1336" s="69"/>
      <c r="G1336" s="70"/>
      <c r="H1336" s="71"/>
      <c r="I1336" s="68"/>
      <c r="J1336" s="72"/>
      <c r="K1336" s="73"/>
      <c r="L1336" s="74"/>
      <c r="M1336" s="75"/>
      <c r="N1336" s="76"/>
      <c r="O1336" s="77"/>
      <c r="P1336" s="78"/>
      <c r="Q1336" s="79"/>
      <c r="R1336" s="101"/>
      <c r="S1336" s="81">
        <f t="shared" si="63"/>
        <v>0</v>
      </c>
      <c r="T1336" s="82"/>
      <c r="U1336" s="83"/>
      <c r="V1336" s="84"/>
      <c r="W1336" s="85">
        <f t="shared" si="64"/>
        <v>0</v>
      </c>
      <c r="X1336" s="86">
        <f t="shared" si="65"/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/>
      <c r="B1337" s="65"/>
      <c r="C1337" s="66"/>
      <c r="D1337" s="67"/>
      <c r="E1337" s="68"/>
      <c r="F1337" s="69"/>
      <c r="G1337" s="70"/>
      <c r="H1337" s="71"/>
      <c r="I1337" s="68"/>
      <c r="J1337" s="72"/>
      <c r="K1337" s="73"/>
      <c r="L1337" s="74"/>
      <c r="M1337" s="75"/>
      <c r="N1337" s="76"/>
      <c r="O1337" s="77"/>
      <c r="P1337" s="78"/>
      <c r="Q1337" s="79"/>
      <c r="R1337" s="101"/>
      <c r="S1337" s="81">
        <f t="shared" si="63"/>
        <v>0</v>
      </c>
      <c r="T1337" s="82"/>
      <c r="U1337" s="83"/>
      <c r="V1337" s="84"/>
      <c r="W1337" s="85">
        <f t="shared" si="64"/>
        <v>0</v>
      </c>
      <c r="X1337" s="86">
        <f t="shared" si="65"/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/>
      <c r="B1338" s="65"/>
      <c r="C1338" s="66"/>
      <c r="D1338" s="67"/>
      <c r="E1338" s="68"/>
      <c r="F1338" s="69"/>
      <c r="G1338" s="70"/>
      <c r="H1338" s="71"/>
      <c r="I1338" s="68"/>
      <c r="J1338" s="72"/>
      <c r="K1338" s="73"/>
      <c r="L1338" s="74"/>
      <c r="M1338" s="75"/>
      <c r="N1338" s="76"/>
      <c r="O1338" s="77"/>
      <c r="P1338" s="78"/>
      <c r="Q1338" s="79"/>
      <c r="R1338" s="101"/>
      <c r="S1338" s="81">
        <f t="shared" si="63"/>
        <v>0</v>
      </c>
      <c r="T1338" s="82"/>
      <c r="U1338" s="83"/>
      <c r="V1338" s="84"/>
      <c r="W1338" s="85">
        <f t="shared" si="64"/>
        <v>0</v>
      </c>
      <c r="X1338" s="86">
        <f t="shared" si="65"/>
        <v>0</v>
      </c>
      <c r="Y1338" s="59"/>
      <c r="Z1338" s="87"/>
      <c r="AA1338" s="88"/>
      <c r="AB1338" s="89"/>
      <c r="AC1338" s="90"/>
    </row>
    <row r="1339" spans="1:29" ht="15.75" hidden="1" customHeight="1">
      <c r="A1339" s="64"/>
      <c r="B1339" s="65"/>
      <c r="C1339" s="66"/>
      <c r="D1339" s="67"/>
      <c r="E1339" s="68"/>
      <c r="F1339" s="69"/>
      <c r="G1339" s="70"/>
      <c r="H1339" s="71"/>
      <c r="I1339" s="68"/>
      <c r="J1339" s="72"/>
      <c r="K1339" s="73"/>
      <c r="L1339" s="74"/>
      <c r="M1339" s="75"/>
      <c r="N1339" s="76"/>
      <c r="O1339" s="77"/>
      <c r="P1339" s="78"/>
      <c r="Q1339" s="79"/>
      <c r="R1339" s="101"/>
      <c r="S1339" s="81">
        <f t="shared" si="63"/>
        <v>0</v>
      </c>
      <c r="T1339" s="82"/>
      <c r="U1339" s="83"/>
      <c r="V1339" s="84"/>
      <c r="W1339" s="85">
        <f t="shared" si="64"/>
        <v>0</v>
      </c>
      <c r="X1339" s="86">
        <f t="shared" si="65"/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/>
      <c r="B1340" s="65"/>
      <c r="C1340" s="66"/>
      <c r="D1340" s="67"/>
      <c r="E1340" s="68"/>
      <c r="F1340" s="69"/>
      <c r="G1340" s="70"/>
      <c r="H1340" s="71"/>
      <c r="I1340" s="68"/>
      <c r="J1340" s="72"/>
      <c r="K1340" s="73"/>
      <c r="L1340" s="74"/>
      <c r="M1340" s="75"/>
      <c r="N1340" s="76"/>
      <c r="O1340" s="77"/>
      <c r="P1340" s="78"/>
      <c r="Q1340" s="79"/>
      <c r="R1340" s="101"/>
      <c r="S1340" s="81">
        <f t="shared" si="63"/>
        <v>0</v>
      </c>
      <c r="T1340" s="82"/>
      <c r="U1340" s="83"/>
      <c r="V1340" s="84"/>
      <c r="W1340" s="85">
        <f t="shared" si="64"/>
        <v>0</v>
      </c>
      <c r="X1340" s="86">
        <f t="shared" si="65"/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/>
      <c r="B1341" s="65"/>
      <c r="C1341" s="66"/>
      <c r="D1341" s="67"/>
      <c r="E1341" s="68"/>
      <c r="F1341" s="69"/>
      <c r="G1341" s="70"/>
      <c r="H1341" s="71"/>
      <c r="I1341" s="68"/>
      <c r="J1341" s="72"/>
      <c r="K1341" s="73"/>
      <c r="L1341" s="74"/>
      <c r="M1341" s="75"/>
      <c r="N1341" s="76"/>
      <c r="O1341" s="77"/>
      <c r="P1341" s="78"/>
      <c r="Q1341" s="79"/>
      <c r="R1341" s="80"/>
      <c r="S1341" s="81">
        <f t="shared" si="63"/>
        <v>0</v>
      </c>
      <c r="T1341" s="82"/>
      <c r="U1341" s="83"/>
      <c r="V1341" s="84"/>
      <c r="W1341" s="85">
        <f t="shared" si="64"/>
        <v>0</v>
      </c>
      <c r="X1341" s="86">
        <f t="shared" si="65"/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/>
      <c r="B1342" s="65"/>
      <c r="C1342" s="66"/>
      <c r="D1342" s="67"/>
      <c r="E1342" s="68"/>
      <c r="F1342" s="69"/>
      <c r="G1342" s="70"/>
      <c r="H1342" s="71"/>
      <c r="I1342" s="68"/>
      <c r="J1342" s="72"/>
      <c r="K1342" s="73"/>
      <c r="L1342" s="74"/>
      <c r="M1342" s="75"/>
      <c r="N1342" s="76"/>
      <c r="O1342" s="77"/>
      <c r="P1342" s="78"/>
      <c r="Q1342" s="79"/>
      <c r="R1342" s="80"/>
      <c r="S1342" s="81">
        <f t="shared" si="63"/>
        <v>0</v>
      </c>
      <c r="T1342" s="82"/>
      <c r="U1342" s="83"/>
      <c r="V1342" s="84"/>
      <c r="W1342" s="85">
        <f t="shared" si="64"/>
        <v>0</v>
      </c>
      <c r="X1342" s="86">
        <f t="shared" si="65"/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/>
      <c r="B1343" s="65"/>
      <c r="C1343" s="66"/>
      <c r="D1343" s="67"/>
      <c r="E1343" s="68"/>
      <c r="F1343" s="69"/>
      <c r="G1343" s="70"/>
      <c r="H1343" s="71"/>
      <c r="I1343" s="68"/>
      <c r="J1343" s="72"/>
      <c r="K1343" s="73"/>
      <c r="L1343" s="74"/>
      <c r="M1343" s="75"/>
      <c r="N1343" s="76"/>
      <c r="O1343" s="77"/>
      <c r="P1343" s="78"/>
      <c r="Q1343" s="79"/>
      <c r="R1343" s="80"/>
      <c r="S1343" s="81">
        <f t="shared" si="63"/>
        <v>0</v>
      </c>
      <c r="T1343" s="82"/>
      <c r="U1343" s="83"/>
      <c r="V1343" s="84"/>
      <c r="W1343" s="85">
        <f t="shared" si="64"/>
        <v>0</v>
      </c>
      <c r="X1343" s="86">
        <f t="shared" si="65"/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/>
      <c r="B1344" s="65"/>
      <c r="C1344" s="66"/>
      <c r="D1344" s="67"/>
      <c r="E1344" s="68"/>
      <c r="F1344" s="69"/>
      <c r="G1344" s="70"/>
      <c r="H1344" s="71"/>
      <c r="I1344" s="68"/>
      <c r="J1344" s="72"/>
      <c r="K1344" s="73"/>
      <c r="L1344" s="74"/>
      <c r="M1344" s="75"/>
      <c r="N1344" s="76"/>
      <c r="O1344" s="77"/>
      <c r="P1344" s="78"/>
      <c r="Q1344" s="79"/>
      <c r="R1344" s="80"/>
      <c r="S1344" s="81">
        <f t="shared" si="63"/>
        <v>0</v>
      </c>
      <c r="T1344" s="82"/>
      <c r="U1344" s="83"/>
      <c r="V1344" s="84"/>
      <c r="W1344" s="85">
        <f t="shared" si="64"/>
        <v>0</v>
      </c>
      <c r="X1344" s="86">
        <f t="shared" si="65"/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/>
      <c r="B1345" s="65"/>
      <c r="C1345" s="66"/>
      <c r="D1345" s="67"/>
      <c r="E1345" s="68"/>
      <c r="F1345" s="69"/>
      <c r="G1345" s="70"/>
      <c r="H1345" s="71"/>
      <c r="I1345" s="68"/>
      <c r="J1345" s="72"/>
      <c r="K1345" s="73"/>
      <c r="L1345" s="74"/>
      <c r="M1345" s="75"/>
      <c r="N1345" s="76"/>
      <c r="O1345" s="77"/>
      <c r="P1345" s="78"/>
      <c r="Q1345" s="79"/>
      <c r="R1345" s="80"/>
      <c r="S1345" s="81">
        <f t="shared" si="63"/>
        <v>0</v>
      </c>
      <c r="T1345" s="82"/>
      <c r="U1345" s="83"/>
      <c r="V1345" s="84"/>
      <c r="W1345" s="85">
        <f t="shared" si="64"/>
        <v>0</v>
      </c>
      <c r="X1345" s="86">
        <f t="shared" si="65"/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/>
      <c r="B1346" s="65"/>
      <c r="C1346" s="66"/>
      <c r="D1346" s="67"/>
      <c r="E1346" s="68"/>
      <c r="F1346" s="69"/>
      <c r="G1346" s="70"/>
      <c r="H1346" s="71"/>
      <c r="I1346" s="68"/>
      <c r="J1346" s="72"/>
      <c r="K1346" s="73"/>
      <c r="L1346" s="74"/>
      <c r="M1346" s="75"/>
      <c r="N1346" s="76"/>
      <c r="O1346" s="77"/>
      <c r="P1346" s="78"/>
      <c r="Q1346" s="79"/>
      <c r="R1346" s="101"/>
      <c r="S1346" s="81">
        <f t="shared" si="63"/>
        <v>0</v>
      </c>
      <c r="T1346" s="82"/>
      <c r="U1346" s="83"/>
      <c r="V1346" s="84"/>
      <c r="W1346" s="85">
        <f t="shared" si="64"/>
        <v>0</v>
      </c>
      <c r="X1346" s="86">
        <f t="shared" si="65"/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/>
      <c r="B1347" s="65"/>
      <c r="C1347" s="66"/>
      <c r="D1347" s="67"/>
      <c r="E1347" s="68"/>
      <c r="F1347" s="69"/>
      <c r="G1347" s="70"/>
      <c r="H1347" s="71"/>
      <c r="I1347" s="68"/>
      <c r="J1347" s="72"/>
      <c r="K1347" s="73"/>
      <c r="L1347" s="74"/>
      <c r="M1347" s="75"/>
      <c r="N1347" s="76"/>
      <c r="O1347" s="77"/>
      <c r="P1347" s="78"/>
      <c r="Q1347" s="79"/>
      <c r="R1347" s="101"/>
      <c r="S1347" s="81">
        <f t="shared" si="63"/>
        <v>0</v>
      </c>
      <c r="T1347" s="82"/>
      <c r="U1347" s="83"/>
      <c r="V1347" s="84"/>
      <c r="W1347" s="85">
        <f t="shared" si="64"/>
        <v>0</v>
      </c>
      <c r="X1347" s="86">
        <f t="shared" si="65"/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/>
      <c r="B1348" s="65"/>
      <c r="C1348" s="66"/>
      <c r="D1348" s="67"/>
      <c r="E1348" s="68"/>
      <c r="F1348" s="69"/>
      <c r="G1348" s="70"/>
      <c r="H1348" s="71"/>
      <c r="I1348" s="68"/>
      <c r="J1348" s="72"/>
      <c r="K1348" s="73"/>
      <c r="L1348" s="74"/>
      <c r="M1348" s="75"/>
      <c r="N1348" s="76"/>
      <c r="O1348" s="77"/>
      <c r="P1348" s="78"/>
      <c r="Q1348" s="79"/>
      <c r="R1348" s="101"/>
      <c r="S1348" s="81">
        <f t="shared" si="63"/>
        <v>0</v>
      </c>
      <c r="T1348" s="82"/>
      <c r="U1348" s="83"/>
      <c r="V1348" s="84"/>
      <c r="W1348" s="85">
        <f t="shared" si="64"/>
        <v>0</v>
      </c>
      <c r="X1348" s="86">
        <f t="shared" si="65"/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/>
      <c r="B1349" s="65"/>
      <c r="C1349" s="66"/>
      <c r="D1349" s="67"/>
      <c r="E1349" s="68"/>
      <c r="F1349" s="69"/>
      <c r="G1349" s="70"/>
      <c r="H1349" s="71"/>
      <c r="I1349" s="68"/>
      <c r="J1349" s="72"/>
      <c r="K1349" s="73"/>
      <c r="L1349" s="74"/>
      <c r="M1349" s="75"/>
      <c r="N1349" s="76"/>
      <c r="O1349" s="77"/>
      <c r="P1349" s="78"/>
      <c r="Q1349" s="79"/>
      <c r="R1349" s="80"/>
      <c r="S1349" s="81">
        <f t="shared" si="63"/>
        <v>0</v>
      </c>
      <c r="T1349" s="82"/>
      <c r="U1349" s="83"/>
      <c r="V1349" s="84"/>
      <c r="W1349" s="85">
        <f t="shared" si="64"/>
        <v>0</v>
      </c>
      <c r="X1349" s="86">
        <f t="shared" si="65"/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/>
      <c r="B1350" s="65"/>
      <c r="C1350" s="66"/>
      <c r="D1350" s="67"/>
      <c r="E1350" s="68"/>
      <c r="F1350" s="69"/>
      <c r="G1350" s="70"/>
      <c r="H1350" s="71"/>
      <c r="I1350" s="68"/>
      <c r="J1350" s="72"/>
      <c r="K1350" s="73"/>
      <c r="L1350" s="74"/>
      <c r="M1350" s="75"/>
      <c r="N1350" s="76"/>
      <c r="O1350" s="77"/>
      <c r="P1350" s="78"/>
      <c r="Q1350" s="79"/>
      <c r="R1350" s="80"/>
      <c r="S1350" s="81">
        <f t="shared" si="63"/>
        <v>0</v>
      </c>
      <c r="T1350" s="82"/>
      <c r="U1350" s="83"/>
      <c r="V1350" s="84"/>
      <c r="W1350" s="85">
        <f t="shared" si="64"/>
        <v>0</v>
      </c>
      <c r="X1350" s="86">
        <f t="shared" si="65"/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/>
      <c r="B1351" s="65"/>
      <c r="C1351" s="66"/>
      <c r="D1351" s="67"/>
      <c r="E1351" s="68"/>
      <c r="F1351" s="69"/>
      <c r="G1351" s="70"/>
      <c r="H1351" s="71"/>
      <c r="I1351" s="68"/>
      <c r="J1351" s="72"/>
      <c r="K1351" s="73"/>
      <c r="L1351" s="74"/>
      <c r="M1351" s="75"/>
      <c r="N1351" s="76"/>
      <c r="O1351" s="77"/>
      <c r="P1351" s="78"/>
      <c r="Q1351" s="79"/>
      <c r="R1351" s="101"/>
      <c r="S1351" s="81">
        <f t="shared" si="63"/>
        <v>0</v>
      </c>
      <c r="T1351" s="82"/>
      <c r="U1351" s="83"/>
      <c r="V1351" s="84"/>
      <c r="W1351" s="85">
        <f t="shared" si="64"/>
        <v>0</v>
      </c>
      <c r="X1351" s="86">
        <f t="shared" si="65"/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/>
      <c r="B1352" s="65"/>
      <c r="C1352" s="66"/>
      <c r="D1352" s="67"/>
      <c r="E1352" s="68"/>
      <c r="F1352" s="69"/>
      <c r="G1352" s="70"/>
      <c r="H1352" s="71"/>
      <c r="I1352" s="68"/>
      <c r="J1352" s="72"/>
      <c r="K1352" s="73"/>
      <c r="L1352" s="74"/>
      <c r="M1352" s="75"/>
      <c r="N1352" s="76"/>
      <c r="O1352" s="77"/>
      <c r="P1352" s="78"/>
      <c r="Q1352" s="79"/>
      <c r="R1352" s="80"/>
      <c r="S1352" s="81">
        <f t="shared" si="63"/>
        <v>0</v>
      </c>
      <c r="T1352" s="82"/>
      <c r="U1352" s="83"/>
      <c r="V1352" s="84"/>
      <c r="W1352" s="85">
        <f t="shared" si="64"/>
        <v>0</v>
      </c>
      <c r="X1352" s="86">
        <f t="shared" si="65"/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/>
      <c r="B1353" s="65"/>
      <c r="C1353" s="66"/>
      <c r="D1353" s="67"/>
      <c r="E1353" s="68"/>
      <c r="F1353" s="69"/>
      <c r="G1353" s="70"/>
      <c r="H1353" s="71"/>
      <c r="I1353" s="68"/>
      <c r="J1353" s="72"/>
      <c r="K1353" s="73"/>
      <c r="L1353" s="74"/>
      <c r="M1353" s="75"/>
      <c r="N1353" s="76"/>
      <c r="O1353" s="77"/>
      <c r="P1353" s="78"/>
      <c r="Q1353" s="79"/>
      <c r="R1353" s="80"/>
      <c r="S1353" s="81">
        <f t="shared" ref="S1353:S1416" si="66">IF(R1353="U",T1353/1.2,T1353)</f>
        <v>0</v>
      </c>
      <c r="T1353" s="82"/>
      <c r="U1353" s="83"/>
      <c r="V1353" s="84"/>
      <c r="W1353" s="85">
        <f t="shared" ref="W1353:W1376" si="67">V1353*S1353</f>
        <v>0</v>
      </c>
      <c r="X1353" s="86">
        <f t="shared" ref="X1353:X1376" si="68">V1353*T1353</f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/>
      <c r="B1354" s="65"/>
      <c r="C1354" s="66"/>
      <c r="D1354" s="67"/>
      <c r="E1354" s="68"/>
      <c r="F1354" s="69"/>
      <c r="G1354" s="70"/>
      <c r="H1354" s="71"/>
      <c r="I1354" s="68"/>
      <c r="J1354" s="72"/>
      <c r="K1354" s="73"/>
      <c r="L1354" s="74"/>
      <c r="M1354" s="75"/>
      <c r="N1354" s="76"/>
      <c r="O1354" s="77"/>
      <c r="P1354" s="78"/>
      <c r="Q1354" s="79"/>
      <c r="R1354" s="80"/>
      <c r="S1354" s="81">
        <f t="shared" si="66"/>
        <v>0</v>
      </c>
      <c r="T1354" s="82"/>
      <c r="U1354" s="83"/>
      <c r="V1354" s="84"/>
      <c r="W1354" s="85">
        <f t="shared" si="67"/>
        <v>0</v>
      </c>
      <c r="X1354" s="86">
        <f t="shared" si="68"/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/>
      <c r="B1355" s="65"/>
      <c r="C1355" s="66"/>
      <c r="D1355" s="67"/>
      <c r="E1355" s="68"/>
      <c r="F1355" s="69"/>
      <c r="G1355" s="70"/>
      <c r="H1355" s="71"/>
      <c r="I1355" s="68"/>
      <c r="J1355" s="72"/>
      <c r="K1355" s="73"/>
      <c r="L1355" s="74"/>
      <c r="M1355" s="75"/>
      <c r="N1355" s="76"/>
      <c r="O1355" s="77"/>
      <c r="P1355" s="78"/>
      <c r="Q1355" s="79"/>
      <c r="R1355" s="80"/>
      <c r="S1355" s="81">
        <f t="shared" si="66"/>
        <v>0</v>
      </c>
      <c r="T1355" s="82"/>
      <c r="U1355" s="83"/>
      <c r="V1355" s="84"/>
      <c r="W1355" s="85">
        <f t="shared" si="67"/>
        <v>0</v>
      </c>
      <c r="X1355" s="86">
        <f t="shared" si="68"/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/>
      <c r="B1356" s="65"/>
      <c r="C1356" s="66"/>
      <c r="D1356" s="67"/>
      <c r="E1356" s="68"/>
      <c r="F1356" s="69"/>
      <c r="G1356" s="70"/>
      <c r="H1356" s="71"/>
      <c r="I1356" s="68"/>
      <c r="J1356" s="72"/>
      <c r="K1356" s="73"/>
      <c r="L1356" s="74"/>
      <c r="M1356" s="75"/>
      <c r="N1356" s="76"/>
      <c r="O1356" s="77"/>
      <c r="P1356" s="78"/>
      <c r="Q1356" s="79"/>
      <c r="R1356" s="101"/>
      <c r="S1356" s="81">
        <f t="shared" si="66"/>
        <v>0</v>
      </c>
      <c r="T1356" s="82"/>
      <c r="U1356" s="83"/>
      <c r="V1356" s="84"/>
      <c r="W1356" s="85">
        <f t="shared" si="67"/>
        <v>0</v>
      </c>
      <c r="X1356" s="86">
        <f t="shared" si="68"/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/>
      <c r="B1357" s="65"/>
      <c r="C1357" s="66"/>
      <c r="D1357" s="67"/>
      <c r="E1357" s="68"/>
      <c r="F1357" s="69"/>
      <c r="G1357" s="70"/>
      <c r="H1357" s="71"/>
      <c r="I1357" s="68"/>
      <c r="J1357" s="72"/>
      <c r="K1357" s="73"/>
      <c r="L1357" s="74"/>
      <c r="M1357" s="75"/>
      <c r="N1357" s="76"/>
      <c r="O1357" s="77"/>
      <c r="P1357" s="78"/>
      <c r="Q1357" s="79"/>
      <c r="R1357" s="101"/>
      <c r="S1357" s="81">
        <f t="shared" si="66"/>
        <v>0</v>
      </c>
      <c r="T1357" s="82"/>
      <c r="U1357" s="83"/>
      <c r="V1357" s="84"/>
      <c r="W1357" s="85">
        <f t="shared" si="67"/>
        <v>0</v>
      </c>
      <c r="X1357" s="86">
        <f t="shared" si="68"/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/>
      <c r="B1358" s="65"/>
      <c r="C1358" s="66"/>
      <c r="D1358" s="67"/>
      <c r="E1358" s="68"/>
      <c r="F1358" s="69"/>
      <c r="G1358" s="70"/>
      <c r="H1358" s="71"/>
      <c r="I1358" s="68"/>
      <c r="J1358" s="72"/>
      <c r="K1358" s="73"/>
      <c r="L1358" s="74"/>
      <c r="M1358" s="75"/>
      <c r="N1358" s="76"/>
      <c r="O1358" s="77"/>
      <c r="P1358" s="78"/>
      <c r="Q1358" s="79"/>
      <c r="R1358" s="80"/>
      <c r="S1358" s="81">
        <f t="shared" si="66"/>
        <v>0</v>
      </c>
      <c r="T1358" s="82"/>
      <c r="U1358" s="83"/>
      <c r="V1358" s="84"/>
      <c r="W1358" s="85">
        <f t="shared" si="67"/>
        <v>0</v>
      </c>
      <c r="X1358" s="86">
        <f t="shared" si="68"/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/>
      <c r="B1359" s="65"/>
      <c r="C1359" s="66"/>
      <c r="D1359" s="67"/>
      <c r="E1359" s="68"/>
      <c r="F1359" s="69"/>
      <c r="G1359" s="70"/>
      <c r="H1359" s="71"/>
      <c r="I1359" s="68"/>
      <c r="J1359" s="72"/>
      <c r="K1359" s="73"/>
      <c r="L1359" s="74"/>
      <c r="M1359" s="75"/>
      <c r="N1359" s="76"/>
      <c r="O1359" s="77"/>
      <c r="P1359" s="78"/>
      <c r="Q1359" s="79"/>
      <c r="R1359" s="80"/>
      <c r="S1359" s="81">
        <f t="shared" si="66"/>
        <v>0</v>
      </c>
      <c r="T1359" s="82"/>
      <c r="U1359" s="83"/>
      <c r="V1359" s="84"/>
      <c r="W1359" s="85">
        <f t="shared" si="67"/>
        <v>0</v>
      </c>
      <c r="X1359" s="86">
        <f t="shared" si="68"/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/>
      <c r="B1360" s="65"/>
      <c r="C1360" s="66"/>
      <c r="D1360" s="67"/>
      <c r="E1360" s="68"/>
      <c r="F1360" s="69"/>
      <c r="G1360" s="70"/>
      <c r="H1360" s="71"/>
      <c r="I1360" s="68"/>
      <c r="J1360" s="72"/>
      <c r="K1360" s="73"/>
      <c r="L1360" s="74"/>
      <c r="M1360" s="75"/>
      <c r="N1360" s="76"/>
      <c r="O1360" s="77"/>
      <c r="P1360" s="78"/>
      <c r="Q1360" s="79"/>
      <c r="R1360" s="80"/>
      <c r="S1360" s="81">
        <f t="shared" si="66"/>
        <v>0</v>
      </c>
      <c r="T1360" s="82"/>
      <c r="U1360" s="83"/>
      <c r="V1360" s="84"/>
      <c r="W1360" s="85">
        <f t="shared" si="67"/>
        <v>0</v>
      </c>
      <c r="X1360" s="86">
        <f t="shared" si="68"/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/>
      <c r="B1361" s="65"/>
      <c r="C1361" s="66"/>
      <c r="D1361" s="67"/>
      <c r="E1361" s="68"/>
      <c r="F1361" s="69"/>
      <c r="G1361" s="70"/>
      <c r="H1361" s="71"/>
      <c r="I1361" s="68"/>
      <c r="J1361" s="72"/>
      <c r="K1361" s="73"/>
      <c r="L1361" s="74"/>
      <c r="M1361" s="75"/>
      <c r="N1361" s="76"/>
      <c r="O1361" s="77"/>
      <c r="P1361" s="78"/>
      <c r="Q1361" s="79"/>
      <c r="R1361" s="80"/>
      <c r="S1361" s="81">
        <f t="shared" si="66"/>
        <v>0</v>
      </c>
      <c r="T1361" s="82"/>
      <c r="U1361" s="83"/>
      <c r="V1361" s="84"/>
      <c r="W1361" s="85">
        <f t="shared" si="67"/>
        <v>0</v>
      </c>
      <c r="X1361" s="86">
        <f t="shared" si="68"/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/>
      <c r="B1362" s="65"/>
      <c r="C1362" s="66"/>
      <c r="D1362" s="67"/>
      <c r="E1362" s="68"/>
      <c r="F1362" s="69"/>
      <c r="G1362" s="70"/>
      <c r="H1362" s="71"/>
      <c r="I1362" s="68"/>
      <c r="J1362" s="72"/>
      <c r="K1362" s="73"/>
      <c r="L1362" s="74"/>
      <c r="M1362" s="75"/>
      <c r="N1362" s="76"/>
      <c r="O1362" s="77"/>
      <c r="P1362" s="78"/>
      <c r="Q1362" s="79"/>
      <c r="R1362" s="101"/>
      <c r="S1362" s="81">
        <f t="shared" si="66"/>
        <v>0</v>
      </c>
      <c r="T1362" s="82"/>
      <c r="U1362" s="83"/>
      <c r="V1362" s="84"/>
      <c r="W1362" s="85">
        <f t="shared" si="67"/>
        <v>0</v>
      </c>
      <c r="X1362" s="86">
        <f t="shared" si="68"/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/>
      <c r="B1363" s="65"/>
      <c r="C1363" s="66"/>
      <c r="D1363" s="67"/>
      <c r="E1363" s="68"/>
      <c r="F1363" s="69"/>
      <c r="G1363" s="70"/>
      <c r="H1363" s="71"/>
      <c r="I1363" s="68"/>
      <c r="J1363" s="72"/>
      <c r="K1363" s="73"/>
      <c r="L1363" s="74"/>
      <c r="M1363" s="75"/>
      <c r="N1363" s="76"/>
      <c r="O1363" s="77"/>
      <c r="P1363" s="78"/>
      <c r="Q1363" s="79"/>
      <c r="R1363" s="80"/>
      <c r="S1363" s="81">
        <f t="shared" si="66"/>
        <v>0</v>
      </c>
      <c r="T1363" s="82"/>
      <c r="U1363" s="83"/>
      <c r="V1363" s="84"/>
      <c r="W1363" s="85">
        <f t="shared" si="67"/>
        <v>0</v>
      </c>
      <c r="X1363" s="86">
        <f t="shared" si="68"/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/>
      <c r="B1364" s="65"/>
      <c r="C1364" s="66"/>
      <c r="D1364" s="67"/>
      <c r="E1364" s="68"/>
      <c r="F1364" s="69"/>
      <c r="G1364" s="70"/>
      <c r="H1364" s="71"/>
      <c r="I1364" s="68"/>
      <c r="J1364" s="72"/>
      <c r="K1364" s="73"/>
      <c r="L1364" s="74"/>
      <c r="M1364" s="75"/>
      <c r="N1364" s="76"/>
      <c r="O1364" s="77"/>
      <c r="P1364" s="78"/>
      <c r="Q1364" s="79"/>
      <c r="R1364" s="80"/>
      <c r="S1364" s="81">
        <f t="shared" si="66"/>
        <v>0</v>
      </c>
      <c r="T1364" s="82"/>
      <c r="U1364" s="83"/>
      <c r="V1364" s="84"/>
      <c r="W1364" s="85">
        <f t="shared" si="67"/>
        <v>0</v>
      </c>
      <c r="X1364" s="86">
        <f t="shared" si="68"/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/>
      <c r="B1365" s="65"/>
      <c r="C1365" s="66"/>
      <c r="D1365" s="67"/>
      <c r="E1365" s="68"/>
      <c r="F1365" s="69"/>
      <c r="G1365" s="70"/>
      <c r="H1365" s="71"/>
      <c r="I1365" s="68"/>
      <c r="J1365" s="72"/>
      <c r="K1365" s="73"/>
      <c r="L1365" s="74"/>
      <c r="M1365" s="75"/>
      <c r="N1365" s="76"/>
      <c r="O1365" s="77"/>
      <c r="P1365" s="78"/>
      <c r="Q1365" s="79"/>
      <c r="R1365" s="80"/>
      <c r="S1365" s="81">
        <f t="shared" si="66"/>
        <v>0</v>
      </c>
      <c r="T1365" s="82"/>
      <c r="U1365" s="83"/>
      <c r="V1365" s="84"/>
      <c r="W1365" s="85">
        <f t="shared" si="67"/>
        <v>0</v>
      </c>
      <c r="X1365" s="86">
        <f t="shared" si="68"/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/>
      <c r="B1366" s="65"/>
      <c r="C1366" s="66"/>
      <c r="D1366" s="67"/>
      <c r="E1366" s="68"/>
      <c r="F1366" s="69"/>
      <c r="G1366" s="70"/>
      <c r="H1366" s="71"/>
      <c r="I1366" s="68"/>
      <c r="J1366" s="72"/>
      <c r="K1366" s="73"/>
      <c r="L1366" s="74"/>
      <c r="M1366" s="75"/>
      <c r="N1366" s="76"/>
      <c r="O1366" s="77"/>
      <c r="P1366" s="78"/>
      <c r="Q1366" s="79"/>
      <c r="R1366" s="80"/>
      <c r="S1366" s="81">
        <f t="shared" si="66"/>
        <v>0</v>
      </c>
      <c r="T1366" s="82"/>
      <c r="U1366" s="83"/>
      <c r="V1366" s="84"/>
      <c r="W1366" s="85">
        <f t="shared" si="67"/>
        <v>0</v>
      </c>
      <c r="X1366" s="86">
        <f t="shared" si="68"/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/>
      <c r="B1367" s="65"/>
      <c r="C1367" s="66"/>
      <c r="D1367" s="67"/>
      <c r="E1367" s="68"/>
      <c r="F1367" s="69"/>
      <c r="G1367" s="70"/>
      <c r="H1367" s="71"/>
      <c r="I1367" s="68"/>
      <c r="J1367" s="72"/>
      <c r="K1367" s="73"/>
      <c r="L1367" s="74"/>
      <c r="M1367" s="75"/>
      <c r="N1367" s="76"/>
      <c r="O1367" s="77"/>
      <c r="P1367" s="78"/>
      <c r="Q1367" s="79"/>
      <c r="R1367" s="101"/>
      <c r="S1367" s="81">
        <f t="shared" si="66"/>
        <v>0</v>
      </c>
      <c r="T1367" s="82"/>
      <c r="U1367" s="83"/>
      <c r="V1367" s="84"/>
      <c r="W1367" s="85">
        <f t="shared" si="67"/>
        <v>0</v>
      </c>
      <c r="X1367" s="86">
        <f t="shared" si="68"/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/>
      <c r="B1368" s="65"/>
      <c r="C1368" s="66"/>
      <c r="D1368" s="67"/>
      <c r="E1368" s="68"/>
      <c r="F1368" s="69"/>
      <c r="G1368" s="70"/>
      <c r="H1368" s="71"/>
      <c r="I1368" s="68"/>
      <c r="J1368" s="72"/>
      <c r="K1368" s="73"/>
      <c r="L1368" s="74"/>
      <c r="M1368" s="75"/>
      <c r="N1368" s="76"/>
      <c r="O1368" s="77"/>
      <c r="P1368" s="78"/>
      <c r="Q1368" s="79"/>
      <c r="R1368" s="80"/>
      <c r="S1368" s="81">
        <f t="shared" si="66"/>
        <v>0</v>
      </c>
      <c r="T1368" s="82"/>
      <c r="U1368" s="83"/>
      <c r="V1368" s="84"/>
      <c r="W1368" s="85">
        <f t="shared" si="67"/>
        <v>0</v>
      </c>
      <c r="X1368" s="86">
        <f t="shared" si="68"/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/>
      <c r="B1369" s="65"/>
      <c r="C1369" s="66"/>
      <c r="D1369" s="67"/>
      <c r="E1369" s="68"/>
      <c r="F1369" s="69"/>
      <c r="G1369" s="70"/>
      <c r="H1369" s="71"/>
      <c r="I1369" s="68"/>
      <c r="J1369" s="72"/>
      <c r="K1369" s="73"/>
      <c r="L1369" s="74"/>
      <c r="M1369" s="75"/>
      <c r="N1369" s="76"/>
      <c r="O1369" s="77"/>
      <c r="P1369" s="78"/>
      <c r="Q1369" s="79"/>
      <c r="R1369" s="80"/>
      <c r="S1369" s="81">
        <f t="shared" si="66"/>
        <v>0</v>
      </c>
      <c r="T1369" s="82"/>
      <c r="U1369" s="83"/>
      <c r="V1369" s="84"/>
      <c r="W1369" s="85">
        <f t="shared" si="67"/>
        <v>0</v>
      </c>
      <c r="X1369" s="86">
        <f t="shared" si="68"/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/>
      <c r="B1370" s="65"/>
      <c r="C1370" s="66"/>
      <c r="D1370" s="67"/>
      <c r="E1370" s="68"/>
      <c r="F1370" s="69"/>
      <c r="G1370" s="70"/>
      <c r="H1370" s="71"/>
      <c r="I1370" s="68"/>
      <c r="J1370" s="72"/>
      <c r="K1370" s="73"/>
      <c r="L1370" s="74"/>
      <c r="M1370" s="75"/>
      <c r="N1370" s="76"/>
      <c r="O1370" s="77"/>
      <c r="P1370" s="78"/>
      <c r="Q1370" s="79"/>
      <c r="R1370" s="101"/>
      <c r="S1370" s="81">
        <f t="shared" si="66"/>
        <v>0</v>
      </c>
      <c r="T1370" s="82"/>
      <c r="U1370" s="83"/>
      <c r="V1370" s="84"/>
      <c r="W1370" s="85">
        <f t="shared" si="67"/>
        <v>0</v>
      </c>
      <c r="X1370" s="86">
        <f t="shared" si="68"/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/>
      <c r="B1371" s="65"/>
      <c r="C1371" s="66"/>
      <c r="D1371" s="67"/>
      <c r="E1371" s="68"/>
      <c r="F1371" s="69"/>
      <c r="G1371" s="70"/>
      <c r="H1371" s="71"/>
      <c r="I1371" s="68"/>
      <c r="J1371" s="72"/>
      <c r="K1371" s="73"/>
      <c r="L1371" s="74"/>
      <c r="M1371" s="75"/>
      <c r="N1371" s="76"/>
      <c r="O1371" s="77"/>
      <c r="P1371" s="78"/>
      <c r="Q1371" s="79"/>
      <c r="R1371" s="101"/>
      <c r="S1371" s="81">
        <f t="shared" si="66"/>
        <v>0</v>
      </c>
      <c r="T1371" s="82"/>
      <c r="U1371" s="83"/>
      <c r="V1371" s="84"/>
      <c r="W1371" s="85">
        <f t="shared" si="67"/>
        <v>0</v>
      </c>
      <c r="X1371" s="86">
        <f t="shared" si="68"/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/>
      <c r="B1372" s="65"/>
      <c r="C1372" s="66"/>
      <c r="D1372" s="67"/>
      <c r="E1372" s="68"/>
      <c r="F1372" s="69"/>
      <c r="G1372" s="70"/>
      <c r="H1372" s="71"/>
      <c r="I1372" s="68"/>
      <c r="J1372" s="72"/>
      <c r="K1372" s="73"/>
      <c r="L1372" s="74"/>
      <c r="M1372" s="75"/>
      <c r="N1372" s="76"/>
      <c r="O1372" s="77"/>
      <c r="P1372" s="78"/>
      <c r="Q1372" s="79"/>
      <c r="R1372" s="101"/>
      <c r="S1372" s="81">
        <f t="shared" si="66"/>
        <v>0</v>
      </c>
      <c r="T1372" s="82"/>
      <c r="U1372" s="83"/>
      <c r="V1372" s="84"/>
      <c r="W1372" s="85">
        <f t="shared" si="67"/>
        <v>0</v>
      </c>
      <c r="X1372" s="86">
        <f t="shared" si="68"/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/>
      <c r="B1373" s="65"/>
      <c r="C1373" s="66"/>
      <c r="D1373" s="67"/>
      <c r="E1373" s="68"/>
      <c r="F1373" s="69"/>
      <c r="G1373" s="70"/>
      <c r="H1373" s="71"/>
      <c r="I1373" s="68"/>
      <c r="J1373" s="72"/>
      <c r="K1373" s="73"/>
      <c r="L1373" s="74"/>
      <c r="M1373" s="75"/>
      <c r="N1373" s="76"/>
      <c r="O1373" s="77"/>
      <c r="P1373" s="78"/>
      <c r="Q1373" s="79"/>
      <c r="R1373" s="80"/>
      <c r="S1373" s="81">
        <f t="shared" si="66"/>
        <v>0</v>
      </c>
      <c r="T1373" s="82"/>
      <c r="U1373" s="83"/>
      <c r="V1373" s="84"/>
      <c r="W1373" s="85">
        <f t="shared" si="67"/>
        <v>0</v>
      </c>
      <c r="X1373" s="86">
        <f t="shared" si="68"/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/>
      <c r="B1374" s="65"/>
      <c r="C1374" s="66"/>
      <c r="D1374" s="67"/>
      <c r="E1374" s="68"/>
      <c r="F1374" s="69"/>
      <c r="G1374" s="70"/>
      <c r="H1374" s="71"/>
      <c r="I1374" s="68"/>
      <c r="J1374" s="72"/>
      <c r="K1374" s="73"/>
      <c r="L1374" s="74"/>
      <c r="M1374" s="75"/>
      <c r="N1374" s="76"/>
      <c r="O1374" s="77"/>
      <c r="P1374" s="78"/>
      <c r="Q1374" s="79"/>
      <c r="R1374" s="80"/>
      <c r="S1374" s="81">
        <f t="shared" si="66"/>
        <v>0</v>
      </c>
      <c r="T1374" s="82"/>
      <c r="U1374" s="83"/>
      <c r="V1374" s="84"/>
      <c r="W1374" s="85">
        <f t="shared" si="67"/>
        <v>0</v>
      </c>
      <c r="X1374" s="86">
        <f t="shared" si="68"/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/>
      <c r="B1375" s="65"/>
      <c r="C1375" s="66"/>
      <c r="D1375" s="67"/>
      <c r="E1375" s="68"/>
      <c r="F1375" s="69"/>
      <c r="G1375" s="70"/>
      <c r="H1375" s="71"/>
      <c r="I1375" s="68"/>
      <c r="J1375" s="72"/>
      <c r="K1375" s="73"/>
      <c r="L1375" s="74"/>
      <c r="M1375" s="75"/>
      <c r="N1375" s="76"/>
      <c r="O1375" s="77"/>
      <c r="P1375" s="78"/>
      <c r="Q1375" s="79"/>
      <c r="R1375" s="80"/>
      <c r="S1375" s="81">
        <f t="shared" si="66"/>
        <v>0</v>
      </c>
      <c r="T1375" s="82"/>
      <c r="U1375" s="83"/>
      <c r="V1375" s="84"/>
      <c r="W1375" s="85">
        <f t="shared" si="67"/>
        <v>0</v>
      </c>
      <c r="X1375" s="86">
        <f t="shared" si="68"/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/>
      <c r="B1376" s="65"/>
      <c r="C1376" s="66"/>
      <c r="D1376" s="67"/>
      <c r="E1376" s="68"/>
      <c r="F1376" s="69"/>
      <c r="G1376" s="70"/>
      <c r="H1376" s="71"/>
      <c r="I1376" s="68"/>
      <c r="J1376" s="72"/>
      <c r="K1376" s="73"/>
      <c r="L1376" s="74"/>
      <c r="M1376" s="75"/>
      <c r="N1376" s="76"/>
      <c r="O1376" s="77"/>
      <c r="P1376" s="78"/>
      <c r="Q1376" s="79"/>
      <c r="R1376" s="80"/>
      <c r="S1376" s="81">
        <f t="shared" si="66"/>
        <v>0</v>
      </c>
      <c r="T1376" s="82"/>
      <c r="U1376" s="83"/>
      <c r="V1376" s="84"/>
      <c r="W1376" s="85">
        <f t="shared" si="67"/>
        <v>0</v>
      </c>
      <c r="X1376" s="86">
        <f t="shared" si="68"/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/>
      <c r="B1377" s="65"/>
      <c r="C1377" s="66"/>
      <c r="D1377" s="67"/>
      <c r="E1377" s="68"/>
      <c r="F1377" s="69"/>
      <c r="G1377" s="70"/>
      <c r="H1377" s="71"/>
      <c r="I1377" s="68"/>
      <c r="J1377" s="72"/>
      <c r="K1377" s="73"/>
      <c r="L1377" s="74"/>
      <c r="M1377" s="75"/>
      <c r="N1377" s="76"/>
      <c r="O1377" s="77"/>
      <c r="P1377" s="78"/>
      <c r="Q1377" s="79"/>
      <c r="R1377" s="80"/>
      <c r="S1377" s="81">
        <f t="shared" si="66"/>
        <v>0</v>
      </c>
      <c r="T1377" s="82"/>
      <c r="U1377" s="83"/>
      <c r="V1377" s="84"/>
      <c r="W1377" s="85">
        <f t="shared" ref="W1377:W1440" si="69">V1377*S1377</f>
        <v>0</v>
      </c>
      <c r="X1377" s="86">
        <f t="shared" ref="X1377:X1440" si="70">V1377*T1377</f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/>
      <c r="B1378" s="65"/>
      <c r="C1378" s="66"/>
      <c r="D1378" s="67"/>
      <c r="E1378" s="68"/>
      <c r="F1378" s="69"/>
      <c r="G1378" s="70"/>
      <c r="H1378" s="71"/>
      <c r="I1378" s="68"/>
      <c r="J1378" s="72"/>
      <c r="K1378" s="73"/>
      <c r="L1378" s="74"/>
      <c r="M1378" s="75"/>
      <c r="N1378" s="76"/>
      <c r="O1378" s="77"/>
      <c r="P1378" s="78"/>
      <c r="Q1378" s="79"/>
      <c r="R1378" s="80"/>
      <c r="S1378" s="81">
        <f t="shared" si="66"/>
        <v>0</v>
      </c>
      <c r="T1378" s="82"/>
      <c r="U1378" s="83"/>
      <c r="V1378" s="84"/>
      <c r="W1378" s="85">
        <f t="shared" si="69"/>
        <v>0</v>
      </c>
      <c r="X1378" s="86">
        <f t="shared" si="70"/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/>
      <c r="B1379" s="65"/>
      <c r="C1379" s="66"/>
      <c r="D1379" s="67"/>
      <c r="E1379" s="68"/>
      <c r="F1379" s="69"/>
      <c r="G1379" s="70"/>
      <c r="H1379" s="71"/>
      <c r="I1379" s="68"/>
      <c r="J1379" s="72"/>
      <c r="K1379" s="73"/>
      <c r="L1379" s="74"/>
      <c r="M1379" s="75"/>
      <c r="N1379" s="76"/>
      <c r="O1379" s="77"/>
      <c r="P1379" s="78"/>
      <c r="Q1379" s="79"/>
      <c r="R1379" s="80"/>
      <c r="S1379" s="81">
        <f t="shared" si="66"/>
        <v>0</v>
      </c>
      <c r="T1379" s="82"/>
      <c r="U1379" s="83"/>
      <c r="V1379" s="84"/>
      <c r="W1379" s="85">
        <f t="shared" si="69"/>
        <v>0</v>
      </c>
      <c r="X1379" s="86">
        <f t="shared" si="70"/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/>
      <c r="B1380" s="65"/>
      <c r="C1380" s="66"/>
      <c r="D1380" s="67"/>
      <c r="E1380" s="68"/>
      <c r="F1380" s="69"/>
      <c r="G1380" s="70"/>
      <c r="H1380" s="71"/>
      <c r="I1380" s="68"/>
      <c r="J1380" s="72"/>
      <c r="K1380" s="73"/>
      <c r="L1380" s="74"/>
      <c r="M1380" s="75"/>
      <c r="N1380" s="76"/>
      <c r="O1380" s="77"/>
      <c r="P1380" s="78"/>
      <c r="Q1380" s="79"/>
      <c r="R1380" s="80"/>
      <c r="S1380" s="81">
        <f t="shared" si="66"/>
        <v>0</v>
      </c>
      <c r="T1380" s="82"/>
      <c r="U1380" s="83"/>
      <c r="V1380" s="84"/>
      <c r="W1380" s="85">
        <f t="shared" si="69"/>
        <v>0</v>
      </c>
      <c r="X1380" s="86">
        <f t="shared" si="70"/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/>
      <c r="B1381" s="65"/>
      <c r="C1381" s="66"/>
      <c r="D1381" s="67"/>
      <c r="E1381" s="68"/>
      <c r="F1381" s="69"/>
      <c r="G1381" s="70"/>
      <c r="H1381" s="71"/>
      <c r="I1381" s="68"/>
      <c r="J1381" s="72"/>
      <c r="K1381" s="73"/>
      <c r="L1381" s="74"/>
      <c r="M1381" s="75"/>
      <c r="N1381" s="76"/>
      <c r="O1381" s="77"/>
      <c r="P1381" s="78"/>
      <c r="Q1381" s="79"/>
      <c r="R1381" s="80"/>
      <c r="S1381" s="81">
        <f t="shared" si="66"/>
        <v>0</v>
      </c>
      <c r="T1381" s="82"/>
      <c r="U1381" s="83"/>
      <c r="V1381" s="84"/>
      <c r="W1381" s="85">
        <f t="shared" si="69"/>
        <v>0</v>
      </c>
      <c r="X1381" s="86">
        <f t="shared" si="70"/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/>
      <c r="B1382" s="65"/>
      <c r="C1382" s="66"/>
      <c r="D1382" s="67"/>
      <c r="E1382" s="68"/>
      <c r="F1382" s="69"/>
      <c r="G1382" s="70"/>
      <c r="H1382" s="71"/>
      <c r="I1382" s="68"/>
      <c r="J1382" s="72"/>
      <c r="K1382" s="73"/>
      <c r="L1382" s="74"/>
      <c r="M1382" s="75"/>
      <c r="N1382" s="76"/>
      <c r="O1382" s="77"/>
      <c r="P1382" s="78"/>
      <c r="Q1382" s="79"/>
      <c r="R1382" s="80"/>
      <c r="S1382" s="81">
        <f t="shared" si="66"/>
        <v>0</v>
      </c>
      <c r="T1382" s="82"/>
      <c r="U1382" s="83"/>
      <c r="V1382" s="84"/>
      <c r="W1382" s="85">
        <f t="shared" si="69"/>
        <v>0</v>
      </c>
      <c r="X1382" s="86">
        <f t="shared" si="70"/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/>
      <c r="B1383" s="65"/>
      <c r="C1383" s="66"/>
      <c r="D1383" s="67"/>
      <c r="E1383" s="68"/>
      <c r="F1383" s="69"/>
      <c r="G1383" s="70"/>
      <c r="H1383" s="71"/>
      <c r="I1383" s="68"/>
      <c r="J1383" s="72"/>
      <c r="K1383" s="73"/>
      <c r="L1383" s="74"/>
      <c r="M1383" s="75"/>
      <c r="N1383" s="76"/>
      <c r="O1383" s="77"/>
      <c r="P1383" s="78"/>
      <c r="Q1383" s="79"/>
      <c r="R1383" s="80"/>
      <c r="S1383" s="81">
        <f t="shared" si="66"/>
        <v>0</v>
      </c>
      <c r="T1383" s="82"/>
      <c r="U1383" s="83"/>
      <c r="V1383" s="84"/>
      <c r="W1383" s="85">
        <f t="shared" si="69"/>
        <v>0</v>
      </c>
      <c r="X1383" s="86">
        <f t="shared" si="70"/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/>
      <c r="B1384" s="65"/>
      <c r="C1384" s="66"/>
      <c r="D1384" s="67"/>
      <c r="E1384" s="68"/>
      <c r="F1384" s="69"/>
      <c r="G1384" s="70"/>
      <c r="H1384" s="71"/>
      <c r="I1384" s="68"/>
      <c r="J1384" s="72"/>
      <c r="K1384" s="73"/>
      <c r="L1384" s="74"/>
      <c r="M1384" s="75"/>
      <c r="N1384" s="76"/>
      <c r="O1384" s="77"/>
      <c r="P1384" s="78"/>
      <c r="Q1384" s="79"/>
      <c r="R1384" s="80"/>
      <c r="S1384" s="81">
        <f t="shared" si="66"/>
        <v>0</v>
      </c>
      <c r="T1384" s="82"/>
      <c r="U1384" s="83"/>
      <c r="V1384" s="84"/>
      <c r="W1384" s="85">
        <f t="shared" si="69"/>
        <v>0</v>
      </c>
      <c r="X1384" s="86">
        <f t="shared" si="70"/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/>
      <c r="B1385" s="65"/>
      <c r="C1385" s="66"/>
      <c r="D1385" s="67"/>
      <c r="E1385" s="68"/>
      <c r="F1385" s="69"/>
      <c r="G1385" s="70"/>
      <c r="H1385" s="71"/>
      <c r="I1385" s="68"/>
      <c r="J1385" s="72"/>
      <c r="K1385" s="73"/>
      <c r="L1385" s="74"/>
      <c r="M1385" s="75"/>
      <c r="N1385" s="76"/>
      <c r="O1385" s="77"/>
      <c r="P1385" s="78"/>
      <c r="Q1385" s="79"/>
      <c r="R1385" s="80"/>
      <c r="S1385" s="81">
        <f t="shared" si="66"/>
        <v>0</v>
      </c>
      <c r="T1385" s="82"/>
      <c r="U1385" s="83"/>
      <c r="V1385" s="84"/>
      <c r="W1385" s="85">
        <f t="shared" si="69"/>
        <v>0</v>
      </c>
      <c r="X1385" s="86">
        <f t="shared" si="70"/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/>
      <c r="B1386" s="65"/>
      <c r="C1386" s="66"/>
      <c r="D1386" s="67"/>
      <c r="E1386" s="68"/>
      <c r="F1386" s="69"/>
      <c r="G1386" s="70"/>
      <c r="H1386" s="71"/>
      <c r="I1386" s="68"/>
      <c r="J1386" s="72"/>
      <c r="K1386" s="73"/>
      <c r="L1386" s="74"/>
      <c r="M1386" s="75"/>
      <c r="N1386" s="76"/>
      <c r="O1386" s="77"/>
      <c r="P1386" s="78"/>
      <c r="Q1386" s="79"/>
      <c r="R1386" s="80"/>
      <c r="S1386" s="81">
        <f t="shared" si="66"/>
        <v>0</v>
      </c>
      <c r="T1386" s="82"/>
      <c r="U1386" s="83"/>
      <c r="V1386" s="84"/>
      <c r="W1386" s="85">
        <f t="shared" si="69"/>
        <v>0</v>
      </c>
      <c r="X1386" s="86">
        <f t="shared" si="70"/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/>
      <c r="B1387" s="65"/>
      <c r="C1387" s="66"/>
      <c r="D1387" s="67"/>
      <c r="E1387" s="68"/>
      <c r="F1387" s="69"/>
      <c r="G1387" s="70"/>
      <c r="H1387" s="71"/>
      <c r="I1387" s="68"/>
      <c r="J1387" s="72"/>
      <c r="K1387" s="73"/>
      <c r="L1387" s="74"/>
      <c r="M1387" s="75"/>
      <c r="N1387" s="76"/>
      <c r="O1387" s="77"/>
      <c r="P1387" s="78"/>
      <c r="Q1387" s="79"/>
      <c r="R1387" s="80"/>
      <c r="S1387" s="81">
        <f t="shared" si="66"/>
        <v>0</v>
      </c>
      <c r="T1387" s="82"/>
      <c r="U1387" s="83"/>
      <c r="V1387" s="84"/>
      <c r="W1387" s="85">
        <f t="shared" si="69"/>
        <v>0</v>
      </c>
      <c r="X1387" s="86">
        <f t="shared" si="70"/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/>
      <c r="B1388" s="65"/>
      <c r="C1388" s="66"/>
      <c r="D1388" s="67"/>
      <c r="E1388" s="68"/>
      <c r="F1388" s="69"/>
      <c r="G1388" s="70"/>
      <c r="H1388" s="71"/>
      <c r="I1388" s="68"/>
      <c r="J1388" s="72"/>
      <c r="K1388" s="73"/>
      <c r="L1388" s="74"/>
      <c r="M1388" s="75"/>
      <c r="N1388" s="76"/>
      <c r="O1388" s="77"/>
      <c r="P1388" s="78"/>
      <c r="Q1388" s="79"/>
      <c r="R1388" s="80"/>
      <c r="S1388" s="81">
        <f t="shared" si="66"/>
        <v>0</v>
      </c>
      <c r="T1388" s="82"/>
      <c r="U1388" s="83"/>
      <c r="V1388" s="84"/>
      <c r="W1388" s="85">
        <f t="shared" si="69"/>
        <v>0</v>
      </c>
      <c r="X1388" s="86">
        <f t="shared" si="70"/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/>
      <c r="B1389" s="65"/>
      <c r="C1389" s="66"/>
      <c r="D1389" s="67"/>
      <c r="E1389" s="68"/>
      <c r="F1389" s="69"/>
      <c r="G1389" s="70"/>
      <c r="H1389" s="71"/>
      <c r="I1389" s="68"/>
      <c r="J1389" s="72"/>
      <c r="K1389" s="73"/>
      <c r="L1389" s="74"/>
      <c r="M1389" s="75"/>
      <c r="N1389" s="76"/>
      <c r="O1389" s="77"/>
      <c r="P1389" s="78"/>
      <c r="Q1389" s="79"/>
      <c r="R1389" s="80"/>
      <c r="S1389" s="81">
        <f t="shared" si="66"/>
        <v>0</v>
      </c>
      <c r="T1389" s="82"/>
      <c r="U1389" s="83"/>
      <c r="V1389" s="84"/>
      <c r="W1389" s="85">
        <f t="shared" si="69"/>
        <v>0</v>
      </c>
      <c r="X1389" s="86">
        <f t="shared" si="70"/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/>
      <c r="B1390" s="65"/>
      <c r="C1390" s="66"/>
      <c r="D1390" s="67"/>
      <c r="E1390" s="68"/>
      <c r="F1390" s="69"/>
      <c r="G1390" s="70"/>
      <c r="H1390" s="71"/>
      <c r="I1390" s="68"/>
      <c r="J1390" s="72"/>
      <c r="K1390" s="73"/>
      <c r="L1390" s="74"/>
      <c r="M1390" s="75"/>
      <c r="N1390" s="76"/>
      <c r="O1390" s="77"/>
      <c r="P1390" s="78"/>
      <c r="Q1390" s="79"/>
      <c r="R1390" s="80"/>
      <c r="S1390" s="81">
        <f t="shared" si="66"/>
        <v>0</v>
      </c>
      <c r="T1390" s="82"/>
      <c r="U1390" s="83"/>
      <c r="V1390" s="84"/>
      <c r="W1390" s="85">
        <f t="shared" si="69"/>
        <v>0</v>
      </c>
      <c r="X1390" s="86">
        <f t="shared" si="70"/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/>
      <c r="B1391" s="65"/>
      <c r="C1391" s="66"/>
      <c r="D1391" s="67"/>
      <c r="E1391" s="68"/>
      <c r="F1391" s="69"/>
      <c r="G1391" s="70"/>
      <c r="H1391" s="71"/>
      <c r="I1391" s="68"/>
      <c r="J1391" s="72"/>
      <c r="K1391" s="73"/>
      <c r="L1391" s="74"/>
      <c r="M1391" s="75"/>
      <c r="N1391" s="76"/>
      <c r="O1391" s="77"/>
      <c r="P1391" s="78"/>
      <c r="Q1391" s="79"/>
      <c r="R1391" s="80"/>
      <c r="S1391" s="81">
        <f t="shared" si="66"/>
        <v>0</v>
      </c>
      <c r="T1391" s="82"/>
      <c r="U1391" s="83"/>
      <c r="V1391" s="84"/>
      <c r="W1391" s="85">
        <f t="shared" si="69"/>
        <v>0</v>
      </c>
      <c r="X1391" s="86">
        <f t="shared" si="70"/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/>
      <c r="B1392" s="65"/>
      <c r="C1392" s="66"/>
      <c r="D1392" s="67"/>
      <c r="E1392" s="68"/>
      <c r="F1392" s="69"/>
      <c r="G1392" s="70"/>
      <c r="H1392" s="71"/>
      <c r="I1392" s="68"/>
      <c r="J1392" s="72"/>
      <c r="K1392" s="73"/>
      <c r="L1392" s="74"/>
      <c r="M1392" s="75"/>
      <c r="N1392" s="76"/>
      <c r="O1392" s="77"/>
      <c r="P1392" s="78"/>
      <c r="Q1392" s="79"/>
      <c r="R1392" s="80"/>
      <c r="S1392" s="81">
        <f t="shared" si="66"/>
        <v>0</v>
      </c>
      <c r="T1392" s="82"/>
      <c r="U1392" s="83"/>
      <c r="V1392" s="84"/>
      <c r="W1392" s="85">
        <f t="shared" si="69"/>
        <v>0</v>
      </c>
      <c r="X1392" s="86">
        <f t="shared" si="70"/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/>
      <c r="B1393" s="65"/>
      <c r="C1393" s="66"/>
      <c r="D1393" s="67"/>
      <c r="E1393" s="68"/>
      <c r="F1393" s="69"/>
      <c r="G1393" s="70"/>
      <c r="H1393" s="71"/>
      <c r="I1393" s="68"/>
      <c r="J1393" s="72"/>
      <c r="K1393" s="73"/>
      <c r="L1393" s="74"/>
      <c r="M1393" s="75"/>
      <c r="N1393" s="76"/>
      <c r="O1393" s="77"/>
      <c r="P1393" s="78"/>
      <c r="Q1393" s="79"/>
      <c r="R1393" s="80"/>
      <c r="S1393" s="81">
        <f t="shared" si="66"/>
        <v>0</v>
      </c>
      <c r="T1393" s="82"/>
      <c r="U1393" s="83"/>
      <c r="V1393" s="84"/>
      <c r="W1393" s="85">
        <f t="shared" si="69"/>
        <v>0</v>
      </c>
      <c r="X1393" s="86">
        <f t="shared" si="70"/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/>
      <c r="B1394" s="65"/>
      <c r="C1394" s="66"/>
      <c r="D1394" s="67"/>
      <c r="E1394" s="68"/>
      <c r="F1394" s="69"/>
      <c r="G1394" s="70"/>
      <c r="H1394" s="71"/>
      <c r="I1394" s="68"/>
      <c r="J1394" s="72"/>
      <c r="K1394" s="73"/>
      <c r="L1394" s="74"/>
      <c r="M1394" s="75"/>
      <c r="N1394" s="76"/>
      <c r="O1394" s="77"/>
      <c r="P1394" s="78"/>
      <c r="Q1394" s="79"/>
      <c r="R1394" s="80"/>
      <c r="S1394" s="81">
        <f t="shared" si="66"/>
        <v>0</v>
      </c>
      <c r="T1394" s="82"/>
      <c r="U1394" s="83"/>
      <c r="V1394" s="84"/>
      <c r="W1394" s="85">
        <f t="shared" si="69"/>
        <v>0</v>
      </c>
      <c r="X1394" s="86">
        <f t="shared" si="70"/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/>
      <c r="B1395" s="65"/>
      <c r="C1395" s="66"/>
      <c r="D1395" s="67"/>
      <c r="E1395" s="68"/>
      <c r="F1395" s="69"/>
      <c r="G1395" s="70"/>
      <c r="H1395" s="71"/>
      <c r="I1395" s="68"/>
      <c r="J1395" s="72"/>
      <c r="K1395" s="73"/>
      <c r="L1395" s="74"/>
      <c r="M1395" s="75"/>
      <c r="N1395" s="76"/>
      <c r="O1395" s="77"/>
      <c r="P1395" s="78"/>
      <c r="Q1395" s="79"/>
      <c r="R1395" s="80"/>
      <c r="S1395" s="81">
        <f t="shared" si="66"/>
        <v>0</v>
      </c>
      <c r="T1395" s="82"/>
      <c r="U1395" s="83"/>
      <c r="V1395" s="84"/>
      <c r="W1395" s="85">
        <f t="shared" si="69"/>
        <v>0</v>
      </c>
      <c r="X1395" s="86">
        <f t="shared" si="70"/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/>
      <c r="B1396" s="65"/>
      <c r="C1396" s="66"/>
      <c r="D1396" s="67"/>
      <c r="E1396" s="68"/>
      <c r="F1396" s="69"/>
      <c r="G1396" s="70"/>
      <c r="H1396" s="71"/>
      <c r="I1396" s="68"/>
      <c r="J1396" s="72"/>
      <c r="K1396" s="73"/>
      <c r="L1396" s="74"/>
      <c r="M1396" s="75"/>
      <c r="N1396" s="76"/>
      <c r="O1396" s="77"/>
      <c r="P1396" s="78"/>
      <c r="Q1396" s="79"/>
      <c r="R1396" s="80"/>
      <c r="S1396" s="81">
        <f t="shared" si="66"/>
        <v>0</v>
      </c>
      <c r="T1396" s="82"/>
      <c r="U1396" s="83"/>
      <c r="V1396" s="84"/>
      <c r="W1396" s="85">
        <f t="shared" si="69"/>
        <v>0</v>
      </c>
      <c r="X1396" s="86">
        <f t="shared" si="70"/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/>
      <c r="B1397" s="65"/>
      <c r="C1397" s="66"/>
      <c r="D1397" s="67"/>
      <c r="E1397" s="68"/>
      <c r="F1397" s="69"/>
      <c r="G1397" s="70"/>
      <c r="H1397" s="71"/>
      <c r="I1397" s="68"/>
      <c r="J1397" s="72"/>
      <c r="K1397" s="73"/>
      <c r="L1397" s="74"/>
      <c r="M1397" s="75"/>
      <c r="N1397" s="76"/>
      <c r="O1397" s="77"/>
      <c r="P1397" s="78"/>
      <c r="Q1397" s="79"/>
      <c r="R1397" s="80"/>
      <c r="S1397" s="81">
        <f t="shared" si="66"/>
        <v>0</v>
      </c>
      <c r="T1397" s="82"/>
      <c r="U1397" s="83"/>
      <c r="V1397" s="84"/>
      <c r="W1397" s="85">
        <f t="shared" si="69"/>
        <v>0</v>
      </c>
      <c r="X1397" s="86">
        <f t="shared" si="70"/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/>
      <c r="B1398" s="65"/>
      <c r="C1398" s="66"/>
      <c r="D1398" s="67"/>
      <c r="E1398" s="68"/>
      <c r="F1398" s="69"/>
      <c r="G1398" s="70"/>
      <c r="H1398" s="71"/>
      <c r="I1398" s="68"/>
      <c r="J1398" s="72"/>
      <c r="K1398" s="73"/>
      <c r="L1398" s="74"/>
      <c r="M1398" s="75"/>
      <c r="N1398" s="76"/>
      <c r="O1398" s="77"/>
      <c r="P1398" s="78"/>
      <c r="Q1398" s="79"/>
      <c r="R1398" s="80"/>
      <c r="S1398" s="81">
        <f t="shared" si="66"/>
        <v>0</v>
      </c>
      <c r="T1398" s="82"/>
      <c r="U1398" s="83"/>
      <c r="V1398" s="84"/>
      <c r="W1398" s="85">
        <f t="shared" si="69"/>
        <v>0</v>
      </c>
      <c r="X1398" s="86">
        <f t="shared" si="70"/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/>
      <c r="B1399" s="65"/>
      <c r="C1399" s="66"/>
      <c r="D1399" s="67"/>
      <c r="E1399" s="68"/>
      <c r="F1399" s="69"/>
      <c r="G1399" s="70"/>
      <c r="H1399" s="71"/>
      <c r="I1399" s="68"/>
      <c r="J1399" s="72"/>
      <c r="K1399" s="73"/>
      <c r="L1399" s="74"/>
      <c r="M1399" s="75"/>
      <c r="N1399" s="76"/>
      <c r="O1399" s="77"/>
      <c r="P1399" s="78"/>
      <c r="Q1399" s="79"/>
      <c r="R1399" s="80"/>
      <c r="S1399" s="81">
        <f t="shared" si="66"/>
        <v>0</v>
      </c>
      <c r="T1399" s="82"/>
      <c r="U1399" s="83"/>
      <c r="V1399" s="84"/>
      <c r="W1399" s="85">
        <f t="shared" si="69"/>
        <v>0</v>
      </c>
      <c r="X1399" s="86">
        <f t="shared" si="70"/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/>
      <c r="B1400" s="65"/>
      <c r="C1400" s="66"/>
      <c r="D1400" s="67"/>
      <c r="E1400" s="68"/>
      <c r="F1400" s="69"/>
      <c r="G1400" s="70"/>
      <c r="H1400" s="71"/>
      <c r="I1400" s="68"/>
      <c r="J1400" s="72"/>
      <c r="K1400" s="73"/>
      <c r="L1400" s="74"/>
      <c r="M1400" s="75"/>
      <c r="N1400" s="76"/>
      <c r="O1400" s="77"/>
      <c r="P1400" s="78"/>
      <c r="Q1400" s="79"/>
      <c r="R1400" s="80"/>
      <c r="S1400" s="81">
        <f t="shared" si="66"/>
        <v>0</v>
      </c>
      <c r="T1400" s="82"/>
      <c r="U1400" s="83"/>
      <c r="V1400" s="84"/>
      <c r="W1400" s="85">
        <f t="shared" si="69"/>
        <v>0</v>
      </c>
      <c r="X1400" s="86">
        <f t="shared" si="70"/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/>
      <c r="B1401" s="65"/>
      <c r="C1401" s="66"/>
      <c r="D1401" s="67"/>
      <c r="E1401" s="68"/>
      <c r="F1401" s="69"/>
      <c r="G1401" s="70"/>
      <c r="H1401" s="71"/>
      <c r="I1401" s="68"/>
      <c r="J1401" s="72"/>
      <c r="K1401" s="73"/>
      <c r="L1401" s="74"/>
      <c r="M1401" s="75"/>
      <c r="N1401" s="76"/>
      <c r="O1401" s="77"/>
      <c r="P1401" s="78"/>
      <c r="Q1401" s="79"/>
      <c r="R1401" s="80"/>
      <c r="S1401" s="81">
        <f t="shared" si="66"/>
        <v>0</v>
      </c>
      <c r="T1401" s="82"/>
      <c r="U1401" s="83"/>
      <c r="V1401" s="84"/>
      <c r="W1401" s="85">
        <f t="shared" si="69"/>
        <v>0</v>
      </c>
      <c r="X1401" s="86">
        <f t="shared" si="70"/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/>
      <c r="B1402" s="65"/>
      <c r="C1402" s="66"/>
      <c r="D1402" s="67"/>
      <c r="E1402" s="68"/>
      <c r="F1402" s="69"/>
      <c r="G1402" s="70"/>
      <c r="H1402" s="71"/>
      <c r="I1402" s="68"/>
      <c r="J1402" s="72"/>
      <c r="K1402" s="73"/>
      <c r="L1402" s="74"/>
      <c r="M1402" s="75"/>
      <c r="N1402" s="76"/>
      <c r="O1402" s="77"/>
      <c r="P1402" s="78"/>
      <c r="Q1402" s="79"/>
      <c r="R1402" s="80"/>
      <c r="S1402" s="81">
        <f t="shared" si="66"/>
        <v>0</v>
      </c>
      <c r="T1402" s="82"/>
      <c r="U1402" s="83"/>
      <c r="V1402" s="84"/>
      <c r="W1402" s="85">
        <f t="shared" si="69"/>
        <v>0</v>
      </c>
      <c r="X1402" s="86">
        <f t="shared" si="70"/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/>
      <c r="B1403" s="65"/>
      <c r="C1403" s="66"/>
      <c r="D1403" s="67"/>
      <c r="E1403" s="68"/>
      <c r="F1403" s="69"/>
      <c r="G1403" s="70"/>
      <c r="H1403" s="71"/>
      <c r="I1403" s="68"/>
      <c r="J1403" s="72"/>
      <c r="K1403" s="73"/>
      <c r="L1403" s="74"/>
      <c r="M1403" s="75"/>
      <c r="N1403" s="76"/>
      <c r="O1403" s="77"/>
      <c r="P1403" s="78"/>
      <c r="Q1403" s="79"/>
      <c r="R1403" s="80"/>
      <c r="S1403" s="81">
        <f t="shared" si="66"/>
        <v>0</v>
      </c>
      <c r="T1403" s="82"/>
      <c r="U1403" s="83"/>
      <c r="V1403" s="84"/>
      <c r="W1403" s="85">
        <f t="shared" si="69"/>
        <v>0</v>
      </c>
      <c r="X1403" s="86">
        <f t="shared" si="70"/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/>
      <c r="B1404" s="65"/>
      <c r="C1404" s="66"/>
      <c r="D1404" s="67"/>
      <c r="E1404" s="68"/>
      <c r="F1404" s="69"/>
      <c r="G1404" s="70"/>
      <c r="H1404" s="71"/>
      <c r="I1404" s="68"/>
      <c r="J1404" s="72"/>
      <c r="K1404" s="73"/>
      <c r="L1404" s="74"/>
      <c r="M1404" s="75"/>
      <c r="N1404" s="76"/>
      <c r="O1404" s="77"/>
      <c r="P1404" s="78"/>
      <c r="Q1404" s="79"/>
      <c r="R1404" s="80"/>
      <c r="S1404" s="81">
        <f t="shared" si="66"/>
        <v>0</v>
      </c>
      <c r="T1404" s="82"/>
      <c r="U1404" s="83"/>
      <c r="V1404" s="84"/>
      <c r="W1404" s="85">
        <f t="shared" si="69"/>
        <v>0</v>
      </c>
      <c r="X1404" s="86">
        <f t="shared" si="70"/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/>
      <c r="B1405" s="65"/>
      <c r="C1405" s="66"/>
      <c r="D1405" s="67"/>
      <c r="E1405" s="68"/>
      <c r="F1405" s="69"/>
      <c r="G1405" s="70"/>
      <c r="H1405" s="71"/>
      <c r="I1405" s="68"/>
      <c r="J1405" s="72"/>
      <c r="K1405" s="73"/>
      <c r="L1405" s="74"/>
      <c r="M1405" s="75"/>
      <c r="N1405" s="76"/>
      <c r="O1405" s="77"/>
      <c r="P1405" s="78"/>
      <c r="Q1405" s="79"/>
      <c r="R1405" s="80"/>
      <c r="S1405" s="81">
        <f t="shared" si="66"/>
        <v>0</v>
      </c>
      <c r="T1405" s="82"/>
      <c r="U1405" s="83"/>
      <c r="V1405" s="84"/>
      <c r="W1405" s="85">
        <f t="shared" si="69"/>
        <v>0</v>
      </c>
      <c r="X1405" s="86">
        <f t="shared" si="70"/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/>
      <c r="B1406" s="65"/>
      <c r="C1406" s="66"/>
      <c r="D1406" s="67"/>
      <c r="E1406" s="68"/>
      <c r="F1406" s="69"/>
      <c r="G1406" s="70"/>
      <c r="H1406" s="71"/>
      <c r="I1406" s="68"/>
      <c r="J1406" s="72"/>
      <c r="K1406" s="73"/>
      <c r="L1406" s="74"/>
      <c r="M1406" s="75"/>
      <c r="N1406" s="76"/>
      <c r="O1406" s="77"/>
      <c r="P1406" s="78"/>
      <c r="Q1406" s="79"/>
      <c r="R1406" s="80"/>
      <c r="S1406" s="81">
        <f t="shared" si="66"/>
        <v>0</v>
      </c>
      <c r="T1406" s="82"/>
      <c r="U1406" s="83"/>
      <c r="V1406" s="84"/>
      <c r="W1406" s="85">
        <f t="shared" si="69"/>
        <v>0</v>
      </c>
      <c r="X1406" s="86">
        <f t="shared" si="70"/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/>
      <c r="B1407" s="65"/>
      <c r="C1407" s="66"/>
      <c r="D1407" s="67"/>
      <c r="E1407" s="68"/>
      <c r="F1407" s="69"/>
      <c r="G1407" s="70"/>
      <c r="H1407" s="71"/>
      <c r="I1407" s="68"/>
      <c r="J1407" s="72"/>
      <c r="K1407" s="73"/>
      <c r="L1407" s="74"/>
      <c r="M1407" s="75"/>
      <c r="N1407" s="76"/>
      <c r="O1407" s="77"/>
      <c r="P1407" s="78"/>
      <c r="Q1407" s="79"/>
      <c r="R1407" s="80"/>
      <c r="S1407" s="81">
        <f t="shared" si="66"/>
        <v>0</v>
      </c>
      <c r="T1407" s="82"/>
      <c r="U1407" s="83"/>
      <c r="V1407" s="84"/>
      <c r="W1407" s="85">
        <f t="shared" si="69"/>
        <v>0</v>
      </c>
      <c r="X1407" s="86">
        <f t="shared" si="70"/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/>
      <c r="B1408" s="65"/>
      <c r="C1408" s="66"/>
      <c r="D1408" s="67"/>
      <c r="E1408" s="68"/>
      <c r="F1408" s="69"/>
      <c r="G1408" s="70"/>
      <c r="H1408" s="71"/>
      <c r="I1408" s="68"/>
      <c r="J1408" s="72"/>
      <c r="K1408" s="73"/>
      <c r="L1408" s="74"/>
      <c r="M1408" s="75"/>
      <c r="N1408" s="76"/>
      <c r="O1408" s="77"/>
      <c r="P1408" s="78"/>
      <c r="Q1408" s="79"/>
      <c r="R1408" s="80"/>
      <c r="S1408" s="81">
        <f t="shared" si="66"/>
        <v>0</v>
      </c>
      <c r="T1408" s="82"/>
      <c r="U1408" s="83"/>
      <c r="V1408" s="84"/>
      <c r="W1408" s="85">
        <f t="shared" si="69"/>
        <v>0</v>
      </c>
      <c r="X1408" s="86">
        <f t="shared" si="70"/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/>
      <c r="B1409" s="65"/>
      <c r="C1409" s="66"/>
      <c r="D1409" s="67"/>
      <c r="E1409" s="68"/>
      <c r="F1409" s="69"/>
      <c r="G1409" s="70"/>
      <c r="H1409" s="71"/>
      <c r="I1409" s="68"/>
      <c r="J1409" s="72"/>
      <c r="K1409" s="73"/>
      <c r="L1409" s="74"/>
      <c r="M1409" s="75"/>
      <c r="N1409" s="76"/>
      <c r="O1409" s="77"/>
      <c r="P1409" s="78"/>
      <c r="Q1409" s="79"/>
      <c r="R1409" s="80"/>
      <c r="S1409" s="81">
        <f t="shared" si="66"/>
        <v>0</v>
      </c>
      <c r="T1409" s="82"/>
      <c r="U1409" s="83"/>
      <c r="V1409" s="84"/>
      <c r="W1409" s="85">
        <f t="shared" si="69"/>
        <v>0</v>
      </c>
      <c r="X1409" s="86">
        <f t="shared" si="70"/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/>
      <c r="B1410" s="65"/>
      <c r="C1410" s="66"/>
      <c r="D1410" s="67"/>
      <c r="E1410" s="68"/>
      <c r="F1410" s="69"/>
      <c r="G1410" s="70"/>
      <c r="H1410" s="71"/>
      <c r="I1410" s="68"/>
      <c r="J1410" s="72"/>
      <c r="K1410" s="73"/>
      <c r="L1410" s="74"/>
      <c r="M1410" s="75"/>
      <c r="N1410" s="76"/>
      <c r="O1410" s="77"/>
      <c r="P1410" s="78"/>
      <c r="Q1410" s="79"/>
      <c r="R1410" s="80"/>
      <c r="S1410" s="81">
        <f t="shared" si="66"/>
        <v>0</v>
      </c>
      <c r="T1410" s="82"/>
      <c r="U1410" s="83"/>
      <c r="V1410" s="84"/>
      <c r="W1410" s="85">
        <f t="shared" si="69"/>
        <v>0</v>
      </c>
      <c r="X1410" s="86">
        <f t="shared" si="70"/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/>
      <c r="B1411" s="65"/>
      <c r="C1411" s="66"/>
      <c r="D1411" s="67"/>
      <c r="E1411" s="68"/>
      <c r="F1411" s="69"/>
      <c r="G1411" s="70"/>
      <c r="H1411" s="71"/>
      <c r="I1411" s="68"/>
      <c r="J1411" s="72"/>
      <c r="K1411" s="73"/>
      <c r="L1411" s="74"/>
      <c r="M1411" s="75"/>
      <c r="N1411" s="76"/>
      <c r="O1411" s="77"/>
      <c r="P1411" s="78"/>
      <c r="Q1411" s="79"/>
      <c r="R1411" s="80"/>
      <c r="S1411" s="81">
        <f t="shared" si="66"/>
        <v>0</v>
      </c>
      <c r="T1411" s="82"/>
      <c r="U1411" s="83"/>
      <c r="V1411" s="84"/>
      <c r="W1411" s="85">
        <f t="shared" si="69"/>
        <v>0</v>
      </c>
      <c r="X1411" s="86">
        <f t="shared" si="70"/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/>
      <c r="B1412" s="65"/>
      <c r="C1412" s="66"/>
      <c r="D1412" s="67"/>
      <c r="E1412" s="68"/>
      <c r="F1412" s="69"/>
      <c r="G1412" s="70"/>
      <c r="H1412" s="71"/>
      <c r="I1412" s="68"/>
      <c r="J1412" s="72"/>
      <c r="K1412" s="73"/>
      <c r="L1412" s="74"/>
      <c r="M1412" s="75"/>
      <c r="N1412" s="76"/>
      <c r="O1412" s="77"/>
      <c r="P1412" s="78"/>
      <c r="Q1412" s="79"/>
      <c r="R1412" s="80"/>
      <c r="S1412" s="81">
        <f t="shared" si="66"/>
        <v>0</v>
      </c>
      <c r="T1412" s="82"/>
      <c r="U1412" s="83"/>
      <c r="V1412" s="84"/>
      <c r="W1412" s="85">
        <f t="shared" si="69"/>
        <v>0</v>
      </c>
      <c r="X1412" s="86">
        <f t="shared" si="70"/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/>
      <c r="B1413" s="65"/>
      <c r="C1413" s="66"/>
      <c r="D1413" s="67"/>
      <c r="E1413" s="68"/>
      <c r="F1413" s="69"/>
      <c r="G1413" s="70"/>
      <c r="H1413" s="71"/>
      <c r="I1413" s="68"/>
      <c r="J1413" s="72"/>
      <c r="K1413" s="73"/>
      <c r="L1413" s="74"/>
      <c r="M1413" s="75"/>
      <c r="N1413" s="76"/>
      <c r="O1413" s="77"/>
      <c r="P1413" s="78"/>
      <c r="Q1413" s="79"/>
      <c r="R1413" s="80"/>
      <c r="S1413" s="81">
        <f t="shared" si="66"/>
        <v>0</v>
      </c>
      <c r="T1413" s="82"/>
      <c r="U1413" s="83"/>
      <c r="V1413" s="84"/>
      <c r="W1413" s="85">
        <f t="shared" si="69"/>
        <v>0</v>
      </c>
      <c r="X1413" s="86">
        <f t="shared" si="70"/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/>
      <c r="B1414" s="65"/>
      <c r="C1414" s="66"/>
      <c r="D1414" s="67"/>
      <c r="E1414" s="68"/>
      <c r="F1414" s="69"/>
      <c r="G1414" s="70"/>
      <c r="H1414" s="71"/>
      <c r="I1414" s="68"/>
      <c r="J1414" s="72"/>
      <c r="K1414" s="73"/>
      <c r="L1414" s="74"/>
      <c r="M1414" s="75"/>
      <c r="N1414" s="76"/>
      <c r="O1414" s="77"/>
      <c r="P1414" s="78"/>
      <c r="Q1414" s="79"/>
      <c r="R1414" s="80"/>
      <c r="S1414" s="81">
        <f t="shared" si="66"/>
        <v>0</v>
      </c>
      <c r="T1414" s="82"/>
      <c r="U1414" s="83"/>
      <c r="V1414" s="84"/>
      <c r="W1414" s="85">
        <f t="shared" si="69"/>
        <v>0</v>
      </c>
      <c r="X1414" s="86">
        <f t="shared" si="70"/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/>
      <c r="B1415" s="65"/>
      <c r="C1415" s="66"/>
      <c r="D1415" s="67"/>
      <c r="E1415" s="68"/>
      <c r="F1415" s="69"/>
      <c r="G1415" s="70"/>
      <c r="H1415" s="71"/>
      <c r="I1415" s="68"/>
      <c r="J1415" s="72"/>
      <c r="K1415" s="73"/>
      <c r="L1415" s="74"/>
      <c r="M1415" s="75"/>
      <c r="N1415" s="76"/>
      <c r="O1415" s="77"/>
      <c r="P1415" s="78"/>
      <c r="Q1415" s="79"/>
      <c r="R1415" s="80"/>
      <c r="S1415" s="81">
        <f t="shared" si="66"/>
        <v>0</v>
      </c>
      <c r="T1415" s="82"/>
      <c r="U1415" s="83"/>
      <c r="V1415" s="84"/>
      <c r="W1415" s="85">
        <f t="shared" si="69"/>
        <v>0</v>
      </c>
      <c r="X1415" s="86">
        <f t="shared" si="70"/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/>
      <c r="B1416" s="65"/>
      <c r="C1416" s="66"/>
      <c r="D1416" s="67"/>
      <c r="E1416" s="68"/>
      <c r="F1416" s="69"/>
      <c r="G1416" s="70"/>
      <c r="H1416" s="71"/>
      <c r="I1416" s="68"/>
      <c r="J1416" s="72"/>
      <c r="K1416" s="73"/>
      <c r="L1416" s="74"/>
      <c r="M1416" s="75"/>
      <c r="N1416" s="76"/>
      <c r="O1416" s="77"/>
      <c r="P1416" s="78"/>
      <c r="Q1416" s="79"/>
      <c r="R1416" s="80"/>
      <c r="S1416" s="81">
        <f t="shared" si="66"/>
        <v>0</v>
      </c>
      <c r="T1416" s="82"/>
      <c r="U1416" s="83"/>
      <c r="V1416" s="84"/>
      <c r="W1416" s="85">
        <f t="shared" si="69"/>
        <v>0</v>
      </c>
      <c r="X1416" s="86">
        <f t="shared" si="70"/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/>
      <c r="B1417" s="65"/>
      <c r="C1417" s="66"/>
      <c r="D1417" s="67"/>
      <c r="E1417" s="68"/>
      <c r="F1417" s="69"/>
      <c r="G1417" s="70"/>
      <c r="H1417" s="71"/>
      <c r="I1417" s="68"/>
      <c r="J1417" s="72"/>
      <c r="K1417" s="73"/>
      <c r="L1417" s="74"/>
      <c r="M1417" s="75"/>
      <c r="N1417" s="76"/>
      <c r="O1417" s="77"/>
      <c r="P1417" s="78"/>
      <c r="Q1417" s="79"/>
      <c r="R1417" s="80"/>
      <c r="S1417" s="81">
        <f t="shared" ref="S1417:S1480" si="71">IF(R1417="U",T1417/1.2,T1417)</f>
        <v>0</v>
      </c>
      <c r="T1417" s="82"/>
      <c r="U1417" s="83"/>
      <c r="V1417" s="84"/>
      <c r="W1417" s="85">
        <f t="shared" si="69"/>
        <v>0</v>
      </c>
      <c r="X1417" s="86">
        <f t="shared" si="70"/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/>
      <c r="B1418" s="65"/>
      <c r="C1418" s="66"/>
      <c r="D1418" s="67"/>
      <c r="E1418" s="68"/>
      <c r="F1418" s="69"/>
      <c r="G1418" s="70"/>
      <c r="H1418" s="71"/>
      <c r="I1418" s="68"/>
      <c r="J1418" s="72"/>
      <c r="K1418" s="73"/>
      <c r="L1418" s="74"/>
      <c r="M1418" s="75"/>
      <c r="N1418" s="76"/>
      <c r="O1418" s="77"/>
      <c r="P1418" s="78"/>
      <c r="Q1418" s="79"/>
      <c r="R1418" s="80"/>
      <c r="S1418" s="81">
        <f t="shared" si="71"/>
        <v>0</v>
      </c>
      <c r="T1418" s="82"/>
      <c r="U1418" s="83"/>
      <c r="V1418" s="84"/>
      <c r="W1418" s="85">
        <f t="shared" si="69"/>
        <v>0</v>
      </c>
      <c r="X1418" s="86">
        <f t="shared" si="70"/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/>
      <c r="B1419" s="65"/>
      <c r="C1419" s="66"/>
      <c r="D1419" s="67"/>
      <c r="E1419" s="68"/>
      <c r="F1419" s="69"/>
      <c r="G1419" s="70"/>
      <c r="H1419" s="71"/>
      <c r="I1419" s="68"/>
      <c r="J1419" s="72"/>
      <c r="K1419" s="73"/>
      <c r="L1419" s="74"/>
      <c r="M1419" s="75"/>
      <c r="N1419" s="76"/>
      <c r="O1419" s="77"/>
      <c r="P1419" s="78"/>
      <c r="Q1419" s="79"/>
      <c r="R1419" s="80"/>
      <c r="S1419" s="81">
        <f t="shared" si="71"/>
        <v>0</v>
      </c>
      <c r="T1419" s="82"/>
      <c r="U1419" s="83"/>
      <c r="V1419" s="84"/>
      <c r="W1419" s="85">
        <f t="shared" si="69"/>
        <v>0</v>
      </c>
      <c r="X1419" s="86">
        <f t="shared" si="70"/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/>
      <c r="B1420" s="65"/>
      <c r="C1420" s="66"/>
      <c r="D1420" s="67"/>
      <c r="E1420" s="68"/>
      <c r="F1420" s="69"/>
      <c r="G1420" s="70"/>
      <c r="H1420" s="71"/>
      <c r="I1420" s="68"/>
      <c r="J1420" s="72"/>
      <c r="K1420" s="73"/>
      <c r="L1420" s="74"/>
      <c r="M1420" s="75"/>
      <c r="N1420" s="76"/>
      <c r="O1420" s="77"/>
      <c r="P1420" s="78"/>
      <c r="Q1420" s="79"/>
      <c r="R1420" s="80"/>
      <c r="S1420" s="81">
        <f t="shared" si="71"/>
        <v>0</v>
      </c>
      <c r="T1420" s="82"/>
      <c r="U1420" s="83"/>
      <c r="V1420" s="84"/>
      <c r="W1420" s="85">
        <f t="shared" si="69"/>
        <v>0</v>
      </c>
      <c r="X1420" s="86">
        <f t="shared" si="70"/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/>
      <c r="B1421" s="65"/>
      <c r="C1421" s="66"/>
      <c r="D1421" s="67"/>
      <c r="E1421" s="68"/>
      <c r="F1421" s="69"/>
      <c r="G1421" s="70"/>
      <c r="H1421" s="71"/>
      <c r="I1421" s="68"/>
      <c r="J1421" s="72"/>
      <c r="K1421" s="73"/>
      <c r="L1421" s="74"/>
      <c r="M1421" s="75"/>
      <c r="N1421" s="76"/>
      <c r="O1421" s="77"/>
      <c r="P1421" s="78"/>
      <c r="Q1421" s="79"/>
      <c r="R1421" s="80"/>
      <c r="S1421" s="81">
        <f t="shared" si="71"/>
        <v>0</v>
      </c>
      <c r="T1421" s="82"/>
      <c r="U1421" s="83"/>
      <c r="V1421" s="84"/>
      <c r="W1421" s="85">
        <f t="shared" si="69"/>
        <v>0</v>
      </c>
      <c r="X1421" s="86">
        <f t="shared" si="70"/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/>
      <c r="B1422" s="65"/>
      <c r="C1422" s="66"/>
      <c r="D1422" s="67"/>
      <c r="E1422" s="68"/>
      <c r="F1422" s="69"/>
      <c r="G1422" s="70"/>
      <c r="H1422" s="71"/>
      <c r="I1422" s="68"/>
      <c r="J1422" s="72"/>
      <c r="K1422" s="73"/>
      <c r="L1422" s="74"/>
      <c r="M1422" s="75"/>
      <c r="N1422" s="76"/>
      <c r="O1422" s="77"/>
      <c r="P1422" s="78"/>
      <c r="Q1422" s="79"/>
      <c r="R1422" s="80"/>
      <c r="S1422" s="81">
        <f t="shared" si="71"/>
        <v>0</v>
      </c>
      <c r="T1422" s="82"/>
      <c r="U1422" s="83"/>
      <c r="V1422" s="84"/>
      <c r="W1422" s="85">
        <f t="shared" si="69"/>
        <v>0</v>
      </c>
      <c r="X1422" s="86">
        <f t="shared" si="70"/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/>
      <c r="B1423" s="65"/>
      <c r="C1423" s="66"/>
      <c r="D1423" s="67"/>
      <c r="E1423" s="68"/>
      <c r="F1423" s="69"/>
      <c r="G1423" s="70"/>
      <c r="H1423" s="71"/>
      <c r="I1423" s="68"/>
      <c r="J1423" s="72"/>
      <c r="K1423" s="73"/>
      <c r="L1423" s="74"/>
      <c r="M1423" s="75"/>
      <c r="N1423" s="76"/>
      <c r="O1423" s="77"/>
      <c r="P1423" s="78"/>
      <c r="Q1423" s="79"/>
      <c r="R1423" s="80"/>
      <c r="S1423" s="81">
        <f t="shared" si="71"/>
        <v>0</v>
      </c>
      <c r="T1423" s="82"/>
      <c r="U1423" s="83"/>
      <c r="V1423" s="84"/>
      <c r="W1423" s="85">
        <f t="shared" si="69"/>
        <v>0</v>
      </c>
      <c r="X1423" s="86">
        <f t="shared" si="70"/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/>
      <c r="B1424" s="65"/>
      <c r="C1424" s="66"/>
      <c r="D1424" s="67"/>
      <c r="E1424" s="68"/>
      <c r="F1424" s="69"/>
      <c r="G1424" s="70"/>
      <c r="H1424" s="71"/>
      <c r="I1424" s="68"/>
      <c r="J1424" s="72"/>
      <c r="K1424" s="73"/>
      <c r="L1424" s="74"/>
      <c r="M1424" s="75"/>
      <c r="N1424" s="76"/>
      <c r="O1424" s="77"/>
      <c r="P1424" s="78"/>
      <c r="Q1424" s="79"/>
      <c r="R1424" s="80"/>
      <c r="S1424" s="81">
        <f t="shared" si="71"/>
        <v>0</v>
      </c>
      <c r="T1424" s="82"/>
      <c r="U1424" s="83"/>
      <c r="V1424" s="84"/>
      <c r="W1424" s="85">
        <f t="shared" si="69"/>
        <v>0</v>
      </c>
      <c r="X1424" s="86">
        <f t="shared" si="70"/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/>
      <c r="B1425" s="65"/>
      <c r="C1425" s="66"/>
      <c r="D1425" s="67"/>
      <c r="E1425" s="68"/>
      <c r="F1425" s="69"/>
      <c r="G1425" s="70"/>
      <c r="H1425" s="71"/>
      <c r="I1425" s="68"/>
      <c r="J1425" s="72"/>
      <c r="K1425" s="73"/>
      <c r="L1425" s="74"/>
      <c r="M1425" s="75"/>
      <c r="N1425" s="76"/>
      <c r="O1425" s="77"/>
      <c r="P1425" s="78"/>
      <c r="Q1425" s="79"/>
      <c r="R1425" s="80"/>
      <c r="S1425" s="81">
        <f t="shared" si="71"/>
        <v>0</v>
      </c>
      <c r="T1425" s="82"/>
      <c r="U1425" s="83"/>
      <c r="V1425" s="84"/>
      <c r="W1425" s="85">
        <f t="shared" si="69"/>
        <v>0</v>
      </c>
      <c r="X1425" s="86">
        <f t="shared" si="70"/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/>
      <c r="B1426" s="65"/>
      <c r="C1426" s="66"/>
      <c r="D1426" s="67"/>
      <c r="E1426" s="68"/>
      <c r="F1426" s="69"/>
      <c r="G1426" s="70"/>
      <c r="H1426" s="71"/>
      <c r="I1426" s="68"/>
      <c r="J1426" s="72"/>
      <c r="K1426" s="73"/>
      <c r="L1426" s="74"/>
      <c r="M1426" s="75"/>
      <c r="N1426" s="76"/>
      <c r="O1426" s="77"/>
      <c r="P1426" s="78"/>
      <c r="Q1426" s="79"/>
      <c r="R1426" s="80"/>
      <c r="S1426" s="81">
        <f t="shared" si="71"/>
        <v>0</v>
      </c>
      <c r="T1426" s="82"/>
      <c r="U1426" s="83"/>
      <c r="V1426" s="84"/>
      <c r="W1426" s="85">
        <f t="shared" si="69"/>
        <v>0</v>
      </c>
      <c r="X1426" s="86">
        <f t="shared" si="70"/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/>
      <c r="B1427" s="65"/>
      <c r="C1427" s="66"/>
      <c r="D1427" s="67"/>
      <c r="E1427" s="68"/>
      <c r="F1427" s="69"/>
      <c r="G1427" s="70"/>
      <c r="H1427" s="71"/>
      <c r="I1427" s="68"/>
      <c r="J1427" s="72"/>
      <c r="K1427" s="73"/>
      <c r="L1427" s="74"/>
      <c r="M1427" s="75"/>
      <c r="N1427" s="76"/>
      <c r="O1427" s="77"/>
      <c r="P1427" s="78"/>
      <c r="Q1427" s="79"/>
      <c r="R1427" s="80"/>
      <c r="S1427" s="81">
        <f t="shared" si="71"/>
        <v>0</v>
      </c>
      <c r="T1427" s="82"/>
      <c r="U1427" s="83"/>
      <c r="V1427" s="84"/>
      <c r="W1427" s="85">
        <f t="shared" si="69"/>
        <v>0</v>
      </c>
      <c r="X1427" s="86">
        <f t="shared" si="70"/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/>
      <c r="B1428" s="65"/>
      <c r="C1428" s="66"/>
      <c r="D1428" s="67"/>
      <c r="E1428" s="68"/>
      <c r="F1428" s="69"/>
      <c r="G1428" s="70"/>
      <c r="H1428" s="71"/>
      <c r="I1428" s="68"/>
      <c r="J1428" s="72"/>
      <c r="K1428" s="73"/>
      <c r="L1428" s="74"/>
      <c r="M1428" s="75"/>
      <c r="N1428" s="76"/>
      <c r="O1428" s="77"/>
      <c r="P1428" s="78"/>
      <c r="Q1428" s="79"/>
      <c r="R1428" s="80"/>
      <c r="S1428" s="81">
        <f t="shared" si="71"/>
        <v>0</v>
      </c>
      <c r="T1428" s="82"/>
      <c r="U1428" s="83"/>
      <c r="V1428" s="84"/>
      <c r="W1428" s="85">
        <f t="shared" si="69"/>
        <v>0</v>
      </c>
      <c r="X1428" s="86">
        <f t="shared" si="70"/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/>
      <c r="B1429" s="65"/>
      <c r="C1429" s="66"/>
      <c r="D1429" s="67"/>
      <c r="E1429" s="68"/>
      <c r="F1429" s="69"/>
      <c r="G1429" s="70"/>
      <c r="H1429" s="71"/>
      <c r="I1429" s="68"/>
      <c r="J1429" s="72"/>
      <c r="K1429" s="73"/>
      <c r="L1429" s="74"/>
      <c r="M1429" s="75"/>
      <c r="N1429" s="76"/>
      <c r="O1429" s="77"/>
      <c r="P1429" s="78"/>
      <c r="Q1429" s="79"/>
      <c r="R1429" s="80"/>
      <c r="S1429" s="81">
        <f t="shared" si="71"/>
        <v>0</v>
      </c>
      <c r="T1429" s="82"/>
      <c r="U1429" s="83"/>
      <c r="V1429" s="84"/>
      <c r="W1429" s="85">
        <f t="shared" si="69"/>
        <v>0</v>
      </c>
      <c r="X1429" s="86">
        <f t="shared" si="70"/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/>
      <c r="B1430" s="65"/>
      <c r="C1430" s="66"/>
      <c r="D1430" s="67"/>
      <c r="E1430" s="68"/>
      <c r="F1430" s="69"/>
      <c r="G1430" s="70"/>
      <c r="H1430" s="71"/>
      <c r="I1430" s="68"/>
      <c r="J1430" s="72"/>
      <c r="K1430" s="73"/>
      <c r="L1430" s="74"/>
      <c r="M1430" s="75"/>
      <c r="N1430" s="76"/>
      <c r="O1430" s="77"/>
      <c r="P1430" s="78"/>
      <c r="Q1430" s="79"/>
      <c r="R1430" s="80"/>
      <c r="S1430" s="81">
        <f t="shared" si="71"/>
        <v>0</v>
      </c>
      <c r="T1430" s="82"/>
      <c r="U1430" s="83"/>
      <c r="V1430" s="84"/>
      <c r="W1430" s="85">
        <f t="shared" si="69"/>
        <v>0</v>
      </c>
      <c r="X1430" s="86">
        <f t="shared" si="70"/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/>
      <c r="B1431" s="65"/>
      <c r="C1431" s="66"/>
      <c r="D1431" s="67"/>
      <c r="E1431" s="68"/>
      <c r="F1431" s="69"/>
      <c r="G1431" s="70"/>
      <c r="H1431" s="71"/>
      <c r="I1431" s="68"/>
      <c r="J1431" s="72"/>
      <c r="K1431" s="73"/>
      <c r="L1431" s="74"/>
      <c r="M1431" s="75"/>
      <c r="N1431" s="76"/>
      <c r="O1431" s="77"/>
      <c r="P1431" s="78"/>
      <c r="Q1431" s="79"/>
      <c r="R1431" s="80"/>
      <c r="S1431" s="81">
        <f t="shared" si="71"/>
        <v>0</v>
      </c>
      <c r="T1431" s="82"/>
      <c r="U1431" s="83"/>
      <c r="V1431" s="84"/>
      <c r="W1431" s="85">
        <f t="shared" si="69"/>
        <v>0</v>
      </c>
      <c r="X1431" s="86">
        <f t="shared" si="70"/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/>
      <c r="B1432" s="65"/>
      <c r="C1432" s="66"/>
      <c r="D1432" s="67"/>
      <c r="E1432" s="68"/>
      <c r="F1432" s="69"/>
      <c r="G1432" s="70"/>
      <c r="H1432" s="71"/>
      <c r="I1432" s="68"/>
      <c r="J1432" s="72"/>
      <c r="K1432" s="73"/>
      <c r="L1432" s="74"/>
      <c r="M1432" s="75"/>
      <c r="N1432" s="76"/>
      <c r="O1432" s="77"/>
      <c r="P1432" s="78"/>
      <c r="Q1432" s="79"/>
      <c r="R1432" s="80"/>
      <c r="S1432" s="81">
        <f t="shared" si="71"/>
        <v>0</v>
      </c>
      <c r="T1432" s="82"/>
      <c r="U1432" s="83"/>
      <c r="V1432" s="84"/>
      <c r="W1432" s="85">
        <f t="shared" si="69"/>
        <v>0</v>
      </c>
      <c r="X1432" s="86">
        <f t="shared" si="70"/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/>
      <c r="B1433" s="65"/>
      <c r="C1433" s="66"/>
      <c r="D1433" s="67"/>
      <c r="E1433" s="68"/>
      <c r="F1433" s="69"/>
      <c r="G1433" s="70"/>
      <c r="H1433" s="71"/>
      <c r="I1433" s="68"/>
      <c r="J1433" s="72"/>
      <c r="K1433" s="73"/>
      <c r="L1433" s="74"/>
      <c r="M1433" s="75"/>
      <c r="N1433" s="76"/>
      <c r="O1433" s="77"/>
      <c r="P1433" s="78"/>
      <c r="Q1433" s="79"/>
      <c r="R1433" s="80"/>
      <c r="S1433" s="81">
        <f t="shared" si="71"/>
        <v>0</v>
      </c>
      <c r="T1433" s="82"/>
      <c r="U1433" s="83"/>
      <c r="V1433" s="84"/>
      <c r="W1433" s="85">
        <f t="shared" si="69"/>
        <v>0</v>
      </c>
      <c r="X1433" s="86">
        <f t="shared" si="70"/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/>
      <c r="B1434" s="65"/>
      <c r="C1434" s="66"/>
      <c r="D1434" s="67"/>
      <c r="E1434" s="68"/>
      <c r="F1434" s="69"/>
      <c r="G1434" s="70"/>
      <c r="H1434" s="71"/>
      <c r="I1434" s="68"/>
      <c r="J1434" s="72"/>
      <c r="K1434" s="73"/>
      <c r="L1434" s="74"/>
      <c r="M1434" s="75"/>
      <c r="N1434" s="76"/>
      <c r="O1434" s="77"/>
      <c r="P1434" s="78"/>
      <c r="Q1434" s="79"/>
      <c r="R1434" s="80"/>
      <c r="S1434" s="81">
        <f t="shared" si="71"/>
        <v>0</v>
      </c>
      <c r="T1434" s="82"/>
      <c r="U1434" s="83"/>
      <c r="V1434" s="84"/>
      <c r="W1434" s="85">
        <f t="shared" si="69"/>
        <v>0</v>
      </c>
      <c r="X1434" s="86">
        <f t="shared" si="70"/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/>
      <c r="B1435" s="65"/>
      <c r="C1435" s="66"/>
      <c r="D1435" s="67"/>
      <c r="E1435" s="68"/>
      <c r="F1435" s="69"/>
      <c r="G1435" s="70"/>
      <c r="H1435" s="71"/>
      <c r="I1435" s="68"/>
      <c r="J1435" s="72"/>
      <c r="K1435" s="73"/>
      <c r="L1435" s="74"/>
      <c r="M1435" s="75"/>
      <c r="N1435" s="76"/>
      <c r="O1435" s="77"/>
      <c r="P1435" s="78"/>
      <c r="Q1435" s="79"/>
      <c r="R1435" s="80"/>
      <c r="S1435" s="81">
        <f t="shared" si="71"/>
        <v>0</v>
      </c>
      <c r="T1435" s="82"/>
      <c r="U1435" s="83"/>
      <c r="V1435" s="84"/>
      <c r="W1435" s="85">
        <f t="shared" si="69"/>
        <v>0</v>
      </c>
      <c r="X1435" s="86">
        <f t="shared" si="70"/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/>
      <c r="B1436" s="65"/>
      <c r="C1436" s="66"/>
      <c r="D1436" s="67"/>
      <c r="E1436" s="68"/>
      <c r="F1436" s="69"/>
      <c r="G1436" s="70"/>
      <c r="H1436" s="71"/>
      <c r="I1436" s="68"/>
      <c r="J1436" s="72"/>
      <c r="K1436" s="73"/>
      <c r="L1436" s="74"/>
      <c r="M1436" s="75"/>
      <c r="N1436" s="76"/>
      <c r="O1436" s="77"/>
      <c r="P1436" s="78"/>
      <c r="Q1436" s="79"/>
      <c r="R1436" s="80"/>
      <c r="S1436" s="81">
        <f t="shared" si="71"/>
        <v>0</v>
      </c>
      <c r="T1436" s="82"/>
      <c r="U1436" s="83"/>
      <c r="V1436" s="84"/>
      <c r="W1436" s="85">
        <f t="shared" si="69"/>
        <v>0</v>
      </c>
      <c r="X1436" s="86">
        <f t="shared" si="70"/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/>
      <c r="B1437" s="65"/>
      <c r="C1437" s="66"/>
      <c r="D1437" s="67"/>
      <c r="E1437" s="68"/>
      <c r="F1437" s="69"/>
      <c r="G1437" s="70"/>
      <c r="H1437" s="71"/>
      <c r="I1437" s="68"/>
      <c r="J1437" s="72"/>
      <c r="K1437" s="73"/>
      <c r="L1437" s="74"/>
      <c r="M1437" s="75"/>
      <c r="N1437" s="76"/>
      <c r="O1437" s="77"/>
      <c r="P1437" s="78"/>
      <c r="Q1437" s="79"/>
      <c r="R1437" s="80"/>
      <c r="S1437" s="81">
        <f t="shared" si="71"/>
        <v>0</v>
      </c>
      <c r="T1437" s="82"/>
      <c r="U1437" s="83"/>
      <c r="V1437" s="84"/>
      <c r="W1437" s="85">
        <f t="shared" si="69"/>
        <v>0</v>
      </c>
      <c r="X1437" s="86">
        <f t="shared" si="70"/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/>
      <c r="B1438" s="65"/>
      <c r="C1438" s="66"/>
      <c r="D1438" s="67"/>
      <c r="E1438" s="68"/>
      <c r="F1438" s="69"/>
      <c r="G1438" s="70"/>
      <c r="H1438" s="71"/>
      <c r="I1438" s="68"/>
      <c r="J1438" s="72"/>
      <c r="K1438" s="73"/>
      <c r="L1438" s="74"/>
      <c r="M1438" s="75"/>
      <c r="N1438" s="76"/>
      <c r="O1438" s="77"/>
      <c r="P1438" s="78"/>
      <c r="Q1438" s="79"/>
      <c r="R1438" s="80"/>
      <c r="S1438" s="81">
        <f t="shared" si="71"/>
        <v>0</v>
      </c>
      <c r="T1438" s="82"/>
      <c r="U1438" s="83"/>
      <c r="V1438" s="84"/>
      <c r="W1438" s="85">
        <f t="shared" si="69"/>
        <v>0</v>
      </c>
      <c r="X1438" s="86">
        <f t="shared" si="70"/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/>
      <c r="B1439" s="65"/>
      <c r="C1439" s="66"/>
      <c r="D1439" s="67"/>
      <c r="E1439" s="68"/>
      <c r="F1439" s="69"/>
      <c r="G1439" s="70"/>
      <c r="H1439" s="71"/>
      <c r="I1439" s="68"/>
      <c r="J1439" s="72"/>
      <c r="K1439" s="73"/>
      <c r="L1439" s="74"/>
      <c r="M1439" s="75"/>
      <c r="N1439" s="76"/>
      <c r="O1439" s="77"/>
      <c r="P1439" s="78"/>
      <c r="Q1439" s="79"/>
      <c r="R1439" s="80"/>
      <c r="S1439" s="81">
        <f t="shared" si="71"/>
        <v>0</v>
      </c>
      <c r="T1439" s="82"/>
      <c r="U1439" s="83"/>
      <c r="V1439" s="84"/>
      <c r="W1439" s="85">
        <f t="shared" si="69"/>
        <v>0</v>
      </c>
      <c r="X1439" s="86">
        <f t="shared" si="70"/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/>
      <c r="B1440" s="65"/>
      <c r="C1440" s="66"/>
      <c r="D1440" s="67"/>
      <c r="E1440" s="68"/>
      <c r="F1440" s="69"/>
      <c r="G1440" s="70"/>
      <c r="H1440" s="71"/>
      <c r="I1440" s="68"/>
      <c r="J1440" s="72"/>
      <c r="K1440" s="73"/>
      <c r="L1440" s="74"/>
      <c r="M1440" s="75"/>
      <c r="N1440" s="76"/>
      <c r="O1440" s="77"/>
      <c r="P1440" s="78"/>
      <c r="Q1440" s="79"/>
      <c r="R1440" s="80"/>
      <c r="S1440" s="81">
        <f t="shared" si="71"/>
        <v>0</v>
      </c>
      <c r="T1440" s="82"/>
      <c r="U1440" s="83"/>
      <c r="V1440" s="84"/>
      <c r="W1440" s="85">
        <f t="shared" si="69"/>
        <v>0</v>
      </c>
      <c r="X1440" s="86">
        <f t="shared" si="70"/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/>
      <c r="B1441" s="65"/>
      <c r="C1441" s="66"/>
      <c r="D1441" s="67"/>
      <c r="E1441" s="68"/>
      <c r="F1441" s="69"/>
      <c r="G1441" s="70"/>
      <c r="H1441" s="71"/>
      <c r="I1441" s="68"/>
      <c r="J1441" s="72"/>
      <c r="K1441" s="73"/>
      <c r="L1441" s="74"/>
      <c r="M1441" s="75"/>
      <c r="N1441" s="76"/>
      <c r="O1441" s="77"/>
      <c r="P1441" s="78"/>
      <c r="Q1441" s="79"/>
      <c r="R1441" s="80"/>
      <c r="S1441" s="81">
        <f t="shared" si="71"/>
        <v>0</v>
      </c>
      <c r="T1441" s="82"/>
      <c r="U1441" s="83"/>
      <c r="V1441" s="84"/>
      <c r="W1441" s="85">
        <f t="shared" ref="W1441:W1504" si="72">V1441*S1441</f>
        <v>0</v>
      </c>
      <c r="X1441" s="86">
        <f t="shared" ref="X1441:X1504" si="73">V1441*T1441</f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/>
      <c r="B1442" s="65"/>
      <c r="C1442" s="66"/>
      <c r="D1442" s="67"/>
      <c r="E1442" s="68"/>
      <c r="F1442" s="69"/>
      <c r="G1442" s="70"/>
      <c r="H1442" s="71"/>
      <c r="I1442" s="68"/>
      <c r="J1442" s="72"/>
      <c r="K1442" s="73"/>
      <c r="L1442" s="74"/>
      <c r="M1442" s="75"/>
      <c r="N1442" s="76"/>
      <c r="O1442" s="77"/>
      <c r="P1442" s="78"/>
      <c r="Q1442" s="79"/>
      <c r="R1442" s="80"/>
      <c r="S1442" s="81">
        <f t="shared" si="71"/>
        <v>0</v>
      </c>
      <c r="T1442" s="82"/>
      <c r="U1442" s="83"/>
      <c r="V1442" s="84"/>
      <c r="W1442" s="85">
        <f t="shared" si="72"/>
        <v>0</v>
      </c>
      <c r="X1442" s="86">
        <f t="shared" si="73"/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/>
      <c r="B1443" s="65"/>
      <c r="C1443" s="66"/>
      <c r="D1443" s="67"/>
      <c r="E1443" s="68"/>
      <c r="F1443" s="69"/>
      <c r="G1443" s="70"/>
      <c r="H1443" s="71"/>
      <c r="I1443" s="68"/>
      <c r="J1443" s="72"/>
      <c r="K1443" s="73"/>
      <c r="L1443" s="74"/>
      <c r="M1443" s="75"/>
      <c r="N1443" s="76"/>
      <c r="O1443" s="77"/>
      <c r="P1443" s="78"/>
      <c r="Q1443" s="79"/>
      <c r="R1443" s="80"/>
      <c r="S1443" s="81">
        <f t="shared" si="71"/>
        <v>0</v>
      </c>
      <c r="T1443" s="82"/>
      <c r="U1443" s="83"/>
      <c r="V1443" s="84"/>
      <c r="W1443" s="85">
        <f t="shared" si="72"/>
        <v>0</v>
      </c>
      <c r="X1443" s="86">
        <f t="shared" si="73"/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/>
      <c r="B1444" s="65"/>
      <c r="C1444" s="66"/>
      <c r="D1444" s="67"/>
      <c r="E1444" s="68"/>
      <c r="F1444" s="69"/>
      <c r="G1444" s="70"/>
      <c r="H1444" s="71"/>
      <c r="I1444" s="68"/>
      <c r="J1444" s="72"/>
      <c r="K1444" s="73"/>
      <c r="L1444" s="74"/>
      <c r="M1444" s="75"/>
      <c r="N1444" s="76"/>
      <c r="O1444" s="77"/>
      <c r="P1444" s="78"/>
      <c r="Q1444" s="79"/>
      <c r="R1444" s="80"/>
      <c r="S1444" s="81">
        <f t="shared" si="71"/>
        <v>0</v>
      </c>
      <c r="T1444" s="82"/>
      <c r="U1444" s="83"/>
      <c r="V1444" s="84"/>
      <c r="W1444" s="85">
        <f t="shared" si="72"/>
        <v>0</v>
      </c>
      <c r="X1444" s="86">
        <f t="shared" si="73"/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/>
      <c r="B1445" s="65"/>
      <c r="C1445" s="66"/>
      <c r="D1445" s="67"/>
      <c r="E1445" s="68"/>
      <c r="F1445" s="69"/>
      <c r="G1445" s="70"/>
      <c r="H1445" s="71"/>
      <c r="I1445" s="68"/>
      <c r="J1445" s="72"/>
      <c r="K1445" s="73"/>
      <c r="L1445" s="74"/>
      <c r="M1445" s="75"/>
      <c r="N1445" s="76"/>
      <c r="O1445" s="77"/>
      <c r="P1445" s="78"/>
      <c r="Q1445" s="79"/>
      <c r="R1445" s="80"/>
      <c r="S1445" s="81">
        <f t="shared" si="71"/>
        <v>0</v>
      </c>
      <c r="T1445" s="82"/>
      <c r="U1445" s="83"/>
      <c r="V1445" s="84"/>
      <c r="W1445" s="85">
        <f t="shared" si="72"/>
        <v>0</v>
      </c>
      <c r="X1445" s="86">
        <f t="shared" si="73"/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/>
      <c r="B1446" s="65"/>
      <c r="C1446" s="66"/>
      <c r="D1446" s="67"/>
      <c r="E1446" s="68"/>
      <c r="F1446" s="69"/>
      <c r="G1446" s="70"/>
      <c r="H1446" s="71"/>
      <c r="I1446" s="68"/>
      <c r="J1446" s="72"/>
      <c r="K1446" s="73"/>
      <c r="L1446" s="74"/>
      <c r="M1446" s="75"/>
      <c r="N1446" s="76"/>
      <c r="O1446" s="77"/>
      <c r="P1446" s="78"/>
      <c r="Q1446" s="79"/>
      <c r="R1446" s="80"/>
      <c r="S1446" s="81">
        <f t="shared" si="71"/>
        <v>0</v>
      </c>
      <c r="T1446" s="82"/>
      <c r="U1446" s="83"/>
      <c r="V1446" s="84"/>
      <c r="W1446" s="85">
        <f t="shared" si="72"/>
        <v>0</v>
      </c>
      <c r="X1446" s="86">
        <f t="shared" si="73"/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/>
      <c r="B1447" s="65"/>
      <c r="C1447" s="66"/>
      <c r="D1447" s="67"/>
      <c r="E1447" s="68"/>
      <c r="F1447" s="69"/>
      <c r="G1447" s="70"/>
      <c r="H1447" s="71"/>
      <c r="I1447" s="68"/>
      <c r="J1447" s="72"/>
      <c r="K1447" s="73"/>
      <c r="L1447" s="74"/>
      <c r="M1447" s="75"/>
      <c r="N1447" s="76"/>
      <c r="O1447" s="77"/>
      <c r="P1447" s="78"/>
      <c r="Q1447" s="79"/>
      <c r="R1447" s="80"/>
      <c r="S1447" s="81">
        <f t="shared" si="71"/>
        <v>0</v>
      </c>
      <c r="T1447" s="82"/>
      <c r="U1447" s="83"/>
      <c r="V1447" s="84"/>
      <c r="W1447" s="85">
        <f t="shared" si="72"/>
        <v>0</v>
      </c>
      <c r="X1447" s="86">
        <f t="shared" si="73"/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/>
      <c r="B1448" s="65"/>
      <c r="C1448" s="66"/>
      <c r="D1448" s="67"/>
      <c r="E1448" s="68"/>
      <c r="F1448" s="69"/>
      <c r="G1448" s="70"/>
      <c r="H1448" s="71"/>
      <c r="I1448" s="68"/>
      <c r="J1448" s="72"/>
      <c r="K1448" s="73"/>
      <c r="L1448" s="74"/>
      <c r="M1448" s="75"/>
      <c r="N1448" s="76"/>
      <c r="O1448" s="77"/>
      <c r="P1448" s="78"/>
      <c r="Q1448" s="79"/>
      <c r="R1448" s="80"/>
      <c r="S1448" s="81">
        <f t="shared" si="71"/>
        <v>0</v>
      </c>
      <c r="T1448" s="82"/>
      <c r="U1448" s="83"/>
      <c r="V1448" s="84"/>
      <c r="W1448" s="85">
        <f t="shared" si="72"/>
        <v>0</v>
      </c>
      <c r="X1448" s="86">
        <f t="shared" si="73"/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/>
      <c r="B1449" s="65"/>
      <c r="C1449" s="66"/>
      <c r="D1449" s="67"/>
      <c r="E1449" s="68"/>
      <c r="F1449" s="69"/>
      <c r="G1449" s="70"/>
      <c r="H1449" s="71"/>
      <c r="I1449" s="68"/>
      <c r="J1449" s="72"/>
      <c r="K1449" s="73"/>
      <c r="L1449" s="74"/>
      <c r="M1449" s="75"/>
      <c r="N1449" s="76"/>
      <c r="O1449" s="77"/>
      <c r="P1449" s="78"/>
      <c r="Q1449" s="79"/>
      <c r="R1449" s="80"/>
      <c r="S1449" s="81">
        <f t="shared" si="71"/>
        <v>0</v>
      </c>
      <c r="T1449" s="82"/>
      <c r="U1449" s="83"/>
      <c r="V1449" s="84"/>
      <c r="W1449" s="85">
        <f t="shared" si="72"/>
        <v>0</v>
      </c>
      <c r="X1449" s="86">
        <f t="shared" si="73"/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/>
      <c r="B1450" s="65"/>
      <c r="C1450" s="66"/>
      <c r="D1450" s="67"/>
      <c r="E1450" s="68"/>
      <c r="F1450" s="69"/>
      <c r="G1450" s="70"/>
      <c r="H1450" s="71"/>
      <c r="I1450" s="68"/>
      <c r="J1450" s="72"/>
      <c r="K1450" s="73"/>
      <c r="L1450" s="74"/>
      <c r="M1450" s="75"/>
      <c r="N1450" s="76"/>
      <c r="O1450" s="77"/>
      <c r="P1450" s="78"/>
      <c r="Q1450" s="79"/>
      <c r="R1450" s="80"/>
      <c r="S1450" s="81">
        <f t="shared" si="71"/>
        <v>0</v>
      </c>
      <c r="T1450" s="82"/>
      <c r="U1450" s="83"/>
      <c r="V1450" s="84"/>
      <c r="W1450" s="85">
        <f t="shared" si="72"/>
        <v>0</v>
      </c>
      <c r="X1450" s="86">
        <f t="shared" si="73"/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/>
      <c r="B1451" s="65"/>
      <c r="C1451" s="66"/>
      <c r="D1451" s="67"/>
      <c r="E1451" s="68"/>
      <c r="F1451" s="69"/>
      <c r="G1451" s="70"/>
      <c r="H1451" s="71"/>
      <c r="I1451" s="68"/>
      <c r="J1451" s="72"/>
      <c r="K1451" s="73"/>
      <c r="L1451" s="74"/>
      <c r="M1451" s="75"/>
      <c r="N1451" s="76"/>
      <c r="O1451" s="77"/>
      <c r="P1451" s="78"/>
      <c r="Q1451" s="79"/>
      <c r="R1451" s="80"/>
      <c r="S1451" s="81">
        <f t="shared" si="71"/>
        <v>0</v>
      </c>
      <c r="T1451" s="82"/>
      <c r="U1451" s="83"/>
      <c r="V1451" s="84"/>
      <c r="W1451" s="85">
        <f t="shared" si="72"/>
        <v>0</v>
      </c>
      <c r="X1451" s="86">
        <f t="shared" si="73"/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/>
      <c r="B1452" s="65"/>
      <c r="C1452" s="66"/>
      <c r="D1452" s="67"/>
      <c r="E1452" s="68"/>
      <c r="F1452" s="69"/>
      <c r="G1452" s="70"/>
      <c r="H1452" s="71"/>
      <c r="I1452" s="68"/>
      <c r="J1452" s="72"/>
      <c r="K1452" s="73"/>
      <c r="L1452" s="74"/>
      <c r="M1452" s="75"/>
      <c r="N1452" s="76"/>
      <c r="O1452" s="77"/>
      <c r="P1452" s="78"/>
      <c r="Q1452" s="79"/>
      <c r="R1452" s="80"/>
      <c r="S1452" s="81">
        <f t="shared" si="71"/>
        <v>0</v>
      </c>
      <c r="T1452" s="82"/>
      <c r="U1452" s="83"/>
      <c r="V1452" s="84"/>
      <c r="W1452" s="85">
        <f t="shared" si="72"/>
        <v>0</v>
      </c>
      <c r="X1452" s="86">
        <f t="shared" si="73"/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/>
      <c r="B1453" s="65"/>
      <c r="C1453" s="66"/>
      <c r="D1453" s="67"/>
      <c r="E1453" s="68"/>
      <c r="F1453" s="69"/>
      <c r="G1453" s="70"/>
      <c r="H1453" s="71"/>
      <c r="I1453" s="68"/>
      <c r="J1453" s="72"/>
      <c r="K1453" s="73"/>
      <c r="L1453" s="74"/>
      <c r="M1453" s="75"/>
      <c r="N1453" s="76"/>
      <c r="O1453" s="77"/>
      <c r="P1453" s="78"/>
      <c r="Q1453" s="79"/>
      <c r="R1453" s="80"/>
      <c r="S1453" s="81">
        <f t="shared" si="71"/>
        <v>0</v>
      </c>
      <c r="T1453" s="82"/>
      <c r="U1453" s="83"/>
      <c r="V1453" s="84"/>
      <c r="W1453" s="85">
        <f t="shared" si="72"/>
        <v>0</v>
      </c>
      <c r="X1453" s="86">
        <f t="shared" si="73"/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/>
      <c r="B1454" s="65"/>
      <c r="C1454" s="66"/>
      <c r="D1454" s="67"/>
      <c r="E1454" s="68"/>
      <c r="F1454" s="69"/>
      <c r="G1454" s="70"/>
      <c r="H1454" s="71"/>
      <c r="I1454" s="68"/>
      <c r="J1454" s="72"/>
      <c r="K1454" s="73"/>
      <c r="L1454" s="74"/>
      <c r="M1454" s="75"/>
      <c r="N1454" s="76"/>
      <c r="O1454" s="77"/>
      <c r="P1454" s="78"/>
      <c r="Q1454" s="79"/>
      <c r="R1454" s="80"/>
      <c r="S1454" s="81">
        <f t="shared" si="71"/>
        <v>0</v>
      </c>
      <c r="T1454" s="82"/>
      <c r="U1454" s="83"/>
      <c r="V1454" s="84"/>
      <c r="W1454" s="85">
        <f t="shared" si="72"/>
        <v>0</v>
      </c>
      <c r="X1454" s="86">
        <f t="shared" si="73"/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/>
      <c r="B1455" s="65"/>
      <c r="C1455" s="66"/>
      <c r="D1455" s="67"/>
      <c r="E1455" s="68"/>
      <c r="F1455" s="69"/>
      <c r="G1455" s="70"/>
      <c r="H1455" s="71"/>
      <c r="I1455" s="68"/>
      <c r="J1455" s="72"/>
      <c r="K1455" s="73"/>
      <c r="L1455" s="74"/>
      <c r="M1455" s="75"/>
      <c r="N1455" s="76"/>
      <c r="O1455" s="77"/>
      <c r="P1455" s="78"/>
      <c r="Q1455" s="79"/>
      <c r="R1455" s="80"/>
      <c r="S1455" s="81">
        <f t="shared" si="71"/>
        <v>0</v>
      </c>
      <c r="T1455" s="82"/>
      <c r="U1455" s="83"/>
      <c r="V1455" s="84"/>
      <c r="W1455" s="85">
        <f t="shared" si="72"/>
        <v>0</v>
      </c>
      <c r="X1455" s="86">
        <f t="shared" si="73"/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/>
      <c r="B1456" s="65"/>
      <c r="C1456" s="66"/>
      <c r="D1456" s="67"/>
      <c r="E1456" s="68"/>
      <c r="F1456" s="69"/>
      <c r="G1456" s="70"/>
      <c r="H1456" s="71"/>
      <c r="I1456" s="68"/>
      <c r="J1456" s="72"/>
      <c r="K1456" s="73"/>
      <c r="L1456" s="74"/>
      <c r="M1456" s="75"/>
      <c r="N1456" s="76"/>
      <c r="O1456" s="77"/>
      <c r="P1456" s="78"/>
      <c r="Q1456" s="79"/>
      <c r="R1456" s="80"/>
      <c r="S1456" s="81">
        <f t="shared" si="71"/>
        <v>0</v>
      </c>
      <c r="T1456" s="82"/>
      <c r="U1456" s="83"/>
      <c r="V1456" s="84"/>
      <c r="W1456" s="85">
        <f t="shared" si="72"/>
        <v>0</v>
      </c>
      <c r="X1456" s="86">
        <f t="shared" si="73"/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/>
      <c r="B1457" s="65"/>
      <c r="C1457" s="66"/>
      <c r="D1457" s="67"/>
      <c r="E1457" s="68"/>
      <c r="F1457" s="69"/>
      <c r="G1457" s="70"/>
      <c r="H1457" s="71"/>
      <c r="I1457" s="68"/>
      <c r="J1457" s="72"/>
      <c r="K1457" s="73"/>
      <c r="L1457" s="74"/>
      <c r="M1457" s="75"/>
      <c r="N1457" s="76"/>
      <c r="O1457" s="77"/>
      <c r="P1457" s="78"/>
      <c r="Q1457" s="79"/>
      <c r="R1457" s="80"/>
      <c r="S1457" s="81">
        <f t="shared" si="71"/>
        <v>0</v>
      </c>
      <c r="T1457" s="82"/>
      <c r="U1457" s="83"/>
      <c r="V1457" s="84"/>
      <c r="W1457" s="85">
        <f t="shared" si="72"/>
        <v>0</v>
      </c>
      <c r="X1457" s="86">
        <f t="shared" si="73"/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/>
      <c r="B1458" s="65"/>
      <c r="C1458" s="66"/>
      <c r="D1458" s="67"/>
      <c r="E1458" s="68"/>
      <c r="F1458" s="69"/>
      <c r="G1458" s="70"/>
      <c r="H1458" s="71"/>
      <c r="I1458" s="68"/>
      <c r="J1458" s="72"/>
      <c r="K1458" s="73"/>
      <c r="L1458" s="74"/>
      <c r="M1458" s="75"/>
      <c r="N1458" s="76"/>
      <c r="O1458" s="77"/>
      <c r="P1458" s="78"/>
      <c r="Q1458" s="79"/>
      <c r="R1458" s="80"/>
      <c r="S1458" s="81">
        <f t="shared" si="71"/>
        <v>0</v>
      </c>
      <c r="T1458" s="82"/>
      <c r="U1458" s="83"/>
      <c r="V1458" s="84"/>
      <c r="W1458" s="85">
        <f t="shared" si="72"/>
        <v>0</v>
      </c>
      <c r="X1458" s="86">
        <f t="shared" si="73"/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/>
      <c r="B1459" s="65"/>
      <c r="C1459" s="66"/>
      <c r="D1459" s="67"/>
      <c r="E1459" s="68"/>
      <c r="F1459" s="69"/>
      <c r="G1459" s="70"/>
      <c r="H1459" s="71"/>
      <c r="I1459" s="68"/>
      <c r="J1459" s="72"/>
      <c r="K1459" s="73"/>
      <c r="L1459" s="74"/>
      <c r="M1459" s="75"/>
      <c r="N1459" s="76"/>
      <c r="O1459" s="77"/>
      <c r="P1459" s="78"/>
      <c r="Q1459" s="79"/>
      <c r="R1459" s="80"/>
      <c r="S1459" s="81">
        <f t="shared" si="71"/>
        <v>0</v>
      </c>
      <c r="T1459" s="82"/>
      <c r="U1459" s="83"/>
      <c r="V1459" s="84"/>
      <c r="W1459" s="85">
        <f t="shared" si="72"/>
        <v>0</v>
      </c>
      <c r="X1459" s="86">
        <f t="shared" si="73"/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/>
      <c r="B1460" s="65"/>
      <c r="C1460" s="66"/>
      <c r="D1460" s="67"/>
      <c r="E1460" s="68"/>
      <c r="F1460" s="69"/>
      <c r="G1460" s="70"/>
      <c r="H1460" s="71"/>
      <c r="I1460" s="68"/>
      <c r="J1460" s="72"/>
      <c r="K1460" s="73"/>
      <c r="L1460" s="74"/>
      <c r="M1460" s="75"/>
      <c r="N1460" s="76"/>
      <c r="O1460" s="77"/>
      <c r="P1460" s="78"/>
      <c r="Q1460" s="79"/>
      <c r="R1460" s="80"/>
      <c r="S1460" s="81">
        <f t="shared" si="71"/>
        <v>0</v>
      </c>
      <c r="T1460" s="82"/>
      <c r="U1460" s="83"/>
      <c r="V1460" s="84"/>
      <c r="W1460" s="85">
        <f t="shared" si="72"/>
        <v>0</v>
      </c>
      <c r="X1460" s="86">
        <f t="shared" si="73"/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/>
      <c r="B1461" s="65"/>
      <c r="C1461" s="66"/>
      <c r="D1461" s="67"/>
      <c r="E1461" s="68"/>
      <c r="F1461" s="69"/>
      <c r="G1461" s="70"/>
      <c r="H1461" s="71"/>
      <c r="I1461" s="68"/>
      <c r="J1461" s="72"/>
      <c r="K1461" s="73"/>
      <c r="L1461" s="74"/>
      <c r="M1461" s="75"/>
      <c r="N1461" s="76"/>
      <c r="O1461" s="77"/>
      <c r="P1461" s="78"/>
      <c r="Q1461" s="79"/>
      <c r="R1461" s="80"/>
      <c r="S1461" s="81">
        <f t="shared" si="71"/>
        <v>0</v>
      </c>
      <c r="T1461" s="82"/>
      <c r="U1461" s="83"/>
      <c r="V1461" s="84"/>
      <c r="W1461" s="85">
        <f t="shared" si="72"/>
        <v>0</v>
      </c>
      <c r="X1461" s="86">
        <f t="shared" si="73"/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/>
      <c r="B1462" s="65"/>
      <c r="C1462" s="66"/>
      <c r="D1462" s="67"/>
      <c r="E1462" s="68"/>
      <c r="F1462" s="69"/>
      <c r="G1462" s="70"/>
      <c r="H1462" s="71"/>
      <c r="I1462" s="68"/>
      <c r="J1462" s="72"/>
      <c r="K1462" s="73"/>
      <c r="L1462" s="74"/>
      <c r="M1462" s="75"/>
      <c r="N1462" s="76"/>
      <c r="O1462" s="77"/>
      <c r="P1462" s="78"/>
      <c r="Q1462" s="79"/>
      <c r="R1462" s="80"/>
      <c r="S1462" s="81">
        <f t="shared" si="71"/>
        <v>0</v>
      </c>
      <c r="T1462" s="82"/>
      <c r="U1462" s="83"/>
      <c r="V1462" s="84"/>
      <c r="W1462" s="85">
        <f t="shared" si="72"/>
        <v>0</v>
      </c>
      <c r="X1462" s="86">
        <f t="shared" si="73"/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/>
      <c r="B1463" s="65"/>
      <c r="C1463" s="66"/>
      <c r="D1463" s="67"/>
      <c r="E1463" s="68"/>
      <c r="F1463" s="69"/>
      <c r="G1463" s="70"/>
      <c r="H1463" s="71"/>
      <c r="I1463" s="68"/>
      <c r="J1463" s="72"/>
      <c r="K1463" s="73"/>
      <c r="L1463" s="74"/>
      <c r="M1463" s="75"/>
      <c r="N1463" s="76"/>
      <c r="O1463" s="77"/>
      <c r="P1463" s="78"/>
      <c r="Q1463" s="79"/>
      <c r="R1463" s="80"/>
      <c r="S1463" s="81">
        <f t="shared" si="71"/>
        <v>0</v>
      </c>
      <c r="T1463" s="82"/>
      <c r="U1463" s="83"/>
      <c r="V1463" s="84"/>
      <c r="W1463" s="85">
        <f t="shared" si="72"/>
        <v>0</v>
      </c>
      <c r="X1463" s="86">
        <f t="shared" si="73"/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/>
      <c r="B1464" s="65"/>
      <c r="C1464" s="66"/>
      <c r="D1464" s="67"/>
      <c r="E1464" s="68"/>
      <c r="F1464" s="69"/>
      <c r="G1464" s="70"/>
      <c r="H1464" s="71"/>
      <c r="I1464" s="68"/>
      <c r="J1464" s="72"/>
      <c r="K1464" s="73"/>
      <c r="L1464" s="74"/>
      <c r="M1464" s="75"/>
      <c r="N1464" s="76"/>
      <c r="O1464" s="77"/>
      <c r="P1464" s="78"/>
      <c r="Q1464" s="79"/>
      <c r="R1464" s="80"/>
      <c r="S1464" s="81">
        <f t="shared" si="71"/>
        <v>0</v>
      </c>
      <c r="T1464" s="82"/>
      <c r="U1464" s="83"/>
      <c r="V1464" s="84"/>
      <c r="W1464" s="85">
        <f t="shared" si="72"/>
        <v>0</v>
      </c>
      <c r="X1464" s="86">
        <f t="shared" si="73"/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/>
      <c r="B1465" s="65"/>
      <c r="C1465" s="66"/>
      <c r="D1465" s="67"/>
      <c r="E1465" s="68"/>
      <c r="F1465" s="69"/>
      <c r="G1465" s="70"/>
      <c r="H1465" s="71"/>
      <c r="I1465" s="68"/>
      <c r="J1465" s="72"/>
      <c r="K1465" s="73"/>
      <c r="L1465" s="74"/>
      <c r="M1465" s="75"/>
      <c r="N1465" s="76"/>
      <c r="O1465" s="77"/>
      <c r="P1465" s="78"/>
      <c r="Q1465" s="79"/>
      <c r="R1465" s="80"/>
      <c r="S1465" s="81">
        <f t="shared" si="71"/>
        <v>0</v>
      </c>
      <c r="T1465" s="82"/>
      <c r="U1465" s="83"/>
      <c r="V1465" s="84"/>
      <c r="W1465" s="85">
        <f t="shared" si="72"/>
        <v>0</v>
      </c>
      <c r="X1465" s="86">
        <f t="shared" si="73"/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/>
      <c r="B1466" s="65"/>
      <c r="C1466" s="66"/>
      <c r="D1466" s="67"/>
      <c r="E1466" s="68"/>
      <c r="F1466" s="69"/>
      <c r="G1466" s="70"/>
      <c r="H1466" s="71"/>
      <c r="I1466" s="68"/>
      <c r="J1466" s="72"/>
      <c r="K1466" s="73"/>
      <c r="L1466" s="74"/>
      <c r="M1466" s="75"/>
      <c r="N1466" s="76"/>
      <c r="O1466" s="77"/>
      <c r="P1466" s="78"/>
      <c r="Q1466" s="79"/>
      <c r="R1466" s="80"/>
      <c r="S1466" s="81">
        <f t="shared" si="71"/>
        <v>0</v>
      </c>
      <c r="T1466" s="82"/>
      <c r="U1466" s="83"/>
      <c r="V1466" s="84"/>
      <c r="W1466" s="85">
        <f t="shared" si="72"/>
        <v>0</v>
      </c>
      <c r="X1466" s="86">
        <f t="shared" si="73"/>
        <v>0</v>
      </c>
      <c r="Y1466" s="59"/>
      <c r="Z1466" s="87"/>
      <c r="AA1466" s="88"/>
      <c r="AB1466" s="89"/>
      <c r="AC1466" s="90"/>
    </row>
    <row r="1467" spans="1:29" ht="15.75" hidden="1" customHeight="1">
      <c r="A1467" s="64"/>
      <c r="B1467" s="65"/>
      <c r="C1467" s="66"/>
      <c r="D1467" s="67"/>
      <c r="E1467" s="68"/>
      <c r="F1467" s="69"/>
      <c r="G1467" s="70"/>
      <c r="H1467" s="71"/>
      <c r="I1467" s="68"/>
      <c r="J1467" s="72"/>
      <c r="K1467" s="73"/>
      <c r="L1467" s="74"/>
      <c r="M1467" s="75"/>
      <c r="N1467" s="76"/>
      <c r="O1467" s="77"/>
      <c r="P1467" s="78"/>
      <c r="Q1467" s="79"/>
      <c r="R1467" s="80"/>
      <c r="S1467" s="81">
        <f t="shared" si="71"/>
        <v>0</v>
      </c>
      <c r="T1467" s="82"/>
      <c r="U1467" s="83"/>
      <c r="V1467" s="84"/>
      <c r="W1467" s="85">
        <f t="shared" si="72"/>
        <v>0</v>
      </c>
      <c r="X1467" s="86">
        <f t="shared" si="73"/>
        <v>0</v>
      </c>
      <c r="Y1467" s="59"/>
      <c r="Z1467" s="87"/>
      <c r="AA1467" s="88"/>
      <c r="AB1467" s="89"/>
      <c r="AC1467" s="90"/>
    </row>
    <row r="1468" spans="1:29" ht="15.75" hidden="1" customHeight="1">
      <c r="A1468" s="64"/>
      <c r="B1468" s="65"/>
      <c r="C1468" s="66"/>
      <c r="D1468" s="67"/>
      <c r="E1468" s="68"/>
      <c r="F1468" s="69"/>
      <c r="G1468" s="70"/>
      <c r="H1468" s="71"/>
      <c r="I1468" s="68"/>
      <c r="J1468" s="72"/>
      <c r="K1468" s="73"/>
      <c r="L1468" s="74"/>
      <c r="M1468" s="75"/>
      <c r="N1468" s="76"/>
      <c r="O1468" s="77"/>
      <c r="P1468" s="78"/>
      <c r="Q1468" s="79"/>
      <c r="R1468" s="80"/>
      <c r="S1468" s="81">
        <f t="shared" si="71"/>
        <v>0</v>
      </c>
      <c r="T1468" s="82"/>
      <c r="U1468" s="83"/>
      <c r="V1468" s="84"/>
      <c r="W1468" s="85">
        <f t="shared" si="72"/>
        <v>0</v>
      </c>
      <c r="X1468" s="86">
        <f t="shared" si="73"/>
        <v>0</v>
      </c>
      <c r="Y1468" s="59"/>
      <c r="Z1468" s="87"/>
      <c r="AA1468" s="88"/>
      <c r="AB1468" s="89"/>
      <c r="AC1468" s="90"/>
    </row>
    <row r="1469" spans="1:29" ht="15.75" hidden="1" customHeight="1">
      <c r="A1469" s="64"/>
      <c r="B1469" s="65"/>
      <c r="C1469" s="66"/>
      <c r="D1469" s="67"/>
      <c r="E1469" s="68"/>
      <c r="F1469" s="69"/>
      <c r="G1469" s="70"/>
      <c r="H1469" s="71"/>
      <c r="I1469" s="68"/>
      <c r="J1469" s="72"/>
      <c r="K1469" s="73"/>
      <c r="L1469" s="74"/>
      <c r="M1469" s="75"/>
      <c r="N1469" s="76"/>
      <c r="O1469" s="77"/>
      <c r="P1469" s="78"/>
      <c r="Q1469" s="79"/>
      <c r="R1469" s="80"/>
      <c r="S1469" s="81">
        <f t="shared" si="71"/>
        <v>0</v>
      </c>
      <c r="T1469" s="82"/>
      <c r="U1469" s="83"/>
      <c r="V1469" s="84"/>
      <c r="W1469" s="85">
        <f t="shared" si="72"/>
        <v>0</v>
      </c>
      <c r="X1469" s="86">
        <f t="shared" si="73"/>
        <v>0</v>
      </c>
      <c r="Y1469" s="59"/>
      <c r="Z1469" s="87"/>
      <c r="AA1469" s="88"/>
      <c r="AB1469" s="89"/>
      <c r="AC1469" s="90"/>
    </row>
    <row r="1470" spans="1:29" ht="15.75" hidden="1" customHeight="1">
      <c r="A1470" s="64"/>
      <c r="B1470" s="65"/>
      <c r="C1470" s="66"/>
      <c r="D1470" s="67"/>
      <c r="E1470" s="68"/>
      <c r="F1470" s="69"/>
      <c r="G1470" s="70"/>
      <c r="H1470" s="71"/>
      <c r="I1470" s="68"/>
      <c r="J1470" s="72"/>
      <c r="K1470" s="73"/>
      <c r="L1470" s="74"/>
      <c r="M1470" s="75"/>
      <c r="N1470" s="76"/>
      <c r="O1470" s="77"/>
      <c r="P1470" s="78"/>
      <c r="Q1470" s="79"/>
      <c r="R1470" s="80"/>
      <c r="S1470" s="81">
        <f t="shared" si="71"/>
        <v>0</v>
      </c>
      <c r="T1470" s="82"/>
      <c r="U1470" s="83"/>
      <c r="V1470" s="84"/>
      <c r="W1470" s="85">
        <f t="shared" si="72"/>
        <v>0</v>
      </c>
      <c r="X1470" s="86">
        <f t="shared" si="73"/>
        <v>0</v>
      </c>
      <c r="Y1470" s="59"/>
      <c r="Z1470" s="87"/>
      <c r="AA1470" s="88"/>
      <c r="AB1470" s="89"/>
      <c r="AC1470" s="90"/>
    </row>
    <row r="1471" spans="1:29" ht="15.75" hidden="1" customHeight="1">
      <c r="A1471" s="64"/>
      <c r="B1471" s="65"/>
      <c r="C1471" s="66"/>
      <c r="D1471" s="67"/>
      <c r="E1471" s="68"/>
      <c r="F1471" s="69"/>
      <c r="G1471" s="70"/>
      <c r="H1471" s="71"/>
      <c r="I1471" s="68"/>
      <c r="J1471" s="72"/>
      <c r="K1471" s="73"/>
      <c r="L1471" s="74"/>
      <c r="M1471" s="75"/>
      <c r="N1471" s="76"/>
      <c r="O1471" s="77"/>
      <c r="P1471" s="78"/>
      <c r="Q1471" s="79"/>
      <c r="R1471" s="80"/>
      <c r="S1471" s="81">
        <f t="shared" si="71"/>
        <v>0</v>
      </c>
      <c r="T1471" s="82"/>
      <c r="U1471" s="83"/>
      <c r="V1471" s="84"/>
      <c r="W1471" s="85">
        <f t="shared" si="72"/>
        <v>0</v>
      </c>
      <c r="X1471" s="86">
        <f t="shared" si="73"/>
        <v>0</v>
      </c>
      <c r="Y1471" s="59"/>
      <c r="Z1471" s="87"/>
      <c r="AA1471" s="88"/>
      <c r="AB1471" s="89"/>
      <c r="AC1471" s="90"/>
    </row>
    <row r="1472" spans="1:29" ht="15.75" hidden="1" customHeight="1">
      <c r="A1472" s="64"/>
      <c r="B1472" s="65"/>
      <c r="C1472" s="66"/>
      <c r="D1472" s="67"/>
      <c r="E1472" s="68"/>
      <c r="F1472" s="69"/>
      <c r="G1472" s="70"/>
      <c r="H1472" s="71"/>
      <c r="I1472" s="68"/>
      <c r="J1472" s="72"/>
      <c r="K1472" s="73"/>
      <c r="L1472" s="74"/>
      <c r="M1472" s="75"/>
      <c r="N1472" s="76"/>
      <c r="O1472" s="77"/>
      <c r="P1472" s="78"/>
      <c r="Q1472" s="79"/>
      <c r="R1472" s="80"/>
      <c r="S1472" s="81">
        <f t="shared" si="71"/>
        <v>0</v>
      </c>
      <c r="T1472" s="82"/>
      <c r="U1472" s="83"/>
      <c r="V1472" s="84"/>
      <c r="W1472" s="85">
        <f t="shared" si="72"/>
        <v>0</v>
      </c>
      <c r="X1472" s="86">
        <f t="shared" si="73"/>
        <v>0</v>
      </c>
      <c r="Y1472" s="59"/>
      <c r="Z1472" s="87"/>
      <c r="AA1472" s="88"/>
      <c r="AB1472" s="89"/>
      <c r="AC1472" s="90"/>
    </row>
    <row r="1473" spans="1:29" ht="15.75" hidden="1" customHeight="1">
      <c r="A1473" s="64"/>
      <c r="B1473" s="65"/>
      <c r="C1473" s="66"/>
      <c r="D1473" s="67"/>
      <c r="E1473" s="68"/>
      <c r="F1473" s="69"/>
      <c r="G1473" s="70"/>
      <c r="H1473" s="71"/>
      <c r="I1473" s="68"/>
      <c r="J1473" s="72"/>
      <c r="K1473" s="73"/>
      <c r="L1473" s="74"/>
      <c r="M1473" s="75"/>
      <c r="N1473" s="76"/>
      <c r="O1473" s="77"/>
      <c r="P1473" s="78"/>
      <c r="Q1473" s="79"/>
      <c r="R1473" s="80"/>
      <c r="S1473" s="81">
        <f t="shared" si="71"/>
        <v>0</v>
      </c>
      <c r="T1473" s="82"/>
      <c r="U1473" s="83"/>
      <c r="V1473" s="84"/>
      <c r="W1473" s="85">
        <f t="shared" si="72"/>
        <v>0</v>
      </c>
      <c r="X1473" s="86">
        <f t="shared" si="73"/>
        <v>0</v>
      </c>
      <c r="Y1473" s="59"/>
      <c r="Z1473" s="87"/>
      <c r="AA1473" s="88"/>
      <c r="AB1473" s="89"/>
      <c r="AC1473" s="90"/>
    </row>
    <row r="1474" spans="1:29" ht="15.75" hidden="1" customHeight="1">
      <c r="A1474" s="64"/>
      <c r="B1474" s="65"/>
      <c r="C1474" s="66"/>
      <c r="D1474" s="67"/>
      <c r="E1474" s="68"/>
      <c r="F1474" s="69"/>
      <c r="G1474" s="70"/>
      <c r="H1474" s="71"/>
      <c r="I1474" s="68"/>
      <c r="J1474" s="72"/>
      <c r="K1474" s="73"/>
      <c r="L1474" s="74"/>
      <c r="M1474" s="75"/>
      <c r="N1474" s="76"/>
      <c r="O1474" s="77"/>
      <c r="P1474" s="78"/>
      <c r="Q1474" s="79"/>
      <c r="R1474" s="80"/>
      <c r="S1474" s="81">
        <f t="shared" si="71"/>
        <v>0</v>
      </c>
      <c r="T1474" s="82"/>
      <c r="U1474" s="83"/>
      <c r="V1474" s="84"/>
      <c r="W1474" s="85">
        <f t="shared" si="72"/>
        <v>0</v>
      </c>
      <c r="X1474" s="86">
        <f t="shared" si="73"/>
        <v>0</v>
      </c>
      <c r="Y1474" s="59"/>
      <c r="Z1474" s="87"/>
      <c r="AA1474" s="88"/>
      <c r="AB1474" s="89"/>
      <c r="AC1474" s="90"/>
    </row>
    <row r="1475" spans="1:29" ht="15.75" hidden="1" customHeight="1">
      <c r="A1475" s="64"/>
      <c r="B1475" s="65"/>
      <c r="C1475" s="66"/>
      <c r="D1475" s="67"/>
      <c r="E1475" s="68"/>
      <c r="F1475" s="69"/>
      <c r="G1475" s="70"/>
      <c r="H1475" s="71"/>
      <c r="I1475" s="68"/>
      <c r="J1475" s="72"/>
      <c r="K1475" s="73"/>
      <c r="L1475" s="74"/>
      <c r="M1475" s="75"/>
      <c r="N1475" s="76"/>
      <c r="O1475" s="77"/>
      <c r="P1475" s="78"/>
      <c r="Q1475" s="79"/>
      <c r="R1475" s="80"/>
      <c r="S1475" s="81">
        <f t="shared" si="71"/>
        <v>0</v>
      </c>
      <c r="T1475" s="82"/>
      <c r="U1475" s="83"/>
      <c r="V1475" s="84"/>
      <c r="W1475" s="85">
        <f t="shared" si="72"/>
        <v>0</v>
      </c>
      <c r="X1475" s="86">
        <f t="shared" si="73"/>
        <v>0</v>
      </c>
      <c r="Y1475" s="59"/>
      <c r="Z1475" s="87"/>
      <c r="AA1475" s="88"/>
      <c r="AB1475" s="89"/>
      <c r="AC1475" s="90"/>
    </row>
    <row r="1476" spans="1:29" ht="15.75" hidden="1" customHeight="1">
      <c r="A1476" s="64"/>
      <c r="B1476" s="65"/>
      <c r="C1476" s="66"/>
      <c r="D1476" s="67"/>
      <c r="E1476" s="68"/>
      <c r="F1476" s="69"/>
      <c r="G1476" s="70"/>
      <c r="H1476" s="71"/>
      <c r="I1476" s="68"/>
      <c r="J1476" s="72"/>
      <c r="K1476" s="73"/>
      <c r="L1476" s="74"/>
      <c r="M1476" s="75"/>
      <c r="N1476" s="76"/>
      <c r="O1476" s="77"/>
      <c r="P1476" s="78"/>
      <c r="Q1476" s="79"/>
      <c r="R1476" s="80"/>
      <c r="S1476" s="81">
        <f t="shared" si="71"/>
        <v>0</v>
      </c>
      <c r="T1476" s="82"/>
      <c r="U1476" s="83"/>
      <c r="V1476" s="84"/>
      <c r="W1476" s="85">
        <f t="shared" si="72"/>
        <v>0</v>
      </c>
      <c r="X1476" s="86">
        <f t="shared" si="73"/>
        <v>0</v>
      </c>
      <c r="Y1476" s="59"/>
      <c r="Z1476" s="87"/>
      <c r="AA1476" s="88"/>
      <c r="AB1476" s="89"/>
      <c r="AC1476" s="90"/>
    </row>
    <row r="1477" spans="1:29" ht="15.75" hidden="1" customHeight="1">
      <c r="A1477" s="64"/>
      <c r="B1477" s="65"/>
      <c r="C1477" s="66"/>
      <c r="D1477" s="67"/>
      <c r="E1477" s="68"/>
      <c r="F1477" s="69"/>
      <c r="G1477" s="70"/>
      <c r="H1477" s="71"/>
      <c r="I1477" s="68"/>
      <c r="J1477" s="72"/>
      <c r="K1477" s="73"/>
      <c r="L1477" s="74"/>
      <c r="M1477" s="75"/>
      <c r="N1477" s="76"/>
      <c r="O1477" s="77"/>
      <c r="P1477" s="78"/>
      <c r="Q1477" s="79"/>
      <c r="R1477" s="80"/>
      <c r="S1477" s="81">
        <f t="shared" si="71"/>
        <v>0</v>
      </c>
      <c r="T1477" s="82"/>
      <c r="U1477" s="83"/>
      <c r="V1477" s="84"/>
      <c r="W1477" s="85">
        <f t="shared" si="72"/>
        <v>0</v>
      </c>
      <c r="X1477" s="86">
        <f t="shared" si="73"/>
        <v>0</v>
      </c>
      <c r="Y1477" s="59"/>
      <c r="Z1477" s="87"/>
      <c r="AA1477" s="88"/>
      <c r="AB1477" s="89"/>
      <c r="AC1477" s="90"/>
    </row>
    <row r="1478" spans="1:29" ht="15.75" hidden="1" customHeight="1">
      <c r="A1478" s="64"/>
      <c r="B1478" s="65"/>
      <c r="C1478" s="66"/>
      <c r="D1478" s="67"/>
      <c r="E1478" s="68"/>
      <c r="F1478" s="69"/>
      <c r="G1478" s="70"/>
      <c r="H1478" s="71"/>
      <c r="I1478" s="68"/>
      <c r="J1478" s="72"/>
      <c r="K1478" s="73"/>
      <c r="L1478" s="74"/>
      <c r="M1478" s="75"/>
      <c r="N1478" s="76"/>
      <c r="O1478" s="77"/>
      <c r="P1478" s="78"/>
      <c r="Q1478" s="79"/>
      <c r="R1478" s="80"/>
      <c r="S1478" s="81">
        <f t="shared" si="71"/>
        <v>0</v>
      </c>
      <c r="T1478" s="82"/>
      <c r="U1478" s="83"/>
      <c r="V1478" s="84"/>
      <c r="W1478" s="85">
        <f t="shared" si="72"/>
        <v>0</v>
      </c>
      <c r="X1478" s="86">
        <f t="shared" si="73"/>
        <v>0</v>
      </c>
      <c r="Y1478" s="59"/>
      <c r="Z1478" s="87"/>
      <c r="AA1478" s="88"/>
      <c r="AB1478" s="89"/>
      <c r="AC1478" s="90"/>
    </row>
    <row r="1479" spans="1:29" ht="15.75" hidden="1" customHeight="1">
      <c r="A1479" s="64"/>
      <c r="B1479" s="65"/>
      <c r="C1479" s="66"/>
      <c r="D1479" s="67"/>
      <c r="E1479" s="68"/>
      <c r="F1479" s="69"/>
      <c r="G1479" s="70"/>
      <c r="H1479" s="71"/>
      <c r="I1479" s="68"/>
      <c r="J1479" s="72"/>
      <c r="K1479" s="73"/>
      <c r="L1479" s="74"/>
      <c r="M1479" s="75"/>
      <c r="N1479" s="76"/>
      <c r="O1479" s="77"/>
      <c r="P1479" s="78"/>
      <c r="Q1479" s="79"/>
      <c r="R1479" s="80"/>
      <c r="S1479" s="81">
        <f t="shared" si="71"/>
        <v>0</v>
      </c>
      <c r="T1479" s="82"/>
      <c r="U1479" s="83"/>
      <c r="V1479" s="84"/>
      <c r="W1479" s="85">
        <f t="shared" si="72"/>
        <v>0</v>
      </c>
      <c r="X1479" s="86">
        <f t="shared" si="73"/>
        <v>0</v>
      </c>
      <c r="Y1479" s="59"/>
      <c r="Z1479" s="87"/>
      <c r="AA1479" s="88"/>
      <c r="AB1479" s="89"/>
      <c r="AC1479" s="90"/>
    </row>
    <row r="1480" spans="1:29" ht="15.75" hidden="1" customHeight="1">
      <c r="A1480" s="64"/>
      <c r="B1480" s="65"/>
      <c r="C1480" s="66"/>
      <c r="D1480" s="67"/>
      <c r="E1480" s="68"/>
      <c r="F1480" s="69"/>
      <c r="G1480" s="70"/>
      <c r="H1480" s="71"/>
      <c r="I1480" s="68"/>
      <c r="J1480" s="72"/>
      <c r="K1480" s="73"/>
      <c r="L1480" s="74"/>
      <c r="M1480" s="75"/>
      <c r="N1480" s="76"/>
      <c r="O1480" s="77"/>
      <c r="P1480" s="78"/>
      <c r="Q1480" s="79"/>
      <c r="R1480" s="80"/>
      <c r="S1480" s="81">
        <f t="shared" si="71"/>
        <v>0</v>
      </c>
      <c r="T1480" s="82"/>
      <c r="U1480" s="83"/>
      <c r="V1480" s="84"/>
      <c r="W1480" s="85">
        <f t="shared" si="72"/>
        <v>0</v>
      </c>
      <c r="X1480" s="86">
        <f t="shared" si="73"/>
        <v>0</v>
      </c>
      <c r="Y1480" s="59"/>
      <c r="Z1480" s="87"/>
      <c r="AA1480" s="88"/>
      <c r="AB1480" s="89"/>
      <c r="AC1480" s="90"/>
    </row>
    <row r="1481" spans="1:29" ht="15.75" hidden="1" customHeight="1">
      <c r="A1481" s="64"/>
      <c r="B1481" s="65"/>
      <c r="C1481" s="66"/>
      <c r="D1481" s="67"/>
      <c r="E1481" s="68"/>
      <c r="F1481" s="69"/>
      <c r="G1481" s="70"/>
      <c r="H1481" s="71"/>
      <c r="I1481" s="68"/>
      <c r="J1481" s="72"/>
      <c r="K1481" s="73"/>
      <c r="L1481" s="74"/>
      <c r="M1481" s="75"/>
      <c r="N1481" s="76"/>
      <c r="O1481" s="77"/>
      <c r="P1481" s="78"/>
      <c r="Q1481" s="79"/>
      <c r="R1481" s="80"/>
      <c r="S1481" s="81">
        <f t="shared" ref="S1481:S1544" si="74">IF(R1481="U",T1481/1.2,T1481)</f>
        <v>0</v>
      </c>
      <c r="T1481" s="82"/>
      <c r="U1481" s="83"/>
      <c r="V1481" s="84"/>
      <c r="W1481" s="85">
        <f t="shared" si="72"/>
        <v>0</v>
      </c>
      <c r="X1481" s="86">
        <f t="shared" si="73"/>
        <v>0</v>
      </c>
      <c r="Y1481" s="59"/>
      <c r="Z1481" s="87"/>
      <c r="AA1481" s="88"/>
      <c r="AB1481" s="89"/>
      <c r="AC1481" s="90"/>
    </row>
    <row r="1482" spans="1:29" ht="15.75" hidden="1" customHeight="1">
      <c r="A1482" s="64"/>
      <c r="B1482" s="65"/>
      <c r="C1482" s="66"/>
      <c r="D1482" s="67"/>
      <c r="E1482" s="68"/>
      <c r="F1482" s="69"/>
      <c r="G1482" s="70"/>
      <c r="H1482" s="71"/>
      <c r="I1482" s="68"/>
      <c r="J1482" s="72"/>
      <c r="K1482" s="73"/>
      <c r="L1482" s="74"/>
      <c r="M1482" s="75"/>
      <c r="N1482" s="76"/>
      <c r="O1482" s="77"/>
      <c r="P1482" s="78"/>
      <c r="Q1482" s="79"/>
      <c r="R1482" s="80"/>
      <c r="S1482" s="81">
        <f t="shared" si="74"/>
        <v>0</v>
      </c>
      <c r="T1482" s="82"/>
      <c r="U1482" s="83"/>
      <c r="V1482" s="84"/>
      <c r="W1482" s="85">
        <f t="shared" si="72"/>
        <v>0</v>
      </c>
      <c r="X1482" s="86">
        <f t="shared" si="73"/>
        <v>0</v>
      </c>
      <c r="Y1482" s="59"/>
      <c r="Z1482" s="87"/>
      <c r="AA1482" s="88"/>
      <c r="AB1482" s="89"/>
      <c r="AC1482" s="90"/>
    </row>
    <row r="1483" spans="1:29" ht="15.75" hidden="1" customHeight="1">
      <c r="A1483" s="64"/>
      <c r="B1483" s="65"/>
      <c r="C1483" s="66"/>
      <c r="D1483" s="67"/>
      <c r="E1483" s="68"/>
      <c r="F1483" s="69"/>
      <c r="G1483" s="70"/>
      <c r="H1483" s="71"/>
      <c r="I1483" s="68"/>
      <c r="J1483" s="72"/>
      <c r="K1483" s="73"/>
      <c r="L1483" s="74"/>
      <c r="M1483" s="75"/>
      <c r="N1483" s="76"/>
      <c r="O1483" s="77"/>
      <c r="P1483" s="78"/>
      <c r="Q1483" s="79"/>
      <c r="R1483" s="80"/>
      <c r="S1483" s="81">
        <f t="shared" si="74"/>
        <v>0</v>
      </c>
      <c r="T1483" s="82"/>
      <c r="U1483" s="83"/>
      <c r="V1483" s="84"/>
      <c r="W1483" s="85">
        <f t="shared" si="72"/>
        <v>0</v>
      </c>
      <c r="X1483" s="86">
        <f t="shared" si="73"/>
        <v>0</v>
      </c>
      <c r="Y1483" s="59"/>
      <c r="Z1483" s="87"/>
      <c r="AA1483" s="88"/>
      <c r="AB1483" s="89"/>
      <c r="AC1483" s="90"/>
    </row>
    <row r="1484" spans="1:29" ht="15.75" hidden="1" customHeight="1">
      <c r="A1484" s="64"/>
      <c r="B1484" s="65"/>
      <c r="C1484" s="66"/>
      <c r="D1484" s="67"/>
      <c r="E1484" s="68"/>
      <c r="F1484" s="69"/>
      <c r="G1484" s="70"/>
      <c r="H1484" s="71"/>
      <c r="I1484" s="68"/>
      <c r="J1484" s="72"/>
      <c r="K1484" s="73"/>
      <c r="L1484" s="74"/>
      <c r="M1484" s="75"/>
      <c r="N1484" s="76"/>
      <c r="O1484" s="77"/>
      <c r="P1484" s="78"/>
      <c r="Q1484" s="79"/>
      <c r="R1484" s="80"/>
      <c r="S1484" s="81">
        <f t="shared" si="74"/>
        <v>0</v>
      </c>
      <c r="T1484" s="82"/>
      <c r="U1484" s="83"/>
      <c r="V1484" s="84"/>
      <c r="W1484" s="85">
        <f t="shared" si="72"/>
        <v>0</v>
      </c>
      <c r="X1484" s="86">
        <f t="shared" si="73"/>
        <v>0</v>
      </c>
      <c r="Y1484" s="59"/>
      <c r="Z1484" s="87"/>
      <c r="AA1484" s="88"/>
      <c r="AB1484" s="89"/>
      <c r="AC1484" s="90"/>
    </row>
    <row r="1485" spans="1:29" ht="15.75" hidden="1" customHeight="1">
      <c r="A1485" s="64"/>
      <c r="B1485" s="65"/>
      <c r="C1485" s="66"/>
      <c r="D1485" s="67"/>
      <c r="E1485" s="68"/>
      <c r="F1485" s="69"/>
      <c r="G1485" s="70"/>
      <c r="H1485" s="71"/>
      <c r="I1485" s="68"/>
      <c r="J1485" s="72"/>
      <c r="K1485" s="73"/>
      <c r="L1485" s="74"/>
      <c r="M1485" s="75"/>
      <c r="N1485" s="76"/>
      <c r="O1485" s="77"/>
      <c r="P1485" s="78"/>
      <c r="Q1485" s="79"/>
      <c r="R1485" s="80"/>
      <c r="S1485" s="81">
        <f t="shared" si="74"/>
        <v>0</v>
      </c>
      <c r="T1485" s="82"/>
      <c r="U1485" s="83"/>
      <c r="V1485" s="84"/>
      <c r="W1485" s="85">
        <f t="shared" si="72"/>
        <v>0</v>
      </c>
      <c r="X1485" s="86">
        <f t="shared" si="73"/>
        <v>0</v>
      </c>
      <c r="Y1485" s="59"/>
      <c r="Z1485" s="87"/>
      <c r="AA1485" s="88"/>
      <c r="AB1485" s="89"/>
      <c r="AC1485" s="90"/>
    </row>
    <row r="1486" spans="1:29" ht="15.75" hidden="1" customHeight="1">
      <c r="A1486" s="64"/>
      <c r="B1486" s="65"/>
      <c r="C1486" s="66"/>
      <c r="D1486" s="67"/>
      <c r="E1486" s="68"/>
      <c r="F1486" s="69"/>
      <c r="G1486" s="70"/>
      <c r="H1486" s="71"/>
      <c r="I1486" s="68"/>
      <c r="J1486" s="72"/>
      <c r="K1486" s="73"/>
      <c r="L1486" s="74"/>
      <c r="M1486" s="75"/>
      <c r="N1486" s="76"/>
      <c r="O1486" s="77"/>
      <c r="P1486" s="78"/>
      <c r="Q1486" s="79"/>
      <c r="R1486" s="80"/>
      <c r="S1486" s="81">
        <f t="shared" si="74"/>
        <v>0</v>
      </c>
      <c r="T1486" s="82"/>
      <c r="U1486" s="83"/>
      <c r="V1486" s="84"/>
      <c r="W1486" s="85">
        <f t="shared" si="72"/>
        <v>0</v>
      </c>
      <c r="X1486" s="86">
        <f t="shared" si="73"/>
        <v>0</v>
      </c>
      <c r="Y1486" s="59"/>
      <c r="Z1486" s="87"/>
      <c r="AA1486" s="88"/>
      <c r="AB1486" s="89"/>
      <c r="AC1486" s="90"/>
    </row>
    <row r="1487" spans="1:29" ht="15.75" hidden="1" customHeight="1">
      <c r="A1487" s="64"/>
      <c r="B1487" s="65"/>
      <c r="C1487" s="66"/>
      <c r="D1487" s="67"/>
      <c r="E1487" s="68"/>
      <c r="F1487" s="69"/>
      <c r="G1487" s="70"/>
      <c r="H1487" s="71"/>
      <c r="I1487" s="68"/>
      <c r="J1487" s="72"/>
      <c r="K1487" s="73"/>
      <c r="L1487" s="74"/>
      <c r="M1487" s="75"/>
      <c r="N1487" s="76"/>
      <c r="O1487" s="77"/>
      <c r="P1487" s="78"/>
      <c r="Q1487" s="79"/>
      <c r="R1487" s="80"/>
      <c r="S1487" s="81">
        <f t="shared" si="74"/>
        <v>0</v>
      </c>
      <c r="T1487" s="82"/>
      <c r="U1487" s="83"/>
      <c r="V1487" s="84"/>
      <c r="W1487" s="85">
        <f t="shared" si="72"/>
        <v>0</v>
      </c>
      <c r="X1487" s="86">
        <f t="shared" si="73"/>
        <v>0</v>
      </c>
      <c r="Y1487" s="59"/>
      <c r="Z1487" s="87"/>
      <c r="AA1487" s="88"/>
      <c r="AB1487" s="89"/>
      <c r="AC1487" s="90"/>
    </row>
    <row r="1488" spans="1:29" ht="15.75" hidden="1" customHeight="1">
      <c r="A1488" s="64"/>
      <c r="B1488" s="65"/>
      <c r="C1488" s="66"/>
      <c r="D1488" s="67"/>
      <c r="E1488" s="68"/>
      <c r="F1488" s="69"/>
      <c r="G1488" s="70"/>
      <c r="H1488" s="71"/>
      <c r="I1488" s="68"/>
      <c r="J1488" s="72"/>
      <c r="K1488" s="73"/>
      <c r="L1488" s="74"/>
      <c r="M1488" s="75"/>
      <c r="N1488" s="76"/>
      <c r="O1488" s="77"/>
      <c r="P1488" s="78"/>
      <c r="Q1488" s="79"/>
      <c r="R1488" s="80"/>
      <c r="S1488" s="81">
        <f t="shared" si="74"/>
        <v>0</v>
      </c>
      <c r="T1488" s="82"/>
      <c r="U1488" s="83"/>
      <c r="V1488" s="84"/>
      <c r="W1488" s="85">
        <f t="shared" si="72"/>
        <v>0</v>
      </c>
      <c r="X1488" s="86">
        <f t="shared" si="73"/>
        <v>0</v>
      </c>
      <c r="Y1488" s="59"/>
      <c r="Z1488" s="87"/>
      <c r="AA1488" s="88"/>
      <c r="AB1488" s="89"/>
      <c r="AC1488" s="90"/>
    </row>
    <row r="1489" spans="1:29" ht="15.75" hidden="1" customHeight="1">
      <c r="A1489" s="64"/>
      <c r="B1489" s="65"/>
      <c r="C1489" s="66"/>
      <c r="D1489" s="67"/>
      <c r="E1489" s="68"/>
      <c r="F1489" s="69"/>
      <c r="G1489" s="70"/>
      <c r="H1489" s="71"/>
      <c r="I1489" s="68"/>
      <c r="J1489" s="72"/>
      <c r="K1489" s="73"/>
      <c r="L1489" s="74"/>
      <c r="M1489" s="75"/>
      <c r="N1489" s="76"/>
      <c r="O1489" s="77"/>
      <c r="P1489" s="78"/>
      <c r="Q1489" s="79"/>
      <c r="R1489" s="80"/>
      <c r="S1489" s="81">
        <f t="shared" si="74"/>
        <v>0</v>
      </c>
      <c r="T1489" s="82"/>
      <c r="U1489" s="83"/>
      <c r="V1489" s="84"/>
      <c r="W1489" s="85">
        <f t="shared" si="72"/>
        <v>0</v>
      </c>
      <c r="X1489" s="86">
        <f t="shared" si="73"/>
        <v>0</v>
      </c>
      <c r="Y1489" s="59"/>
      <c r="Z1489" s="87"/>
      <c r="AA1489" s="88"/>
      <c r="AB1489" s="89"/>
      <c r="AC1489" s="90"/>
    </row>
    <row r="1490" spans="1:29" ht="15.75" hidden="1" customHeight="1">
      <c r="A1490" s="64"/>
      <c r="B1490" s="65"/>
      <c r="C1490" s="66"/>
      <c r="D1490" s="67"/>
      <c r="E1490" s="68"/>
      <c r="F1490" s="69"/>
      <c r="G1490" s="70"/>
      <c r="H1490" s="71"/>
      <c r="I1490" s="68"/>
      <c r="J1490" s="72"/>
      <c r="K1490" s="73"/>
      <c r="L1490" s="74"/>
      <c r="M1490" s="75"/>
      <c r="N1490" s="76"/>
      <c r="O1490" s="77"/>
      <c r="P1490" s="78"/>
      <c r="Q1490" s="79"/>
      <c r="R1490" s="80"/>
      <c r="S1490" s="81">
        <f t="shared" si="74"/>
        <v>0</v>
      </c>
      <c r="T1490" s="82"/>
      <c r="U1490" s="83"/>
      <c r="V1490" s="84"/>
      <c r="W1490" s="85">
        <f t="shared" si="72"/>
        <v>0</v>
      </c>
      <c r="X1490" s="86">
        <f t="shared" si="73"/>
        <v>0</v>
      </c>
      <c r="Y1490" s="59"/>
      <c r="Z1490" s="87"/>
      <c r="AA1490" s="88"/>
      <c r="AB1490" s="89"/>
      <c r="AC1490" s="90"/>
    </row>
    <row r="1491" spans="1:29" ht="15.75" hidden="1" customHeight="1">
      <c r="A1491" s="64"/>
      <c r="B1491" s="65"/>
      <c r="C1491" s="66"/>
      <c r="D1491" s="67"/>
      <c r="E1491" s="68"/>
      <c r="F1491" s="69"/>
      <c r="G1491" s="70"/>
      <c r="H1491" s="71"/>
      <c r="I1491" s="68"/>
      <c r="J1491" s="72"/>
      <c r="K1491" s="73"/>
      <c r="L1491" s="74"/>
      <c r="M1491" s="75"/>
      <c r="N1491" s="76"/>
      <c r="O1491" s="77"/>
      <c r="P1491" s="78"/>
      <c r="Q1491" s="79"/>
      <c r="R1491" s="80"/>
      <c r="S1491" s="81">
        <f t="shared" si="74"/>
        <v>0</v>
      </c>
      <c r="T1491" s="82"/>
      <c r="U1491" s="83"/>
      <c r="V1491" s="84"/>
      <c r="W1491" s="85">
        <f t="shared" si="72"/>
        <v>0</v>
      </c>
      <c r="X1491" s="86">
        <f t="shared" si="73"/>
        <v>0</v>
      </c>
      <c r="Y1491" s="59"/>
      <c r="Z1491" s="87"/>
      <c r="AA1491" s="88"/>
      <c r="AB1491" s="89"/>
      <c r="AC1491" s="90"/>
    </row>
    <row r="1492" spans="1:29" ht="15.75" hidden="1" customHeight="1">
      <c r="A1492" s="64"/>
      <c r="B1492" s="65"/>
      <c r="C1492" s="66"/>
      <c r="D1492" s="67"/>
      <c r="E1492" s="68"/>
      <c r="F1492" s="69"/>
      <c r="G1492" s="70"/>
      <c r="H1492" s="71"/>
      <c r="I1492" s="68"/>
      <c r="J1492" s="72"/>
      <c r="K1492" s="73"/>
      <c r="L1492" s="74"/>
      <c r="M1492" s="75"/>
      <c r="N1492" s="76"/>
      <c r="O1492" s="77"/>
      <c r="P1492" s="78"/>
      <c r="Q1492" s="79"/>
      <c r="R1492" s="80"/>
      <c r="S1492" s="81">
        <f t="shared" si="74"/>
        <v>0</v>
      </c>
      <c r="T1492" s="82"/>
      <c r="U1492" s="83"/>
      <c r="V1492" s="84"/>
      <c r="W1492" s="85">
        <f t="shared" si="72"/>
        <v>0</v>
      </c>
      <c r="X1492" s="86">
        <f t="shared" si="73"/>
        <v>0</v>
      </c>
      <c r="Y1492" s="59"/>
      <c r="Z1492" s="87"/>
      <c r="AA1492" s="88"/>
      <c r="AB1492" s="89"/>
      <c r="AC1492" s="90"/>
    </row>
    <row r="1493" spans="1:29" ht="15.75" hidden="1" customHeight="1">
      <c r="A1493" s="64"/>
      <c r="B1493" s="65"/>
      <c r="C1493" s="66"/>
      <c r="D1493" s="67"/>
      <c r="E1493" s="68"/>
      <c r="F1493" s="69"/>
      <c r="G1493" s="70"/>
      <c r="H1493" s="71"/>
      <c r="I1493" s="68"/>
      <c r="J1493" s="72"/>
      <c r="K1493" s="73"/>
      <c r="L1493" s="74"/>
      <c r="M1493" s="75"/>
      <c r="N1493" s="76"/>
      <c r="O1493" s="77"/>
      <c r="P1493" s="78"/>
      <c r="Q1493" s="79"/>
      <c r="R1493" s="80"/>
      <c r="S1493" s="81">
        <f t="shared" si="74"/>
        <v>0</v>
      </c>
      <c r="T1493" s="82"/>
      <c r="U1493" s="83"/>
      <c r="V1493" s="84"/>
      <c r="W1493" s="85">
        <f t="shared" si="72"/>
        <v>0</v>
      </c>
      <c r="X1493" s="86">
        <f t="shared" si="73"/>
        <v>0</v>
      </c>
      <c r="Y1493" s="59"/>
      <c r="Z1493" s="87"/>
      <c r="AA1493" s="88"/>
      <c r="AB1493" s="89"/>
      <c r="AC1493" s="90"/>
    </row>
    <row r="1494" spans="1:29" ht="15.75" hidden="1" customHeight="1">
      <c r="A1494" s="64"/>
      <c r="B1494" s="65"/>
      <c r="C1494" s="66"/>
      <c r="D1494" s="67"/>
      <c r="E1494" s="68"/>
      <c r="F1494" s="69"/>
      <c r="G1494" s="70"/>
      <c r="H1494" s="71"/>
      <c r="I1494" s="68"/>
      <c r="J1494" s="72"/>
      <c r="K1494" s="73"/>
      <c r="L1494" s="74"/>
      <c r="M1494" s="75"/>
      <c r="N1494" s="76"/>
      <c r="O1494" s="77"/>
      <c r="P1494" s="78"/>
      <c r="Q1494" s="79"/>
      <c r="R1494" s="80"/>
      <c r="S1494" s="81">
        <f t="shared" si="74"/>
        <v>0</v>
      </c>
      <c r="T1494" s="82"/>
      <c r="U1494" s="83"/>
      <c r="V1494" s="84"/>
      <c r="W1494" s="85">
        <f t="shared" si="72"/>
        <v>0</v>
      </c>
      <c r="X1494" s="86">
        <f t="shared" si="73"/>
        <v>0</v>
      </c>
      <c r="Y1494" s="59"/>
      <c r="Z1494" s="87"/>
      <c r="AA1494" s="88"/>
      <c r="AB1494" s="89"/>
      <c r="AC1494" s="90"/>
    </row>
    <row r="1495" spans="1:29" ht="15.75" hidden="1" customHeight="1">
      <c r="A1495" s="64"/>
      <c r="B1495" s="65"/>
      <c r="C1495" s="66"/>
      <c r="D1495" s="67"/>
      <c r="E1495" s="68"/>
      <c r="F1495" s="69"/>
      <c r="G1495" s="70"/>
      <c r="H1495" s="71"/>
      <c r="I1495" s="68"/>
      <c r="J1495" s="72"/>
      <c r="K1495" s="73"/>
      <c r="L1495" s="74"/>
      <c r="M1495" s="75"/>
      <c r="N1495" s="76"/>
      <c r="O1495" s="77"/>
      <c r="P1495" s="78"/>
      <c r="Q1495" s="79"/>
      <c r="R1495" s="80"/>
      <c r="S1495" s="81">
        <f t="shared" si="74"/>
        <v>0</v>
      </c>
      <c r="T1495" s="82"/>
      <c r="U1495" s="83"/>
      <c r="V1495" s="84"/>
      <c r="W1495" s="85">
        <f t="shared" si="72"/>
        <v>0</v>
      </c>
      <c r="X1495" s="86">
        <f t="shared" si="73"/>
        <v>0</v>
      </c>
      <c r="Y1495" s="59"/>
      <c r="Z1495" s="87"/>
      <c r="AA1495" s="88"/>
      <c r="AB1495" s="89"/>
      <c r="AC1495" s="90"/>
    </row>
    <row r="1496" spans="1:29" ht="15.75" hidden="1" customHeight="1">
      <c r="A1496" s="64"/>
      <c r="B1496" s="65"/>
      <c r="C1496" s="66"/>
      <c r="D1496" s="67"/>
      <c r="E1496" s="68"/>
      <c r="F1496" s="69"/>
      <c r="G1496" s="70"/>
      <c r="H1496" s="71"/>
      <c r="I1496" s="68"/>
      <c r="J1496" s="72"/>
      <c r="K1496" s="73"/>
      <c r="L1496" s="74"/>
      <c r="M1496" s="75"/>
      <c r="N1496" s="76"/>
      <c r="O1496" s="77"/>
      <c r="P1496" s="78"/>
      <c r="Q1496" s="79"/>
      <c r="R1496" s="80"/>
      <c r="S1496" s="81">
        <f t="shared" si="74"/>
        <v>0</v>
      </c>
      <c r="T1496" s="82"/>
      <c r="U1496" s="83"/>
      <c r="V1496" s="84"/>
      <c r="W1496" s="85">
        <f t="shared" si="72"/>
        <v>0</v>
      </c>
      <c r="X1496" s="86">
        <f t="shared" si="73"/>
        <v>0</v>
      </c>
      <c r="Y1496" s="59"/>
      <c r="Z1496" s="87"/>
      <c r="AA1496" s="88"/>
      <c r="AB1496" s="89"/>
      <c r="AC1496" s="90"/>
    </row>
    <row r="1497" spans="1:29" ht="15.75" hidden="1" customHeight="1">
      <c r="A1497" s="64"/>
      <c r="B1497" s="65"/>
      <c r="C1497" s="66"/>
      <c r="D1497" s="67"/>
      <c r="E1497" s="68"/>
      <c r="F1497" s="69"/>
      <c r="G1497" s="70"/>
      <c r="H1497" s="71"/>
      <c r="I1497" s="68"/>
      <c r="J1497" s="72"/>
      <c r="K1497" s="73"/>
      <c r="L1497" s="74"/>
      <c r="M1497" s="75"/>
      <c r="N1497" s="76"/>
      <c r="O1497" s="77"/>
      <c r="P1497" s="78"/>
      <c r="Q1497" s="79"/>
      <c r="R1497" s="80"/>
      <c r="S1497" s="81">
        <f t="shared" si="74"/>
        <v>0</v>
      </c>
      <c r="T1497" s="82"/>
      <c r="U1497" s="83"/>
      <c r="V1497" s="84"/>
      <c r="W1497" s="85">
        <f t="shared" si="72"/>
        <v>0</v>
      </c>
      <c r="X1497" s="86">
        <f t="shared" si="73"/>
        <v>0</v>
      </c>
      <c r="Y1497" s="59"/>
      <c r="Z1497" s="87"/>
      <c r="AA1497" s="88"/>
      <c r="AB1497" s="89"/>
      <c r="AC1497" s="90"/>
    </row>
    <row r="1498" spans="1:29" ht="15.75" hidden="1" customHeight="1">
      <c r="A1498" s="64"/>
      <c r="B1498" s="65"/>
      <c r="C1498" s="66"/>
      <c r="D1498" s="67"/>
      <c r="E1498" s="68"/>
      <c r="F1498" s="69"/>
      <c r="G1498" s="70"/>
      <c r="H1498" s="71"/>
      <c r="I1498" s="68"/>
      <c r="J1498" s="72"/>
      <c r="K1498" s="73"/>
      <c r="L1498" s="74"/>
      <c r="M1498" s="75"/>
      <c r="N1498" s="76"/>
      <c r="O1498" s="77"/>
      <c r="P1498" s="78"/>
      <c r="Q1498" s="79"/>
      <c r="R1498" s="80"/>
      <c r="S1498" s="81">
        <f t="shared" si="74"/>
        <v>0</v>
      </c>
      <c r="T1498" s="82"/>
      <c r="U1498" s="83"/>
      <c r="V1498" s="84"/>
      <c r="W1498" s="85">
        <f t="shared" si="72"/>
        <v>0</v>
      </c>
      <c r="X1498" s="86">
        <f t="shared" si="73"/>
        <v>0</v>
      </c>
      <c r="Y1498" s="59"/>
      <c r="Z1498" s="87"/>
      <c r="AA1498" s="88"/>
      <c r="AB1498" s="89"/>
      <c r="AC1498" s="90"/>
    </row>
    <row r="1499" spans="1:29" ht="15.75" hidden="1" customHeight="1">
      <c r="A1499" s="64"/>
      <c r="B1499" s="65"/>
      <c r="C1499" s="66"/>
      <c r="D1499" s="67"/>
      <c r="E1499" s="68"/>
      <c r="F1499" s="69"/>
      <c r="G1499" s="70"/>
      <c r="H1499" s="71"/>
      <c r="I1499" s="68"/>
      <c r="J1499" s="72"/>
      <c r="K1499" s="73"/>
      <c r="L1499" s="74"/>
      <c r="M1499" s="75"/>
      <c r="N1499" s="76"/>
      <c r="O1499" s="77"/>
      <c r="P1499" s="78"/>
      <c r="Q1499" s="79"/>
      <c r="R1499" s="80"/>
      <c r="S1499" s="81">
        <f t="shared" si="74"/>
        <v>0</v>
      </c>
      <c r="T1499" s="82"/>
      <c r="U1499" s="83"/>
      <c r="V1499" s="84"/>
      <c r="W1499" s="85">
        <f t="shared" si="72"/>
        <v>0</v>
      </c>
      <c r="X1499" s="86">
        <f t="shared" si="73"/>
        <v>0</v>
      </c>
      <c r="Y1499" s="59"/>
      <c r="Z1499" s="87"/>
      <c r="AA1499" s="88"/>
      <c r="AB1499" s="89"/>
      <c r="AC1499" s="90"/>
    </row>
    <row r="1500" spans="1:29" ht="15.75" hidden="1" customHeight="1">
      <c r="A1500" s="64"/>
      <c r="B1500" s="65"/>
      <c r="C1500" s="66"/>
      <c r="D1500" s="67"/>
      <c r="E1500" s="68"/>
      <c r="F1500" s="69"/>
      <c r="G1500" s="70"/>
      <c r="H1500" s="71"/>
      <c r="I1500" s="68"/>
      <c r="J1500" s="72"/>
      <c r="K1500" s="73"/>
      <c r="L1500" s="74"/>
      <c r="M1500" s="75"/>
      <c r="N1500" s="76"/>
      <c r="O1500" s="77"/>
      <c r="P1500" s="78"/>
      <c r="Q1500" s="79"/>
      <c r="R1500" s="80"/>
      <c r="S1500" s="81">
        <f t="shared" si="74"/>
        <v>0</v>
      </c>
      <c r="T1500" s="82"/>
      <c r="U1500" s="83"/>
      <c r="V1500" s="84"/>
      <c r="W1500" s="85">
        <f t="shared" si="72"/>
        <v>0</v>
      </c>
      <c r="X1500" s="86">
        <f t="shared" si="73"/>
        <v>0</v>
      </c>
      <c r="Y1500" s="59"/>
      <c r="Z1500" s="87"/>
      <c r="AA1500" s="88"/>
      <c r="AB1500" s="89"/>
      <c r="AC1500" s="90"/>
    </row>
    <row r="1501" spans="1:29" ht="15.75" hidden="1" customHeight="1">
      <c r="A1501" s="64"/>
      <c r="B1501" s="65"/>
      <c r="C1501" s="66"/>
      <c r="D1501" s="67"/>
      <c r="E1501" s="68"/>
      <c r="F1501" s="69"/>
      <c r="G1501" s="70"/>
      <c r="H1501" s="71"/>
      <c r="I1501" s="68"/>
      <c r="J1501" s="72"/>
      <c r="K1501" s="73"/>
      <c r="L1501" s="74"/>
      <c r="M1501" s="75"/>
      <c r="N1501" s="76"/>
      <c r="O1501" s="77"/>
      <c r="P1501" s="78"/>
      <c r="Q1501" s="79"/>
      <c r="R1501" s="80"/>
      <c r="S1501" s="81">
        <f t="shared" si="74"/>
        <v>0</v>
      </c>
      <c r="T1501" s="82"/>
      <c r="U1501" s="83"/>
      <c r="V1501" s="84"/>
      <c r="W1501" s="85">
        <f t="shared" si="72"/>
        <v>0</v>
      </c>
      <c r="X1501" s="86">
        <f t="shared" si="73"/>
        <v>0</v>
      </c>
      <c r="Y1501" s="59"/>
      <c r="Z1501" s="87"/>
      <c r="AA1501" s="88"/>
      <c r="AB1501" s="89"/>
      <c r="AC1501" s="90"/>
    </row>
    <row r="1502" spans="1:29" ht="15.75" hidden="1" customHeight="1">
      <c r="A1502" s="64"/>
      <c r="B1502" s="65"/>
      <c r="C1502" s="66"/>
      <c r="D1502" s="67"/>
      <c r="E1502" s="68"/>
      <c r="F1502" s="69"/>
      <c r="G1502" s="70"/>
      <c r="H1502" s="71"/>
      <c r="I1502" s="68"/>
      <c r="J1502" s="72"/>
      <c r="K1502" s="73"/>
      <c r="L1502" s="74"/>
      <c r="M1502" s="75"/>
      <c r="N1502" s="76"/>
      <c r="O1502" s="77"/>
      <c r="P1502" s="78"/>
      <c r="Q1502" s="79"/>
      <c r="R1502" s="80"/>
      <c r="S1502" s="81">
        <f t="shared" si="74"/>
        <v>0</v>
      </c>
      <c r="T1502" s="82"/>
      <c r="U1502" s="83"/>
      <c r="V1502" s="84"/>
      <c r="W1502" s="85">
        <f t="shared" si="72"/>
        <v>0</v>
      </c>
      <c r="X1502" s="86">
        <f t="shared" si="73"/>
        <v>0</v>
      </c>
      <c r="Y1502" s="59"/>
      <c r="Z1502" s="87"/>
      <c r="AA1502" s="88"/>
      <c r="AB1502" s="89"/>
      <c r="AC1502" s="90"/>
    </row>
    <row r="1503" spans="1:29" ht="15.75" hidden="1" customHeight="1">
      <c r="A1503" s="64"/>
      <c r="B1503" s="65"/>
      <c r="C1503" s="66"/>
      <c r="D1503" s="67"/>
      <c r="E1503" s="68"/>
      <c r="F1503" s="69"/>
      <c r="G1503" s="70"/>
      <c r="H1503" s="71"/>
      <c r="I1503" s="68"/>
      <c r="J1503" s="72"/>
      <c r="K1503" s="73"/>
      <c r="L1503" s="74"/>
      <c r="M1503" s="75"/>
      <c r="N1503" s="76"/>
      <c r="O1503" s="77"/>
      <c r="P1503" s="78"/>
      <c r="Q1503" s="79"/>
      <c r="R1503" s="80"/>
      <c r="S1503" s="81">
        <f t="shared" si="74"/>
        <v>0</v>
      </c>
      <c r="T1503" s="82"/>
      <c r="U1503" s="83"/>
      <c r="V1503" s="84"/>
      <c r="W1503" s="85">
        <f t="shared" si="72"/>
        <v>0</v>
      </c>
      <c r="X1503" s="86">
        <f t="shared" si="73"/>
        <v>0</v>
      </c>
      <c r="Y1503" s="59"/>
      <c r="Z1503" s="87"/>
      <c r="AA1503" s="88"/>
      <c r="AB1503" s="89"/>
      <c r="AC1503" s="90"/>
    </row>
    <row r="1504" spans="1:29" ht="15.75" hidden="1" customHeight="1">
      <c r="A1504" s="64"/>
      <c r="B1504" s="65"/>
      <c r="C1504" s="66"/>
      <c r="D1504" s="67"/>
      <c r="E1504" s="68"/>
      <c r="F1504" s="69"/>
      <c r="G1504" s="70"/>
      <c r="H1504" s="71"/>
      <c r="I1504" s="68"/>
      <c r="J1504" s="72"/>
      <c r="K1504" s="73"/>
      <c r="L1504" s="74"/>
      <c r="M1504" s="75"/>
      <c r="N1504" s="76"/>
      <c r="O1504" s="77"/>
      <c r="P1504" s="78"/>
      <c r="Q1504" s="79"/>
      <c r="R1504" s="80"/>
      <c r="S1504" s="81">
        <f t="shared" si="74"/>
        <v>0</v>
      </c>
      <c r="T1504" s="82"/>
      <c r="U1504" s="83"/>
      <c r="V1504" s="84"/>
      <c r="W1504" s="85">
        <f t="shared" si="72"/>
        <v>0</v>
      </c>
      <c r="X1504" s="86">
        <f t="shared" si="73"/>
        <v>0</v>
      </c>
      <c r="Y1504" s="59"/>
      <c r="Z1504" s="87"/>
      <c r="AA1504" s="88"/>
      <c r="AB1504" s="89"/>
      <c r="AC1504" s="90"/>
    </row>
    <row r="1505" spans="1:29" ht="15.75" hidden="1" customHeight="1">
      <c r="A1505" s="64"/>
      <c r="B1505" s="65"/>
      <c r="C1505" s="66"/>
      <c r="D1505" s="67"/>
      <c r="E1505" s="68"/>
      <c r="F1505" s="69"/>
      <c r="G1505" s="70"/>
      <c r="H1505" s="71"/>
      <c r="I1505" s="68"/>
      <c r="J1505" s="72"/>
      <c r="K1505" s="73"/>
      <c r="L1505" s="74"/>
      <c r="M1505" s="75"/>
      <c r="N1505" s="76"/>
      <c r="O1505" s="77"/>
      <c r="P1505" s="78"/>
      <c r="Q1505" s="79"/>
      <c r="R1505" s="80"/>
      <c r="S1505" s="81">
        <f t="shared" si="74"/>
        <v>0</v>
      </c>
      <c r="T1505" s="82"/>
      <c r="U1505" s="83"/>
      <c r="V1505" s="84"/>
      <c r="W1505" s="85">
        <f t="shared" ref="W1505:W1568" si="75">V1505*S1505</f>
        <v>0</v>
      </c>
      <c r="X1505" s="86">
        <f t="shared" ref="X1505:X1568" si="76">V1505*T1505</f>
        <v>0</v>
      </c>
      <c r="Y1505" s="59"/>
      <c r="Z1505" s="87"/>
      <c r="AA1505" s="88"/>
      <c r="AB1505" s="89"/>
      <c r="AC1505" s="90"/>
    </row>
    <row r="1506" spans="1:29" ht="15.75" hidden="1" customHeight="1">
      <c r="A1506" s="64"/>
      <c r="B1506" s="65"/>
      <c r="C1506" s="66"/>
      <c r="D1506" s="67"/>
      <c r="E1506" s="68"/>
      <c r="F1506" s="69"/>
      <c r="G1506" s="70"/>
      <c r="H1506" s="71"/>
      <c r="I1506" s="68"/>
      <c r="J1506" s="72"/>
      <c r="K1506" s="73"/>
      <c r="L1506" s="74"/>
      <c r="M1506" s="75"/>
      <c r="N1506" s="76"/>
      <c r="O1506" s="77"/>
      <c r="P1506" s="78"/>
      <c r="Q1506" s="79"/>
      <c r="R1506" s="80"/>
      <c r="S1506" s="81">
        <f t="shared" si="74"/>
        <v>0</v>
      </c>
      <c r="T1506" s="82"/>
      <c r="U1506" s="83"/>
      <c r="V1506" s="84"/>
      <c r="W1506" s="85">
        <f t="shared" si="75"/>
        <v>0</v>
      </c>
      <c r="X1506" s="86">
        <f t="shared" si="76"/>
        <v>0</v>
      </c>
      <c r="Y1506" s="59"/>
      <c r="Z1506" s="87"/>
      <c r="AA1506" s="88"/>
      <c r="AB1506" s="89"/>
      <c r="AC1506" s="90"/>
    </row>
    <row r="1507" spans="1:29" ht="15.75" hidden="1" customHeight="1">
      <c r="A1507" s="64"/>
      <c r="B1507" s="65"/>
      <c r="C1507" s="66"/>
      <c r="D1507" s="67"/>
      <c r="E1507" s="68"/>
      <c r="F1507" s="69"/>
      <c r="G1507" s="70"/>
      <c r="H1507" s="71"/>
      <c r="I1507" s="68"/>
      <c r="J1507" s="72"/>
      <c r="K1507" s="73"/>
      <c r="L1507" s="74"/>
      <c r="M1507" s="75"/>
      <c r="N1507" s="76"/>
      <c r="O1507" s="77"/>
      <c r="P1507" s="78"/>
      <c r="Q1507" s="79"/>
      <c r="R1507" s="80"/>
      <c r="S1507" s="81">
        <f t="shared" si="74"/>
        <v>0</v>
      </c>
      <c r="T1507" s="82"/>
      <c r="U1507" s="83"/>
      <c r="V1507" s="84"/>
      <c r="W1507" s="85">
        <f t="shared" si="75"/>
        <v>0</v>
      </c>
      <c r="X1507" s="86">
        <f t="shared" si="76"/>
        <v>0</v>
      </c>
      <c r="Y1507" s="59"/>
      <c r="Z1507" s="87"/>
      <c r="AA1507" s="88"/>
      <c r="AB1507" s="89"/>
      <c r="AC1507" s="90"/>
    </row>
    <row r="1508" spans="1:29" ht="15.75" hidden="1" customHeight="1">
      <c r="A1508" s="64"/>
      <c r="B1508" s="65"/>
      <c r="C1508" s="66"/>
      <c r="D1508" s="67"/>
      <c r="E1508" s="68"/>
      <c r="F1508" s="69"/>
      <c r="G1508" s="70"/>
      <c r="H1508" s="71"/>
      <c r="I1508" s="68"/>
      <c r="J1508" s="72"/>
      <c r="K1508" s="73"/>
      <c r="L1508" s="74"/>
      <c r="M1508" s="75"/>
      <c r="N1508" s="76"/>
      <c r="O1508" s="77"/>
      <c r="P1508" s="78"/>
      <c r="Q1508" s="79"/>
      <c r="R1508" s="80"/>
      <c r="S1508" s="81">
        <f t="shared" si="74"/>
        <v>0</v>
      </c>
      <c r="T1508" s="82"/>
      <c r="U1508" s="83"/>
      <c r="V1508" s="84"/>
      <c r="W1508" s="85">
        <f t="shared" si="75"/>
        <v>0</v>
      </c>
      <c r="X1508" s="86">
        <f t="shared" si="76"/>
        <v>0</v>
      </c>
      <c r="Y1508" s="59"/>
      <c r="Z1508" s="87"/>
      <c r="AA1508" s="88"/>
      <c r="AB1508" s="89"/>
      <c r="AC1508" s="90"/>
    </row>
    <row r="1509" spans="1:29" ht="15.75" hidden="1" customHeight="1">
      <c r="A1509" s="64"/>
      <c r="B1509" s="65"/>
      <c r="C1509" s="66"/>
      <c r="D1509" s="67"/>
      <c r="E1509" s="68"/>
      <c r="F1509" s="69"/>
      <c r="G1509" s="70"/>
      <c r="H1509" s="71"/>
      <c r="I1509" s="68"/>
      <c r="J1509" s="72"/>
      <c r="K1509" s="73"/>
      <c r="L1509" s="74"/>
      <c r="M1509" s="75"/>
      <c r="N1509" s="76"/>
      <c r="O1509" s="77"/>
      <c r="P1509" s="78"/>
      <c r="Q1509" s="79"/>
      <c r="R1509" s="80"/>
      <c r="S1509" s="81">
        <f t="shared" si="74"/>
        <v>0</v>
      </c>
      <c r="T1509" s="82"/>
      <c r="U1509" s="83"/>
      <c r="V1509" s="84"/>
      <c r="W1509" s="85">
        <f t="shared" si="75"/>
        <v>0</v>
      </c>
      <c r="X1509" s="86">
        <f t="shared" si="76"/>
        <v>0</v>
      </c>
      <c r="Y1509" s="59"/>
      <c r="Z1509" s="87"/>
      <c r="AA1509" s="88"/>
      <c r="AB1509" s="89"/>
      <c r="AC1509" s="90"/>
    </row>
    <row r="1510" spans="1:29" ht="15.75" hidden="1" customHeight="1">
      <c r="A1510" s="64"/>
      <c r="B1510" s="65"/>
      <c r="C1510" s="66"/>
      <c r="D1510" s="67"/>
      <c r="E1510" s="68"/>
      <c r="F1510" s="69"/>
      <c r="G1510" s="70"/>
      <c r="H1510" s="71"/>
      <c r="I1510" s="68"/>
      <c r="J1510" s="72"/>
      <c r="K1510" s="73"/>
      <c r="L1510" s="74"/>
      <c r="M1510" s="75"/>
      <c r="N1510" s="76"/>
      <c r="O1510" s="77"/>
      <c r="P1510" s="78"/>
      <c r="Q1510" s="79"/>
      <c r="R1510" s="80"/>
      <c r="S1510" s="81">
        <f t="shared" si="74"/>
        <v>0</v>
      </c>
      <c r="T1510" s="82"/>
      <c r="U1510" s="83"/>
      <c r="V1510" s="84"/>
      <c r="W1510" s="85">
        <f t="shared" si="75"/>
        <v>0</v>
      </c>
      <c r="X1510" s="86">
        <f t="shared" si="76"/>
        <v>0</v>
      </c>
      <c r="Y1510" s="59"/>
      <c r="Z1510" s="87"/>
      <c r="AA1510" s="88"/>
      <c r="AB1510" s="89"/>
      <c r="AC1510" s="90"/>
    </row>
    <row r="1511" spans="1:29" ht="15.75" hidden="1" customHeight="1">
      <c r="A1511" s="64"/>
      <c r="B1511" s="65"/>
      <c r="C1511" s="66"/>
      <c r="D1511" s="67"/>
      <c r="E1511" s="68"/>
      <c r="F1511" s="69"/>
      <c r="G1511" s="70"/>
      <c r="H1511" s="71"/>
      <c r="I1511" s="68"/>
      <c r="J1511" s="72"/>
      <c r="K1511" s="73"/>
      <c r="L1511" s="74"/>
      <c r="M1511" s="75"/>
      <c r="N1511" s="76"/>
      <c r="O1511" s="77"/>
      <c r="P1511" s="78"/>
      <c r="Q1511" s="79"/>
      <c r="R1511" s="80"/>
      <c r="S1511" s="81">
        <f t="shared" si="74"/>
        <v>0</v>
      </c>
      <c r="T1511" s="82"/>
      <c r="U1511" s="83"/>
      <c r="V1511" s="84"/>
      <c r="W1511" s="85">
        <f t="shared" si="75"/>
        <v>0</v>
      </c>
      <c r="X1511" s="86">
        <f t="shared" si="76"/>
        <v>0</v>
      </c>
      <c r="Y1511" s="59"/>
      <c r="Z1511" s="87"/>
      <c r="AA1511" s="88"/>
      <c r="AB1511" s="89"/>
      <c r="AC1511" s="90"/>
    </row>
    <row r="1512" spans="1:29" ht="15.75" hidden="1" customHeight="1">
      <c r="A1512" s="64"/>
      <c r="B1512" s="65"/>
      <c r="C1512" s="66"/>
      <c r="D1512" s="67"/>
      <c r="E1512" s="68"/>
      <c r="F1512" s="69"/>
      <c r="G1512" s="70"/>
      <c r="H1512" s="71"/>
      <c r="I1512" s="68"/>
      <c r="J1512" s="72"/>
      <c r="K1512" s="73"/>
      <c r="L1512" s="74"/>
      <c r="M1512" s="75"/>
      <c r="N1512" s="76"/>
      <c r="O1512" s="77"/>
      <c r="P1512" s="78"/>
      <c r="Q1512" s="79"/>
      <c r="R1512" s="80"/>
      <c r="S1512" s="81">
        <f t="shared" si="74"/>
        <v>0</v>
      </c>
      <c r="T1512" s="82"/>
      <c r="U1512" s="83"/>
      <c r="V1512" s="84"/>
      <c r="W1512" s="85">
        <f t="shared" si="75"/>
        <v>0</v>
      </c>
      <c r="X1512" s="86">
        <f t="shared" si="76"/>
        <v>0</v>
      </c>
      <c r="Y1512" s="59"/>
      <c r="Z1512" s="87"/>
      <c r="AA1512" s="88"/>
      <c r="AB1512" s="89"/>
      <c r="AC1512" s="90"/>
    </row>
    <row r="1513" spans="1:29" ht="15.75" hidden="1" customHeight="1">
      <c r="A1513" s="64"/>
      <c r="B1513" s="65"/>
      <c r="C1513" s="66"/>
      <c r="D1513" s="67"/>
      <c r="E1513" s="68"/>
      <c r="F1513" s="69"/>
      <c r="G1513" s="70"/>
      <c r="H1513" s="71"/>
      <c r="I1513" s="68"/>
      <c r="J1513" s="72"/>
      <c r="K1513" s="73"/>
      <c r="L1513" s="74"/>
      <c r="M1513" s="75"/>
      <c r="N1513" s="76"/>
      <c r="O1513" s="77"/>
      <c r="P1513" s="78"/>
      <c r="Q1513" s="79"/>
      <c r="R1513" s="80"/>
      <c r="S1513" s="81">
        <f t="shared" si="74"/>
        <v>0</v>
      </c>
      <c r="T1513" s="82"/>
      <c r="U1513" s="83"/>
      <c r="V1513" s="84"/>
      <c r="W1513" s="85">
        <f t="shared" si="75"/>
        <v>0</v>
      </c>
      <c r="X1513" s="86">
        <f t="shared" si="76"/>
        <v>0</v>
      </c>
      <c r="Y1513" s="59"/>
      <c r="Z1513" s="87"/>
      <c r="AA1513" s="88"/>
      <c r="AB1513" s="89"/>
      <c r="AC1513" s="90"/>
    </row>
    <row r="1514" spans="1:29" ht="15.75" hidden="1" customHeight="1">
      <c r="A1514" s="64"/>
      <c r="B1514" s="65"/>
      <c r="C1514" s="66"/>
      <c r="D1514" s="67"/>
      <c r="E1514" s="68"/>
      <c r="F1514" s="69"/>
      <c r="G1514" s="70"/>
      <c r="H1514" s="71"/>
      <c r="I1514" s="68"/>
      <c r="J1514" s="72"/>
      <c r="K1514" s="73"/>
      <c r="L1514" s="74"/>
      <c r="M1514" s="75"/>
      <c r="N1514" s="76"/>
      <c r="O1514" s="77"/>
      <c r="P1514" s="78"/>
      <c r="Q1514" s="79"/>
      <c r="R1514" s="80"/>
      <c r="S1514" s="81">
        <f t="shared" si="74"/>
        <v>0</v>
      </c>
      <c r="T1514" s="82"/>
      <c r="U1514" s="83"/>
      <c r="V1514" s="84"/>
      <c r="W1514" s="85">
        <f t="shared" si="75"/>
        <v>0</v>
      </c>
      <c r="X1514" s="86">
        <f t="shared" si="76"/>
        <v>0</v>
      </c>
      <c r="Y1514" s="59"/>
      <c r="Z1514" s="87"/>
      <c r="AA1514" s="88"/>
      <c r="AB1514" s="89"/>
      <c r="AC1514" s="90"/>
    </row>
    <row r="1515" spans="1:29" ht="15.75" hidden="1" customHeight="1">
      <c r="A1515" s="64"/>
      <c r="B1515" s="65"/>
      <c r="C1515" s="66"/>
      <c r="D1515" s="67"/>
      <c r="E1515" s="68"/>
      <c r="F1515" s="69"/>
      <c r="G1515" s="70"/>
      <c r="H1515" s="71"/>
      <c r="I1515" s="68"/>
      <c r="J1515" s="72"/>
      <c r="K1515" s="73"/>
      <c r="L1515" s="74"/>
      <c r="M1515" s="75"/>
      <c r="N1515" s="76"/>
      <c r="O1515" s="77"/>
      <c r="P1515" s="78"/>
      <c r="Q1515" s="79"/>
      <c r="R1515" s="80"/>
      <c r="S1515" s="81">
        <f t="shared" si="74"/>
        <v>0</v>
      </c>
      <c r="T1515" s="82"/>
      <c r="U1515" s="83"/>
      <c r="V1515" s="84"/>
      <c r="W1515" s="85">
        <f t="shared" si="75"/>
        <v>0</v>
      </c>
      <c r="X1515" s="86">
        <f t="shared" si="76"/>
        <v>0</v>
      </c>
      <c r="Y1515" s="59"/>
      <c r="Z1515" s="87"/>
      <c r="AA1515" s="88"/>
      <c r="AB1515" s="89"/>
      <c r="AC1515" s="90"/>
    </row>
    <row r="1516" spans="1:29" ht="15.75" hidden="1" customHeight="1">
      <c r="A1516" s="64"/>
      <c r="B1516" s="65"/>
      <c r="C1516" s="66"/>
      <c r="D1516" s="67"/>
      <c r="E1516" s="68"/>
      <c r="F1516" s="69"/>
      <c r="G1516" s="70"/>
      <c r="H1516" s="71"/>
      <c r="I1516" s="68"/>
      <c r="J1516" s="72"/>
      <c r="K1516" s="73"/>
      <c r="L1516" s="74"/>
      <c r="M1516" s="75"/>
      <c r="N1516" s="76"/>
      <c r="O1516" s="77"/>
      <c r="P1516" s="78"/>
      <c r="Q1516" s="79"/>
      <c r="R1516" s="80"/>
      <c r="S1516" s="81">
        <f t="shared" si="74"/>
        <v>0</v>
      </c>
      <c r="T1516" s="82"/>
      <c r="U1516" s="83"/>
      <c r="V1516" s="84"/>
      <c r="W1516" s="85">
        <f t="shared" si="75"/>
        <v>0</v>
      </c>
      <c r="X1516" s="86">
        <f t="shared" si="76"/>
        <v>0</v>
      </c>
      <c r="Y1516" s="59"/>
      <c r="Z1516" s="87"/>
      <c r="AA1516" s="88"/>
      <c r="AB1516" s="89"/>
      <c r="AC1516" s="90"/>
    </row>
    <row r="1517" spans="1:29" ht="15.75" hidden="1" customHeight="1">
      <c r="A1517" s="64"/>
      <c r="B1517" s="65"/>
      <c r="C1517" s="66"/>
      <c r="D1517" s="67"/>
      <c r="E1517" s="68"/>
      <c r="F1517" s="69"/>
      <c r="G1517" s="70"/>
      <c r="H1517" s="71"/>
      <c r="I1517" s="68"/>
      <c r="J1517" s="72"/>
      <c r="K1517" s="73"/>
      <c r="L1517" s="74"/>
      <c r="M1517" s="75"/>
      <c r="N1517" s="76"/>
      <c r="O1517" s="77"/>
      <c r="P1517" s="78"/>
      <c r="Q1517" s="79"/>
      <c r="R1517" s="80"/>
      <c r="S1517" s="81">
        <f t="shared" si="74"/>
        <v>0</v>
      </c>
      <c r="T1517" s="82"/>
      <c r="U1517" s="83"/>
      <c r="V1517" s="84"/>
      <c r="W1517" s="85">
        <f t="shared" si="75"/>
        <v>0</v>
      </c>
      <c r="X1517" s="86">
        <f t="shared" si="76"/>
        <v>0</v>
      </c>
      <c r="Y1517" s="59"/>
      <c r="Z1517" s="87"/>
      <c r="AA1517" s="88"/>
      <c r="AB1517" s="89"/>
      <c r="AC1517" s="90"/>
    </row>
    <row r="1518" spans="1:29" ht="15.75" hidden="1" customHeight="1">
      <c r="A1518" s="64"/>
      <c r="B1518" s="65"/>
      <c r="C1518" s="66"/>
      <c r="D1518" s="67"/>
      <c r="E1518" s="68"/>
      <c r="F1518" s="69"/>
      <c r="G1518" s="70"/>
      <c r="H1518" s="71"/>
      <c r="I1518" s="68"/>
      <c r="J1518" s="72"/>
      <c r="K1518" s="73"/>
      <c r="L1518" s="74"/>
      <c r="M1518" s="75"/>
      <c r="N1518" s="76"/>
      <c r="O1518" s="77"/>
      <c r="P1518" s="78"/>
      <c r="Q1518" s="79"/>
      <c r="R1518" s="80"/>
      <c r="S1518" s="81">
        <f t="shared" si="74"/>
        <v>0</v>
      </c>
      <c r="T1518" s="82"/>
      <c r="U1518" s="83"/>
      <c r="V1518" s="84"/>
      <c r="W1518" s="85">
        <f t="shared" si="75"/>
        <v>0</v>
      </c>
      <c r="X1518" s="86">
        <f t="shared" si="76"/>
        <v>0</v>
      </c>
      <c r="Y1518" s="59"/>
      <c r="Z1518" s="87"/>
      <c r="AA1518" s="88"/>
      <c r="AB1518" s="89"/>
      <c r="AC1518" s="90"/>
    </row>
    <row r="1519" spans="1:29" ht="15.75" hidden="1" customHeight="1">
      <c r="A1519" s="64"/>
      <c r="B1519" s="65"/>
      <c r="C1519" s="66"/>
      <c r="D1519" s="67"/>
      <c r="E1519" s="68"/>
      <c r="F1519" s="69"/>
      <c r="G1519" s="70"/>
      <c r="H1519" s="71"/>
      <c r="I1519" s="68"/>
      <c r="J1519" s="72"/>
      <c r="K1519" s="73"/>
      <c r="L1519" s="74"/>
      <c r="M1519" s="75"/>
      <c r="N1519" s="76"/>
      <c r="O1519" s="77"/>
      <c r="P1519" s="78"/>
      <c r="Q1519" s="79"/>
      <c r="R1519" s="80"/>
      <c r="S1519" s="81">
        <f t="shared" si="74"/>
        <v>0</v>
      </c>
      <c r="T1519" s="82"/>
      <c r="U1519" s="83"/>
      <c r="V1519" s="84"/>
      <c r="W1519" s="85">
        <f t="shared" si="75"/>
        <v>0</v>
      </c>
      <c r="X1519" s="86">
        <f t="shared" si="76"/>
        <v>0</v>
      </c>
      <c r="Y1519" s="59"/>
      <c r="Z1519" s="87"/>
      <c r="AA1519" s="88"/>
      <c r="AB1519" s="89"/>
      <c r="AC1519" s="90"/>
    </row>
    <row r="1520" spans="1:29" ht="15.75" hidden="1" customHeight="1">
      <c r="A1520" s="64"/>
      <c r="B1520" s="65"/>
      <c r="C1520" s="66"/>
      <c r="D1520" s="67"/>
      <c r="E1520" s="68"/>
      <c r="F1520" s="69"/>
      <c r="G1520" s="70"/>
      <c r="H1520" s="71"/>
      <c r="I1520" s="68"/>
      <c r="J1520" s="72"/>
      <c r="K1520" s="73"/>
      <c r="L1520" s="74"/>
      <c r="M1520" s="75"/>
      <c r="N1520" s="76"/>
      <c r="O1520" s="77"/>
      <c r="P1520" s="78"/>
      <c r="Q1520" s="79"/>
      <c r="R1520" s="80"/>
      <c r="S1520" s="81">
        <f t="shared" si="74"/>
        <v>0</v>
      </c>
      <c r="T1520" s="82"/>
      <c r="U1520" s="83"/>
      <c r="V1520" s="84"/>
      <c r="W1520" s="85">
        <f t="shared" si="75"/>
        <v>0</v>
      </c>
      <c r="X1520" s="86">
        <f t="shared" si="76"/>
        <v>0</v>
      </c>
      <c r="Y1520" s="59"/>
      <c r="Z1520" s="87"/>
      <c r="AA1520" s="88"/>
      <c r="AB1520" s="89"/>
      <c r="AC1520" s="90"/>
    </row>
    <row r="1521" spans="1:29" ht="15.75" hidden="1" customHeight="1">
      <c r="A1521" s="64"/>
      <c r="B1521" s="65"/>
      <c r="C1521" s="66"/>
      <c r="D1521" s="67"/>
      <c r="E1521" s="68"/>
      <c r="F1521" s="69"/>
      <c r="G1521" s="70"/>
      <c r="H1521" s="71"/>
      <c r="I1521" s="68"/>
      <c r="J1521" s="72"/>
      <c r="K1521" s="73"/>
      <c r="L1521" s="74"/>
      <c r="M1521" s="75"/>
      <c r="N1521" s="76"/>
      <c r="O1521" s="77"/>
      <c r="P1521" s="78"/>
      <c r="Q1521" s="79"/>
      <c r="R1521" s="80"/>
      <c r="S1521" s="81">
        <f t="shared" si="74"/>
        <v>0</v>
      </c>
      <c r="T1521" s="82"/>
      <c r="U1521" s="83"/>
      <c r="V1521" s="84"/>
      <c r="W1521" s="85">
        <f t="shared" si="75"/>
        <v>0</v>
      </c>
      <c r="X1521" s="86">
        <f t="shared" si="76"/>
        <v>0</v>
      </c>
      <c r="Y1521" s="59"/>
      <c r="Z1521" s="87"/>
      <c r="AA1521" s="88"/>
      <c r="AB1521" s="89"/>
      <c r="AC1521" s="90"/>
    </row>
    <row r="1522" spans="1:29" ht="15.75" hidden="1" customHeight="1">
      <c r="A1522" s="64"/>
      <c r="B1522" s="65"/>
      <c r="C1522" s="66"/>
      <c r="D1522" s="67"/>
      <c r="E1522" s="68"/>
      <c r="F1522" s="69"/>
      <c r="G1522" s="70"/>
      <c r="H1522" s="71"/>
      <c r="I1522" s="68"/>
      <c r="J1522" s="72"/>
      <c r="K1522" s="73"/>
      <c r="L1522" s="74"/>
      <c r="M1522" s="75"/>
      <c r="N1522" s="76"/>
      <c r="O1522" s="77"/>
      <c r="P1522" s="78"/>
      <c r="Q1522" s="79"/>
      <c r="R1522" s="80"/>
      <c r="S1522" s="81">
        <f t="shared" si="74"/>
        <v>0</v>
      </c>
      <c r="T1522" s="82"/>
      <c r="U1522" s="83"/>
      <c r="V1522" s="84"/>
      <c r="W1522" s="85">
        <f t="shared" si="75"/>
        <v>0</v>
      </c>
      <c r="X1522" s="86">
        <f t="shared" si="76"/>
        <v>0</v>
      </c>
      <c r="Y1522" s="59"/>
      <c r="Z1522" s="87"/>
      <c r="AA1522" s="88"/>
      <c r="AB1522" s="89"/>
      <c r="AC1522" s="90"/>
    </row>
    <row r="1523" spans="1:29" ht="15.75" hidden="1" customHeight="1">
      <c r="A1523" s="64"/>
      <c r="B1523" s="65"/>
      <c r="C1523" s="66"/>
      <c r="D1523" s="67"/>
      <c r="E1523" s="68"/>
      <c r="F1523" s="69"/>
      <c r="G1523" s="70"/>
      <c r="H1523" s="71"/>
      <c r="I1523" s="68"/>
      <c r="J1523" s="72"/>
      <c r="K1523" s="73"/>
      <c r="L1523" s="74"/>
      <c r="M1523" s="75"/>
      <c r="N1523" s="76"/>
      <c r="O1523" s="77"/>
      <c r="P1523" s="78"/>
      <c r="Q1523" s="79"/>
      <c r="R1523" s="80"/>
      <c r="S1523" s="81">
        <f t="shared" si="74"/>
        <v>0</v>
      </c>
      <c r="T1523" s="82"/>
      <c r="U1523" s="83"/>
      <c r="V1523" s="84"/>
      <c r="W1523" s="85">
        <f t="shared" si="75"/>
        <v>0</v>
      </c>
      <c r="X1523" s="86">
        <f t="shared" si="76"/>
        <v>0</v>
      </c>
      <c r="Y1523" s="59"/>
      <c r="Z1523" s="87"/>
      <c r="AA1523" s="88"/>
      <c r="AB1523" s="89"/>
      <c r="AC1523" s="90"/>
    </row>
    <row r="1524" spans="1:29" ht="15.75" hidden="1" customHeight="1">
      <c r="A1524" s="64"/>
      <c r="B1524" s="65"/>
      <c r="C1524" s="66"/>
      <c r="D1524" s="67"/>
      <c r="E1524" s="68"/>
      <c r="F1524" s="69"/>
      <c r="G1524" s="70"/>
      <c r="H1524" s="71"/>
      <c r="I1524" s="68"/>
      <c r="J1524" s="72"/>
      <c r="K1524" s="73"/>
      <c r="L1524" s="74"/>
      <c r="M1524" s="75"/>
      <c r="N1524" s="76"/>
      <c r="O1524" s="77"/>
      <c r="P1524" s="78"/>
      <c r="Q1524" s="79"/>
      <c r="R1524" s="80"/>
      <c r="S1524" s="81">
        <f t="shared" si="74"/>
        <v>0</v>
      </c>
      <c r="T1524" s="82"/>
      <c r="U1524" s="83"/>
      <c r="V1524" s="84"/>
      <c r="W1524" s="85">
        <f t="shared" si="75"/>
        <v>0</v>
      </c>
      <c r="X1524" s="86">
        <f t="shared" si="76"/>
        <v>0</v>
      </c>
      <c r="Y1524" s="59"/>
      <c r="Z1524" s="87"/>
      <c r="AA1524" s="88"/>
      <c r="AB1524" s="89"/>
      <c r="AC1524" s="90"/>
    </row>
    <row r="1525" spans="1:29" ht="15.75" hidden="1" customHeight="1">
      <c r="A1525" s="64"/>
      <c r="B1525" s="65"/>
      <c r="C1525" s="66"/>
      <c r="D1525" s="67"/>
      <c r="E1525" s="68"/>
      <c r="F1525" s="69"/>
      <c r="G1525" s="70"/>
      <c r="H1525" s="71"/>
      <c r="I1525" s="68"/>
      <c r="J1525" s="72"/>
      <c r="K1525" s="73"/>
      <c r="L1525" s="74"/>
      <c r="M1525" s="75"/>
      <c r="N1525" s="76"/>
      <c r="O1525" s="77"/>
      <c r="P1525" s="78"/>
      <c r="Q1525" s="79"/>
      <c r="R1525" s="80"/>
      <c r="S1525" s="81">
        <f t="shared" si="74"/>
        <v>0</v>
      </c>
      <c r="T1525" s="82"/>
      <c r="U1525" s="83"/>
      <c r="V1525" s="84"/>
      <c r="W1525" s="85">
        <f t="shared" si="75"/>
        <v>0</v>
      </c>
      <c r="X1525" s="86">
        <f t="shared" si="76"/>
        <v>0</v>
      </c>
      <c r="Y1525" s="59"/>
      <c r="Z1525" s="87"/>
      <c r="AA1525" s="88"/>
      <c r="AB1525" s="89"/>
      <c r="AC1525" s="90"/>
    </row>
    <row r="1526" spans="1:29" ht="15.75" hidden="1" customHeight="1">
      <c r="A1526" s="64"/>
      <c r="B1526" s="65"/>
      <c r="C1526" s="66"/>
      <c r="D1526" s="67"/>
      <c r="E1526" s="68"/>
      <c r="F1526" s="69"/>
      <c r="G1526" s="70"/>
      <c r="H1526" s="71"/>
      <c r="I1526" s="68"/>
      <c r="J1526" s="72"/>
      <c r="K1526" s="73"/>
      <c r="L1526" s="74"/>
      <c r="M1526" s="75"/>
      <c r="N1526" s="76"/>
      <c r="O1526" s="77"/>
      <c r="P1526" s="78"/>
      <c r="Q1526" s="79"/>
      <c r="R1526" s="80"/>
      <c r="S1526" s="81">
        <f t="shared" si="74"/>
        <v>0</v>
      </c>
      <c r="T1526" s="82"/>
      <c r="U1526" s="83"/>
      <c r="V1526" s="84"/>
      <c r="W1526" s="85">
        <f t="shared" si="75"/>
        <v>0</v>
      </c>
      <c r="X1526" s="86">
        <f t="shared" si="76"/>
        <v>0</v>
      </c>
      <c r="Y1526" s="59"/>
      <c r="Z1526" s="87"/>
      <c r="AA1526" s="88"/>
      <c r="AB1526" s="89"/>
      <c r="AC1526" s="90"/>
    </row>
    <row r="1527" spans="1:29" ht="15.75" hidden="1" customHeight="1">
      <c r="A1527" s="64"/>
      <c r="B1527" s="65"/>
      <c r="C1527" s="66"/>
      <c r="D1527" s="67"/>
      <c r="E1527" s="68"/>
      <c r="F1527" s="69"/>
      <c r="G1527" s="70"/>
      <c r="H1527" s="71"/>
      <c r="I1527" s="68"/>
      <c r="J1527" s="72"/>
      <c r="K1527" s="73"/>
      <c r="L1527" s="74"/>
      <c r="M1527" s="75"/>
      <c r="N1527" s="76"/>
      <c r="O1527" s="77"/>
      <c r="P1527" s="78"/>
      <c r="Q1527" s="79"/>
      <c r="R1527" s="80"/>
      <c r="S1527" s="81">
        <f t="shared" si="74"/>
        <v>0</v>
      </c>
      <c r="T1527" s="82"/>
      <c r="U1527" s="83"/>
      <c r="V1527" s="84"/>
      <c r="W1527" s="85">
        <f t="shared" si="75"/>
        <v>0</v>
      </c>
      <c r="X1527" s="86">
        <f t="shared" si="76"/>
        <v>0</v>
      </c>
      <c r="Y1527" s="59"/>
      <c r="Z1527" s="87"/>
      <c r="AA1527" s="88"/>
      <c r="AB1527" s="89"/>
      <c r="AC1527" s="90"/>
    </row>
    <row r="1528" spans="1:29" ht="15.75" hidden="1" customHeight="1">
      <c r="A1528" s="64"/>
      <c r="B1528" s="65"/>
      <c r="C1528" s="66"/>
      <c r="D1528" s="67"/>
      <c r="E1528" s="68"/>
      <c r="F1528" s="69"/>
      <c r="G1528" s="70"/>
      <c r="H1528" s="71"/>
      <c r="I1528" s="68"/>
      <c r="J1528" s="72"/>
      <c r="K1528" s="73"/>
      <c r="L1528" s="74"/>
      <c r="M1528" s="75"/>
      <c r="N1528" s="76"/>
      <c r="O1528" s="77"/>
      <c r="P1528" s="78"/>
      <c r="Q1528" s="79"/>
      <c r="R1528" s="80"/>
      <c r="S1528" s="81">
        <f t="shared" si="74"/>
        <v>0</v>
      </c>
      <c r="T1528" s="82"/>
      <c r="U1528" s="83"/>
      <c r="V1528" s="84"/>
      <c r="W1528" s="85">
        <f t="shared" si="75"/>
        <v>0</v>
      </c>
      <c r="X1528" s="86">
        <f t="shared" si="76"/>
        <v>0</v>
      </c>
      <c r="Y1528" s="59"/>
      <c r="Z1528" s="87"/>
      <c r="AA1528" s="88"/>
      <c r="AB1528" s="89"/>
      <c r="AC1528" s="90"/>
    </row>
    <row r="1529" spans="1:29" ht="15.75" hidden="1" customHeight="1">
      <c r="A1529" s="64"/>
      <c r="B1529" s="65"/>
      <c r="C1529" s="66"/>
      <c r="D1529" s="67"/>
      <c r="E1529" s="68"/>
      <c r="F1529" s="69"/>
      <c r="G1529" s="70"/>
      <c r="H1529" s="71"/>
      <c r="I1529" s="68"/>
      <c r="J1529" s="72"/>
      <c r="K1529" s="73"/>
      <c r="L1529" s="74"/>
      <c r="M1529" s="75"/>
      <c r="N1529" s="76"/>
      <c r="O1529" s="77"/>
      <c r="P1529" s="78"/>
      <c r="Q1529" s="79"/>
      <c r="R1529" s="80"/>
      <c r="S1529" s="81">
        <f t="shared" si="74"/>
        <v>0</v>
      </c>
      <c r="T1529" s="82"/>
      <c r="U1529" s="83"/>
      <c r="V1529" s="84"/>
      <c r="W1529" s="85">
        <f t="shared" si="75"/>
        <v>0</v>
      </c>
      <c r="X1529" s="86">
        <f t="shared" si="76"/>
        <v>0</v>
      </c>
      <c r="Y1529" s="59"/>
      <c r="Z1529" s="87"/>
      <c r="AA1529" s="88"/>
      <c r="AB1529" s="89"/>
      <c r="AC1529" s="90"/>
    </row>
    <row r="1530" spans="1:29" ht="15.75" hidden="1" customHeight="1">
      <c r="A1530" s="64"/>
      <c r="B1530" s="65"/>
      <c r="C1530" s="66"/>
      <c r="D1530" s="67"/>
      <c r="E1530" s="68"/>
      <c r="F1530" s="69"/>
      <c r="G1530" s="70"/>
      <c r="H1530" s="71"/>
      <c r="I1530" s="68"/>
      <c r="J1530" s="72"/>
      <c r="K1530" s="73"/>
      <c r="L1530" s="74"/>
      <c r="M1530" s="75"/>
      <c r="N1530" s="76"/>
      <c r="O1530" s="77"/>
      <c r="P1530" s="78"/>
      <c r="Q1530" s="79"/>
      <c r="R1530" s="80"/>
      <c r="S1530" s="81">
        <f t="shared" si="74"/>
        <v>0</v>
      </c>
      <c r="T1530" s="82"/>
      <c r="U1530" s="83"/>
      <c r="V1530" s="84"/>
      <c r="W1530" s="85">
        <f t="shared" si="75"/>
        <v>0</v>
      </c>
      <c r="X1530" s="86">
        <f t="shared" si="76"/>
        <v>0</v>
      </c>
      <c r="Y1530" s="59"/>
      <c r="Z1530" s="87"/>
      <c r="AA1530" s="88"/>
      <c r="AB1530" s="89"/>
      <c r="AC1530" s="90"/>
    </row>
    <row r="1531" spans="1:29" ht="15.75" hidden="1" customHeight="1">
      <c r="A1531" s="64"/>
      <c r="B1531" s="65"/>
      <c r="C1531" s="66"/>
      <c r="D1531" s="67"/>
      <c r="E1531" s="68"/>
      <c r="F1531" s="69"/>
      <c r="G1531" s="70"/>
      <c r="H1531" s="71"/>
      <c r="I1531" s="68"/>
      <c r="J1531" s="72"/>
      <c r="K1531" s="73"/>
      <c r="L1531" s="74"/>
      <c r="M1531" s="75"/>
      <c r="N1531" s="76"/>
      <c r="O1531" s="77"/>
      <c r="P1531" s="78"/>
      <c r="Q1531" s="79"/>
      <c r="R1531" s="80"/>
      <c r="S1531" s="81">
        <f t="shared" si="74"/>
        <v>0</v>
      </c>
      <c r="T1531" s="82"/>
      <c r="U1531" s="83"/>
      <c r="V1531" s="84"/>
      <c r="W1531" s="85">
        <f t="shared" si="75"/>
        <v>0</v>
      </c>
      <c r="X1531" s="86">
        <f t="shared" si="76"/>
        <v>0</v>
      </c>
      <c r="Y1531" s="59"/>
      <c r="Z1531" s="87"/>
      <c r="AA1531" s="88"/>
      <c r="AB1531" s="89"/>
      <c r="AC1531" s="90"/>
    </row>
    <row r="1532" spans="1:29" ht="15.75" hidden="1" customHeight="1">
      <c r="A1532" s="64"/>
      <c r="B1532" s="65"/>
      <c r="C1532" s="66"/>
      <c r="D1532" s="67"/>
      <c r="E1532" s="68"/>
      <c r="F1532" s="69"/>
      <c r="G1532" s="70"/>
      <c r="H1532" s="71"/>
      <c r="I1532" s="68"/>
      <c r="J1532" s="72"/>
      <c r="K1532" s="73"/>
      <c r="L1532" s="74"/>
      <c r="M1532" s="75"/>
      <c r="N1532" s="76"/>
      <c r="O1532" s="77"/>
      <c r="P1532" s="78"/>
      <c r="Q1532" s="79"/>
      <c r="R1532" s="80"/>
      <c r="S1532" s="81">
        <f t="shared" si="74"/>
        <v>0</v>
      </c>
      <c r="T1532" s="82"/>
      <c r="U1532" s="83"/>
      <c r="V1532" s="84"/>
      <c r="W1532" s="85">
        <f t="shared" si="75"/>
        <v>0</v>
      </c>
      <c r="X1532" s="86">
        <f t="shared" si="76"/>
        <v>0</v>
      </c>
      <c r="Y1532" s="59"/>
      <c r="Z1532" s="87"/>
      <c r="AA1532" s="88"/>
      <c r="AB1532" s="89"/>
      <c r="AC1532" s="90"/>
    </row>
    <row r="1533" spans="1:29" ht="15.75" hidden="1" customHeight="1">
      <c r="A1533" s="64"/>
      <c r="B1533" s="65"/>
      <c r="C1533" s="66"/>
      <c r="D1533" s="67"/>
      <c r="E1533" s="68"/>
      <c r="F1533" s="69"/>
      <c r="G1533" s="70"/>
      <c r="H1533" s="71"/>
      <c r="I1533" s="68"/>
      <c r="J1533" s="72"/>
      <c r="K1533" s="73"/>
      <c r="L1533" s="74"/>
      <c r="M1533" s="75"/>
      <c r="N1533" s="76"/>
      <c r="O1533" s="77"/>
      <c r="P1533" s="78"/>
      <c r="Q1533" s="79"/>
      <c r="R1533" s="80"/>
      <c r="S1533" s="81">
        <f t="shared" si="74"/>
        <v>0</v>
      </c>
      <c r="T1533" s="82"/>
      <c r="U1533" s="83"/>
      <c r="V1533" s="84"/>
      <c r="W1533" s="85">
        <f t="shared" si="75"/>
        <v>0</v>
      </c>
      <c r="X1533" s="86">
        <f t="shared" si="76"/>
        <v>0</v>
      </c>
      <c r="Y1533" s="59"/>
      <c r="Z1533" s="87"/>
      <c r="AA1533" s="88"/>
      <c r="AB1533" s="89"/>
      <c r="AC1533" s="90"/>
    </row>
    <row r="1534" spans="1:29" ht="15.75" hidden="1" customHeight="1">
      <c r="A1534" s="64"/>
      <c r="B1534" s="65"/>
      <c r="C1534" s="66"/>
      <c r="D1534" s="67"/>
      <c r="E1534" s="68"/>
      <c r="F1534" s="69"/>
      <c r="G1534" s="70"/>
      <c r="H1534" s="71"/>
      <c r="I1534" s="68"/>
      <c r="J1534" s="72"/>
      <c r="K1534" s="73"/>
      <c r="L1534" s="74"/>
      <c r="M1534" s="75"/>
      <c r="N1534" s="76"/>
      <c r="O1534" s="77"/>
      <c r="P1534" s="78"/>
      <c r="Q1534" s="79"/>
      <c r="R1534" s="80"/>
      <c r="S1534" s="81">
        <f t="shared" si="74"/>
        <v>0</v>
      </c>
      <c r="T1534" s="82"/>
      <c r="U1534" s="83"/>
      <c r="V1534" s="84"/>
      <c r="W1534" s="85">
        <f t="shared" si="75"/>
        <v>0</v>
      </c>
      <c r="X1534" s="86">
        <f t="shared" si="76"/>
        <v>0</v>
      </c>
      <c r="Y1534" s="59"/>
      <c r="Z1534" s="87"/>
      <c r="AA1534" s="88"/>
      <c r="AB1534" s="89"/>
      <c r="AC1534" s="90"/>
    </row>
    <row r="1535" spans="1:29" ht="15.75" hidden="1" customHeight="1">
      <c r="A1535" s="64"/>
      <c r="B1535" s="65"/>
      <c r="C1535" s="66"/>
      <c r="D1535" s="67"/>
      <c r="E1535" s="68"/>
      <c r="F1535" s="69"/>
      <c r="G1535" s="70"/>
      <c r="H1535" s="71"/>
      <c r="I1535" s="68"/>
      <c r="J1535" s="72"/>
      <c r="K1535" s="73"/>
      <c r="L1535" s="74"/>
      <c r="M1535" s="75"/>
      <c r="N1535" s="76"/>
      <c r="O1535" s="77"/>
      <c r="P1535" s="78"/>
      <c r="Q1535" s="79"/>
      <c r="R1535" s="80"/>
      <c r="S1535" s="81">
        <f t="shared" si="74"/>
        <v>0</v>
      </c>
      <c r="T1535" s="82"/>
      <c r="U1535" s="83"/>
      <c r="V1535" s="84"/>
      <c r="W1535" s="85">
        <f t="shared" si="75"/>
        <v>0</v>
      </c>
      <c r="X1535" s="86">
        <f t="shared" si="76"/>
        <v>0</v>
      </c>
      <c r="Y1535" s="59"/>
      <c r="Z1535" s="87"/>
      <c r="AA1535" s="88"/>
      <c r="AB1535" s="89"/>
      <c r="AC1535" s="90"/>
    </row>
    <row r="1536" spans="1:29" ht="15.75" hidden="1" customHeight="1">
      <c r="A1536" s="64"/>
      <c r="B1536" s="65"/>
      <c r="C1536" s="66"/>
      <c r="D1536" s="67"/>
      <c r="E1536" s="68"/>
      <c r="F1536" s="69"/>
      <c r="G1536" s="70"/>
      <c r="H1536" s="71"/>
      <c r="I1536" s="68"/>
      <c r="J1536" s="72"/>
      <c r="K1536" s="73"/>
      <c r="L1536" s="74"/>
      <c r="M1536" s="75"/>
      <c r="N1536" s="76"/>
      <c r="O1536" s="77"/>
      <c r="P1536" s="78"/>
      <c r="Q1536" s="79"/>
      <c r="R1536" s="80"/>
      <c r="S1536" s="81">
        <f t="shared" si="74"/>
        <v>0</v>
      </c>
      <c r="T1536" s="82"/>
      <c r="U1536" s="83"/>
      <c r="V1536" s="84"/>
      <c r="W1536" s="85">
        <f t="shared" si="75"/>
        <v>0</v>
      </c>
      <c r="X1536" s="86">
        <f t="shared" si="76"/>
        <v>0</v>
      </c>
      <c r="Y1536" s="59"/>
      <c r="Z1536" s="87"/>
      <c r="AA1536" s="88"/>
      <c r="AB1536" s="89"/>
      <c r="AC1536" s="90"/>
    </row>
    <row r="1537" spans="1:29" ht="15.75" hidden="1" customHeight="1">
      <c r="A1537" s="64"/>
      <c r="B1537" s="65"/>
      <c r="C1537" s="66"/>
      <c r="D1537" s="67"/>
      <c r="E1537" s="68"/>
      <c r="F1537" s="69"/>
      <c r="G1537" s="70"/>
      <c r="H1537" s="71"/>
      <c r="I1537" s="68"/>
      <c r="J1537" s="72"/>
      <c r="K1537" s="73"/>
      <c r="L1537" s="74"/>
      <c r="M1537" s="75"/>
      <c r="N1537" s="76"/>
      <c r="O1537" s="77"/>
      <c r="P1537" s="78"/>
      <c r="Q1537" s="79"/>
      <c r="R1537" s="80"/>
      <c r="S1537" s="81">
        <f t="shared" si="74"/>
        <v>0</v>
      </c>
      <c r="T1537" s="82"/>
      <c r="U1537" s="83"/>
      <c r="V1537" s="84"/>
      <c r="W1537" s="85">
        <f t="shared" si="75"/>
        <v>0</v>
      </c>
      <c r="X1537" s="86">
        <f t="shared" si="76"/>
        <v>0</v>
      </c>
      <c r="Y1537" s="59"/>
      <c r="Z1537" s="87"/>
      <c r="AA1537" s="88"/>
      <c r="AB1537" s="89"/>
      <c r="AC1537" s="90"/>
    </row>
    <row r="1538" spans="1:29" ht="15.75" hidden="1" customHeight="1">
      <c r="A1538" s="64"/>
      <c r="B1538" s="65"/>
      <c r="C1538" s="66"/>
      <c r="D1538" s="67"/>
      <c r="E1538" s="68"/>
      <c r="F1538" s="69"/>
      <c r="G1538" s="70"/>
      <c r="H1538" s="71"/>
      <c r="I1538" s="68"/>
      <c r="J1538" s="72"/>
      <c r="K1538" s="73"/>
      <c r="L1538" s="74"/>
      <c r="M1538" s="75"/>
      <c r="N1538" s="76"/>
      <c r="O1538" s="77"/>
      <c r="P1538" s="78"/>
      <c r="Q1538" s="79"/>
      <c r="R1538" s="80"/>
      <c r="S1538" s="81">
        <f t="shared" si="74"/>
        <v>0</v>
      </c>
      <c r="T1538" s="82"/>
      <c r="U1538" s="83"/>
      <c r="V1538" s="84"/>
      <c r="W1538" s="85">
        <f t="shared" si="75"/>
        <v>0</v>
      </c>
      <c r="X1538" s="86">
        <f t="shared" si="76"/>
        <v>0</v>
      </c>
      <c r="Y1538" s="59"/>
      <c r="Z1538" s="87"/>
      <c r="AA1538" s="88"/>
      <c r="AB1538" s="89"/>
      <c r="AC1538" s="90"/>
    </row>
    <row r="1539" spans="1:29" ht="15.75" hidden="1" customHeight="1">
      <c r="A1539" s="64"/>
      <c r="B1539" s="65"/>
      <c r="C1539" s="66"/>
      <c r="D1539" s="67"/>
      <c r="E1539" s="68"/>
      <c r="F1539" s="69"/>
      <c r="G1539" s="70"/>
      <c r="H1539" s="71"/>
      <c r="I1539" s="68"/>
      <c r="J1539" s="72"/>
      <c r="K1539" s="73"/>
      <c r="L1539" s="74"/>
      <c r="M1539" s="75"/>
      <c r="N1539" s="76"/>
      <c r="O1539" s="77"/>
      <c r="P1539" s="78"/>
      <c r="Q1539" s="79"/>
      <c r="R1539" s="80"/>
      <c r="S1539" s="81">
        <f t="shared" si="74"/>
        <v>0</v>
      </c>
      <c r="T1539" s="82"/>
      <c r="U1539" s="83"/>
      <c r="V1539" s="84"/>
      <c r="W1539" s="85">
        <f t="shared" si="75"/>
        <v>0</v>
      </c>
      <c r="X1539" s="86">
        <f t="shared" si="76"/>
        <v>0</v>
      </c>
      <c r="Y1539" s="59"/>
      <c r="Z1539" s="87"/>
      <c r="AA1539" s="88"/>
      <c r="AB1539" s="89"/>
      <c r="AC1539" s="90"/>
    </row>
    <row r="1540" spans="1:29" ht="15.75" hidden="1" customHeight="1">
      <c r="A1540" s="64"/>
      <c r="B1540" s="65"/>
      <c r="C1540" s="66"/>
      <c r="D1540" s="67"/>
      <c r="E1540" s="68"/>
      <c r="F1540" s="69"/>
      <c r="G1540" s="70"/>
      <c r="H1540" s="71"/>
      <c r="I1540" s="68"/>
      <c r="J1540" s="72"/>
      <c r="K1540" s="73"/>
      <c r="L1540" s="74"/>
      <c r="M1540" s="75"/>
      <c r="N1540" s="76"/>
      <c r="O1540" s="77"/>
      <c r="P1540" s="78"/>
      <c r="Q1540" s="79"/>
      <c r="R1540" s="80"/>
      <c r="S1540" s="81">
        <f t="shared" si="74"/>
        <v>0</v>
      </c>
      <c r="T1540" s="82"/>
      <c r="U1540" s="83"/>
      <c r="V1540" s="84"/>
      <c r="W1540" s="85">
        <f t="shared" si="75"/>
        <v>0</v>
      </c>
      <c r="X1540" s="86">
        <f t="shared" si="76"/>
        <v>0</v>
      </c>
      <c r="Y1540" s="59"/>
      <c r="Z1540" s="87"/>
      <c r="AA1540" s="88"/>
      <c r="AB1540" s="89"/>
      <c r="AC1540" s="90"/>
    </row>
    <row r="1541" spans="1:29" ht="15.75" hidden="1" customHeight="1">
      <c r="A1541" s="64"/>
      <c r="B1541" s="65"/>
      <c r="C1541" s="66"/>
      <c r="D1541" s="67"/>
      <c r="E1541" s="68"/>
      <c r="F1541" s="69"/>
      <c r="G1541" s="70"/>
      <c r="H1541" s="71"/>
      <c r="I1541" s="68"/>
      <c r="J1541" s="72"/>
      <c r="K1541" s="73"/>
      <c r="L1541" s="74"/>
      <c r="M1541" s="75"/>
      <c r="N1541" s="76"/>
      <c r="O1541" s="77"/>
      <c r="P1541" s="78"/>
      <c r="Q1541" s="79"/>
      <c r="R1541" s="80"/>
      <c r="S1541" s="81">
        <f t="shared" si="74"/>
        <v>0</v>
      </c>
      <c r="T1541" s="82"/>
      <c r="U1541" s="83"/>
      <c r="V1541" s="84"/>
      <c r="W1541" s="85">
        <f t="shared" si="75"/>
        <v>0</v>
      </c>
      <c r="X1541" s="86">
        <f t="shared" si="76"/>
        <v>0</v>
      </c>
      <c r="Y1541" s="59"/>
      <c r="Z1541" s="87"/>
      <c r="AA1541" s="88"/>
      <c r="AB1541" s="89"/>
      <c r="AC1541" s="90"/>
    </row>
    <row r="1542" spans="1:29" ht="15.75" hidden="1" customHeight="1">
      <c r="A1542" s="64"/>
      <c r="B1542" s="65"/>
      <c r="C1542" s="66"/>
      <c r="D1542" s="67"/>
      <c r="E1542" s="68"/>
      <c r="F1542" s="69"/>
      <c r="G1542" s="70"/>
      <c r="H1542" s="71"/>
      <c r="I1542" s="68"/>
      <c r="J1542" s="72"/>
      <c r="K1542" s="73"/>
      <c r="L1542" s="74"/>
      <c r="M1542" s="75"/>
      <c r="N1542" s="76"/>
      <c r="O1542" s="77"/>
      <c r="P1542" s="78"/>
      <c r="Q1542" s="79"/>
      <c r="R1542" s="80"/>
      <c r="S1542" s="81">
        <f t="shared" si="74"/>
        <v>0</v>
      </c>
      <c r="T1542" s="82"/>
      <c r="U1542" s="83"/>
      <c r="V1542" s="84"/>
      <c r="W1542" s="85">
        <f t="shared" si="75"/>
        <v>0</v>
      </c>
      <c r="X1542" s="86">
        <f t="shared" si="76"/>
        <v>0</v>
      </c>
      <c r="Y1542" s="59"/>
      <c r="Z1542" s="87"/>
      <c r="AA1542" s="88"/>
      <c r="AB1542" s="89"/>
      <c r="AC1542" s="90"/>
    </row>
    <row r="1543" spans="1:29" ht="15.75" hidden="1" customHeight="1">
      <c r="A1543" s="64"/>
      <c r="B1543" s="65"/>
      <c r="C1543" s="66"/>
      <c r="D1543" s="67"/>
      <c r="E1543" s="68"/>
      <c r="F1543" s="69"/>
      <c r="G1543" s="70"/>
      <c r="H1543" s="71"/>
      <c r="I1543" s="68"/>
      <c r="J1543" s="72"/>
      <c r="K1543" s="73"/>
      <c r="L1543" s="74"/>
      <c r="M1543" s="75"/>
      <c r="N1543" s="76"/>
      <c r="O1543" s="77"/>
      <c r="P1543" s="78"/>
      <c r="Q1543" s="79"/>
      <c r="R1543" s="80"/>
      <c r="S1543" s="81">
        <f t="shared" si="74"/>
        <v>0</v>
      </c>
      <c r="T1543" s="82"/>
      <c r="U1543" s="83"/>
      <c r="V1543" s="84"/>
      <c r="W1543" s="85">
        <f t="shared" si="75"/>
        <v>0</v>
      </c>
      <c r="X1543" s="86">
        <f t="shared" si="76"/>
        <v>0</v>
      </c>
      <c r="Y1543" s="59"/>
      <c r="Z1543" s="87"/>
      <c r="AA1543" s="88"/>
      <c r="AB1543" s="89"/>
      <c r="AC1543" s="90"/>
    </row>
    <row r="1544" spans="1:29" ht="15.75" hidden="1" customHeight="1">
      <c r="A1544" s="64"/>
      <c r="B1544" s="65"/>
      <c r="C1544" s="66"/>
      <c r="D1544" s="67"/>
      <c r="E1544" s="68"/>
      <c r="F1544" s="69"/>
      <c r="G1544" s="70"/>
      <c r="H1544" s="71"/>
      <c r="I1544" s="68"/>
      <c r="J1544" s="72"/>
      <c r="K1544" s="73"/>
      <c r="L1544" s="74"/>
      <c r="M1544" s="75"/>
      <c r="N1544" s="76"/>
      <c r="O1544" s="77"/>
      <c r="P1544" s="78"/>
      <c r="Q1544" s="79"/>
      <c r="R1544" s="80"/>
      <c r="S1544" s="81">
        <f t="shared" si="74"/>
        <v>0</v>
      </c>
      <c r="T1544" s="82"/>
      <c r="U1544" s="83"/>
      <c r="V1544" s="84"/>
      <c r="W1544" s="85">
        <f t="shared" si="75"/>
        <v>0</v>
      </c>
      <c r="X1544" s="86">
        <f t="shared" si="76"/>
        <v>0</v>
      </c>
      <c r="Y1544" s="59"/>
      <c r="Z1544" s="87"/>
      <c r="AA1544" s="88"/>
      <c r="AB1544" s="89"/>
      <c r="AC1544" s="90"/>
    </row>
    <row r="1545" spans="1:29" ht="15.75" hidden="1" customHeight="1">
      <c r="A1545" s="64"/>
      <c r="B1545" s="65"/>
      <c r="C1545" s="66"/>
      <c r="D1545" s="67"/>
      <c r="E1545" s="68"/>
      <c r="F1545" s="69"/>
      <c r="G1545" s="70"/>
      <c r="H1545" s="71"/>
      <c r="I1545" s="68"/>
      <c r="J1545" s="72"/>
      <c r="K1545" s="73"/>
      <c r="L1545" s="74"/>
      <c r="M1545" s="75"/>
      <c r="N1545" s="76"/>
      <c r="O1545" s="77"/>
      <c r="P1545" s="78"/>
      <c r="Q1545" s="79"/>
      <c r="R1545" s="80"/>
      <c r="S1545" s="81">
        <f t="shared" ref="S1545:S1608" si="77">IF(R1545="U",T1545/1.2,T1545)</f>
        <v>0</v>
      </c>
      <c r="T1545" s="82"/>
      <c r="U1545" s="83"/>
      <c r="V1545" s="84"/>
      <c r="W1545" s="85">
        <f t="shared" si="75"/>
        <v>0</v>
      </c>
      <c r="X1545" s="86">
        <f t="shared" si="76"/>
        <v>0</v>
      </c>
      <c r="Y1545" s="59"/>
      <c r="Z1545" s="87"/>
      <c r="AA1545" s="88"/>
      <c r="AB1545" s="89"/>
      <c r="AC1545" s="90"/>
    </row>
    <row r="1546" spans="1:29" ht="15.75" hidden="1" customHeight="1">
      <c r="A1546" s="64"/>
      <c r="B1546" s="65"/>
      <c r="C1546" s="66"/>
      <c r="D1546" s="67"/>
      <c r="E1546" s="68"/>
      <c r="F1546" s="69"/>
      <c r="G1546" s="70"/>
      <c r="H1546" s="71"/>
      <c r="I1546" s="68"/>
      <c r="J1546" s="72"/>
      <c r="K1546" s="73"/>
      <c r="L1546" s="74"/>
      <c r="M1546" s="75"/>
      <c r="N1546" s="76"/>
      <c r="O1546" s="77"/>
      <c r="P1546" s="78"/>
      <c r="Q1546" s="79"/>
      <c r="R1546" s="80"/>
      <c r="S1546" s="81">
        <f t="shared" si="77"/>
        <v>0</v>
      </c>
      <c r="T1546" s="82"/>
      <c r="U1546" s="83"/>
      <c r="V1546" s="84"/>
      <c r="W1546" s="85">
        <f t="shared" si="75"/>
        <v>0</v>
      </c>
      <c r="X1546" s="86">
        <f t="shared" si="76"/>
        <v>0</v>
      </c>
      <c r="Y1546" s="59"/>
      <c r="Z1546" s="87"/>
      <c r="AA1546" s="88"/>
      <c r="AB1546" s="89"/>
      <c r="AC1546" s="90"/>
    </row>
    <row r="1547" spans="1:29" ht="15.75" hidden="1" customHeight="1">
      <c r="A1547" s="64"/>
      <c r="B1547" s="65"/>
      <c r="C1547" s="66"/>
      <c r="D1547" s="67"/>
      <c r="E1547" s="68"/>
      <c r="F1547" s="69"/>
      <c r="G1547" s="70"/>
      <c r="H1547" s="71"/>
      <c r="I1547" s="68"/>
      <c r="J1547" s="72"/>
      <c r="K1547" s="73"/>
      <c r="L1547" s="74"/>
      <c r="M1547" s="75"/>
      <c r="N1547" s="76"/>
      <c r="O1547" s="77"/>
      <c r="P1547" s="78"/>
      <c r="Q1547" s="79"/>
      <c r="R1547" s="80"/>
      <c r="S1547" s="81">
        <f t="shared" si="77"/>
        <v>0</v>
      </c>
      <c r="T1547" s="82"/>
      <c r="U1547" s="83"/>
      <c r="V1547" s="84"/>
      <c r="W1547" s="85">
        <f t="shared" si="75"/>
        <v>0</v>
      </c>
      <c r="X1547" s="86">
        <f t="shared" si="76"/>
        <v>0</v>
      </c>
      <c r="Y1547" s="59"/>
      <c r="Z1547" s="87"/>
      <c r="AA1547" s="88"/>
      <c r="AB1547" s="89"/>
      <c r="AC1547" s="90"/>
    </row>
    <row r="1548" spans="1:29" ht="15.75" hidden="1" customHeight="1">
      <c r="A1548" s="64"/>
      <c r="B1548" s="65"/>
      <c r="C1548" s="66"/>
      <c r="D1548" s="67"/>
      <c r="E1548" s="68"/>
      <c r="F1548" s="69"/>
      <c r="G1548" s="70"/>
      <c r="H1548" s="71"/>
      <c r="I1548" s="68"/>
      <c r="J1548" s="72"/>
      <c r="K1548" s="73"/>
      <c r="L1548" s="74"/>
      <c r="M1548" s="75"/>
      <c r="N1548" s="76"/>
      <c r="O1548" s="77"/>
      <c r="P1548" s="78"/>
      <c r="Q1548" s="79"/>
      <c r="R1548" s="80"/>
      <c r="S1548" s="81">
        <f t="shared" si="77"/>
        <v>0</v>
      </c>
      <c r="T1548" s="82"/>
      <c r="U1548" s="83"/>
      <c r="V1548" s="84"/>
      <c r="W1548" s="85">
        <f t="shared" si="75"/>
        <v>0</v>
      </c>
      <c r="X1548" s="86">
        <f t="shared" si="76"/>
        <v>0</v>
      </c>
      <c r="Y1548" s="59"/>
      <c r="Z1548" s="87"/>
      <c r="AA1548" s="88"/>
      <c r="AB1548" s="89"/>
      <c r="AC1548" s="90"/>
    </row>
    <row r="1549" spans="1:29" ht="15.75" hidden="1" customHeight="1">
      <c r="A1549" s="64"/>
      <c r="B1549" s="65"/>
      <c r="C1549" s="66"/>
      <c r="D1549" s="67"/>
      <c r="E1549" s="68"/>
      <c r="F1549" s="69"/>
      <c r="G1549" s="70"/>
      <c r="H1549" s="71"/>
      <c r="I1549" s="68"/>
      <c r="J1549" s="72"/>
      <c r="K1549" s="73"/>
      <c r="L1549" s="74"/>
      <c r="M1549" s="75"/>
      <c r="N1549" s="76"/>
      <c r="O1549" s="77"/>
      <c r="P1549" s="78"/>
      <c r="Q1549" s="79"/>
      <c r="R1549" s="80"/>
      <c r="S1549" s="81">
        <f t="shared" si="77"/>
        <v>0</v>
      </c>
      <c r="T1549" s="82"/>
      <c r="U1549" s="83"/>
      <c r="V1549" s="84"/>
      <c r="W1549" s="85">
        <f t="shared" si="75"/>
        <v>0</v>
      </c>
      <c r="X1549" s="86">
        <f t="shared" si="76"/>
        <v>0</v>
      </c>
      <c r="Y1549" s="59"/>
      <c r="Z1549" s="87"/>
      <c r="AA1549" s="88"/>
      <c r="AB1549" s="89"/>
      <c r="AC1549" s="90"/>
    </row>
    <row r="1550" spans="1:29" ht="15.75" hidden="1" customHeight="1">
      <c r="A1550" s="64"/>
      <c r="B1550" s="65"/>
      <c r="C1550" s="66"/>
      <c r="D1550" s="67"/>
      <c r="E1550" s="68"/>
      <c r="F1550" s="69"/>
      <c r="G1550" s="70"/>
      <c r="H1550" s="71"/>
      <c r="I1550" s="68"/>
      <c r="J1550" s="72"/>
      <c r="K1550" s="73"/>
      <c r="L1550" s="74"/>
      <c r="M1550" s="75"/>
      <c r="N1550" s="76"/>
      <c r="O1550" s="77"/>
      <c r="P1550" s="78"/>
      <c r="Q1550" s="79"/>
      <c r="R1550" s="80"/>
      <c r="S1550" s="81">
        <f t="shared" si="77"/>
        <v>0</v>
      </c>
      <c r="T1550" s="82"/>
      <c r="U1550" s="83"/>
      <c r="V1550" s="84"/>
      <c r="W1550" s="85">
        <f t="shared" si="75"/>
        <v>0</v>
      </c>
      <c r="X1550" s="86">
        <f t="shared" si="76"/>
        <v>0</v>
      </c>
      <c r="Y1550" s="59"/>
      <c r="Z1550" s="87"/>
      <c r="AA1550" s="88"/>
      <c r="AB1550" s="89"/>
      <c r="AC1550" s="90"/>
    </row>
    <row r="1551" spans="1:29" ht="15.75" hidden="1" customHeight="1">
      <c r="A1551" s="64"/>
      <c r="B1551" s="65"/>
      <c r="C1551" s="66"/>
      <c r="D1551" s="67"/>
      <c r="E1551" s="68"/>
      <c r="F1551" s="69"/>
      <c r="G1551" s="70"/>
      <c r="H1551" s="71"/>
      <c r="I1551" s="68"/>
      <c r="J1551" s="72"/>
      <c r="K1551" s="73"/>
      <c r="L1551" s="74"/>
      <c r="M1551" s="75"/>
      <c r="N1551" s="76"/>
      <c r="O1551" s="77"/>
      <c r="P1551" s="78"/>
      <c r="Q1551" s="79"/>
      <c r="R1551" s="80"/>
      <c r="S1551" s="81">
        <f t="shared" si="77"/>
        <v>0</v>
      </c>
      <c r="T1551" s="82"/>
      <c r="U1551" s="83"/>
      <c r="V1551" s="84"/>
      <c r="W1551" s="85">
        <f t="shared" si="75"/>
        <v>0</v>
      </c>
      <c r="X1551" s="86">
        <f t="shared" si="76"/>
        <v>0</v>
      </c>
      <c r="Y1551" s="59"/>
      <c r="Z1551" s="87"/>
      <c r="AA1551" s="88"/>
      <c r="AB1551" s="89"/>
      <c r="AC1551" s="90"/>
    </row>
    <row r="1552" spans="1:29" ht="15.75" hidden="1" customHeight="1">
      <c r="A1552" s="64"/>
      <c r="B1552" s="65"/>
      <c r="C1552" s="66"/>
      <c r="D1552" s="67"/>
      <c r="E1552" s="68"/>
      <c r="F1552" s="69"/>
      <c r="G1552" s="70"/>
      <c r="H1552" s="71"/>
      <c r="I1552" s="68"/>
      <c r="J1552" s="72"/>
      <c r="K1552" s="73"/>
      <c r="L1552" s="74"/>
      <c r="M1552" s="75"/>
      <c r="N1552" s="76"/>
      <c r="O1552" s="77"/>
      <c r="P1552" s="78"/>
      <c r="Q1552" s="79"/>
      <c r="R1552" s="80"/>
      <c r="S1552" s="81">
        <f t="shared" si="77"/>
        <v>0</v>
      </c>
      <c r="T1552" s="82"/>
      <c r="U1552" s="83"/>
      <c r="V1552" s="84"/>
      <c r="W1552" s="85">
        <f t="shared" si="75"/>
        <v>0</v>
      </c>
      <c r="X1552" s="86">
        <f t="shared" si="76"/>
        <v>0</v>
      </c>
      <c r="Y1552" s="59"/>
      <c r="Z1552" s="87"/>
      <c r="AA1552" s="88"/>
      <c r="AB1552" s="89"/>
      <c r="AC1552" s="90"/>
    </row>
    <row r="1553" spans="1:29" ht="15.75" hidden="1" customHeight="1">
      <c r="A1553" s="64"/>
      <c r="B1553" s="65"/>
      <c r="C1553" s="66"/>
      <c r="D1553" s="67"/>
      <c r="E1553" s="68"/>
      <c r="F1553" s="69"/>
      <c r="G1553" s="70"/>
      <c r="H1553" s="71"/>
      <c r="I1553" s="68"/>
      <c r="J1553" s="72"/>
      <c r="K1553" s="73"/>
      <c r="L1553" s="74"/>
      <c r="M1553" s="75"/>
      <c r="N1553" s="76"/>
      <c r="O1553" s="77"/>
      <c r="P1553" s="78"/>
      <c r="Q1553" s="79"/>
      <c r="R1553" s="80"/>
      <c r="S1553" s="81">
        <f t="shared" si="77"/>
        <v>0</v>
      </c>
      <c r="T1553" s="82"/>
      <c r="U1553" s="83"/>
      <c r="V1553" s="84"/>
      <c r="W1553" s="85">
        <f t="shared" si="75"/>
        <v>0</v>
      </c>
      <c r="X1553" s="86">
        <f t="shared" si="76"/>
        <v>0</v>
      </c>
      <c r="Y1553" s="59"/>
      <c r="Z1553" s="87"/>
      <c r="AA1553" s="88"/>
      <c r="AB1553" s="89"/>
      <c r="AC1553" s="90"/>
    </row>
    <row r="1554" spans="1:29" ht="15.75" hidden="1" customHeight="1">
      <c r="A1554" s="64"/>
      <c r="B1554" s="65"/>
      <c r="C1554" s="66"/>
      <c r="D1554" s="67"/>
      <c r="E1554" s="68"/>
      <c r="F1554" s="69"/>
      <c r="G1554" s="70"/>
      <c r="H1554" s="71"/>
      <c r="I1554" s="68"/>
      <c r="J1554" s="72"/>
      <c r="K1554" s="73"/>
      <c r="L1554" s="74"/>
      <c r="M1554" s="75"/>
      <c r="N1554" s="76"/>
      <c r="O1554" s="77"/>
      <c r="P1554" s="78"/>
      <c r="Q1554" s="79"/>
      <c r="R1554" s="80"/>
      <c r="S1554" s="81">
        <f t="shared" si="77"/>
        <v>0</v>
      </c>
      <c r="T1554" s="82"/>
      <c r="U1554" s="83"/>
      <c r="V1554" s="84"/>
      <c r="W1554" s="85">
        <f t="shared" si="75"/>
        <v>0</v>
      </c>
      <c r="X1554" s="86">
        <f t="shared" si="76"/>
        <v>0</v>
      </c>
      <c r="Y1554" s="59"/>
      <c r="Z1554" s="87"/>
      <c r="AA1554" s="88"/>
      <c r="AB1554" s="89"/>
      <c r="AC1554" s="90"/>
    </row>
    <row r="1555" spans="1:29" ht="15.75" hidden="1" customHeight="1">
      <c r="A1555" s="64"/>
      <c r="B1555" s="65"/>
      <c r="C1555" s="66"/>
      <c r="D1555" s="67"/>
      <c r="E1555" s="68"/>
      <c r="F1555" s="69"/>
      <c r="G1555" s="70"/>
      <c r="H1555" s="71"/>
      <c r="I1555" s="68"/>
      <c r="J1555" s="72"/>
      <c r="K1555" s="73"/>
      <c r="L1555" s="74"/>
      <c r="M1555" s="75"/>
      <c r="N1555" s="76"/>
      <c r="O1555" s="77"/>
      <c r="P1555" s="78"/>
      <c r="Q1555" s="79"/>
      <c r="R1555" s="80"/>
      <c r="S1555" s="81">
        <f t="shared" si="77"/>
        <v>0</v>
      </c>
      <c r="T1555" s="82"/>
      <c r="U1555" s="83"/>
      <c r="V1555" s="84"/>
      <c r="W1555" s="85">
        <f t="shared" si="75"/>
        <v>0</v>
      </c>
      <c r="X1555" s="86">
        <f t="shared" si="76"/>
        <v>0</v>
      </c>
      <c r="Y1555" s="59"/>
      <c r="Z1555" s="87"/>
      <c r="AA1555" s="88"/>
      <c r="AB1555" s="89"/>
      <c r="AC1555" s="90"/>
    </row>
    <row r="1556" spans="1:29" ht="15.75" hidden="1" customHeight="1">
      <c r="A1556" s="64"/>
      <c r="B1556" s="65"/>
      <c r="C1556" s="66"/>
      <c r="D1556" s="67"/>
      <c r="E1556" s="68"/>
      <c r="F1556" s="69"/>
      <c r="G1556" s="70"/>
      <c r="H1556" s="71"/>
      <c r="I1556" s="68"/>
      <c r="J1556" s="72"/>
      <c r="K1556" s="73"/>
      <c r="L1556" s="74"/>
      <c r="M1556" s="75"/>
      <c r="N1556" s="76"/>
      <c r="O1556" s="77"/>
      <c r="P1556" s="78"/>
      <c r="Q1556" s="79"/>
      <c r="R1556" s="80"/>
      <c r="S1556" s="81">
        <f t="shared" si="77"/>
        <v>0</v>
      </c>
      <c r="T1556" s="82"/>
      <c r="U1556" s="83"/>
      <c r="V1556" s="84"/>
      <c r="W1556" s="85">
        <f t="shared" si="75"/>
        <v>0</v>
      </c>
      <c r="X1556" s="86">
        <f t="shared" si="76"/>
        <v>0</v>
      </c>
      <c r="Y1556" s="59"/>
      <c r="Z1556" s="87"/>
      <c r="AA1556" s="88"/>
      <c r="AB1556" s="89"/>
      <c r="AC1556" s="90"/>
    </row>
    <row r="1557" spans="1:29" ht="15.75" hidden="1" customHeight="1">
      <c r="A1557" s="64"/>
      <c r="B1557" s="65"/>
      <c r="C1557" s="66"/>
      <c r="D1557" s="67"/>
      <c r="E1557" s="68"/>
      <c r="F1557" s="69"/>
      <c r="G1557" s="70"/>
      <c r="H1557" s="71"/>
      <c r="I1557" s="68"/>
      <c r="J1557" s="72"/>
      <c r="K1557" s="73"/>
      <c r="L1557" s="74"/>
      <c r="M1557" s="75"/>
      <c r="N1557" s="76"/>
      <c r="O1557" s="77"/>
      <c r="P1557" s="78"/>
      <c r="Q1557" s="79"/>
      <c r="R1557" s="80"/>
      <c r="S1557" s="81">
        <f t="shared" si="77"/>
        <v>0</v>
      </c>
      <c r="T1557" s="82"/>
      <c r="U1557" s="83"/>
      <c r="V1557" s="84"/>
      <c r="W1557" s="85">
        <f t="shared" si="75"/>
        <v>0</v>
      </c>
      <c r="X1557" s="86">
        <f t="shared" si="76"/>
        <v>0</v>
      </c>
      <c r="Y1557" s="59"/>
      <c r="Z1557" s="87"/>
      <c r="AA1557" s="88"/>
      <c r="AB1557" s="89"/>
      <c r="AC1557" s="90"/>
    </row>
    <row r="1558" spans="1:29" ht="15.75" hidden="1" customHeight="1">
      <c r="A1558" s="64"/>
      <c r="B1558" s="65"/>
      <c r="C1558" s="66"/>
      <c r="D1558" s="67"/>
      <c r="E1558" s="68"/>
      <c r="F1558" s="69"/>
      <c r="G1558" s="70"/>
      <c r="H1558" s="71"/>
      <c r="I1558" s="68"/>
      <c r="J1558" s="72"/>
      <c r="K1558" s="73"/>
      <c r="L1558" s="74"/>
      <c r="M1558" s="75"/>
      <c r="N1558" s="76"/>
      <c r="O1558" s="77"/>
      <c r="P1558" s="78"/>
      <c r="Q1558" s="79"/>
      <c r="R1558" s="80"/>
      <c r="S1558" s="81">
        <f t="shared" si="77"/>
        <v>0</v>
      </c>
      <c r="T1558" s="82"/>
      <c r="U1558" s="83"/>
      <c r="V1558" s="84"/>
      <c r="W1558" s="85">
        <f t="shared" si="75"/>
        <v>0</v>
      </c>
      <c r="X1558" s="86">
        <f t="shared" si="76"/>
        <v>0</v>
      </c>
      <c r="Y1558" s="59"/>
      <c r="Z1558" s="87"/>
      <c r="AA1558" s="88"/>
      <c r="AB1558" s="89"/>
      <c r="AC1558" s="90"/>
    </row>
    <row r="1559" spans="1:29" ht="15.75" hidden="1" customHeight="1">
      <c r="A1559" s="64"/>
      <c r="B1559" s="65"/>
      <c r="C1559" s="66"/>
      <c r="D1559" s="67"/>
      <c r="E1559" s="68"/>
      <c r="F1559" s="69"/>
      <c r="G1559" s="70"/>
      <c r="H1559" s="71"/>
      <c r="I1559" s="68"/>
      <c r="J1559" s="72"/>
      <c r="K1559" s="73"/>
      <c r="L1559" s="74"/>
      <c r="M1559" s="75"/>
      <c r="N1559" s="76"/>
      <c r="O1559" s="77"/>
      <c r="P1559" s="78"/>
      <c r="Q1559" s="79"/>
      <c r="R1559" s="80"/>
      <c r="S1559" s="81">
        <f t="shared" si="77"/>
        <v>0</v>
      </c>
      <c r="T1559" s="82"/>
      <c r="U1559" s="83"/>
      <c r="V1559" s="84"/>
      <c r="W1559" s="85">
        <f t="shared" si="75"/>
        <v>0</v>
      </c>
      <c r="X1559" s="86">
        <f t="shared" si="76"/>
        <v>0</v>
      </c>
      <c r="Y1559" s="59"/>
      <c r="Z1559" s="87"/>
      <c r="AA1559" s="88"/>
      <c r="AB1559" s="89"/>
      <c r="AC1559" s="90"/>
    </row>
    <row r="1560" spans="1:29" ht="15.75" hidden="1" customHeight="1">
      <c r="A1560" s="64"/>
      <c r="B1560" s="65"/>
      <c r="C1560" s="66"/>
      <c r="D1560" s="67"/>
      <c r="E1560" s="68"/>
      <c r="F1560" s="69"/>
      <c r="G1560" s="70"/>
      <c r="H1560" s="71"/>
      <c r="I1560" s="68"/>
      <c r="J1560" s="72"/>
      <c r="K1560" s="73"/>
      <c r="L1560" s="74"/>
      <c r="M1560" s="75"/>
      <c r="N1560" s="76"/>
      <c r="O1560" s="77"/>
      <c r="P1560" s="78"/>
      <c r="Q1560" s="79"/>
      <c r="R1560" s="80"/>
      <c r="S1560" s="81">
        <f t="shared" si="77"/>
        <v>0</v>
      </c>
      <c r="T1560" s="82"/>
      <c r="U1560" s="83"/>
      <c r="V1560" s="84"/>
      <c r="W1560" s="85">
        <f t="shared" si="75"/>
        <v>0</v>
      </c>
      <c r="X1560" s="86">
        <f t="shared" si="76"/>
        <v>0</v>
      </c>
      <c r="Y1560" s="59"/>
      <c r="Z1560" s="87"/>
      <c r="AA1560" s="88"/>
      <c r="AB1560" s="89"/>
      <c r="AC1560" s="90"/>
    </row>
    <row r="1561" spans="1:29" ht="15.75" hidden="1" customHeight="1">
      <c r="A1561" s="64"/>
      <c r="B1561" s="65"/>
      <c r="C1561" s="66"/>
      <c r="D1561" s="67"/>
      <c r="E1561" s="68"/>
      <c r="F1561" s="69"/>
      <c r="G1561" s="70"/>
      <c r="H1561" s="71"/>
      <c r="I1561" s="68"/>
      <c r="J1561" s="72"/>
      <c r="K1561" s="73"/>
      <c r="L1561" s="74"/>
      <c r="M1561" s="75"/>
      <c r="N1561" s="76"/>
      <c r="O1561" s="77"/>
      <c r="P1561" s="78"/>
      <c r="Q1561" s="79"/>
      <c r="R1561" s="80"/>
      <c r="S1561" s="81">
        <f t="shared" si="77"/>
        <v>0</v>
      </c>
      <c r="T1561" s="82"/>
      <c r="U1561" s="83"/>
      <c r="V1561" s="84"/>
      <c r="W1561" s="85">
        <f t="shared" si="75"/>
        <v>0</v>
      </c>
      <c r="X1561" s="86">
        <f t="shared" si="76"/>
        <v>0</v>
      </c>
      <c r="Y1561" s="59"/>
      <c r="Z1561" s="87"/>
      <c r="AA1561" s="88"/>
      <c r="AB1561" s="89"/>
      <c r="AC1561" s="90"/>
    </row>
    <row r="1562" spans="1:29" ht="15.75" hidden="1" customHeight="1">
      <c r="A1562" s="64"/>
      <c r="B1562" s="65"/>
      <c r="C1562" s="66"/>
      <c r="D1562" s="67"/>
      <c r="E1562" s="68"/>
      <c r="F1562" s="69"/>
      <c r="G1562" s="70"/>
      <c r="H1562" s="71"/>
      <c r="I1562" s="68"/>
      <c r="J1562" s="72"/>
      <c r="K1562" s="73"/>
      <c r="L1562" s="74"/>
      <c r="M1562" s="75"/>
      <c r="N1562" s="76"/>
      <c r="O1562" s="77"/>
      <c r="P1562" s="78"/>
      <c r="Q1562" s="79"/>
      <c r="R1562" s="80"/>
      <c r="S1562" s="81">
        <f t="shared" si="77"/>
        <v>0</v>
      </c>
      <c r="T1562" s="82"/>
      <c r="U1562" s="83"/>
      <c r="V1562" s="84"/>
      <c r="W1562" s="85">
        <f t="shared" si="75"/>
        <v>0</v>
      </c>
      <c r="X1562" s="86">
        <f t="shared" si="76"/>
        <v>0</v>
      </c>
      <c r="Y1562" s="59"/>
      <c r="Z1562" s="87"/>
      <c r="AA1562" s="88"/>
      <c r="AB1562" s="89"/>
      <c r="AC1562" s="90"/>
    </row>
    <row r="1563" spans="1:29" ht="15.75" hidden="1" customHeight="1">
      <c r="A1563" s="64"/>
      <c r="B1563" s="65"/>
      <c r="C1563" s="66"/>
      <c r="D1563" s="67"/>
      <c r="E1563" s="68"/>
      <c r="F1563" s="69"/>
      <c r="G1563" s="70"/>
      <c r="H1563" s="71"/>
      <c r="I1563" s="68"/>
      <c r="J1563" s="72"/>
      <c r="K1563" s="73"/>
      <c r="L1563" s="74"/>
      <c r="M1563" s="75"/>
      <c r="N1563" s="76"/>
      <c r="O1563" s="77"/>
      <c r="P1563" s="78"/>
      <c r="Q1563" s="79"/>
      <c r="R1563" s="80"/>
      <c r="S1563" s="81">
        <f t="shared" si="77"/>
        <v>0</v>
      </c>
      <c r="T1563" s="82"/>
      <c r="U1563" s="83"/>
      <c r="V1563" s="84"/>
      <c r="W1563" s="85">
        <f t="shared" si="75"/>
        <v>0</v>
      </c>
      <c r="X1563" s="86">
        <f t="shared" si="76"/>
        <v>0</v>
      </c>
      <c r="Y1563" s="59"/>
      <c r="Z1563" s="87"/>
      <c r="AA1563" s="88"/>
      <c r="AB1563" s="89"/>
      <c r="AC1563" s="90"/>
    </row>
    <row r="1564" spans="1:29" ht="15.75" hidden="1" customHeight="1">
      <c r="A1564" s="64"/>
      <c r="B1564" s="65"/>
      <c r="C1564" s="66"/>
      <c r="D1564" s="67"/>
      <c r="E1564" s="68"/>
      <c r="F1564" s="69"/>
      <c r="G1564" s="70"/>
      <c r="H1564" s="71"/>
      <c r="I1564" s="68"/>
      <c r="J1564" s="72"/>
      <c r="K1564" s="73"/>
      <c r="L1564" s="74"/>
      <c r="M1564" s="75"/>
      <c r="N1564" s="76"/>
      <c r="O1564" s="77"/>
      <c r="P1564" s="78"/>
      <c r="Q1564" s="79"/>
      <c r="R1564" s="80"/>
      <c r="S1564" s="81">
        <f t="shared" si="77"/>
        <v>0</v>
      </c>
      <c r="T1564" s="82"/>
      <c r="U1564" s="83"/>
      <c r="V1564" s="84"/>
      <c r="W1564" s="85">
        <f t="shared" si="75"/>
        <v>0</v>
      </c>
      <c r="X1564" s="86">
        <f t="shared" si="76"/>
        <v>0</v>
      </c>
      <c r="Y1564" s="59"/>
      <c r="Z1564" s="87"/>
      <c r="AA1564" s="88"/>
      <c r="AB1564" s="89"/>
      <c r="AC1564" s="90"/>
    </row>
    <row r="1565" spans="1:29" ht="15.75" hidden="1" customHeight="1">
      <c r="A1565" s="64"/>
      <c r="B1565" s="65"/>
      <c r="C1565" s="66"/>
      <c r="D1565" s="67"/>
      <c r="E1565" s="68"/>
      <c r="F1565" s="69"/>
      <c r="G1565" s="70"/>
      <c r="H1565" s="71"/>
      <c r="I1565" s="68"/>
      <c r="J1565" s="72"/>
      <c r="K1565" s="73"/>
      <c r="L1565" s="74"/>
      <c r="M1565" s="75"/>
      <c r="N1565" s="76"/>
      <c r="O1565" s="77"/>
      <c r="P1565" s="78"/>
      <c r="Q1565" s="79"/>
      <c r="R1565" s="80"/>
      <c r="S1565" s="81">
        <f t="shared" si="77"/>
        <v>0</v>
      </c>
      <c r="T1565" s="82"/>
      <c r="U1565" s="83"/>
      <c r="V1565" s="84"/>
      <c r="W1565" s="85">
        <f t="shared" si="75"/>
        <v>0</v>
      </c>
      <c r="X1565" s="86">
        <f t="shared" si="76"/>
        <v>0</v>
      </c>
      <c r="Y1565" s="59"/>
      <c r="Z1565" s="87"/>
      <c r="AA1565" s="88"/>
      <c r="AB1565" s="89"/>
      <c r="AC1565" s="90"/>
    </row>
    <row r="1566" spans="1:29" ht="15.75" hidden="1" customHeight="1">
      <c r="A1566" s="64"/>
      <c r="B1566" s="65"/>
      <c r="C1566" s="66"/>
      <c r="D1566" s="67"/>
      <c r="E1566" s="68"/>
      <c r="F1566" s="69"/>
      <c r="G1566" s="70"/>
      <c r="H1566" s="71"/>
      <c r="I1566" s="68"/>
      <c r="J1566" s="72"/>
      <c r="K1566" s="73"/>
      <c r="L1566" s="74"/>
      <c r="M1566" s="75"/>
      <c r="N1566" s="76"/>
      <c r="O1566" s="77"/>
      <c r="P1566" s="78"/>
      <c r="Q1566" s="79"/>
      <c r="R1566" s="80"/>
      <c r="S1566" s="81">
        <f t="shared" si="77"/>
        <v>0</v>
      </c>
      <c r="T1566" s="82"/>
      <c r="U1566" s="83"/>
      <c r="V1566" s="84"/>
      <c r="W1566" s="85">
        <f t="shared" si="75"/>
        <v>0</v>
      </c>
      <c r="X1566" s="86">
        <f t="shared" si="76"/>
        <v>0</v>
      </c>
      <c r="Y1566" s="59"/>
      <c r="Z1566" s="87"/>
      <c r="AA1566" s="88"/>
      <c r="AB1566" s="89"/>
      <c r="AC1566" s="90"/>
    </row>
    <row r="1567" spans="1:29" ht="15.75" hidden="1" customHeight="1">
      <c r="A1567" s="64"/>
      <c r="B1567" s="65"/>
      <c r="C1567" s="66"/>
      <c r="D1567" s="67"/>
      <c r="E1567" s="68"/>
      <c r="F1567" s="69"/>
      <c r="G1567" s="70"/>
      <c r="H1567" s="71"/>
      <c r="I1567" s="68"/>
      <c r="J1567" s="72"/>
      <c r="K1567" s="73"/>
      <c r="L1567" s="74"/>
      <c r="M1567" s="75"/>
      <c r="N1567" s="76"/>
      <c r="O1567" s="77"/>
      <c r="P1567" s="78"/>
      <c r="Q1567" s="79"/>
      <c r="R1567" s="80"/>
      <c r="S1567" s="81">
        <f t="shared" si="77"/>
        <v>0</v>
      </c>
      <c r="T1567" s="82"/>
      <c r="U1567" s="83"/>
      <c r="V1567" s="84"/>
      <c r="W1567" s="85">
        <f t="shared" si="75"/>
        <v>0</v>
      </c>
      <c r="X1567" s="86">
        <f t="shared" si="76"/>
        <v>0</v>
      </c>
      <c r="Y1567" s="59"/>
      <c r="Z1567" s="87"/>
      <c r="AA1567" s="88"/>
      <c r="AB1567" s="89"/>
      <c r="AC1567" s="90"/>
    </row>
    <row r="1568" spans="1:29" ht="15.75" hidden="1" customHeight="1">
      <c r="A1568" s="64"/>
      <c r="B1568" s="65"/>
      <c r="C1568" s="66"/>
      <c r="D1568" s="67"/>
      <c r="E1568" s="68"/>
      <c r="F1568" s="69"/>
      <c r="G1568" s="70"/>
      <c r="H1568" s="71"/>
      <c r="I1568" s="68"/>
      <c r="J1568" s="72"/>
      <c r="K1568" s="73"/>
      <c r="L1568" s="74"/>
      <c r="M1568" s="75"/>
      <c r="N1568" s="76"/>
      <c r="O1568" s="77"/>
      <c r="P1568" s="78"/>
      <c r="Q1568" s="79"/>
      <c r="R1568" s="80"/>
      <c r="S1568" s="81">
        <f t="shared" si="77"/>
        <v>0</v>
      </c>
      <c r="T1568" s="82"/>
      <c r="U1568" s="83"/>
      <c r="V1568" s="84"/>
      <c r="W1568" s="85">
        <f t="shared" si="75"/>
        <v>0</v>
      </c>
      <c r="X1568" s="86">
        <f t="shared" si="76"/>
        <v>0</v>
      </c>
      <c r="Y1568" s="59"/>
      <c r="Z1568" s="87"/>
      <c r="AA1568" s="88"/>
      <c r="AB1568" s="89"/>
      <c r="AC1568" s="90"/>
    </row>
    <row r="1569" spans="1:29" ht="15.75" hidden="1" customHeight="1">
      <c r="A1569" s="64"/>
      <c r="B1569" s="65"/>
      <c r="C1569" s="66"/>
      <c r="D1569" s="67"/>
      <c r="E1569" s="68"/>
      <c r="F1569" s="69"/>
      <c r="G1569" s="70"/>
      <c r="H1569" s="71"/>
      <c r="I1569" s="68"/>
      <c r="J1569" s="72"/>
      <c r="K1569" s="73"/>
      <c r="L1569" s="74"/>
      <c r="M1569" s="75"/>
      <c r="N1569" s="76"/>
      <c r="O1569" s="77"/>
      <c r="P1569" s="78"/>
      <c r="Q1569" s="79"/>
      <c r="R1569" s="80"/>
      <c r="S1569" s="81">
        <f t="shared" si="77"/>
        <v>0</v>
      </c>
      <c r="T1569" s="82"/>
      <c r="U1569" s="83"/>
      <c r="V1569" s="84"/>
      <c r="W1569" s="85">
        <f t="shared" ref="W1569:W1632" si="78">V1569*S1569</f>
        <v>0</v>
      </c>
      <c r="X1569" s="86">
        <f t="shared" ref="X1569:X1632" si="79">V1569*T1569</f>
        <v>0</v>
      </c>
      <c r="Y1569" s="59"/>
      <c r="Z1569" s="87"/>
      <c r="AA1569" s="88"/>
      <c r="AB1569" s="89"/>
      <c r="AC1569" s="90"/>
    </row>
    <row r="1570" spans="1:29" ht="15.75" hidden="1" customHeight="1">
      <c r="A1570" s="64"/>
      <c r="B1570" s="65"/>
      <c r="C1570" s="66"/>
      <c r="D1570" s="67"/>
      <c r="E1570" s="68"/>
      <c r="F1570" s="69"/>
      <c r="G1570" s="70"/>
      <c r="H1570" s="71"/>
      <c r="I1570" s="68"/>
      <c r="J1570" s="72"/>
      <c r="K1570" s="73"/>
      <c r="L1570" s="74"/>
      <c r="M1570" s="75"/>
      <c r="N1570" s="76"/>
      <c r="O1570" s="77"/>
      <c r="P1570" s="78"/>
      <c r="Q1570" s="79"/>
      <c r="R1570" s="80"/>
      <c r="S1570" s="81">
        <f t="shared" si="77"/>
        <v>0</v>
      </c>
      <c r="T1570" s="82"/>
      <c r="U1570" s="83"/>
      <c r="V1570" s="84"/>
      <c r="W1570" s="85">
        <f t="shared" si="78"/>
        <v>0</v>
      </c>
      <c r="X1570" s="86">
        <f t="shared" si="79"/>
        <v>0</v>
      </c>
      <c r="Y1570" s="59"/>
      <c r="Z1570" s="87"/>
      <c r="AA1570" s="88"/>
      <c r="AB1570" s="89"/>
      <c r="AC1570" s="90"/>
    </row>
    <row r="1571" spans="1:29" ht="15.75" hidden="1" customHeight="1">
      <c r="A1571" s="64"/>
      <c r="B1571" s="65"/>
      <c r="C1571" s="66"/>
      <c r="D1571" s="67"/>
      <c r="E1571" s="68"/>
      <c r="F1571" s="69"/>
      <c r="G1571" s="70"/>
      <c r="H1571" s="71"/>
      <c r="I1571" s="68"/>
      <c r="J1571" s="72"/>
      <c r="K1571" s="73"/>
      <c r="L1571" s="74"/>
      <c r="M1571" s="75"/>
      <c r="N1571" s="76"/>
      <c r="O1571" s="77"/>
      <c r="P1571" s="78"/>
      <c r="Q1571" s="79"/>
      <c r="R1571" s="80"/>
      <c r="S1571" s="81">
        <f t="shared" si="77"/>
        <v>0</v>
      </c>
      <c r="T1571" s="82"/>
      <c r="U1571" s="83"/>
      <c r="V1571" s="84"/>
      <c r="W1571" s="85">
        <f t="shared" si="78"/>
        <v>0</v>
      </c>
      <c r="X1571" s="86">
        <f t="shared" si="79"/>
        <v>0</v>
      </c>
      <c r="Y1571" s="59"/>
      <c r="Z1571" s="87"/>
      <c r="AA1571" s="88"/>
      <c r="AB1571" s="89"/>
      <c r="AC1571" s="90"/>
    </row>
    <row r="1572" spans="1:29" ht="15.75" hidden="1" customHeight="1">
      <c r="A1572" s="64"/>
      <c r="B1572" s="65"/>
      <c r="C1572" s="66"/>
      <c r="D1572" s="67"/>
      <c r="E1572" s="68"/>
      <c r="F1572" s="69"/>
      <c r="G1572" s="70"/>
      <c r="H1572" s="71"/>
      <c r="I1572" s="68"/>
      <c r="J1572" s="72"/>
      <c r="K1572" s="73"/>
      <c r="L1572" s="74"/>
      <c r="M1572" s="75"/>
      <c r="N1572" s="76"/>
      <c r="O1572" s="77"/>
      <c r="P1572" s="78"/>
      <c r="Q1572" s="79"/>
      <c r="R1572" s="80"/>
      <c r="S1572" s="81">
        <f t="shared" si="77"/>
        <v>0</v>
      </c>
      <c r="T1572" s="82"/>
      <c r="U1572" s="83"/>
      <c r="V1572" s="84"/>
      <c r="W1572" s="85">
        <f t="shared" si="78"/>
        <v>0</v>
      </c>
      <c r="X1572" s="86">
        <f t="shared" si="79"/>
        <v>0</v>
      </c>
      <c r="Y1572" s="59"/>
      <c r="Z1572" s="87"/>
      <c r="AA1572" s="88"/>
      <c r="AB1572" s="89"/>
      <c r="AC1572" s="90"/>
    </row>
    <row r="1573" spans="1:29" ht="15.75" hidden="1" customHeight="1">
      <c r="A1573" s="64"/>
      <c r="B1573" s="65"/>
      <c r="C1573" s="66"/>
      <c r="D1573" s="67"/>
      <c r="E1573" s="68"/>
      <c r="F1573" s="69"/>
      <c r="G1573" s="70"/>
      <c r="H1573" s="71"/>
      <c r="I1573" s="68"/>
      <c r="J1573" s="72"/>
      <c r="K1573" s="73"/>
      <c r="L1573" s="74"/>
      <c r="M1573" s="75"/>
      <c r="N1573" s="76"/>
      <c r="O1573" s="77"/>
      <c r="P1573" s="78"/>
      <c r="Q1573" s="79"/>
      <c r="R1573" s="80"/>
      <c r="S1573" s="81">
        <f t="shared" si="77"/>
        <v>0</v>
      </c>
      <c r="T1573" s="82"/>
      <c r="U1573" s="83"/>
      <c r="V1573" s="84"/>
      <c r="W1573" s="85">
        <f t="shared" si="78"/>
        <v>0</v>
      </c>
      <c r="X1573" s="86">
        <f t="shared" si="79"/>
        <v>0</v>
      </c>
      <c r="Y1573" s="59"/>
      <c r="Z1573" s="87"/>
      <c r="AA1573" s="88"/>
      <c r="AB1573" s="89"/>
      <c r="AC1573" s="90"/>
    </row>
    <row r="1574" spans="1:29" ht="15.75" hidden="1" customHeight="1">
      <c r="A1574" s="64"/>
      <c r="B1574" s="65"/>
      <c r="C1574" s="66"/>
      <c r="D1574" s="67"/>
      <c r="E1574" s="68"/>
      <c r="F1574" s="69"/>
      <c r="G1574" s="70"/>
      <c r="H1574" s="71"/>
      <c r="I1574" s="68"/>
      <c r="J1574" s="72"/>
      <c r="K1574" s="73"/>
      <c r="L1574" s="74"/>
      <c r="M1574" s="75"/>
      <c r="N1574" s="76"/>
      <c r="O1574" s="77"/>
      <c r="P1574" s="78"/>
      <c r="Q1574" s="79"/>
      <c r="R1574" s="80"/>
      <c r="S1574" s="81">
        <f t="shared" si="77"/>
        <v>0</v>
      </c>
      <c r="T1574" s="82"/>
      <c r="U1574" s="83"/>
      <c r="V1574" s="84"/>
      <c r="W1574" s="85">
        <f t="shared" si="78"/>
        <v>0</v>
      </c>
      <c r="X1574" s="86">
        <f t="shared" si="79"/>
        <v>0</v>
      </c>
      <c r="Y1574" s="59"/>
      <c r="Z1574" s="87"/>
      <c r="AA1574" s="88"/>
      <c r="AB1574" s="89"/>
      <c r="AC1574" s="90"/>
    </row>
    <row r="1575" spans="1:29" ht="15.75" hidden="1" customHeight="1">
      <c r="A1575" s="64"/>
      <c r="B1575" s="65"/>
      <c r="C1575" s="66"/>
      <c r="D1575" s="67"/>
      <c r="E1575" s="68"/>
      <c r="F1575" s="69"/>
      <c r="G1575" s="70"/>
      <c r="H1575" s="71"/>
      <c r="I1575" s="68"/>
      <c r="J1575" s="72"/>
      <c r="K1575" s="73"/>
      <c r="L1575" s="74"/>
      <c r="M1575" s="75"/>
      <c r="N1575" s="76"/>
      <c r="O1575" s="77"/>
      <c r="P1575" s="78"/>
      <c r="Q1575" s="79"/>
      <c r="R1575" s="80"/>
      <c r="S1575" s="81">
        <f t="shared" si="77"/>
        <v>0</v>
      </c>
      <c r="T1575" s="82"/>
      <c r="U1575" s="83"/>
      <c r="V1575" s="84"/>
      <c r="W1575" s="85">
        <f t="shared" si="78"/>
        <v>0</v>
      </c>
      <c r="X1575" s="86">
        <f t="shared" si="79"/>
        <v>0</v>
      </c>
      <c r="Y1575" s="59"/>
      <c r="Z1575" s="87"/>
      <c r="AA1575" s="88"/>
      <c r="AB1575" s="89"/>
      <c r="AC1575" s="90"/>
    </row>
    <row r="1576" spans="1:29" ht="15.75" hidden="1" customHeight="1">
      <c r="A1576" s="64"/>
      <c r="B1576" s="65"/>
      <c r="C1576" s="66"/>
      <c r="D1576" s="67"/>
      <c r="E1576" s="68"/>
      <c r="F1576" s="69"/>
      <c r="G1576" s="70"/>
      <c r="H1576" s="71"/>
      <c r="I1576" s="68"/>
      <c r="J1576" s="72"/>
      <c r="K1576" s="73"/>
      <c r="L1576" s="74"/>
      <c r="M1576" s="75"/>
      <c r="N1576" s="76"/>
      <c r="O1576" s="77"/>
      <c r="P1576" s="78"/>
      <c r="Q1576" s="79"/>
      <c r="R1576" s="80"/>
      <c r="S1576" s="81">
        <f t="shared" si="77"/>
        <v>0</v>
      </c>
      <c r="T1576" s="82"/>
      <c r="U1576" s="83"/>
      <c r="V1576" s="84"/>
      <c r="W1576" s="85">
        <f t="shared" si="78"/>
        <v>0</v>
      </c>
      <c r="X1576" s="86">
        <f t="shared" si="79"/>
        <v>0</v>
      </c>
      <c r="Y1576" s="59"/>
      <c r="Z1576" s="87"/>
      <c r="AA1576" s="88"/>
      <c r="AB1576" s="89"/>
      <c r="AC1576" s="90"/>
    </row>
    <row r="1577" spans="1:29" ht="15.75" hidden="1" customHeight="1">
      <c r="A1577" s="64"/>
      <c r="B1577" s="65"/>
      <c r="C1577" s="66"/>
      <c r="D1577" s="67"/>
      <c r="E1577" s="68"/>
      <c r="F1577" s="69"/>
      <c r="G1577" s="70"/>
      <c r="H1577" s="71"/>
      <c r="I1577" s="68"/>
      <c r="J1577" s="72"/>
      <c r="K1577" s="73"/>
      <c r="L1577" s="74"/>
      <c r="M1577" s="75"/>
      <c r="N1577" s="76"/>
      <c r="O1577" s="77"/>
      <c r="P1577" s="78"/>
      <c r="Q1577" s="79"/>
      <c r="R1577" s="80"/>
      <c r="S1577" s="81">
        <f t="shared" si="77"/>
        <v>0</v>
      </c>
      <c r="T1577" s="82"/>
      <c r="U1577" s="83"/>
      <c r="V1577" s="84"/>
      <c r="W1577" s="85">
        <f t="shared" si="78"/>
        <v>0</v>
      </c>
      <c r="X1577" s="86">
        <f t="shared" si="79"/>
        <v>0</v>
      </c>
      <c r="Y1577" s="59"/>
      <c r="Z1577" s="87"/>
      <c r="AA1577" s="88"/>
      <c r="AB1577" s="89"/>
      <c r="AC1577" s="90"/>
    </row>
    <row r="1578" spans="1:29" ht="15.75" hidden="1" customHeight="1">
      <c r="A1578" s="64"/>
      <c r="B1578" s="65"/>
      <c r="C1578" s="66"/>
      <c r="D1578" s="67"/>
      <c r="E1578" s="68"/>
      <c r="F1578" s="69"/>
      <c r="G1578" s="70"/>
      <c r="H1578" s="71"/>
      <c r="I1578" s="68"/>
      <c r="J1578" s="72"/>
      <c r="K1578" s="73"/>
      <c r="L1578" s="74"/>
      <c r="M1578" s="75"/>
      <c r="N1578" s="76"/>
      <c r="O1578" s="77"/>
      <c r="P1578" s="78"/>
      <c r="Q1578" s="79"/>
      <c r="R1578" s="80"/>
      <c r="S1578" s="81">
        <f t="shared" si="77"/>
        <v>0</v>
      </c>
      <c r="T1578" s="82"/>
      <c r="U1578" s="83"/>
      <c r="V1578" s="84"/>
      <c r="W1578" s="85">
        <f t="shared" si="78"/>
        <v>0</v>
      </c>
      <c r="X1578" s="86">
        <f t="shared" si="79"/>
        <v>0</v>
      </c>
      <c r="Y1578" s="59"/>
      <c r="Z1578" s="87"/>
      <c r="AA1578" s="88"/>
      <c r="AB1578" s="89"/>
      <c r="AC1578" s="90"/>
    </row>
    <row r="1579" spans="1:29" ht="15.75" hidden="1" customHeight="1">
      <c r="A1579" s="64"/>
      <c r="B1579" s="65"/>
      <c r="C1579" s="66"/>
      <c r="D1579" s="67"/>
      <c r="E1579" s="68"/>
      <c r="F1579" s="69"/>
      <c r="G1579" s="70"/>
      <c r="H1579" s="71"/>
      <c r="I1579" s="68"/>
      <c r="J1579" s="72"/>
      <c r="K1579" s="73"/>
      <c r="L1579" s="74"/>
      <c r="M1579" s="75"/>
      <c r="N1579" s="76"/>
      <c r="O1579" s="77"/>
      <c r="P1579" s="78"/>
      <c r="Q1579" s="79"/>
      <c r="R1579" s="80"/>
      <c r="S1579" s="81">
        <f t="shared" si="77"/>
        <v>0</v>
      </c>
      <c r="T1579" s="82"/>
      <c r="U1579" s="83"/>
      <c r="V1579" s="84"/>
      <c r="W1579" s="85">
        <f t="shared" si="78"/>
        <v>0</v>
      </c>
      <c r="X1579" s="86">
        <f t="shared" si="79"/>
        <v>0</v>
      </c>
      <c r="Y1579" s="59"/>
      <c r="Z1579" s="87"/>
      <c r="AA1579" s="88"/>
      <c r="AB1579" s="89"/>
      <c r="AC1579" s="90"/>
    </row>
    <row r="1580" spans="1:29" ht="15.75" hidden="1" customHeight="1">
      <c r="A1580" s="64"/>
      <c r="B1580" s="65"/>
      <c r="C1580" s="66"/>
      <c r="D1580" s="67"/>
      <c r="E1580" s="68"/>
      <c r="F1580" s="69"/>
      <c r="G1580" s="70"/>
      <c r="H1580" s="71"/>
      <c r="I1580" s="68"/>
      <c r="J1580" s="72"/>
      <c r="K1580" s="73"/>
      <c r="L1580" s="74"/>
      <c r="M1580" s="75"/>
      <c r="N1580" s="76"/>
      <c r="O1580" s="77"/>
      <c r="P1580" s="78"/>
      <c r="Q1580" s="79"/>
      <c r="R1580" s="80"/>
      <c r="S1580" s="81">
        <f t="shared" si="77"/>
        <v>0</v>
      </c>
      <c r="T1580" s="82"/>
      <c r="U1580" s="83"/>
      <c r="V1580" s="84"/>
      <c r="W1580" s="85">
        <f t="shared" si="78"/>
        <v>0</v>
      </c>
      <c r="X1580" s="86">
        <f t="shared" si="79"/>
        <v>0</v>
      </c>
      <c r="Y1580" s="59"/>
      <c r="Z1580" s="87"/>
      <c r="AA1580" s="88"/>
      <c r="AB1580" s="89"/>
      <c r="AC1580" s="90"/>
    </row>
    <row r="1581" spans="1:29" ht="15.75" hidden="1" customHeight="1">
      <c r="A1581" s="64"/>
      <c r="B1581" s="65"/>
      <c r="C1581" s="66"/>
      <c r="D1581" s="67"/>
      <c r="E1581" s="68"/>
      <c r="F1581" s="69"/>
      <c r="G1581" s="70"/>
      <c r="H1581" s="71"/>
      <c r="I1581" s="68"/>
      <c r="J1581" s="72"/>
      <c r="K1581" s="73"/>
      <c r="L1581" s="74"/>
      <c r="M1581" s="75"/>
      <c r="N1581" s="76"/>
      <c r="O1581" s="77"/>
      <c r="P1581" s="78"/>
      <c r="Q1581" s="79"/>
      <c r="R1581" s="80"/>
      <c r="S1581" s="81">
        <f t="shared" si="77"/>
        <v>0</v>
      </c>
      <c r="T1581" s="82"/>
      <c r="U1581" s="83"/>
      <c r="V1581" s="84"/>
      <c r="W1581" s="85">
        <f t="shared" si="78"/>
        <v>0</v>
      </c>
      <c r="X1581" s="86">
        <f t="shared" si="79"/>
        <v>0</v>
      </c>
      <c r="Y1581" s="59"/>
      <c r="Z1581" s="87"/>
      <c r="AA1581" s="88"/>
      <c r="AB1581" s="89"/>
      <c r="AC1581" s="90"/>
    </row>
    <row r="1582" spans="1:29" ht="15.75" hidden="1" customHeight="1">
      <c r="A1582" s="64"/>
      <c r="B1582" s="65"/>
      <c r="C1582" s="66"/>
      <c r="D1582" s="67"/>
      <c r="E1582" s="68"/>
      <c r="F1582" s="69"/>
      <c r="G1582" s="70"/>
      <c r="H1582" s="71"/>
      <c r="I1582" s="68"/>
      <c r="J1582" s="72"/>
      <c r="K1582" s="73"/>
      <c r="L1582" s="74"/>
      <c r="M1582" s="75"/>
      <c r="N1582" s="76"/>
      <c r="O1582" s="77"/>
      <c r="P1582" s="78"/>
      <c r="Q1582" s="79"/>
      <c r="R1582" s="80"/>
      <c r="S1582" s="81">
        <f t="shared" si="77"/>
        <v>0</v>
      </c>
      <c r="T1582" s="82"/>
      <c r="U1582" s="83"/>
      <c r="V1582" s="84"/>
      <c r="W1582" s="85">
        <f t="shared" si="78"/>
        <v>0</v>
      </c>
      <c r="X1582" s="86">
        <f t="shared" si="79"/>
        <v>0</v>
      </c>
      <c r="Y1582" s="59"/>
      <c r="Z1582" s="87"/>
      <c r="AA1582" s="88"/>
      <c r="AB1582" s="89"/>
      <c r="AC1582" s="90"/>
    </row>
    <row r="1583" spans="1:29" ht="15.75" hidden="1" customHeight="1">
      <c r="A1583" s="64"/>
      <c r="B1583" s="65"/>
      <c r="C1583" s="66"/>
      <c r="D1583" s="67"/>
      <c r="E1583" s="68"/>
      <c r="F1583" s="69"/>
      <c r="G1583" s="70"/>
      <c r="H1583" s="71"/>
      <c r="I1583" s="68"/>
      <c r="J1583" s="72"/>
      <c r="K1583" s="73"/>
      <c r="L1583" s="74"/>
      <c r="M1583" s="75"/>
      <c r="N1583" s="76"/>
      <c r="O1583" s="77"/>
      <c r="P1583" s="78"/>
      <c r="Q1583" s="79"/>
      <c r="R1583" s="80"/>
      <c r="S1583" s="81">
        <f t="shared" si="77"/>
        <v>0</v>
      </c>
      <c r="T1583" s="82"/>
      <c r="U1583" s="83"/>
      <c r="V1583" s="84"/>
      <c r="W1583" s="85">
        <f t="shared" si="78"/>
        <v>0</v>
      </c>
      <c r="X1583" s="86">
        <f t="shared" si="79"/>
        <v>0</v>
      </c>
      <c r="Y1583" s="59"/>
      <c r="Z1583" s="87"/>
      <c r="AA1583" s="88"/>
      <c r="AB1583" s="89"/>
      <c r="AC1583" s="90"/>
    </row>
    <row r="1584" spans="1:29" ht="15.75" hidden="1" customHeight="1">
      <c r="A1584" s="64"/>
      <c r="B1584" s="65"/>
      <c r="C1584" s="66"/>
      <c r="D1584" s="67"/>
      <c r="E1584" s="68"/>
      <c r="F1584" s="69"/>
      <c r="G1584" s="70"/>
      <c r="H1584" s="71"/>
      <c r="I1584" s="68"/>
      <c r="J1584" s="72"/>
      <c r="K1584" s="73"/>
      <c r="L1584" s="74"/>
      <c r="M1584" s="75"/>
      <c r="N1584" s="76"/>
      <c r="O1584" s="77"/>
      <c r="P1584" s="78"/>
      <c r="Q1584" s="79"/>
      <c r="R1584" s="80"/>
      <c r="S1584" s="81">
        <f t="shared" si="77"/>
        <v>0</v>
      </c>
      <c r="T1584" s="82"/>
      <c r="U1584" s="83"/>
      <c r="V1584" s="84"/>
      <c r="W1584" s="85">
        <f t="shared" si="78"/>
        <v>0</v>
      </c>
      <c r="X1584" s="86">
        <f t="shared" si="79"/>
        <v>0</v>
      </c>
      <c r="Y1584" s="59"/>
      <c r="Z1584" s="87"/>
      <c r="AA1584" s="88"/>
      <c r="AB1584" s="89"/>
      <c r="AC1584" s="90"/>
    </row>
    <row r="1585" spans="1:29" ht="15.75" hidden="1" customHeight="1">
      <c r="A1585" s="64"/>
      <c r="B1585" s="65"/>
      <c r="C1585" s="66"/>
      <c r="D1585" s="67"/>
      <c r="E1585" s="68"/>
      <c r="F1585" s="69"/>
      <c r="G1585" s="70"/>
      <c r="H1585" s="71"/>
      <c r="I1585" s="68"/>
      <c r="J1585" s="72"/>
      <c r="K1585" s="73"/>
      <c r="L1585" s="74"/>
      <c r="M1585" s="75"/>
      <c r="N1585" s="76"/>
      <c r="O1585" s="77"/>
      <c r="P1585" s="78"/>
      <c r="Q1585" s="79"/>
      <c r="R1585" s="80"/>
      <c r="S1585" s="81">
        <f t="shared" si="77"/>
        <v>0</v>
      </c>
      <c r="T1585" s="82"/>
      <c r="U1585" s="83"/>
      <c r="V1585" s="84"/>
      <c r="W1585" s="85">
        <f t="shared" si="78"/>
        <v>0</v>
      </c>
      <c r="X1585" s="86">
        <f t="shared" si="79"/>
        <v>0</v>
      </c>
      <c r="Y1585" s="59"/>
      <c r="Z1585" s="87"/>
      <c r="AA1585" s="88"/>
      <c r="AB1585" s="89"/>
      <c r="AC1585" s="90"/>
    </row>
    <row r="1586" spans="1:29" ht="15.75" hidden="1" customHeight="1">
      <c r="A1586" s="64"/>
      <c r="B1586" s="65"/>
      <c r="C1586" s="66"/>
      <c r="D1586" s="67"/>
      <c r="E1586" s="68"/>
      <c r="F1586" s="69"/>
      <c r="G1586" s="70"/>
      <c r="H1586" s="71"/>
      <c r="I1586" s="68"/>
      <c r="J1586" s="72"/>
      <c r="K1586" s="73"/>
      <c r="L1586" s="74"/>
      <c r="M1586" s="75"/>
      <c r="N1586" s="76"/>
      <c r="O1586" s="77"/>
      <c r="P1586" s="78"/>
      <c r="Q1586" s="79"/>
      <c r="R1586" s="80"/>
      <c r="S1586" s="81">
        <f t="shared" si="77"/>
        <v>0</v>
      </c>
      <c r="T1586" s="82"/>
      <c r="U1586" s="83"/>
      <c r="V1586" s="84"/>
      <c r="W1586" s="85">
        <f t="shared" si="78"/>
        <v>0</v>
      </c>
      <c r="X1586" s="86">
        <f t="shared" si="79"/>
        <v>0</v>
      </c>
      <c r="Y1586" s="59"/>
      <c r="Z1586" s="87"/>
      <c r="AA1586" s="88"/>
      <c r="AB1586" s="89"/>
      <c r="AC1586" s="90"/>
    </row>
    <row r="1587" spans="1:29" ht="15.75" hidden="1" customHeight="1">
      <c r="A1587" s="64"/>
      <c r="B1587" s="65"/>
      <c r="C1587" s="66"/>
      <c r="D1587" s="67"/>
      <c r="E1587" s="68"/>
      <c r="F1587" s="69"/>
      <c r="G1587" s="70"/>
      <c r="H1587" s="71"/>
      <c r="I1587" s="68"/>
      <c r="J1587" s="72"/>
      <c r="K1587" s="73"/>
      <c r="L1587" s="74"/>
      <c r="M1587" s="75"/>
      <c r="N1587" s="76"/>
      <c r="O1587" s="77"/>
      <c r="P1587" s="78"/>
      <c r="Q1587" s="79"/>
      <c r="R1587" s="80"/>
      <c r="S1587" s="81">
        <f t="shared" si="77"/>
        <v>0</v>
      </c>
      <c r="T1587" s="82"/>
      <c r="U1587" s="83"/>
      <c r="V1587" s="84"/>
      <c r="W1587" s="85">
        <f t="shared" si="78"/>
        <v>0</v>
      </c>
      <c r="X1587" s="86">
        <f t="shared" si="79"/>
        <v>0</v>
      </c>
      <c r="Y1587" s="59"/>
      <c r="Z1587" s="87"/>
      <c r="AA1587" s="88"/>
      <c r="AB1587" s="89"/>
      <c r="AC1587" s="90"/>
    </row>
    <row r="1588" spans="1:29" ht="15.75" hidden="1" customHeight="1">
      <c r="A1588" s="64"/>
      <c r="B1588" s="65"/>
      <c r="C1588" s="66"/>
      <c r="D1588" s="67"/>
      <c r="E1588" s="68"/>
      <c r="F1588" s="69"/>
      <c r="G1588" s="70"/>
      <c r="H1588" s="71"/>
      <c r="I1588" s="68"/>
      <c r="J1588" s="72"/>
      <c r="K1588" s="73"/>
      <c r="L1588" s="74"/>
      <c r="M1588" s="75"/>
      <c r="N1588" s="76"/>
      <c r="O1588" s="77"/>
      <c r="P1588" s="78"/>
      <c r="Q1588" s="79"/>
      <c r="R1588" s="80"/>
      <c r="S1588" s="81">
        <f t="shared" si="77"/>
        <v>0</v>
      </c>
      <c r="T1588" s="82"/>
      <c r="U1588" s="83"/>
      <c r="V1588" s="84"/>
      <c r="W1588" s="85">
        <f t="shared" si="78"/>
        <v>0</v>
      </c>
      <c r="X1588" s="86">
        <f t="shared" si="79"/>
        <v>0</v>
      </c>
      <c r="Y1588" s="59"/>
      <c r="Z1588" s="87"/>
      <c r="AA1588" s="88"/>
      <c r="AB1588" s="89"/>
      <c r="AC1588" s="90"/>
    </row>
    <row r="1589" spans="1:29" ht="15.75" hidden="1" customHeight="1">
      <c r="A1589" s="64"/>
      <c r="B1589" s="65"/>
      <c r="C1589" s="66"/>
      <c r="D1589" s="67"/>
      <c r="E1589" s="68"/>
      <c r="F1589" s="69"/>
      <c r="G1589" s="70"/>
      <c r="H1589" s="71"/>
      <c r="I1589" s="68"/>
      <c r="J1589" s="72"/>
      <c r="K1589" s="73"/>
      <c r="L1589" s="74"/>
      <c r="M1589" s="75"/>
      <c r="N1589" s="76"/>
      <c r="O1589" s="77"/>
      <c r="P1589" s="78"/>
      <c r="Q1589" s="79"/>
      <c r="R1589" s="80"/>
      <c r="S1589" s="81">
        <f t="shared" si="77"/>
        <v>0</v>
      </c>
      <c r="T1589" s="82"/>
      <c r="U1589" s="83"/>
      <c r="V1589" s="84"/>
      <c r="W1589" s="85">
        <f t="shared" si="78"/>
        <v>0</v>
      </c>
      <c r="X1589" s="86">
        <f t="shared" si="79"/>
        <v>0</v>
      </c>
      <c r="Y1589" s="59"/>
      <c r="Z1589" s="87"/>
      <c r="AA1589" s="88"/>
      <c r="AB1589" s="89"/>
      <c r="AC1589" s="90"/>
    </row>
    <row r="1590" spans="1:29" ht="15.75" hidden="1" customHeight="1">
      <c r="A1590" s="64"/>
      <c r="B1590" s="65"/>
      <c r="C1590" s="66"/>
      <c r="D1590" s="67"/>
      <c r="E1590" s="68"/>
      <c r="F1590" s="69"/>
      <c r="G1590" s="70"/>
      <c r="H1590" s="71"/>
      <c r="I1590" s="68"/>
      <c r="J1590" s="72"/>
      <c r="K1590" s="73"/>
      <c r="L1590" s="74"/>
      <c r="M1590" s="75"/>
      <c r="N1590" s="76"/>
      <c r="O1590" s="77"/>
      <c r="P1590" s="78"/>
      <c r="Q1590" s="79"/>
      <c r="R1590" s="80"/>
      <c r="S1590" s="81">
        <f t="shared" si="77"/>
        <v>0</v>
      </c>
      <c r="T1590" s="82"/>
      <c r="U1590" s="83"/>
      <c r="V1590" s="84"/>
      <c r="W1590" s="85">
        <f t="shared" si="78"/>
        <v>0</v>
      </c>
      <c r="X1590" s="86">
        <f t="shared" si="79"/>
        <v>0</v>
      </c>
      <c r="Y1590" s="59"/>
      <c r="Z1590" s="87"/>
      <c r="AA1590" s="88"/>
      <c r="AB1590" s="89"/>
      <c r="AC1590" s="90"/>
    </row>
    <row r="1591" spans="1:29" ht="15.75" hidden="1" customHeight="1">
      <c r="A1591" s="64"/>
      <c r="B1591" s="65"/>
      <c r="C1591" s="66"/>
      <c r="D1591" s="67"/>
      <c r="E1591" s="68"/>
      <c r="F1591" s="69"/>
      <c r="G1591" s="70"/>
      <c r="H1591" s="71"/>
      <c r="I1591" s="68"/>
      <c r="J1591" s="72"/>
      <c r="K1591" s="73"/>
      <c r="L1591" s="74"/>
      <c r="M1591" s="75"/>
      <c r="N1591" s="76"/>
      <c r="O1591" s="77"/>
      <c r="P1591" s="78"/>
      <c r="Q1591" s="79"/>
      <c r="R1591" s="80"/>
      <c r="S1591" s="81">
        <f t="shared" si="77"/>
        <v>0</v>
      </c>
      <c r="T1591" s="82"/>
      <c r="U1591" s="83"/>
      <c r="V1591" s="84"/>
      <c r="W1591" s="85">
        <f t="shared" si="78"/>
        <v>0</v>
      </c>
      <c r="X1591" s="86">
        <f t="shared" si="79"/>
        <v>0</v>
      </c>
      <c r="Y1591" s="59"/>
      <c r="Z1591" s="87"/>
      <c r="AA1591" s="88"/>
      <c r="AB1591" s="89"/>
      <c r="AC1591" s="90"/>
    </row>
    <row r="1592" spans="1:29" ht="15.75" hidden="1" customHeight="1">
      <c r="A1592" s="64"/>
      <c r="B1592" s="65"/>
      <c r="C1592" s="66"/>
      <c r="D1592" s="67"/>
      <c r="E1592" s="68"/>
      <c r="F1592" s="69"/>
      <c r="G1592" s="70"/>
      <c r="H1592" s="71"/>
      <c r="I1592" s="68"/>
      <c r="J1592" s="72"/>
      <c r="K1592" s="73"/>
      <c r="L1592" s="74"/>
      <c r="M1592" s="75"/>
      <c r="N1592" s="76"/>
      <c r="O1592" s="77"/>
      <c r="P1592" s="78"/>
      <c r="Q1592" s="79"/>
      <c r="R1592" s="80"/>
      <c r="S1592" s="81">
        <f t="shared" si="77"/>
        <v>0</v>
      </c>
      <c r="T1592" s="82"/>
      <c r="U1592" s="83"/>
      <c r="V1592" s="84"/>
      <c r="W1592" s="85">
        <f t="shared" si="78"/>
        <v>0</v>
      </c>
      <c r="X1592" s="86">
        <f t="shared" si="79"/>
        <v>0</v>
      </c>
      <c r="Y1592" s="59"/>
      <c r="Z1592" s="87"/>
      <c r="AA1592" s="88"/>
      <c r="AB1592" s="89"/>
      <c r="AC1592" s="90"/>
    </row>
    <row r="1593" spans="1:29" ht="15.75" hidden="1" customHeight="1">
      <c r="A1593" s="64"/>
      <c r="B1593" s="65"/>
      <c r="C1593" s="66"/>
      <c r="D1593" s="67"/>
      <c r="E1593" s="68"/>
      <c r="F1593" s="69"/>
      <c r="G1593" s="70"/>
      <c r="H1593" s="71"/>
      <c r="I1593" s="68"/>
      <c r="J1593" s="72"/>
      <c r="K1593" s="73"/>
      <c r="L1593" s="74"/>
      <c r="M1593" s="75"/>
      <c r="N1593" s="76"/>
      <c r="O1593" s="77"/>
      <c r="P1593" s="78"/>
      <c r="Q1593" s="79"/>
      <c r="R1593" s="80"/>
      <c r="S1593" s="81">
        <f t="shared" si="77"/>
        <v>0</v>
      </c>
      <c r="T1593" s="82"/>
      <c r="U1593" s="83"/>
      <c r="V1593" s="84"/>
      <c r="W1593" s="85">
        <f t="shared" si="78"/>
        <v>0</v>
      </c>
      <c r="X1593" s="86">
        <f t="shared" si="79"/>
        <v>0</v>
      </c>
      <c r="Y1593" s="59"/>
      <c r="Z1593" s="87"/>
      <c r="AA1593" s="88"/>
      <c r="AB1593" s="89"/>
      <c r="AC1593" s="90"/>
    </row>
    <row r="1594" spans="1:29" ht="15.75" hidden="1" customHeight="1">
      <c r="A1594" s="64"/>
      <c r="B1594" s="65"/>
      <c r="C1594" s="66"/>
      <c r="D1594" s="67"/>
      <c r="E1594" s="68"/>
      <c r="F1594" s="69"/>
      <c r="G1594" s="70"/>
      <c r="H1594" s="71"/>
      <c r="I1594" s="68"/>
      <c r="J1594" s="72"/>
      <c r="K1594" s="73"/>
      <c r="L1594" s="74"/>
      <c r="M1594" s="75"/>
      <c r="N1594" s="76"/>
      <c r="O1594" s="77"/>
      <c r="P1594" s="78"/>
      <c r="Q1594" s="79"/>
      <c r="R1594" s="80"/>
      <c r="S1594" s="81">
        <f t="shared" si="77"/>
        <v>0</v>
      </c>
      <c r="T1594" s="82"/>
      <c r="U1594" s="83"/>
      <c r="V1594" s="84"/>
      <c r="W1594" s="85">
        <f t="shared" si="78"/>
        <v>0</v>
      </c>
      <c r="X1594" s="86">
        <f t="shared" si="79"/>
        <v>0</v>
      </c>
      <c r="Y1594" s="59"/>
      <c r="Z1594" s="87"/>
      <c r="AA1594" s="88"/>
      <c r="AB1594" s="89"/>
      <c r="AC1594" s="90"/>
    </row>
    <row r="1595" spans="1:29" ht="15.75" hidden="1" customHeight="1">
      <c r="A1595" s="64"/>
      <c r="B1595" s="65"/>
      <c r="C1595" s="66"/>
      <c r="D1595" s="67"/>
      <c r="E1595" s="68"/>
      <c r="F1595" s="69"/>
      <c r="G1595" s="70"/>
      <c r="H1595" s="71"/>
      <c r="I1595" s="68"/>
      <c r="J1595" s="72"/>
      <c r="K1595" s="73"/>
      <c r="L1595" s="74"/>
      <c r="M1595" s="75"/>
      <c r="N1595" s="76"/>
      <c r="O1595" s="77"/>
      <c r="P1595" s="78"/>
      <c r="Q1595" s="79"/>
      <c r="R1595" s="80"/>
      <c r="S1595" s="81">
        <f t="shared" si="77"/>
        <v>0</v>
      </c>
      <c r="T1595" s="82"/>
      <c r="U1595" s="83"/>
      <c r="V1595" s="84"/>
      <c r="W1595" s="85">
        <f t="shared" si="78"/>
        <v>0</v>
      </c>
      <c r="X1595" s="86">
        <f t="shared" si="79"/>
        <v>0</v>
      </c>
      <c r="Y1595" s="59"/>
      <c r="Z1595" s="87"/>
      <c r="AA1595" s="88"/>
      <c r="AB1595" s="89"/>
      <c r="AC1595" s="90"/>
    </row>
    <row r="1596" spans="1:29" ht="15.75" hidden="1" customHeight="1">
      <c r="A1596" s="64"/>
      <c r="B1596" s="65"/>
      <c r="C1596" s="66"/>
      <c r="D1596" s="67"/>
      <c r="E1596" s="68"/>
      <c r="F1596" s="69"/>
      <c r="G1596" s="70"/>
      <c r="H1596" s="71"/>
      <c r="I1596" s="68"/>
      <c r="J1596" s="72"/>
      <c r="K1596" s="73"/>
      <c r="L1596" s="74"/>
      <c r="M1596" s="75"/>
      <c r="N1596" s="76"/>
      <c r="O1596" s="77"/>
      <c r="P1596" s="78"/>
      <c r="Q1596" s="79"/>
      <c r="R1596" s="80"/>
      <c r="S1596" s="81">
        <f t="shared" si="77"/>
        <v>0</v>
      </c>
      <c r="T1596" s="82"/>
      <c r="U1596" s="83"/>
      <c r="V1596" s="84"/>
      <c r="W1596" s="85">
        <f t="shared" si="78"/>
        <v>0</v>
      </c>
      <c r="X1596" s="86">
        <f t="shared" si="79"/>
        <v>0</v>
      </c>
      <c r="Y1596" s="59"/>
      <c r="Z1596" s="87"/>
      <c r="AA1596" s="88"/>
      <c r="AB1596" s="89"/>
      <c r="AC1596" s="90"/>
    </row>
    <row r="1597" spans="1:29" ht="15.75" hidden="1" customHeight="1">
      <c r="A1597" s="64"/>
      <c r="B1597" s="65"/>
      <c r="C1597" s="66"/>
      <c r="D1597" s="67"/>
      <c r="E1597" s="68"/>
      <c r="F1597" s="69"/>
      <c r="G1597" s="70"/>
      <c r="H1597" s="71"/>
      <c r="I1597" s="68"/>
      <c r="J1597" s="72"/>
      <c r="K1597" s="73"/>
      <c r="L1597" s="74"/>
      <c r="M1597" s="75"/>
      <c r="N1597" s="76"/>
      <c r="O1597" s="77"/>
      <c r="P1597" s="78"/>
      <c r="Q1597" s="79"/>
      <c r="R1597" s="80"/>
      <c r="S1597" s="81">
        <f t="shared" si="77"/>
        <v>0</v>
      </c>
      <c r="T1597" s="82"/>
      <c r="U1597" s="83"/>
      <c r="V1597" s="84"/>
      <c r="W1597" s="85">
        <f t="shared" si="78"/>
        <v>0</v>
      </c>
      <c r="X1597" s="86">
        <f t="shared" si="79"/>
        <v>0</v>
      </c>
      <c r="Y1597" s="59"/>
      <c r="Z1597" s="87"/>
      <c r="AA1597" s="88"/>
      <c r="AB1597" s="89"/>
      <c r="AC1597" s="90"/>
    </row>
    <row r="1598" spans="1:29" ht="15.75" hidden="1" customHeight="1">
      <c r="A1598" s="64"/>
      <c r="B1598" s="65"/>
      <c r="C1598" s="66"/>
      <c r="D1598" s="67"/>
      <c r="E1598" s="68"/>
      <c r="F1598" s="69"/>
      <c r="G1598" s="70"/>
      <c r="H1598" s="71"/>
      <c r="I1598" s="68"/>
      <c r="J1598" s="72"/>
      <c r="K1598" s="73"/>
      <c r="L1598" s="74"/>
      <c r="M1598" s="75"/>
      <c r="N1598" s="76"/>
      <c r="O1598" s="77"/>
      <c r="P1598" s="78"/>
      <c r="Q1598" s="79"/>
      <c r="R1598" s="80"/>
      <c r="S1598" s="81">
        <f t="shared" si="77"/>
        <v>0</v>
      </c>
      <c r="T1598" s="82"/>
      <c r="U1598" s="83"/>
      <c r="V1598" s="84"/>
      <c r="W1598" s="85">
        <f t="shared" si="78"/>
        <v>0</v>
      </c>
      <c r="X1598" s="86">
        <f t="shared" si="79"/>
        <v>0</v>
      </c>
      <c r="Y1598" s="59"/>
      <c r="Z1598" s="87"/>
      <c r="AA1598" s="88"/>
      <c r="AB1598" s="89"/>
      <c r="AC1598" s="90"/>
    </row>
    <row r="1599" spans="1:29" ht="15.75" hidden="1" customHeight="1">
      <c r="A1599" s="64"/>
      <c r="B1599" s="65"/>
      <c r="C1599" s="66"/>
      <c r="D1599" s="67"/>
      <c r="E1599" s="68"/>
      <c r="F1599" s="69"/>
      <c r="G1599" s="70"/>
      <c r="H1599" s="71"/>
      <c r="I1599" s="68"/>
      <c r="J1599" s="72"/>
      <c r="K1599" s="73"/>
      <c r="L1599" s="74"/>
      <c r="M1599" s="75"/>
      <c r="N1599" s="76"/>
      <c r="O1599" s="77"/>
      <c r="P1599" s="78"/>
      <c r="Q1599" s="79"/>
      <c r="R1599" s="80"/>
      <c r="S1599" s="81">
        <f t="shared" si="77"/>
        <v>0</v>
      </c>
      <c r="T1599" s="82"/>
      <c r="U1599" s="83"/>
      <c r="V1599" s="84"/>
      <c r="W1599" s="85">
        <f t="shared" si="78"/>
        <v>0</v>
      </c>
      <c r="X1599" s="86">
        <f t="shared" si="79"/>
        <v>0</v>
      </c>
      <c r="Y1599" s="59"/>
      <c r="Z1599" s="87"/>
      <c r="AA1599" s="88"/>
      <c r="AB1599" s="89"/>
      <c r="AC1599" s="90"/>
    </row>
    <row r="1600" spans="1:29" ht="15.75" hidden="1" customHeight="1">
      <c r="A1600" s="64"/>
      <c r="B1600" s="65"/>
      <c r="C1600" s="66"/>
      <c r="D1600" s="67"/>
      <c r="E1600" s="68"/>
      <c r="F1600" s="69"/>
      <c r="G1600" s="70"/>
      <c r="H1600" s="71"/>
      <c r="I1600" s="68"/>
      <c r="J1600" s="72"/>
      <c r="K1600" s="73"/>
      <c r="L1600" s="74"/>
      <c r="M1600" s="75"/>
      <c r="N1600" s="76"/>
      <c r="O1600" s="77"/>
      <c r="P1600" s="78"/>
      <c r="Q1600" s="79"/>
      <c r="R1600" s="80"/>
      <c r="S1600" s="81">
        <f t="shared" si="77"/>
        <v>0</v>
      </c>
      <c r="T1600" s="82"/>
      <c r="U1600" s="83"/>
      <c r="V1600" s="84"/>
      <c r="W1600" s="85">
        <f t="shared" si="78"/>
        <v>0</v>
      </c>
      <c r="X1600" s="86">
        <f t="shared" si="79"/>
        <v>0</v>
      </c>
      <c r="Y1600" s="59"/>
      <c r="Z1600" s="87"/>
      <c r="AA1600" s="88"/>
      <c r="AB1600" s="89"/>
      <c r="AC1600" s="90"/>
    </row>
    <row r="1601" spans="1:29" ht="15.75" hidden="1" customHeight="1">
      <c r="A1601" s="64"/>
      <c r="B1601" s="65"/>
      <c r="C1601" s="66"/>
      <c r="D1601" s="67"/>
      <c r="E1601" s="68"/>
      <c r="F1601" s="69"/>
      <c r="G1601" s="70"/>
      <c r="H1601" s="71"/>
      <c r="I1601" s="68"/>
      <c r="J1601" s="72"/>
      <c r="K1601" s="73"/>
      <c r="L1601" s="74"/>
      <c r="M1601" s="75"/>
      <c r="N1601" s="76"/>
      <c r="O1601" s="77"/>
      <c r="P1601" s="78"/>
      <c r="Q1601" s="79"/>
      <c r="R1601" s="80"/>
      <c r="S1601" s="81">
        <f t="shared" si="77"/>
        <v>0</v>
      </c>
      <c r="T1601" s="82"/>
      <c r="U1601" s="83"/>
      <c r="V1601" s="84"/>
      <c r="W1601" s="85">
        <f t="shared" si="78"/>
        <v>0</v>
      </c>
      <c r="X1601" s="86">
        <f t="shared" si="79"/>
        <v>0</v>
      </c>
      <c r="Y1601" s="59"/>
      <c r="Z1601" s="87"/>
      <c r="AA1601" s="88"/>
      <c r="AB1601" s="89"/>
      <c r="AC1601" s="90"/>
    </row>
    <row r="1602" spans="1:29" ht="15.75" hidden="1" customHeight="1">
      <c r="A1602" s="64"/>
      <c r="B1602" s="65"/>
      <c r="C1602" s="66"/>
      <c r="D1602" s="67"/>
      <c r="E1602" s="68"/>
      <c r="F1602" s="69"/>
      <c r="G1602" s="70"/>
      <c r="H1602" s="71"/>
      <c r="I1602" s="68"/>
      <c r="J1602" s="72"/>
      <c r="K1602" s="73"/>
      <c r="L1602" s="74"/>
      <c r="M1602" s="75"/>
      <c r="N1602" s="76"/>
      <c r="O1602" s="77"/>
      <c r="P1602" s="78"/>
      <c r="Q1602" s="79"/>
      <c r="R1602" s="80"/>
      <c r="S1602" s="81">
        <f t="shared" si="77"/>
        <v>0</v>
      </c>
      <c r="T1602" s="82"/>
      <c r="U1602" s="83"/>
      <c r="V1602" s="84"/>
      <c r="W1602" s="85">
        <f t="shared" si="78"/>
        <v>0</v>
      </c>
      <c r="X1602" s="86">
        <f t="shared" si="79"/>
        <v>0</v>
      </c>
      <c r="Y1602" s="59"/>
      <c r="Z1602" s="87"/>
      <c r="AA1602" s="88"/>
      <c r="AB1602" s="89"/>
      <c r="AC1602" s="90"/>
    </row>
    <row r="1603" spans="1:29" ht="15.75" hidden="1" customHeight="1">
      <c r="A1603" s="64"/>
      <c r="B1603" s="65"/>
      <c r="C1603" s="66"/>
      <c r="D1603" s="67"/>
      <c r="E1603" s="68"/>
      <c r="F1603" s="69"/>
      <c r="G1603" s="70"/>
      <c r="H1603" s="71"/>
      <c r="I1603" s="68"/>
      <c r="J1603" s="72"/>
      <c r="K1603" s="73"/>
      <c r="L1603" s="74"/>
      <c r="M1603" s="75"/>
      <c r="N1603" s="76"/>
      <c r="O1603" s="77"/>
      <c r="P1603" s="78"/>
      <c r="Q1603" s="79"/>
      <c r="R1603" s="80"/>
      <c r="S1603" s="81">
        <f t="shared" si="77"/>
        <v>0</v>
      </c>
      <c r="T1603" s="82"/>
      <c r="U1603" s="83"/>
      <c r="V1603" s="84"/>
      <c r="W1603" s="85">
        <f t="shared" si="78"/>
        <v>0</v>
      </c>
      <c r="X1603" s="86">
        <f t="shared" si="79"/>
        <v>0</v>
      </c>
      <c r="Y1603" s="59"/>
      <c r="Z1603" s="87"/>
      <c r="AA1603" s="88"/>
      <c r="AB1603" s="89"/>
      <c r="AC1603" s="90"/>
    </row>
    <row r="1604" spans="1:29" ht="15.75" hidden="1" customHeight="1">
      <c r="A1604" s="64"/>
      <c r="B1604" s="65"/>
      <c r="C1604" s="66"/>
      <c r="D1604" s="67"/>
      <c r="E1604" s="68"/>
      <c r="F1604" s="69"/>
      <c r="G1604" s="70"/>
      <c r="H1604" s="71"/>
      <c r="I1604" s="68"/>
      <c r="J1604" s="72"/>
      <c r="K1604" s="73"/>
      <c r="L1604" s="74"/>
      <c r="M1604" s="75"/>
      <c r="N1604" s="76"/>
      <c r="O1604" s="77"/>
      <c r="P1604" s="78"/>
      <c r="Q1604" s="79"/>
      <c r="R1604" s="80"/>
      <c r="S1604" s="81">
        <f t="shared" si="77"/>
        <v>0</v>
      </c>
      <c r="T1604" s="82"/>
      <c r="U1604" s="83"/>
      <c r="V1604" s="84"/>
      <c r="W1604" s="85">
        <f t="shared" si="78"/>
        <v>0</v>
      </c>
      <c r="X1604" s="86">
        <f t="shared" si="79"/>
        <v>0</v>
      </c>
      <c r="Y1604" s="59"/>
      <c r="Z1604" s="87"/>
      <c r="AA1604" s="88"/>
      <c r="AB1604" s="89"/>
      <c r="AC1604" s="90"/>
    </row>
    <row r="1605" spans="1:29" ht="15.75" hidden="1" customHeight="1">
      <c r="A1605" s="64"/>
      <c r="B1605" s="65"/>
      <c r="C1605" s="66"/>
      <c r="D1605" s="67"/>
      <c r="E1605" s="68"/>
      <c r="F1605" s="69"/>
      <c r="G1605" s="70"/>
      <c r="H1605" s="71"/>
      <c r="I1605" s="68"/>
      <c r="J1605" s="72"/>
      <c r="K1605" s="73"/>
      <c r="L1605" s="74"/>
      <c r="M1605" s="75"/>
      <c r="N1605" s="76"/>
      <c r="O1605" s="77"/>
      <c r="P1605" s="78"/>
      <c r="Q1605" s="79"/>
      <c r="R1605" s="80"/>
      <c r="S1605" s="81">
        <f t="shared" si="77"/>
        <v>0</v>
      </c>
      <c r="T1605" s="82"/>
      <c r="U1605" s="83"/>
      <c r="V1605" s="84"/>
      <c r="W1605" s="85">
        <f t="shared" si="78"/>
        <v>0</v>
      </c>
      <c r="X1605" s="86">
        <f t="shared" si="79"/>
        <v>0</v>
      </c>
      <c r="Y1605" s="59"/>
      <c r="Z1605" s="87"/>
      <c r="AA1605" s="88"/>
      <c r="AB1605" s="89"/>
      <c r="AC1605" s="90"/>
    </row>
    <row r="1606" spans="1:29" ht="15.75" hidden="1" customHeight="1">
      <c r="A1606" s="64"/>
      <c r="B1606" s="65"/>
      <c r="C1606" s="66"/>
      <c r="D1606" s="67"/>
      <c r="E1606" s="68"/>
      <c r="F1606" s="69"/>
      <c r="G1606" s="70"/>
      <c r="H1606" s="71"/>
      <c r="I1606" s="68"/>
      <c r="J1606" s="72"/>
      <c r="K1606" s="73"/>
      <c r="L1606" s="74"/>
      <c r="M1606" s="75"/>
      <c r="N1606" s="76"/>
      <c r="O1606" s="77"/>
      <c r="P1606" s="78"/>
      <c r="Q1606" s="79"/>
      <c r="R1606" s="80"/>
      <c r="S1606" s="81">
        <f t="shared" si="77"/>
        <v>0</v>
      </c>
      <c r="T1606" s="82"/>
      <c r="U1606" s="83"/>
      <c r="V1606" s="84"/>
      <c r="W1606" s="85">
        <f t="shared" si="78"/>
        <v>0</v>
      </c>
      <c r="X1606" s="86">
        <f t="shared" si="79"/>
        <v>0</v>
      </c>
      <c r="Y1606" s="59"/>
      <c r="Z1606" s="87"/>
      <c r="AA1606" s="88"/>
      <c r="AB1606" s="89"/>
      <c r="AC1606" s="90"/>
    </row>
    <row r="1607" spans="1:29" ht="15.75" hidden="1" customHeight="1">
      <c r="A1607" s="64"/>
      <c r="B1607" s="65"/>
      <c r="C1607" s="66"/>
      <c r="D1607" s="67"/>
      <c r="E1607" s="68"/>
      <c r="F1607" s="69"/>
      <c r="G1607" s="70"/>
      <c r="H1607" s="71"/>
      <c r="I1607" s="68"/>
      <c r="J1607" s="72"/>
      <c r="K1607" s="73"/>
      <c r="L1607" s="74"/>
      <c r="M1607" s="75"/>
      <c r="N1607" s="76"/>
      <c r="O1607" s="77"/>
      <c r="P1607" s="78"/>
      <c r="Q1607" s="79"/>
      <c r="R1607" s="80"/>
      <c r="S1607" s="81">
        <f t="shared" si="77"/>
        <v>0</v>
      </c>
      <c r="T1607" s="82"/>
      <c r="U1607" s="83"/>
      <c r="V1607" s="84"/>
      <c r="W1607" s="85">
        <f t="shared" si="78"/>
        <v>0</v>
      </c>
      <c r="X1607" s="86">
        <f t="shared" si="79"/>
        <v>0</v>
      </c>
      <c r="Y1607" s="59"/>
      <c r="Z1607" s="87"/>
      <c r="AA1607" s="88"/>
      <c r="AB1607" s="89"/>
      <c r="AC1607" s="90"/>
    </row>
    <row r="1608" spans="1:29" ht="15.75" hidden="1" customHeight="1">
      <c r="A1608" s="64"/>
      <c r="B1608" s="65"/>
      <c r="C1608" s="66"/>
      <c r="D1608" s="67"/>
      <c r="E1608" s="68"/>
      <c r="F1608" s="69"/>
      <c r="G1608" s="70"/>
      <c r="H1608" s="71"/>
      <c r="I1608" s="68"/>
      <c r="J1608" s="72"/>
      <c r="K1608" s="73"/>
      <c r="L1608" s="74"/>
      <c r="M1608" s="75"/>
      <c r="N1608" s="76"/>
      <c r="O1608" s="77"/>
      <c r="P1608" s="78"/>
      <c r="Q1608" s="79"/>
      <c r="R1608" s="80"/>
      <c r="S1608" s="81">
        <f t="shared" si="77"/>
        <v>0</v>
      </c>
      <c r="T1608" s="82"/>
      <c r="U1608" s="83"/>
      <c r="V1608" s="84"/>
      <c r="W1608" s="85">
        <f t="shared" si="78"/>
        <v>0</v>
      </c>
      <c r="X1608" s="86">
        <f t="shared" si="79"/>
        <v>0</v>
      </c>
      <c r="Y1608" s="59"/>
      <c r="Z1608" s="87"/>
      <c r="AA1608" s="88"/>
      <c r="AB1608" s="89"/>
      <c r="AC1608" s="90"/>
    </row>
    <row r="1609" spans="1:29" ht="15.75" hidden="1" customHeight="1">
      <c r="A1609" s="64"/>
      <c r="B1609" s="65"/>
      <c r="C1609" s="66"/>
      <c r="D1609" s="67"/>
      <c r="E1609" s="68"/>
      <c r="F1609" s="69"/>
      <c r="G1609" s="70"/>
      <c r="H1609" s="71"/>
      <c r="I1609" s="68"/>
      <c r="J1609" s="72"/>
      <c r="K1609" s="73"/>
      <c r="L1609" s="74"/>
      <c r="M1609" s="75"/>
      <c r="N1609" s="76"/>
      <c r="O1609" s="77"/>
      <c r="P1609" s="78"/>
      <c r="Q1609" s="79"/>
      <c r="R1609" s="80"/>
      <c r="S1609" s="81">
        <f t="shared" ref="S1609:S1672" si="80">IF(R1609="U",T1609/1.2,T1609)</f>
        <v>0</v>
      </c>
      <c r="T1609" s="82"/>
      <c r="U1609" s="83"/>
      <c r="V1609" s="84"/>
      <c r="W1609" s="85">
        <f t="shared" si="78"/>
        <v>0</v>
      </c>
      <c r="X1609" s="86">
        <f t="shared" si="79"/>
        <v>0</v>
      </c>
      <c r="Y1609" s="59"/>
      <c r="Z1609" s="87"/>
      <c r="AA1609" s="88"/>
      <c r="AB1609" s="89"/>
      <c r="AC1609" s="90"/>
    </row>
    <row r="1610" spans="1:29" ht="15.75" hidden="1" customHeight="1">
      <c r="A1610" s="64"/>
      <c r="B1610" s="65"/>
      <c r="C1610" s="66"/>
      <c r="D1610" s="67"/>
      <c r="E1610" s="68"/>
      <c r="F1610" s="69"/>
      <c r="G1610" s="70"/>
      <c r="H1610" s="71"/>
      <c r="I1610" s="68"/>
      <c r="J1610" s="72"/>
      <c r="K1610" s="73"/>
      <c r="L1610" s="74"/>
      <c r="M1610" s="75"/>
      <c r="N1610" s="76"/>
      <c r="O1610" s="77"/>
      <c r="P1610" s="78"/>
      <c r="Q1610" s="79"/>
      <c r="R1610" s="80"/>
      <c r="S1610" s="81">
        <f t="shared" si="80"/>
        <v>0</v>
      </c>
      <c r="T1610" s="82"/>
      <c r="U1610" s="83"/>
      <c r="V1610" s="84"/>
      <c r="W1610" s="85">
        <f t="shared" si="78"/>
        <v>0</v>
      </c>
      <c r="X1610" s="86">
        <f t="shared" si="79"/>
        <v>0</v>
      </c>
      <c r="Y1610" s="59"/>
      <c r="Z1610" s="87"/>
      <c r="AA1610" s="88"/>
      <c r="AB1610" s="89"/>
      <c r="AC1610" s="90"/>
    </row>
    <row r="1611" spans="1:29" ht="15.75" hidden="1" customHeight="1">
      <c r="A1611" s="64"/>
      <c r="B1611" s="65"/>
      <c r="C1611" s="66"/>
      <c r="D1611" s="67"/>
      <c r="E1611" s="68"/>
      <c r="F1611" s="69"/>
      <c r="G1611" s="70"/>
      <c r="H1611" s="71"/>
      <c r="I1611" s="68"/>
      <c r="J1611" s="72"/>
      <c r="K1611" s="73"/>
      <c r="L1611" s="74"/>
      <c r="M1611" s="75"/>
      <c r="N1611" s="76"/>
      <c r="O1611" s="77"/>
      <c r="P1611" s="78"/>
      <c r="Q1611" s="79"/>
      <c r="R1611" s="80"/>
      <c r="S1611" s="81">
        <f t="shared" si="80"/>
        <v>0</v>
      </c>
      <c r="T1611" s="82"/>
      <c r="U1611" s="83"/>
      <c r="V1611" s="84"/>
      <c r="W1611" s="85">
        <f t="shared" si="78"/>
        <v>0</v>
      </c>
      <c r="X1611" s="86">
        <f t="shared" si="79"/>
        <v>0</v>
      </c>
      <c r="Y1611" s="59"/>
      <c r="Z1611" s="87"/>
      <c r="AA1611" s="88"/>
      <c r="AB1611" s="89"/>
      <c r="AC1611" s="90"/>
    </row>
    <row r="1612" spans="1:29" ht="15.75" hidden="1" customHeight="1">
      <c r="A1612" s="64"/>
      <c r="B1612" s="65"/>
      <c r="C1612" s="66"/>
      <c r="D1612" s="67"/>
      <c r="E1612" s="68"/>
      <c r="F1612" s="69"/>
      <c r="G1612" s="70"/>
      <c r="H1612" s="71"/>
      <c r="I1612" s="68"/>
      <c r="J1612" s="72"/>
      <c r="K1612" s="73"/>
      <c r="L1612" s="74"/>
      <c r="M1612" s="75"/>
      <c r="N1612" s="76"/>
      <c r="O1612" s="77"/>
      <c r="P1612" s="78"/>
      <c r="Q1612" s="79"/>
      <c r="R1612" s="80"/>
      <c r="S1612" s="81">
        <f t="shared" si="80"/>
        <v>0</v>
      </c>
      <c r="T1612" s="82"/>
      <c r="U1612" s="83"/>
      <c r="V1612" s="84"/>
      <c r="W1612" s="85">
        <f t="shared" si="78"/>
        <v>0</v>
      </c>
      <c r="X1612" s="86">
        <f t="shared" si="79"/>
        <v>0</v>
      </c>
      <c r="Y1612" s="59"/>
      <c r="Z1612" s="87"/>
      <c r="AA1612" s="88"/>
      <c r="AB1612" s="89"/>
      <c r="AC1612" s="90"/>
    </row>
    <row r="1613" spans="1:29" ht="15.75" hidden="1" customHeight="1">
      <c r="A1613" s="64"/>
      <c r="B1613" s="65"/>
      <c r="C1613" s="66"/>
      <c r="D1613" s="67"/>
      <c r="E1613" s="68"/>
      <c r="F1613" s="69"/>
      <c r="G1613" s="70"/>
      <c r="H1613" s="71"/>
      <c r="I1613" s="68"/>
      <c r="J1613" s="72"/>
      <c r="K1613" s="73"/>
      <c r="L1613" s="74"/>
      <c r="M1613" s="75"/>
      <c r="N1613" s="76"/>
      <c r="O1613" s="77"/>
      <c r="P1613" s="78"/>
      <c r="Q1613" s="79"/>
      <c r="R1613" s="80"/>
      <c r="S1613" s="81">
        <f t="shared" si="80"/>
        <v>0</v>
      </c>
      <c r="T1613" s="82"/>
      <c r="U1613" s="83"/>
      <c r="V1613" s="84"/>
      <c r="W1613" s="85">
        <f t="shared" si="78"/>
        <v>0</v>
      </c>
      <c r="X1613" s="86">
        <f t="shared" si="79"/>
        <v>0</v>
      </c>
      <c r="Y1613" s="59"/>
      <c r="Z1613" s="87"/>
      <c r="AA1613" s="88"/>
      <c r="AB1613" s="89"/>
      <c r="AC1613" s="90"/>
    </row>
    <row r="1614" spans="1:29" ht="15.75" hidden="1" customHeight="1">
      <c r="A1614" s="64"/>
      <c r="B1614" s="65"/>
      <c r="C1614" s="66"/>
      <c r="D1614" s="67"/>
      <c r="E1614" s="68"/>
      <c r="F1614" s="69"/>
      <c r="G1614" s="70"/>
      <c r="H1614" s="71"/>
      <c r="I1614" s="68"/>
      <c r="J1614" s="72"/>
      <c r="K1614" s="73"/>
      <c r="L1614" s="74"/>
      <c r="M1614" s="75"/>
      <c r="N1614" s="76"/>
      <c r="O1614" s="77"/>
      <c r="P1614" s="78"/>
      <c r="Q1614" s="79"/>
      <c r="R1614" s="80"/>
      <c r="S1614" s="81">
        <f t="shared" si="80"/>
        <v>0</v>
      </c>
      <c r="T1614" s="82"/>
      <c r="U1614" s="83"/>
      <c r="V1614" s="84"/>
      <c r="W1614" s="85">
        <f t="shared" si="78"/>
        <v>0</v>
      </c>
      <c r="X1614" s="86">
        <f t="shared" si="79"/>
        <v>0</v>
      </c>
      <c r="Y1614" s="59"/>
      <c r="Z1614" s="87"/>
      <c r="AA1614" s="88"/>
      <c r="AB1614" s="89"/>
      <c r="AC1614" s="90"/>
    </row>
    <row r="1615" spans="1:29" ht="15.75" hidden="1" customHeight="1">
      <c r="A1615" s="64"/>
      <c r="B1615" s="65"/>
      <c r="C1615" s="66"/>
      <c r="D1615" s="67"/>
      <c r="E1615" s="68"/>
      <c r="F1615" s="69"/>
      <c r="G1615" s="70"/>
      <c r="H1615" s="71"/>
      <c r="I1615" s="68"/>
      <c r="J1615" s="72"/>
      <c r="K1615" s="73"/>
      <c r="L1615" s="74"/>
      <c r="M1615" s="75"/>
      <c r="N1615" s="76"/>
      <c r="O1615" s="77"/>
      <c r="P1615" s="78"/>
      <c r="Q1615" s="79"/>
      <c r="R1615" s="80"/>
      <c r="S1615" s="81">
        <f t="shared" si="80"/>
        <v>0</v>
      </c>
      <c r="T1615" s="82"/>
      <c r="U1615" s="83"/>
      <c r="V1615" s="84"/>
      <c r="W1615" s="85">
        <f t="shared" si="78"/>
        <v>0</v>
      </c>
      <c r="X1615" s="86">
        <f t="shared" si="79"/>
        <v>0</v>
      </c>
      <c r="Y1615" s="59"/>
      <c r="Z1615" s="87"/>
      <c r="AA1615" s="88"/>
      <c r="AB1615" s="89"/>
      <c r="AC1615" s="90"/>
    </row>
    <row r="1616" spans="1:29" ht="15.75" hidden="1" customHeight="1">
      <c r="A1616" s="64"/>
      <c r="B1616" s="65"/>
      <c r="C1616" s="66"/>
      <c r="D1616" s="67"/>
      <c r="E1616" s="68"/>
      <c r="F1616" s="69"/>
      <c r="G1616" s="70"/>
      <c r="H1616" s="71"/>
      <c r="I1616" s="68"/>
      <c r="J1616" s="72"/>
      <c r="K1616" s="73"/>
      <c r="L1616" s="74"/>
      <c r="M1616" s="75"/>
      <c r="N1616" s="76"/>
      <c r="O1616" s="77"/>
      <c r="P1616" s="78"/>
      <c r="Q1616" s="79"/>
      <c r="R1616" s="80"/>
      <c r="S1616" s="81">
        <f t="shared" si="80"/>
        <v>0</v>
      </c>
      <c r="T1616" s="82"/>
      <c r="U1616" s="83"/>
      <c r="V1616" s="84"/>
      <c r="W1616" s="85">
        <f t="shared" si="78"/>
        <v>0</v>
      </c>
      <c r="X1616" s="86">
        <f t="shared" si="79"/>
        <v>0</v>
      </c>
      <c r="Y1616" s="59"/>
      <c r="Z1616" s="87"/>
      <c r="AA1616" s="88"/>
      <c r="AB1616" s="89"/>
      <c r="AC1616" s="90"/>
    </row>
    <row r="1617" spans="1:29" ht="15.75" hidden="1" customHeight="1">
      <c r="A1617" s="64"/>
      <c r="B1617" s="65"/>
      <c r="C1617" s="66"/>
      <c r="D1617" s="67"/>
      <c r="E1617" s="68"/>
      <c r="F1617" s="69"/>
      <c r="G1617" s="70"/>
      <c r="H1617" s="71"/>
      <c r="I1617" s="68"/>
      <c r="J1617" s="72"/>
      <c r="K1617" s="73"/>
      <c r="L1617" s="74"/>
      <c r="M1617" s="75"/>
      <c r="N1617" s="76"/>
      <c r="O1617" s="77"/>
      <c r="P1617" s="78"/>
      <c r="Q1617" s="79"/>
      <c r="R1617" s="80"/>
      <c r="S1617" s="81">
        <f t="shared" si="80"/>
        <v>0</v>
      </c>
      <c r="T1617" s="82"/>
      <c r="U1617" s="83"/>
      <c r="V1617" s="84"/>
      <c r="W1617" s="85">
        <f t="shared" si="78"/>
        <v>0</v>
      </c>
      <c r="X1617" s="86">
        <f t="shared" si="79"/>
        <v>0</v>
      </c>
      <c r="Y1617" s="59"/>
      <c r="Z1617" s="87"/>
      <c r="AA1617" s="88"/>
      <c r="AB1617" s="89"/>
      <c r="AC1617" s="90"/>
    </row>
    <row r="1618" spans="1:29" ht="15.75" hidden="1" customHeight="1">
      <c r="A1618" s="64"/>
      <c r="B1618" s="65"/>
      <c r="C1618" s="66"/>
      <c r="D1618" s="67"/>
      <c r="E1618" s="68"/>
      <c r="F1618" s="69"/>
      <c r="G1618" s="70"/>
      <c r="H1618" s="71"/>
      <c r="I1618" s="68"/>
      <c r="J1618" s="72"/>
      <c r="K1618" s="73"/>
      <c r="L1618" s="74"/>
      <c r="M1618" s="75"/>
      <c r="N1618" s="76"/>
      <c r="O1618" s="77"/>
      <c r="P1618" s="78"/>
      <c r="Q1618" s="79"/>
      <c r="R1618" s="80"/>
      <c r="S1618" s="81">
        <f t="shared" si="80"/>
        <v>0</v>
      </c>
      <c r="T1618" s="82"/>
      <c r="U1618" s="83"/>
      <c r="V1618" s="84"/>
      <c r="W1618" s="85">
        <f t="shared" si="78"/>
        <v>0</v>
      </c>
      <c r="X1618" s="86">
        <f t="shared" si="79"/>
        <v>0</v>
      </c>
      <c r="Y1618" s="59"/>
      <c r="Z1618" s="87"/>
      <c r="AA1618" s="88"/>
      <c r="AB1618" s="89"/>
      <c r="AC1618" s="90"/>
    </row>
    <row r="1619" spans="1:29" ht="15.75" hidden="1" customHeight="1">
      <c r="A1619" s="64"/>
      <c r="B1619" s="65"/>
      <c r="C1619" s="66"/>
      <c r="D1619" s="67"/>
      <c r="E1619" s="68"/>
      <c r="F1619" s="69"/>
      <c r="G1619" s="70"/>
      <c r="H1619" s="71"/>
      <c r="I1619" s="68"/>
      <c r="J1619" s="72"/>
      <c r="K1619" s="73"/>
      <c r="L1619" s="74"/>
      <c r="M1619" s="75"/>
      <c r="N1619" s="76"/>
      <c r="O1619" s="77"/>
      <c r="P1619" s="78"/>
      <c r="Q1619" s="79"/>
      <c r="R1619" s="80"/>
      <c r="S1619" s="81">
        <f t="shared" si="80"/>
        <v>0</v>
      </c>
      <c r="T1619" s="82"/>
      <c r="U1619" s="83"/>
      <c r="V1619" s="84"/>
      <c r="W1619" s="85">
        <f t="shared" si="78"/>
        <v>0</v>
      </c>
      <c r="X1619" s="86">
        <f t="shared" si="79"/>
        <v>0</v>
      </c>
      <c r="Y1619" s="59"/>
      <c r="Z1619" s="87"/>
      <c r="AA1619" s="88"/>
      <c r="AB1619" s="89"/>
      <c r="AC1619" s="90"/>
    </row>
    <row r="1620" spans="1:29" ht="15.75" hidden="1" customHeight="1">
      <c r="A1620" s="64"/>
      <c r="B1620" s="65"/>
      <c r="C1620" s="66"/>
      <c r="D1620" s="67"/>
      <c r="E1620" s="68"/>
      <c r="F1620" s="69"/>
      <c r="G1620" s="70"/>
      <c r="H1620" s="71"/>
      <c r="I1620" s="68"/>
      <c r="J1620" s="72"/>
      <c r="K1620" s="73"/>
      <c r="L1620" s="74"/>
      <c r="M1620" s="75"/>
      <c r="N1620" s="76"/>
      <c r="O1620" s="77"/>
      <c r="P1620" s="78"/>
      <c r="Q1620" s="79"/>
      <c r="R1620" s="80"/>
      <c r="S1620" s="81">
        <f t="shared" si="80"/>
        <v>0</v>
      </c>
      <c r="T1620" s="82"/>
      <c r="U1620" s="83"/>
      <c r="V1620" s="84"/>
      <c r="W1620" s="85">
        <f t="shared" si="78"/>
        <v>0</v>
      </c>
      <c r="X1620" s="86">
        <f t="shared" si="79"/>
        <v>0</v>
      </c>
      <c r="Y1620" s="59"/>
      <c r="Z1620" s="87"/>
      <c r="AA1620" s="88"/>
      <c r="AB1620" s="89"/>
      <c r="AC1620" s="90"/>
    </row>
    <row r="1621" spans="1:29" ht="15.75" hidden="1" customHeight="1">
      <c r="A1621" s="64"/>
      <c r="B1621" s="65"/>
      <c r="C1621" s="66"/>
      <c r="D1621" s="67"/>
      <c r="E1621" s="68"/>
      <c r="F1621" s="69"/>
      <c r="G1621" s="70"/>
      <c r="H1621" s="71"/>
      <c r="I1621" s="68"/>
      <c r="J1621" s="72"/>
      <c r="K1621" s="73"/>
      <c r="L1621" s="74"/>
      <c r="M1621" s="75"/>
      <c r="N1621" s="76"/>
      <c r="O1621" s="77"/>
      <c r="P1621" s="78"/>
      <c r="Q1621" s="79"/>
      <c r="R1621" s="80"/>
      <c r="S1621" s="81">
        <f t="shared" si="80"/>
        <v>0</v>
      </c>
      <c r="T1621" s="82"/>
      <c r="U1621" s="83"/>
      <c r="V1621" s="84"/>
      <c r="W1621" s="85">
        <f t="shared" si="78"/>
        <v>0</v>
      </c>
      <c r="X1621" s="86">
        <f t="shared" si="79"/>
        <v>0</v>
      </c>
      <c r="Y1621" s="59"/>
      <c r="Z1621" s="87"/>
      <c r="AA1621" s="88"/>
      <c r="AB1621" s="89"/>
      <c r="AC1621" s="90"/>
    </row>
    <row r="1622" spans="1:29" ht="15.75" hidden="1" customHeight="1">
      <c r="A1622" s="64"/>
      <c r="B1622" s="65"/>
      <c r="C1622" s="66"/>
      <c r="D1622" s="67"/>
      <c r="E1622" s="68"/>
      <c r="F1622" s="69"/>
      <c r="G1622" s="70"/>
      <c r="H1622" s="71"/>
      <c r="I1622" s="68"/>
      <c r="J1622" s="72"/>
      <c r="K1622" s="73"/>
      <c r="L1622" s="74"/>
      <c r="M1622" s="75"/>
      <c r="N1622" s="76"/>
      <c r="O1622" s="77"/>
      <c r="P1622" s="78"/>
      <c r="Q1622" s="79"/>
      <c r="R1622" s="80"/>
      <c r="S1622" s="81">
        <f t="shared" si="80"/>
        <v>0</v>
      </c>
      <c r="T1622" s="82"/>
      <c r="U1622" s="83"/>
      <c r="V1622" s="84"/>
      <c r="W1622" s="85">
        <f t="shared" si="78"/>
        <v>0</v>
      </c>
      <c r="X1622" s="86">
        <f t="shared" si="79"/>
        <v>0</v>
      </c>
      <c r="Y1622" s="59"/>
      <c r="Z1622" s="87"/>
      <c r="AA1622" s="88"/>
      <c r="AB1622" s="89"/>
      <c r="AC1622" s="90"/>
    </row>
    <row r="1623" spans="1:29" ht="15.75" hidden="1" customHeight="1">
      <c r="A1623" s="64"/>
      <c r="B1623" s="65"/>
      <c r="C1623" s="66"/>
      <c r="D1623" s="67"/>
      <c r="E1623" s="68"/>
      <c r="F1623" s="69"/>
      <c r="G1623" s="70"/>
      <c r="H1623" s="71"/>
      <c r="I1623" s="68"/>
      <c r="J1623" s="72"/>
      <c r="K1623" s="73"/>
      <c r="L1623" s="74"/>
      <c r="M1623" s="75"/>
      <c r="N1623" s="76"/>
      <c r="O1623" s="77"/>
      <c r="P1623" s="78"/>
      <c r="Q1623" s="79"/>
      <c r="R1623" s="80"/>
      <c r="S1623" s="81">
        <f t="shared" si="80"/>
        <v>0</v>
      </c>
      <c r="T1623" s="82"/>
      <c r="U1623" s="83"/>
      <c r="V1623" s="84"/>
      <c r="W1623" s="85">
        <f t="shared" si="78"/>
        <v>0</v>
      </c>
      <c r="X1623" s="86">
        <f t="shared" si="79"/>
        <v>0</v>
      </c>
      <c r="Y1623" s="59"/>
      <c r="Z1623" s="87"/>
      <c r="AA1623" s="88"/>
      <c r="AB1623" s="89"/>
      <c r="AC1623" s="90"/>
    </row>
    <row r="1624" spans="1:29" ht="15.75" hidden="1" customHeight="1">
      <c r="A1624" s="64"/>
      <c r="B1624" s="65"/>
      <c r="C1624" s="66"/>
      <c r="D1624" s="67"/>
      <c r="E1624" s="68"/>
      <c r="F1624" s="69"/>
      <c r="G1624" s="70"/>
      <c r="H1624" s="71"/>
      <c r="I1624" s="68"/>
      <c r="J1624" s="72"/>
      <c r="K1624" s="73"/>
      <c r="L1624" s="74"/>
      <c r="M1624" s="75"/>
      <c r="N1624" s="76"/>
      <c r="O1624" s="77"/>
      <c r="P1624" s="78"/>
      <c r="Q1624" s="79"/>
      <c r="R1624" s="80"/>
      <c r="S1624" s="81">
        <f t="shared" si="80"/>
        <v>0</v>
      </c>
      <c r="T1624" s="82"/>
      <c r="U1624" s="83"/>
      <c r="V1624" s="84"/>
      <c r="W1624" s="85">
        <f t="shared" si="78"/>
        <v>0</v>
      </c>
      <c r="X1624" s="86">
        <f t="shared" si="79"/>
        <v>0</v>
      </c>
      <c r="Y1624" s="59"/>
      <c r="Z1624" s="87"/>
      <c r="AA1624" s="88"/>
      <c r="AB1624" s="89"/>
      <c r="AC1624" s="90"/>
    </row>
    <row r="1625" spans="1:29" ht="15.75" hidden="1" customHeight="1">
      <c r="A1625" s="64"/>
      <c r="B1625" s="65"/>
      <c r="C1625" s="66"/>
      <c r="D1625" s="67"/>
      <c r="E1625" s="68"/>
      <c r="F1625" s="69"/>
      <c r="G1625" s="70"/>
      <c r="H1625" s="71"/>
      <c r="I1625" s="68"/>
      <c r="J1625" s="72"/>
      <c r="K1625" s="73"/>
      <c r="L1625" s="74"/>
      <c r="M1625" s="75"/>
      <c r="N1625" s="76"/>
      <c r="O1625" s="77"/>
      <c r="P1625" s="78"/>
      <c r="Q1625" s="79"/>
      <c r="R1625" s="80"/>
      <c r="S1625" s="81">
        <f t="shared" si="80"/>
        <v>0</v>
      </c>
      <c r="T1625" s="82"/>
      <c r="U1625" s="83"/>
      <c r="V1625" s="84"/>
      <c r="W1625" s="85">
        <f t="shared" si="78"/>
        <v>0</v>
      </c>
      <c r="X1625" s="86">
        <f t="shared" si="79"/>
        <v>0</v>
      </c>
      <c r="Y1625" s="59"/>
      <c r="Z1625" s="87"/>
      <c r="AA1625" s="88"/>
      <c r="AB1625" s="89"/>
      <c r="AC1625" s="90"/>
    </row>
    <row r="1626" spans="1:29" ht="15.75" hidden="1" customHeight="1">
      <c r="A1626" s="64"/>
      <c r="B1626" s="65"/>
      <c r="C1626" s="66"/>
      <c r="D1626" s="67"/>
      <c r="E1626" s="68"/>
      <c r="F1626" s="69"/>
      <c r="G1626" s="70"/>
      <c r="H1626" s="71"/>
      <c r="I1626" s="68"/>
      <c r="J1626" s="72"/>
      <c r="K1626" s="73"/>
      <c r="L1626" s="74"/>
      <c r="M1626" s="75"/>
      <c r="N1626" s="76"/>
      <c r="O1626" s="77"/>
      <c r="P1626" s="78"/>
      <c r="Q1626" s="79"/>
      <c r="R1626" s="80"/>
      <c r="S1626" s="81">
        <f t="shared" si="80"/>
        <v>0</v>
      </c>
      <c r="T1626" s="82"/>
      <c r="U1626" s="83"/>
      <c r="V1626" s="84"/>
      <c r="W1626" s="85">
        <f t="shared" si="78"/>
        <v>0</v>
      </c>
      <c r="X1626" s="86">
        <f t="shared" si="79"/>
        <v>0</v>
      </c>
      <c r="Y1626" s="59"/>
      <c r="Z1626" s="87"/>
      <c r="AA1626" s="88"/>
      <c r="AB1626" s="89"/>
      <c r="AC1626" s="90"/>
    </row>
    <row r="1627" spans="1:29" ht="15.75" hidden="1" customHeight="1">
      <c r="A1627" s="64"/>
      <c r="B1627" s="65"/>
      <c r="C1627" s="66"/>
      <c r="D1627" s="67"/>
      <c r="E1627" s="68"/>
      <c r="F1627" s="69"/>
      <c r="G1627" s="70"/>
      <c r="H1627" s="71"/>
      <c r="I1627" s="68"/>
      <c r="J1627" s="72"/>
      <c r="K1627" s="73"/>
      <c r="L1627" s="74"/>
      <c r="M1627" s="75"/>
      <c r="N1627" s="76"/>
      <c r="O1627" s="77"/>
      <c r="P1627" s="78"/>
      <c r="Q1627" s="79"/>
      <c r="R1627" s="80"/>
      <c r="S1627" s="81">
        <f t="shared" si="80"/>
        <v>0</v>
      </c>
      <c r="T1627" s="82"/>
      <c r="U1627" s="83"/>
      <c r="V1627" s="84"/>
      <c r="W1627" s="85">
        <f t="shared" si="78"/>
        <v>0</v>
      </c>
      <c r="X1627" s="86">
        <f t="shared" si="79"/>
        <v>0</v>
      </c>
      <c r="Y1627" s="59"/>
      <c r="Z1627" s="87"/>
      <c r="AA1627" s="88"/>
      <c r="AB1627" s="89"/>
      <c r="AC1627" s="90"/>
    </row>
    <row r="1628" spans="1:29" ht="15.75" hidden="1" customHeight="1">
      <c r="A1628" s="64"/>
      <c r="B1628" s="65"/>
      <c r="C1628" s="66"/>
      <c r="D1628" s="67"/>
      <c r="E1628" s="68"/>
      <c r="F1628" s="69"/>
      <c r="G1628" s="70"/>
      <c r="H1628" s="71"/>
      <c r="I1628" s="68"/>
      <c r="J1628" s="72"/>
      <c r="K1628" s="73"/>
      <c r="L1628" s="74"/>
      <c r="M1628" s="75"/>
      <c r="N1628" s="76"/>
      <c r="O1628" s="77"/>
      <c r="P1628" s="78"/>
      <c r="Q1628" s="79"/>
      <c r="R1628" s="80"/>
      <c r="S1628" s="81">
        <f t="shared" si="80"/>
        <v>0</v>
      </c>
      <c r="T1628" s="82"/>
      <c r="U1628" s="83"/>
      <c r="V1628" s="84"/>
      <c r="W1628" s="85">
        <f t="shared" si="78"/>
        <v>0</v>
      </c>
      <c r="X1628" s="86">
        <f t="shared" si="79"/>
        <v>0</v>
      </c>
      <c r="Y1628" s="59"/>
      <c r="Z1628" s="87"/>
      <c r="AA1628" s="88"/>
      <c r="AB1628" s="89"/>
      <c r="AC1628" s="90"/>
    </row>
    <row r="1629" spans="1:29" ht="15.75" hidden="1" customHeight="1">
      <c r="A1629" s="64"/>
      <c r="B1629" s="65"/>
      <c r="C1629" s="66"/>
      <c r="D1629" s="67"/>
      <c r="E1629" s="68"/>
      <c r="F1629" s="69"/>
      <c r="G1629" s="70"/>
      <c r="H1629" s="71"/>
      <c r="I1629" s="68"/>
      <c r="J1629" s="72"/>
      <c r="K1629" s="73"/>
      <c r="L1629" s="74"/>
      <c r="M1629" s="75"/>
      <c r="N1629" s="76"/>
      <c r="O1629" s="77"/>
      <c r="P1629" s="78"/>
      <c r="Q1629" s="79"/>
      <c r="R1629" s="80"/>
      <c r="S1629" s="81">
        <f t="shared" si="80"/>
        <v>0</v>
      </c>
      <c r="T1629" s="82"/>
      <c r="U1629" s="83"/>
      <c r="V1629" s="84"/>
      <c r="W1629" s="85">
        <f t="shared" si="78"/>
        <v>0</v>
      </c>
      <c r="X1629" s="86">
        <f t="shared" si="79"/>
        <v>0</v>
      </c>
      <c r="Y1629" s="59"/>
      <c r="Z1629" s="87"/>
      <c r="AA1629" s="88"/>
      <c r="AB1629" s="89"/>
      <c r="AC1629" s="90"/>
    </row>
    <row r="1630" spans="1:29" ht="15.75" hidden="1" customHeight="1">
      <c r="A1630" s="64"/>
      <c r="B1630" s="65"/>
      <c r="C1630" s="66"/>
      <c r="D1630" s="67"/>
      <c r="E1630" s="68"/>
      <c r="F1630" s="69"/>
      <c r="G1630" s="70"/>
      <c r="H1630" s="71"/>
      <c r="I1630" s="68"/>
      <c r="J1630" s="72"/>
      <c r="K1630" s="73"/>
      <c r="L1630" s="74"/>
      <c r="M1630" s="75"/>
      <c r="N1630" s="76"/>
      <c r="O1630" s="77"/>
      <c r="P1630" s="78"/>
      <c r="Q1630" s="79"/>
      <c r="R1630" s="80"/>
      <c r="S1630" s="81">
        <f t="shared" si="80"/>
        <v>0</v>
      </c>
      <c r="T1630" s="82"/>
      <c r="U1630" s="83"/>
      <c r="V1630" s="84"/>
      <c r="W1630" s="85">
        <f t="shared" si="78"/>
        <v>0</v>
      </c>
      <c r="X1630" s="86">
        <f t="shared" si="79"/>
        <v>0</v>
      </c>
      <c r="Y1630" s="59"/>
      <c r="Z1630" s="87"/>
      <c r="AA1630" s="88"/>
      <c r="AB1630" s="89"/>
      <c r="AC1630" s="90"/>
    </row>
    <row r="1631" spans="1:29" ht="15.75" hidden="1" customHeight="1">
      <c r="A1631" s="64"/>
      <c r="B1631" s="65"/>
      <c r="C1631" s="66"/>
      <c r="D1631" s="67"/>
      <c r="E1631" s="68"/>
      <c r="F1631" s="69"/>
      <c r="G1631" s="70"/>
      <c r="H1631" s="71"/>
      <c r="I1631" s="68"/>
      <c r="J1631" s="72"/>
      <c r="K1631" s="73"/>
      <c r="L1631" s="74"/>
      <c r="M1631" s="75"/>
      <c r="N1631" s="76"/>
      <c r="O1631" s="77"/>
      <c r="P1631" s="78"/>
      <c r="Q1631" s="79"/>
      <c r="R1631" s="80"/>
      <c r="S1631" s="81">
        <f t="shared" si="80"/>
        <v>0</v>
      </c>
      <c r="T1631" s="82"/>
      <c r="U1631" s="83"/>
      <c r="V1631" s="84"/>
      <c r="W1631" s="85">
        <f t="shared" si="78"/>
        <v>0</v>
      </c>
      <c r="X1631" s="86">
        <f t="shared" si="79"/>
        <v>0</v>
      </c>
      <c r="Y1631" s="59"/>
      <c r="Z1631" s="87"/>
      <c r="AA1631" s="88"/>
      <c r="AB1631" s="89"/>
      <c r="AC1631" s="90"/>
    </row>
    <row r="1632" spans="1:29" ht="15.75" hidden="1" customHeight="1">
      <c r="A1632" s="64"/>
      <c r="B1632" s="65"/>
      <c r="C1632" s="66"/>
      <c r="D1632" s="67"/>
      <c r="E1632" s="68"/>
      <c r="F1632" s="69"/>
      <c r="G1632" s="70"/>
      <c r="H1632" s="71"/>
      <c r="I1632" s="68"/>
      <c r="J1632" s="72"/>
      <c r="K1632" s="73"/>
      <c r="L1632" s="74"/>
      <c r="M1632" s="75"/>
      <c r="N1632" s="76"/>
      <c r="O1632" s="77"/>
      <c r="P1632" s="78"/>
      <c r="Q1632" s="79"/>
      <c r="R1632" s="80"/>
      <c r="S1632" s="81">
        <f t="shared" si="80"/>
        <v>0</v>
      </c>
      <c r="T1632" s="82"/>
      <c r="U1632" s="83"/>
      <c r="V1632" s="84"/>
      <c r="W1632" s="85">
        <f t="shared" si="78"/>
        <v>0</v>
      </c>
      <c r="X1632" s="86">
        <f t="shared" si="79"/>
        <v>0</v>
      </c>
      <c r="Y1632" s="59"/>
      <c r="Z1632" s="87"/>
      <c r="AA1632" s="88"/>
      <c r="AB1632" s="89"/>
      <c r="AC1632" s="90"/>
    </row>
    <row r="1633" spans="1:29" ht="15.75" hidden="1" customHeight="1">
      <c r="A1633" s="64"/>
      <c r="B1633" s="65"/>
      <c r="C1633" s="66"/>
      <c r="D1633" s="67"/>
      <c r="E1633" s="68"/>
      <c r="F1633" s="69"/>
      <c r="G1633" s="70"/>
      <c r="H1633" s="71"/>
      <c r="I1633" s="68"/>
      <c r="J1633" s="72"/>
      <c r="K1633" s="73"/>
      <c r="L1633" s="74"/>
      <c r="M1633" s="75"/>
      <c r="N1633" s="76"/>
      <c r="O1633" s="77"/>
      <c r="P1633" s="78"/>
      <c r="Q1633" s="79"/>
      <c r="R1633" s="80"/>
      <c r="S1633" s="81">
        <f t="shared" si="80"/>
        <v>0</v>
      </c>
      <c r="T1633" s="82"/>
      <c r="U1633" s="83"/>
      <c r="V1633" s="84"/>
      <c r="W1633" s="85">
        <f t="shared" ref="W1633:W1696" si="81">V1633*S1633</f>
        <v>0</v>
      </c>
      <c r="X1633" s="86">
        <f t="shared" ref="X1633:X1696" si="82">V1633*T1633</f>
        <v>0</v>
      </c>
      <c r="Y1633" s="59"/>
      <c r="Z1633" s="87"/>
      <c r="AA1633" s="88"/>
      <c r="AB1633" s="89"/>
      <c r="AC1633" s="90"/>
    </row>
    <row r="1634" spans="1:29" ht="15.75" hidden="1" customHeight="1">
      <c r="A1634" s="64"/>
      <c r="B1634" s="65"/>
      <c r="C1634" s="66"/>
      <c r="D1634" s="67"/>
      <c r="E1634" s="68"/>
      <c r="F1634" s="69"/>
      <c r="G1634" s="70"/>
      <c r="H1634" s="71"/>
      <c r="I1634" s="68"/>
      <c r="J1634" s="72"/>
      <c r="K1634" s="73"/>
      <c r="L1634" s="74"/>
      <c r="M1634" s="75"/>
      <c r="N1634" s="76"/>
      <c r="O1634" s="77"/>
      <c r="P1634" s="78"/>
      <c r="Q1634" s="79"/>
      <c r="R1634" s="80"/>
      <c r="S1634" s="81">
        <f t="shared" si="80"/>
        <v>0</v>
      </c>
      <c r="T1634" s="82"/>
      <c r="U1634" s="83"/>
      <c r="V1634" s="84"/>
      <c r="W1634" s="85">
        <f t="shared" si="81"/>
        <v>0</v>
      </c>
      <c r="X1634" s="86">
        <f t="shared" si="82"/>
        <v>0</v>
      </c>
      <c r="Y1634" s="59"/>
      <c r="Z1634" s="87"/>
      <c r="AA1634" s="88"/>
      <c r="AB1634" s="89"/>
      <c r="AC1634" s="90"/>
    </row>
    <row r="1635" spans="1:29" ht="15.75" hidden="1" customHeight="1">
      <c r="A1635" s="64"/>
      <c r="B1635" s="65"/>
      <c r="C1635" s="66"/>
      <c r="D1635" s="67"/>
      <c r="E1635" s="68"/>
      <c r="F1635" s="69"/>
      <c r="G1635" s="70"/>
      <c r="H1635" s="71"/>
      <c r="I1635" s="68"/>
      <c r="J1635" s="72"/>
      <c r="K1635" s="73"/>
      <c r="L1635" s="74"/>
      <c r="M1635" s="75"/>
      <c r="N1635" s="76"/>
      <c r="O1635" s="77"/>
      <c r="P1635" s="78"/>
      <c r="Q1635" s="79"/>
      <c r="R1635" s="80"/>
      <c r="S1635" s="81">
        <f t="shared" si="80"/>
        <v>0</v>
      </c>
      <c r="T1635" s="82"/>
      <c r="U1635" s="83"/>
      <c r="V1635" s="84"/>
      <c r="W1635" s="85">
        <f t="shared" si="81"/>
        <v>0</v>
      </c>
      <c r="X1635" s="86">
        <f t="shared" si="82"/>
        <v>0</v>
      </c>
      <c r="Y1635" s="59"/>
      <c r="Z1635" s="87"/>
      <c r="AA1635" s="88"/>
      <c r="AB1635" s="89"/>
      <c r="AC1635" s="90"/>
    </row>
    <row r="1636" spans="1:29" ht="15.75" hidden="1" customHeight="1">
      <c r="A1636" s="64"/>
      <c r="B1636" s="65"/>
      <c r="C1636" s="66"/>
      <c r="D1636" s="67"/>
      <c r="E1636" s="68"/>
      <c r="F1636" s="69"/>
      <c r="G1636" s="70"/>
      <c r="H1636" s="71"/>
      <c r="I1636" s="68"/>
      <c r="J1636" s="72"/>
      <c r="K1636" s="73"/>
      <c r="L1636" s="74"/>
      <c r="M1636" s="75"/>
      <c r="N1636" s="76"/>
      <c r="O1636" s="77"/>
      <c r="P1636" s="78"/>
      <c r="Q1636" s="79"/>
      <c r="R1636" s="80"/>
      <c r="S1636" s="81">
        <f t="shared" si="80"/>
        <v>0</v>
      </c>
      <c r="T1636" s="82"/>
      <c r="U1636" s="83"/>
      <c r="V1636" s="84"/>
      <c r="W1636" s="85">
        <f t="shared" si="81"/>
        <v>0</v>
      </c>
      <c r="X1636" s="86">
        <f t="shared" si="82"/>
        <v>0</v>
      </c>
      <c r="Y1636" s="59"/>
      <c r="Z1636" s="87"/>
      <c r="AA1636" s="88"/>
      <c r="AB1636" s="89"/>
      <c r="AC1636" s="90"/>
    </row>
    <row r="1637" spans="1:29" ht="15.75" hidden="1" customHeight="1">
      <c r="A1637" s="64"/>
      <c r="B1637" s="65"/>
      <c r="C1637" s="66"/>
      <c r="D1637" s="67"/>
      <c r="E1637" s="68"/>
      <c r="F1637" s="69"/>
      <c r="G1637" s="70"/>
      <c r="H1637" s="71"/>
      <c r="I1637" s="68"/>
      <c r="J1637" s="72"/>
      <c r="K1637" s="73"/>
      <c r="L1637" s="74"/>
      <c r="M1637" s="75"/>
      <c r="N1637" s="76"/>
      <c r="O1637" s="77"/>
      <c r="P1637" s="78"/>
      <c r="Q1637" s="79"/>
      <c r="R1637" s="80"/>
      <c r="S1637" s="81">
        <f t="shared" si="80"/>
        <v>0</v>
      </c>
      <c r="T1637" s="82"/>
      <c r="U1637" s="83"/>
      <c r="V1637" s="84"/>
      <c r="W1637" s="85">
        <f t="shared" si="81"/>
        <v>0</v>
      </c>
      <c r="X1637" s="86">
        <f t="shared" si="82"/>
        <v>0</v>
      </c>
      <c r="Y1637" s="59"/>
      <c r="Z1637" s="87"/>
      <c r="AA1637" s="88"/>
      <c r="AB1637" s="89"/>
      <c r="AC1637" s="90"/>
    </row>
    <row r="1638" spans="1:29" ht="15.75" hidden="1" customHeight="1">
      <c r="A1638" s="64"/>
      <c r="B1638" s="65"/>
      <c r="C1638" s="66"/>
      <c r="D1638" s="67"/>
      <c r="E1638" s="68"/>
      <c r="F1638" s="69"/>
      <c r="G1638" s="70"/>
      <c r="H1638" s="71"/>
      <c r="I1638" s="68"/>
      <c r="J1638" s="72"/>
      <c r="K1638" s="73"/>
      <c r="L1638" s="74"/>
      <c r="M1638" s="75"/>
      <c r="N1638" s="76"/>
      <c r="O1638" s="77"/>
      <c r="P1638" s="78"/>
      <c r="Q1638" s="79"/>
      <c r="R1638" s="80"/>
      <c r="S1638" s="81">
        <f t="shared" si="80"/>
        <v>0</v>
      </c>
      <c r="T1638" s="82"/>
      <c r="U1638" s="83"/>
      <c r="V1638" s="84"/>
      <c r="W1638" s="85">
        <f t="shared" si="81"/>
        <v>0</v>
      </c>
      <c r="X1638" s="86">
        <f t="shared" si="82"/>
        <v>0</v>
      </c>
      <c r="Y1638" s="59"/>
      <c r="Z1638" s="87"/>
      <c r="AA1638" s="88"/>
      <c r="AB1638" s="89"/>
      <c r="AC1638" s="90"/>
    </row>
    <row r="1639" spans="1:29" ht="15.75" hidden="1" customHeight="1">
      <c r="A1639" s="64"/>
      <c r="B1639" s="65"/>
      <c r="C1639" s="66"/>
      <c r="D1639" s="67"/>
      <c r="E1639" s="68"/>
      <c r="F1639" s="69"/>
      <c r="G1639" s="70"/>
      <c r="H1639" s="71"/>
      <c r="I1639" s="68"/>
      <c r="J1639" s="72"/>
      <c r="K1639" s="73"/>
      <c r="L1639" s="74"/>
      <c r="M1639" s="75"/>
      <c r="N1639" s="76"/>
      <c r="O1639" s="77"/>
      <c r="P1639" s="78"/>
      <c r="Q1639" s="79"/>
      <c r="R1639" s="80"/>
      <c r="S1639" s="81">
        <f t="shared" si="80"/>
        <v>0</v>
      </c>
      <c r="T1639" s="82"/>
      <c r="U1639" s="83"/>
      <c r="V1639" s="84"/>
      <c r="W1639" s="85">
        <f t="shared" si="81"/>
        <v>0</v>
      </c>
      <c r="X1639" s="86">
        <f t="shared" si="82"/>
        <v>0</v>
      </c>
      <c r="Y1639" s="59"/>
      <c r="Z1639" s="87"/>
      <c r="AA1639" s="88"/>
      <c r="AB1639" s="89"/>
      <c r="AC1639" s="90"/>
    </row>
    <row r="1640" spans="1:29" ht="15.75" hidden="1" customHeight="1">
      <c r="A1640" s="64"/>
      <c r="B1640" s="65"/>
      <c r="C1640" s="66"/>
      <c r="D1640" s="67"/>
      <c r="E1640" s="68"/>
      <c r="F1640" s="69"/>
      <c r="G1640" s="70"/>
      <c r="H1640" s="71"/>
      <c r="I1640" s="68"/>
      <c r="J1640" s="72"/>
      <c r="K1640" s="73"/>
      <c r="L1640" s="74"/>
      <c r="M1640" s="75"/>
      <c r="N1640" s="76"/>
      <c r="O1640" s="77"/>
      <c r="P1640" s="78"/>
      <c r="Q1640" s="79"/>
      <c r="R1640" s="80"/>
      <c r="S1640" s="81">
        <f t="shared" si="80"/>
        <v>0</v>
      </c>
      <c r="T1640" s="82"/>
      <c r="U1640" s="83"/>
      <c r="V1640" s="84"/>
      <c r="W1640" s="85">
        <f t="shared" si="81"/>
        <v>0</v>
      </c>
      <c r="X1640" s="86">
        <f t="shared" si="82"/>
        <v>0</v>
      </c>
      <c r="Y1640" s="59"/>
      <c r="Z1640" s="87"/>
      <c r="AA1640" s="88"/>
      <c r="AB1640" s="89"/>
      <c r="AC1640" s="90"/>
    </row>
    <row r="1641" spans="1:29" ht="15.75" hidden="1" customHeight="1">
      <c r="A1641" s="64"/>
      <c r="B1641" s="65"/>
      <c r="C1641" s="66"/>
      <c r="D1641" s="67"/>
      <c r="E1641" s="68"/>
      <c r="F1641" s="69"/>
      <c r="G1641" s="70"/>
      <c r="H1641" s="71"/>
      <c r="I1641" s="68"/>
      <c r="J1641" s="72"/>
      <c r="K1641" s="73"/>
      <c r="L1641" s="74"/>
      <c r="M1641" s="75"/>
      <c r="N1641" s="76"/>
      <c r="O1641" s="77"/>
      <c r="P1641" s="78"/>
      <c r="Q1641" s="79"/>
      <c r="R1641" s="80"/>
      <c r="S1641" s="81">
        <f t="shared" si="80"/>
        <v>0</v>
      </c>
      <c r="T1641" s="82"/>
      <c r="U1641" s="83"/>
      <c r="V1641" s="84"/>
      <c r="W1641" s="85">
        <f t="shared" si="81"/>
        <v>0</v>
      </c>
      <c r="X1641" s="86">
        <f t="shared" si="82"/>
        <v>0</v>
      </c>
      <c r="Y1641" s="59"/>
      <c r="Z1641" s="87"/>
      <c r="AA1641" s="88"/>
      <c r="AB1641" s="89"/>
      <c r="AC1641" s="90"/>
    </row>
    <row r="1642" spans="1:29" ht="15.75" hidden="1" customHeight="1">
      <c r="A1642" s="64"/>
      <c r="B1642" s="65"/>
      <c r="C1642" s="66"/>
      <c r="D1642" s="67"/>
      <c r="E1642" s="68"/>
      <c r="F1642" s="69"/>
      <c r="G1642" s="70"/>
      <c r="H1642" s="71"/>
      <c r="I1642" s="68"/>
      <c r="J1642" s="72"/>
      <c r="K1642" s="73"/>
      <c r="L1642" s="74"/>
      <c r="M1642" s="75"/>
      <c r="N1642" s="76"/>
      <c r="O1642" s="77"/>
      <c r="P1642" s="78"/>
      <c r="Q1642" s="79"/>
      <c r="R1642" s="80"/>
      <c r="S1642" s="81">
        <f t="shared" si="80"/>
        <v>0</v>
      </c>
      <c r="T1642" s="82"/>
      <c r="U1642" s="83"/>
      <c r="V1642" s="84"/>
      <c r="W1642" s="85">
        <f t="shared" si="81"/>
        <v>0</v>
      </c>
      <c r="X1642" s="86">
        <f t="shared" si="82"/>
        <v>0</v>
      </c>
      <c r="Y1642" s="59"/>
      <c r="Z1642" s="87"/>
      <c r="AA1642" s="88"/>
      <c r="AB1642" s="89"/>
      <c r="AC1642" s="90"/>
    </row>
    <row r="1643" spans="1:29" ht="15.75" hidden="1" customHeight="1">
      <c r="A1643" s="64"/>
      <c r="B1643" s="65"/>
      <c r="C1643" s="66"/>
      <c r="D1643" s="67"/>
      <c r="E1643" s="68"/>
      <c r="F1643" s="69"/>
      <c r="G1643" s="70"/>
      <c r="H1643" s="71"/>
      <c r="I1643" s="68"/>
      <c r="J1643" s="72"/>
      <c r="K1643" s="73"/>
      <c r="L1643" s="74"/>
      <c r="M1643" s="75"/>
      <c r="N1643" s="76"/>
      <c r="O1643" s="77"/>
      <c r="P1643" s="78"/>
      <c r="Q1643" s="79"/>
      <c r="R1643" s="80"/>
      <c r="S1643" s="81">
        <f t="shared" si="80"/>
        <v>0</v>
      </c>
      <c r="T1643" s="82"/>
      <c r="U1643" s="83"/>
      <c r="V1643" s="84"/>
      <c r="W1643" s="85">
        <f t="shared" si="81"/>
        <v>0</v>
      </c>
      <c r="X1643" s="86">
        <f t="shared" si="82"/>
        <v>0</v>
      </c>
      <c r="Y1643" s="59"/>
      <c r="Z1643" s="87"/>
      <c r="AA1643" s="88"/>
      <c r="AB1643" s="89"/>
      <c r="AC1643" s="90"/>
    </row>
    <row r="1644" spans="1:29" ht="15.75" hidden="1" customHeight="1">
      <c r="A1644" s="64"/>
      <c r="B1644" s="65"/>
      <c r="C1644" s="66"/>
      <c r="D1644" s="67"/>
      <c r="E1644" s="68"/>
      <c r="F1644" s="69"/>
      <c r="G1644" s="70"/>
      <c r="H1644" s="71"/>
      <c r="I1644" s="68"/>
      <c r="J1644" s="72"/>
      <c r="K1644" s="73"/>
      <c r="L1644" s="74"/>
      <c r="M1644" s="75"/>
      <c r="N1644" s="76"/>
      <c r="O1644" s="77"/>
      <c r="P1644" s="78"/>
      <c r="Q1644" s="79"/>
      <c r="R1644" s="80"/>
      <c r="S1644" s="81">
        <f t="shared" si="80"/>
        <v>0</v>
      </c>
      <c r="T1644" s="82"/>
      <c r="U1644" s="83"/>
      <c r="V1644" s="84"/>
      <c r="W1644" s="85">
        <f t="shared" si="81"/>
        <v>0</v>
      </c>
      <c r="X1644" s="86">
        <f t="shared" si="82"/>
        <v>0</v>
      </c>
      <c r="Y1644" s="59"/>
      <c r="Z1644" s="87"/>
      <c r="AA1644" s="88"/>
      <c r="AB1644" s="89"/>
      <c r="AC1644" s="90"/>
    </row>
    <row r="1645" spans="1:29" ht="15.75" hidden="1" customHeight="1">
      <c r="A1645" s="64"/>
      <c r="B1645" s="65"/>
      <c r="C1645" s="66"/>
      <c r="D1645" s="67"/>
      <c r="E1645" s="68"/>
      <c r="F1645" s="69"/>
      <c r="G1645" s="70"/>
      <c r="H1645" s="71"/>
      <c r="I1645" s="68"/>
      <c r="J1645" s="72"/>
      <c r="K1645" s="73"/>
      <c r="L1645" s="74"/>
      <c r="M1645" s="75"/>
      <c r="N1645" s="76"/>
      <c r="O1645" s="77"/>
      <c r="P1645" s="78"/>
      <c r="Q1645" s="79"/>
      <c r="R1645" s="80"/>
      <c r="S1645" s="81">
        <f t="shared" si="80"/>
        <v>0</v>
      </c>
      <c r="T1645" s="82"/>
      <c r="U1645" s="83"/>
      <c r="V1645" s="84"/>
      <c r="W1645" s="85">
        <f t="shared" si="81"/>
        <v>0</v>
      </c>
      <c r="X1645" s="86">
        <f t="shared" si="82"/>
        <v>0</v>
      </c>
      <c r="Y1645" s="59"/>
      <c r="Z1645" s="87"/>
      <c r="AA1645" s="88"/>
      <c r="AB1645" s="89"/>
      <c r="AC1645" s="90"/>
    </row>
    <row r="1646" spans="1:29" ht="15.75" hidden="1" customHeight="1">
      <c r="A1646" s="64"/>
      <c r="B1646" s="65"/>
      <c r="C1646" s="66"/>
      <c r="D1646" s="67"/>
      <c r="E1646" s="68"/>
      <c r="F1646" s="69"/>
      <c r="G1646" s="70"/>
      <c r="H1646" s="71"/>
      <c r="I1646" s="68"/>
      <c r="J1646" s="72"/>
      <c r="K1646" s="73"/>
      <c r="L1646" s="74"/>
      <c r="M1646" s="75"/>
      <c r="N1646" s="76"/>
      <c r="O1646" s="77"/>
      <c r="P1646" s="78"/>
      <c r="Q1646" s="79"/>
      <c r="R1646" s="80"/>
      <c r="S1646" s="81">
        <f t="shared" si="80"/>
        <v>0</v>
      </c>
      <c r="T1646" s="82"/>
      <c r="U1646" s="83"/>
      <c r="V1646" s="84"/>
      <c r="W1646" s="85">
        <f t="shared" si="81"/>
        <v>0</v>
      </c>
      <c r="X1646" s="86">
        <f t="shared" si="82"/>
        <v>0</v>
      </c>
      <c r="Y1646" s="59"/>
      <c r="Z1646" s="87"/>
      <c r="AA1646" s="88"/>
      <c r="AB1646" s="89"/>
      <c r="AC1646" s="90"/>
    </row>
    <row r="1647" spans="1:29" ht="15.75" hidden="1" customHeight="1">
      <c r="A1647" s="64"/>
      <c r="B1647" s="65"/>
      <c r="C1647" s="66"/>
      <c r="D1647" s="67"/>
      <c r="E1647" s="68"/>
      <c r="F1647" s="69"/>
      <c r="G1647" s="70"/>
      <c r="H1647" s="71"/>
      <c r="I1647" s="68"/>
      <c r="J1647" s="72"/>
      <c r="K1647" s="73"/>
      <c r="L1647" s="74"/>
      <c r="M1647" s="75"/>
      <c r="N1647" s="76"/>
      <c r="O1647" s="77"/>
      <c r="P1647" s="78"/>
      <c r="Q1647" s="79"/>
      <c r="R1647" s="80"/>
      <c r="S1647" s="81">
        <f t="shared" si="80"/>
        <v>0</v>
      </c>
      <c r="T1647" s="82"/>
      <c r="U1647" s="83"/>
      <c r="V1647" s="84"/>
      <c r="W1647" s="85">
        <f t="shared" si="81"/>
        <v>0</v>
      </c>
      <c r="X1647" s="86">
        <f t="shared" si="82"/>
        <v>0</v>
      </c>
      <c r="Y1647" s="59"/>
      <c r="Z1647" s="87"/>
      <c r="AA1647" s="88"/>
      <c r="AB1647" s="89"/>
      <c r="AC1647" s="90"/>
    </row>
    <row r="1648" spans="1:29" ht="15.75" hidden="1" customHeight="1">
      <c r="A1648" s="64"/>
      <c r="B1648" s="65"/>
      <c r="C1648" s="66"/>
      <c r="D1648" s="67"/>
      <c r="E1648" s="68"/>
      <c r="F1648" s="69"/>
      <c r="G1648" s="70"/>
      <c r="H1648" s="71"/>
      <c r="I1648" s="68"/>
      <c r="J1648" s="72"/>
      <c r="K1648" s="73"/>
      <c r="L1648" s="74"/>
      <c r="M1648" s="75"/>
      <c r="N1648" s="76"/>
      <c r="O1648" s="77"/>
      <c r="P1648" s="78"/>
      <c r="Q1648" s="79"/>
      <c r="R1648" s="80"/>
      <c r="S1648" s="81">
        <f t="shared" si="80"/>
        <v>0</v>
      </c>
      <c r="T1648" s="82"/>
      <c r="U1648" s="83"/>
      <c r="V1648" s="84"/>
      <c r="W1648" s="85">
        <f t="shared" si="81"/>
        <v>0</v>
      </c>
      <c r="X1648" s="86">
        <f t="shared" si="82"/>
        <v>0</v>
      </c>
      <c r="Y1648" s="59"/>
      <c r="Z1648" s="87"/>
      <c r="AA1648" s="88"/>
      <c r="AB1648" s="89"/>
      <c r="AC1648" s="90"/>
    </row>
    <row r="1649" spans="1:29" ht="15.75" hidden="1" customHeight="1">
      <c r="A1649" s="64"/>
      <c r="B1649" s="65"/>
      <c r="C1649" s="66"/>
      <c r="D1649" s="67"/>
      <c r="E1649" s="68"/>
      <c r="F1649" s="69"/>
      <c r="G1649" s="70"/>
      <c r="H1649" s="71"/>
      <c r="I1649" s="68"/>
      <c r="J1649" s="72"/>
      <c r="K1649" s="73"/>
      <c r="L1649" s="74"/>
      <c r="M1649" s="75"/>
      <c r="N1649" s="76"/>
      <c r="O1649" s="77"/>
      <c r="P1649" s="78"/>
      <c r="Q1649" s="79"/>
      <c r="R1649" s="80"/>
      <c r="S1649" s="81">
        <f t="shared" si="80"/>
        <v>0</v>
      </c>
      <c r="T1649" s="82"/>
      <c r="U1649" s="83"/>
      <c r="V1649" s="84"/>
      <c r="W1649" s="85">
        <f t="shared" si="81"/>
        <v>0</v>
      </c>
      <c r="X1649" s="86">
        <f t="shared" si="82"/>
        <v>0</v>
      </c>
      <c r="Y1649" s="59"/>
      <c r="Z1649" s="87"/>
      <c r="AA1649" s="88"/>
      <c r="AB1649" s="89"/>
      <c r="AC1649" s="90"/>
    </row>
    <row r="1650" spans="1:29" ht="15.75" hidden="1" customHeight="1">
      <c r="A1650" s="64"/>
      <c r="B1650" s="65"/>
      <c r="C1650" s="66"/>
      <c r="D1650" s="67"/>
      <c r="E1650" s="68"/>
      <c r="F1650" s="69"/>
      <c r="G1650" s="70"/>
      <c r="H1650" s="71"/>
      <c r="I1650" s="68"/>
      <c r="J1650" s="72"/>
      <c r="K1650" s="73"/>
      <c r="L1650" s="74"/>
      <c r="M1650" s="75"/>
      <c r="N1650" s="76"/>
      <c r="O1650" s="77"/>
      <c r="P1650" s="78"/>
      <c r="Q1650" s="79"/>
      <c r="R1650" s="80"/>
      <c r="S1650" s="81">
        <f t="shared" si="80"/>
        <v>0</v>
      </c>
      <c r="T1650" s="82"/>
      <c r="U1650" s="83"/>
      <c r="V1650" s="84"/>
      <c r="W1650" s="85">
        <f t="shared" si="81"/>
        <v>0</v>
      </c>
      <c r="X1650" s="86">
        <f t="shared" si="82"/>
        <v>0</v>
      </c>
      <c r="Y1650" s="59"/>
      <c r="Z1650" s="87"/>
      <c r="AA1650" s="88"/>
      <c r="AB1650" s="89"/>
      <c r="AC1650" s="90"/>
    </row>
    <row r="1651" spans="1:29" ht="15.75" hidden="1" customHeight="1">
      <c r="A1651" s="64"/>
      <c r="B1651" s="65"/>
      <c r="C1651" s="66"/>
      <c r="D1651" s="67"/>
      <c r="E1651" s="68"/>
      <c r="F1651" s="69"/>
      <c r="G1651" s="70"/>
      <c r="H1651" s="71"/>
      <c r="I1651" s="68"/>
      <c r="J1651" s="72"/>
      <c r="K1651" s="73"/>
      <c r="L1651" s="74"/>
      <c r="M1651" s="75"/>
      <c r="N1651" s="76"/>
      <c r="O1651" s="77"/>
      <c r="P1651" s="78"/>
      <c r="Q1651" s="79"/>
      <c r="R1651" s="80"/>
      <c r="S1651" s="81">
        <f t="shared" si="80"/>
        <v>0</v>
      </c>
      <c r="T1651" s="82"/>
      <c r="U1651" s="83"/>
      <c r="V1651" s="84"/>
      <c r="W1651" s="85">
        <f t="shared" si="81"/>
        <v>0</v>
      </c>
      <c r="X1651" s="86">
        <f t="shared" si="82"/>
        <v>0</v>
      </c>
      <c r="Y1651" s="59"/>
      <c r="Z1651" s="87"/>
      <c r="AA1651" s="88"/>
      <c r="AB1651" s="89"/>
      <c r="AC1651" s="90"/>
    </row>
    <row r="1652" spans="1:29" ht="15.75" hidden="1" customHeight="1">
      <c r="A1652" s="64"/>
      <c r="B1652" s="65"/>
      <c r="C1652" s="66"/>
      <c r="D1652" s="67"/>
      <c r="E1652" s="68"/>
      <c r="F1652" s="69"/>
      <c r="G1652" s="70"/>
      <c r="H1652" s="71"/>
      <c r="I1652" s="68"/>
      <c r="J1652" s="72"/>
      <c r="K1652" s="73"/>
      <c r="L1652" s="74"/>
      <c r="M1652" s="75"/>
      <c r="N1652" s="76"/>
      <c r="O1652" s="77"/>
      <c r="P1652" s="78"/>
      <c r="Q1652" s="79"/>
      <c r="R1652" s="80"/>
      <c r="S1652" s="81">
        <f t="shared" si="80"/>
        <v>0</v>
      </c>
      <c r="T1652" s="82"/>
      <c r="U1652" s="83"/>
      <c r="V1652" s="84"/>
      <c r="W1652" s="85">
        <f t="shared" si="81"/>
        <v>0</v>
      </c>
      <c r="X1652" s="86">
        <f t="shared" si="82"/>
        <v>0</v>
      </c>
      <c r="Y1652" s="59"/>
      <c r="Z1652" s="87"/>
      <c r="AA1652" s="88"/>
      <c r="AB1652" s="89"/>
      <c r="AC1652" s="90"/>
    </row>
    <row r="1653" spans="1:29" ht="15.75" hidden="1" customHeight="1">
      <c r="A1653" s="64"/>
      <c r="B1653" s="65"/>
      <c r="C1653" s="66"/>
      <c r="D1653" s="67"/>
      <c r="E1653" s="68"/>
      <c r="F1653" s="69"/>
      <c r="G1653" s="70"/>
      <c r="H1653" s="71"/>
      <c r="I1653" s="68"/>
      <c r="J1653" s="72"/>
      <c r="K1653" s="73"/>
      <c r="L1653" s="74"/>
      <c r="M1653" s="75"/>
      <c r="N1653" s="76"/>
      <c r="O1653" s="77"/>
      <c r="P1653" s="78"/>
      <c r="Q1653" s="79"/>
      <c r="R1653" s="80"/>
      <c r="S1653" s="81">
        <f t="shared" si="80"/>
        <v>0</v>
      </c>
      <c r="T1653" s="82"/>
      <c r="U1653" s="83"/>
      <c r="V1653" s="84"/>
      <c r="W1653" s="85">
        <f t="shared" si="81"/>
        <v>0</v>
      </c>
      <c r="X1653" s="86">
        <f t="shared" si="82"/>
        <v>0</v>
      </c>
      <c r="Y1653" s="59"/>
      <c r="Z1653" s="87"/>
      <c r="AA1653" s="88"/>
      <c r="AB1653" s="89"/>
      <c r="AC1653" s="90"/>
    </row>
    <row r="1654" spans="1:29" ht="15.75" hidden="1" customHeight="1">
      <c r="A1654" s="64"/>
      <c r="B1654" s="65"/>
      <c r="C1654" s="66"/>
      <c r="D1654" s="67"/>
      <c r="E1654" s="68"/>
      <c r="F1654" s="69"/>
      <c r="G1654" s="70"/>
      <c r="H1654" s="71"/>
      <c r="I1654" s="68"/>
      <c r="J1654" s="72"/>
      <c r="K1654" s="73"/>
      <c r="L1654" s="74"/>
      <c r="M1654" s="75"/>
      <c r="N1654" s="76"/>
      <c r="O1654" s="77"/>
      <c r="P1654" s="78"/>
      <c r="Q1654" s="79"/>
      <c r="R1654" s="80"/>
      <c r="S1654" s="81">
        <f t="shared" si="80"/>
        <v>0</v>
      </c>
      <c r="T1654" s="82"/>
      <c r="U1654" s="83"/>
      <c r="V1654" s="84"/>
      <c r="W1654" s="85">
        <f t="shared" si="81"/>
        <v>0</v>
      </c>
      <c r="X1654" s="86">
        <f t="shared" si="82"/>
        <v>0</v>
      </c>
      <c r="Y1654" s="59"/>
      <c r="Z1654" s="87"/>
      <c r="AA1654" s="88"/>
      <c r="AB1654" s="89"/>
      <c r="AC1654" s="90"/>
    </row>
    <row r="1655" spans="1:29" ht="15.75" hidden="1" customHeight="1">
      <c r="A1655" s="64"/>
      <c r="B1655" s="65"/>
      <c r="C1655" s="66"/>
      <c r="D1655" s="67"/>
      <c r="E1655" s="68"/>
      <c r="F1655" s="69"/>
      <c r="G1655" s="70"/>
      <c r="H1655" s="71"/>
      <c r="I1655" s="68"/>
      <c r="J1655" s="72"/>
      <c r="K1655" s="73"/>
      <c r="L1655" s="74"/>
      <c r="M1655" s="75"/>
      <c r="N1655" s="76"/>
      <c r="O1655" s="77"/>
      <c r="P1655" s="78"/>
      <c r="Q1655" s="79"/>
      <c r="R1655" s="80"/>
      <c r="S1655" s="81">
        <f t="shared" si="80"/>
        <v>0</v>
      </c>
      <c r="T1655" s="82"/>
      <c r="U1655" s="83"/>
      <c r="V1655" s="84"/>
      <c r="W1655" s="85">
        <f t="shared" si="81"/>
        <v>0</v>
      </c>
      <c r="X1655" s="86">
        <f t="shared" si="82"/>
        <v>0</v>
      </c>
      <c r="Y1655" s="59"/>
      <c r="Z1655" s="87"/>
      <c r="AA1655" s="88"/>
      <c r="AB1655" s="89"/>
      <c r="AC1655" s="90"/>
    </row>
    <row r="1656" spans="1:29" ht="15.75" hidden="1" customHeight="1">
      <c r="A1656" s="64"/>
      <c r="B1656" s="65"/>
      <c r="C1656" s="66"/>
      <c r="D1656" s="67"/>
      <c r="E1656" s="68"/>
      <c r="F1656" s="69"/>
      <c r="G1656" s="70"/>
      <c r="H1656" s="71"/>
      <c r="I1656" s="68"/>
      <c r="J1656" s="72"/>
      <c r="K1656" s="73"/>
      <c r="L1656" s="74"/>
      <c r="M1656" s="75"/>
      <c r="N1656" s="76"/>
      <c r="O1656" s="77"/>
      <c r="P1656" s="78"/>
      <c r="Q1656" s="79"/>
      <c r="R1656" s="80"/>
      <c r="S1656" s="81">
        <f t="shared" si="80"/>
        <v>0</v>
      </c>
      <c r="T1656" s="82"/>
      <c r="U1656" s="83"/>
      <c r="V1656" s="84"/>
      <c r="W1656" s="85">
        <f t="shared" si="81"/>
        <v>0</v>
      </c>
      <c r="X1656" s="86">
        <f t="shared" si="82"/>
        <v>0</v>
      </c>
      <c r="Y1656" s="59"/>
      <c r="Z1656" s="87"/>
      <c r="AA1656" s="88"/>
      <c r="AB1656" s="89"/>
      <c r="AC1656" s="90"/>
    </row>
    <row r="1657" spans="1:29" ht="15.75" hidden="1" customHeight="1">
      <c r="A1657" s="64"/>
      <c r="B1657" s="65"/>
      <c r="C1657" s="66"/>
      <c r="D1657" s="67"/>
      <c r="E1657" s="68"/>
      <c r="F1657" s="69"/>
      <c r="G1657" s="70"/>
      <c r="H1657" s="71"/>
      <c r="I1657" s="68"/>
      <c r="J1657" s="72"/>
      <c r="K1657" s="73"/>
      <c r="L1657" s="74"/>
      <c r="M1657" s="75"/>
      <c r="N1657" s="76"/>
      <c r="O1657" s="77"/>
      <c r="P1657" s="78"/>
      <c r="Q1657" s="79"/>
      <c r="R1657" s="80"/>
      <c r="S1657" s="81">
        <f t="shared" si="80"/>
        <v>0</v>
      </c>
      <c r="T1657" s="82"/>
      <c r="U1657" s="83"/>
      <c r="V1657" s="84"/>
      <c r="W1657" s="85">
        <f t="shared" si="81"/>
        <v>0</v>
      </c>
      <c r="X1657" s="86">
        <f t="shared" si="82"/>
        <v>0</v>
      </c>
      <c r="Y1657" s="59"/>
      <c r="Z1657" s="87"/>
      <c r="AA1657" s="88"/>
      <c r="AB1657" s="89"/>
      <c r="AC1657" s="90"/>
    </row>
    <row r="1658" spans="1:29" ht="15.75" hidden="1" customHeight="1">
      <c r="A1658" s="64"/>
      <c r="B1658" s="65"/>
      <c r="C1658" s="66"/>
      <c r="D1658" s="67"/>
      <c r="E1658" s="68"/>
      <c r="F1658" s="69"/>
      <c r="G1658" s="70"/>
      <c r="H1658" s="71"/>
      <c r="I1658" s="68"/>
      <c r="J1658" s="72"/>
      <c r="K1658" s="73"/>
      <c r="L1658" s="74"/>
      <c r="M1658" s="75"/>
      <c r="N1658" s="76"/>
      <c r="O1658" s="77"/>
      <c r="P1658" s="78"/>
      <c r="Q1658" s="79"/>
      <c r="R1658" s="80"/>
      <c r="S1658" s="81">
        <f t="shared" si="80"/>
        <v>0</v>
      </c>
      <c r="T1658" s="82"/>
      <c r="U1658" s="83"/>
      <c r="V1658" s="84"/>
      <c r="W1658" s="85">
        <f t="shared" si="81"/>
        <v>0</v>
      </c>
      <c r="X1658" s="86">
        <f t="shared" si="82"/>
        <v>0</v>
      </c>
      <c r="Y1658" s="59"/>
      <c r="Z1658" s="87"/>
      <c r="AA1658" s="88"/>
      <c r="AB1658" s="89"/>
      <c r="AC1658" s="90"/>
    </row>
    <row r="1659" spans="1:29" ht="15.75" hidden="1" customHeight="1">
      <c r="A1659" s="64"/>
      <c r="B1659" s="65"/>
      <c r="C1659" s="66"/>
      <c r="D1659" s="67"/>
      <c r="E1659" s="68"/>
      <c r="F1659" s="69"/>
      <c r="G1659" s="70"/>
      <c r="H1659" s="71"/>
      <c r="I1659" s="68"/>
      <c r="J1659" s="72"/>
      <c r="K1659" s="73"/>
      <c r="L1659" s="74"/>
      <c r="M1659" s="75"/>
      <c r="N1659" s="76"/>
      <c r="O1659" s="77"/>
      <c r="P1659" s="78"/>
      <c r="Q1659" s="79"/>
      <c r="R1659" s="80"/>
      <c r="S1659" s="81">
        <f t="shared" si="80"/>
        <v>0</v>
      </c>
      <c r="T1659" s="82"/>
      <c r="U1659" s="83"/>
      <c r="V1659" s="84"/>
      <c r="W1659" s="85">
        <f t="shared" si="81"/>
        <v>0</v>
      </c>
      <c r="X1659" s="86">
        <f t="shared" si="82"/>
        <v>0</v>
      </c>
      <c r="Y1659" s="59"/>
      <c r="Z1659" s="87"/>
      <c r="AA1659" s="88"/>
      <c r="AB1659" s="89"/>
      <c r="AC1659" s="90"/>
    </row>
    <row r="1660" spans="1:29" ht="15.75" hidden="1" customHeight="1">
      <c r="A1660" s="64"/>
      <c r="B1660" s="65"/>
      <c r="C1660" s="66"/>
      <c r="D1660" s="67"/>
      <c r="E1660" s="68"/>
      <c r="F1660" s="69"/>
      <c r="G1660" s="70"/>
      <c r="H1660" s="71"/>
      <c r="I1660" s="68"/>
      <c r="J1660" s="72"/>
      <c r="K1660" s="73"/>
      <c r="L1660" s="74"/>
      <c r="M1660" s="75"/>
      <c r="N1660" s="76"/>
      <c r="O1660" s="77"/>
      <c r="P1660" s="78"/>
      <c r="Q1660" s="79"/>
      <c r="R1660" s="80"/>
      <c r="S1660" s="81">
        <f t="shared" si="80"/>
        <v>0</v>
      </c>
      <c r="T1660" s="82"/>
      <c r="U1660" s="83"/>
      <c r="V1660" s="84"/>
      <c r="W1660" s="85">
        <f t="shared" si="81"/>
        <v>0</v>
      </c>
      <c r="X1660" s="86">
        <f t="shared" si="82"/>
        <v>0</v>
      </c>
      <c r="Y1660" s="59"/>
      <c r="Z1660" s="87"/>
      <c r="AA1660" s="88"/>
      <c r="AB1660" s="89"/>
      <c r="AC1660" s="90"/>
    </row>
    <row r="1661" spans="1:29" ht="15.75" hidden="1" customHeight="1">
      <c r="A1661" s="64"/>
      <c r="B1661" s="65"/>
      <c r="C1661" s="66"/>
      <c r="D1661" s="67"/>
      <c r="E1661" s="68"/>
      <c r="F1661" s="69"/>
      <c r="G1661" s="70"/>
      <c r="H1661" s="71"/>
      <c r="I1661" s="68"/>
      <c r="J1661" s="72"/>
      <c r="K1661" s="73"/>
      <c r="L1661" s="74"/>
      <c r="M1661" s="75"/>
      <c r="N1661" s="76"/>
      <c r="O1661" s="77"/>
      <c r="P1661" s="78"/>
      <c r="Q1661" s="79"/>
      <c r="R1661" s="80"/>
      <c r="S1661" s="81">
        <f t="shared" si="80"/>
        <v>0</v>
      </c>
      <c r="T1661" s="82"/>
      <c r="U1661" s="83"/>
      <c r="V1661" s="84"/>
      <c r="W1661" s="85">
        <f t="shared" si="81"/>
        <v>0</v>
      </c>
      <c r="X1661" s="86">
        <f t="shared" si="82"/>
        <v>0</v>
      </c>
      <c r="Y1661" s="59"/>
      <c r="Z1661" s="87"/>
      <c r="AA1661" s="88"/>
      <c r="AB1661" s="89"/>
      <c r="AC1661" s="90"/>
    </row>
    <row r="1662" spans="1:29" ht="15.75" hidden="1" customHeight="1">
      <c r="A1662" s="64"/>
      <c r="B1662" s="65"/>
      <c r="C1662" s="66"/>
      <c r="D1662" s="67"/>
      <c r="E1662" s="68"/>
      <c r="F1662" s="69"/>
      <c r="G1662" s="70"/>
      <c r="H1662" s="71"/>
      <c r="I1662" s="68"/>
      <c r="J1662" s="72"/>
      <c r="K1662" s="73"/>
      <c r="L1662" s="74"/>
      <c r="M1662" s="75"/>
      <c r="N1662" s="76"/>
      <c r="O1662" s="77"/>
      <c r="P1662" s="78"/>
      <c r="Q1662" s="79"/>
      <c r="R1662" s="80"/>
      <c r="S1662" s="81">
        <f t="shared" si="80"/>
        <v>0</v>
      </c>
      <c r="T1662" s="82"/>
      <c r="U1662" s="83"/>
      <c r="V1662" s="84"/>
      <c r="W1662" s="85">
        <f t="shared" si="81"/>
        <v>0</v>
      </c>
      <c r="X1662" s="86">
        <f t="shared" si="82"/>
        <v>0</v>
      </c>
      <c r="Y1662" s="59"/>
      <c r="Z1662" s="87"/>
      <c r="AA1662" s="88"/>
      <c r="AB1662" s="89"/>
      <c r="AC1662" s="90"/>
    </row>
    <row r="1663" spans="1:29" ht="15.75" hidden="1" customHeight="1">
      <c r="A1663" s="64"/>
      <c r="B1663" s="65"/>
      <c r="C1663" s="66"/>
      <c r="D1663" s="67"/>
      <c r="E1663" s="68"/>
      <c r="F1663" s="69"/>
      <c r="G1663" s="70"/>
      <c r="H1663" s="71"/>
      <c r="I1663" s="68"/>
      <c r="J1663" s="72"/>
      <c r="K1663" s="73"/>
      <c r="L1663" s="74"/>
      <c r="M1663" s="75"/>
      <c r="N1663" s="76"/>
      <c r="O1663" s="77"/>
      <c r="P1663" s="78"/>
      <c r="Q1663" s="79"/>
      <c r="R1663" s="80"/>
      <c r="S1663" s="81">
        <f t="shared" si="80"/>
        <v>0</v>
      </c>
      <c r="T1663" s="82"/>
      <c r="U1663" s="83"/>
      <c r="V1663" s="84"/>
      <c r="W1663" s="85">
        <f t="shared" si="81"/>
        <v>0</v>
      </c>
      <c r="X1663" s="86">
        <f t="shared" si="82"/>
        <v>0</v>
      </c>
      <c r="Y1663" s="59"/>
      <c r="Z1663" s="87"/>
      <c r="AA1663" s="88"/>
      <c r="AB1663" s="89"/>
      <c r="AC1663" s="90"/>
    </row>
    <row r="1664" spans="1:29" ht="15.75" hidden="1" customHeight="1">
      <c r="A1664" s="64"/>
      <c r="B1664" s="65"/>
      <c r="C1664" s="66"/>
      <c r="D1664" s="67"/>
      <c r="E1664" s="68"/>
      <c r="F1664" s="69"/>
      <c r="G1664" s="70"/>
      <c r="H1664" s="71"/>
      <c r="I1664" s="68"/>
      <c r="J1664" s="72"/>
      <c r="K1664" s="73"/>
      <c r="L1664" s="74"/>
      <c r="M1664" s="75"/>
      <c r="N1664" s="76"/>
      <c r="O1664" s="77"/>
      <c r="P1664" s="78"/>
      <c r="Q1664" s="79"/>
      <c r="R1664" s="80"/>
      <c r="S1664" s="81">
        <f t="shared" si="80"/>
        <v>0</v>
      </c>
      <c r="T1664" s="82"/>
      <c r="U1664" s="83"/>
      <c r="V1664" s="84"/>
      <c r="W1664" s="85">
        <f t="shared" si="81"/>
        <v>0</v>
      </c>
      <c r="X1664" s="86">
        <f t="shared" si="82"/>
        <v>0</v>
      </c>
      <c r="Y1664" s="59"/>
      <c r="Z1664" s="87"/>
      <c r="AA1664" s="88"/>
      <c r="AB1664" s="89"/>
      <c r="AC1664" s="90"/>
    </row>
    <row r="1665" spans="1:29" ht="15.75" hidden="1" customHeight="1">
      <c r="A1665" s="64"/>
      <c r="B1665" s="65"/>
      <c r="C1665" s="66"/>
      <c r="D1665" s="67"/>
      <c r="E1665" s="68"/>
      <c r="F1665" s="69"/>
      <c r="G1665" s="70"/>
      <c r="H1665" s="71"/>
      <c r="I1665" s="68"/>
      <c r="J1665" s="72"/>
      <c r="K1665" s="73"/>
      <c r="L1665" s="74"/>
      <c r="M1665" s="75"/>
      <c r="N1665" s="76"/>
      <c r="O1665" s="77"/>
      <c r="P1665" s="78"/>
      <c r="Q1665" s="79"/>
      <c r="R1665" s="80"/>
      <c r="S1665" s="81">
        <f t="shared" si="80"/>
        <v>0</v>
      </c>
      <c r="T1665" s="82"/>
      <c r="U1665" s="83"/>
      <c r="V1665" s="84"/>
      <c r="W1665" s="85">
        <f t="shared" si="81"/>
        <v>0</v>
      </c>
      <c r="X1665" s="86">
        <f t="shared" si="82"/>
        <v>0</v>
      </c>
      <c r="Y1665" s="59"/>
      <c r="Z1665" s="87"/>
      <c r="AA1665" s="88"/>
      <c r="AB1665" s="89"/>
      <c r="AC1665" s="90"/>
    </row>
    <row r="1666" spans="1:29" ht="15.75" hidden="1" customHeight="1">
      <c r="A1666" s="64"/>
      <c r="B1666" s="65"/>
      <c r="C1666" s="66"/>
      <c r="D1666" s="67"/>
      <c r="E1666" s="68"/>
      <c r="F1666" s="69"/>
      <c r="G1666" s="70"/>
      <c r="H1666" s="71"/>
      <c r="I1666" s="68"/>
      <c r="J1666" s="72"/>
      <c r="K1666" s="73"/>
      <c r="L1666" s="74"/>
      <c r="M1666" s="75"/>
      <c r="N1666" s="76"/>
      <c r="O1666" s="77"/>
      <c r="P1666" s="78"/>
      <c r="Q1666" s="79"/>
      <c r="R1666" s="80"/>
      <c r="S1666" s="81">
        <f t="shared" si="80"/>
        <v>0</v>
      </c>
      <c r="T1666" s="82"/>
      <c r="U1666" s="83"/>
      <c r="V1666" s="84"/>
      <c r="W1666" s="85">
        <f t="shared" si="81"/>
        <v>0</v>
      </c>
      <c r="X1666" s="86">
        <f t="shared" si="82"/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/>
      <c r="B1667" s="65"/>
      <c r="C1667" s="66"/>
      <c r="D1667" s="67"/>
      <c r="E1667" s="68"/>
      <c r="F1667" s="69"/>
      <c r="G1667" s="70"/>
      <c r="H1667" s="71"/>
      <c r="I1667" s="68"/>
      <c r="J1667" s="72"/>
      <c r="K1667" s="73"/>
      <c r="L1667" s="74"/>
      <c r="M1667" s="75"/>
      <c r="N1667" s="76"/>
      <c r="O1667" s="77"/>
      <c r="P1667" s="78"/>
      <c r="Q1667" s="79"/>
      <c r="R1667" s="80"/>
      <c r="S1667" s="81">
        <f t="shared" si="80"/>
        <v>0</v>
      </c>
      <c r="T1667" s="82"/>
      <c r="U1667" s="83"/>
      <c r="V1667" s="84"/>
      <c r="W1667" s="85">
        <f t="shared" si="81"/>
        <v>0</v>
      </c>
      <c r="X1667" s="86">
        <f t="shared" si="82"/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/>
      <c r="B1668" s="65"/>
      <c r="C1668" s="66"/>
      <c r="D1668" s="67"/>
      <c r="E1668" s="68"/>
      <c r="F1668" s="69"/>
      <c r="G1668" s="70"/>
      <c r="H1668" s="71"/>
      <c r="I1668" s="68"/>
      <c r="J1668" s="72"/>
      <c r="K1668" s="73"/>
      <c r="L1668" s="74"/>
      <c r="M1668" s="75"/>
      <c r="N1668" s="76"/>
      <c r="O1668" s="77"/>
      <c r="P1668" s="78"/>
      <c r="Q1668" s="79"/>
      <c r="R1668" s="80"/>
      <c r="S1668" s="81">
        <f t="shared" si="80"/>
        <v>0</v>
      </c>
      <c r="T1668" s="82"/>
      <c r="U1668" s="83"/>
      <c r="V1668" s="84"/>
      <c r="W1668" s="85">
        <f t="shared" si="81"/>
        <v>0</v>
      </c>
      <c r="X1668" s="86">
        <f t="shared" si="82"/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/>
      <c r="B1669" s="65"/>
      <c r="C1669" s="66"/>
      <c r="D1669" s="67"/>
      <c r="E1669" s="68"/>
      <c r="F1669" s="69"/>
      <c r="G1669" s="70"/>
      <c r="H1669" s="71"/>
      <c r="I1669" s="68"/>
      <c r="J1669" s="72"/>
      <c r="K1669" s="73"/>
      <c r="L1669" s="74"/>
      <c r="M1669" s="75"/>
      <c r="N1669" s="76"/>
      <c r="O1669" s="77"/>
      <c r="P1669" s="78"/>
      <c r="Q1669" s="79"/>
      <c r="R1669" s="80"/>
      <c r="S1669" s="81">
        <f t="shared" si="80"/>
        <v>0</v>
      </c>
      <c r="T1669" s="82"/>
      <c r="U1669" s="83"/>
      <c r="V1669" s="84"/>
      <c r="W1669" s="85">
        <f t="shared" si="81"/>
        <v>0</v>
      </c>
      <c r="X1669" s="86">
        <f t="shared" si="82"/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/>
      <c r="B1670" s="65"/>
      <c r="C1670" s="66"/>
      <c r="D1670" s="67"/>
      <c r="E1670" s="68"/>
      <c r="F1670" s="69"/>
      <c r="G1670" s="70"/>
      <c r="H1670" s="71"/>
      <c r="I1670" s="68"/>
      <c r="J1670" s="72"/>
      <c r="K1670" s="73"/>
      <c r="L1670" s="74"/>
      <c r="M1670" s="75"/>
      <c r="N1670" s="76"/>
      <c r="O1670" s="77"/>
      <c r="P1670" s="78"/>
      <c r="Q1670" s="79"/>
      <c r="R1670" s="80"/>
      <c r="S1670" s="81">
        <f t="shared" si="80"/>
        <v>0</v>
      </c>
      <c r="T1670" s="82"/>
      <c r="U1670" s="83"/>
      <c r="V1670" s="84"/>
      <c r="W1670" s="85">
        <f t="shared" si="81"/>
        <v>0</v>
      </c>
      <c r="X1670" s="86">
        <f t="shared" si="82"/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/>
      <c r="B1671" s="65"/>
      <c r="C1671" s="66"/>
      <c r="D1671" s="67"/>
      <c r="E1671" s="68"/>
      <c r="F1671" s="69"/>
      <c r="G1671" s="70"/>
      <c r="H1671" s="71"/>
      <c r="I1671" s="68"/>
      <c r="J1671" s="72"/>
      <c r="K1671" s="73"/>
      <c r="L1671" s="74"/>
      <c r="M1671" s="75"/>
      <c r="N1671" s="76"/>
      <c r="O1671" s="77"/>
      <c r="P1671" s="78"/>
      <c r="Q1671" s="79"/>
      <c r="R1671" s="80"/>
      <c r="S1671" s="81">
        <f t="shared" si="80"/>
        <v>0</v>
      </c>
      <c r="T1671" s="82"/>
      <c r="U1671" s="83"/>
      <c r="V1671" s="84"/>
      <c r="W1671" s="85">
        <f t="shared" si="81"/>
        <v>0</v>
      </c>
      <c r="X1671" s="86">
        <f t="shared" si="82"/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/>
      <c r="B1672" s="65"/>
      <c r="C1672" s="66"/>
      <c r="D1672" s="67"/>
      <c r="E1672" s="68"/>
      <c r="F1672" s="69"/>
      <c r="G1672" s="70"/>
      <c r="H1672" s="71"/>
      <c r="I1672" s="68"/>
      <c r="J1672" s="72"/>
      <c r="K1672" s="73"/>
      <c r="L1672" s="74"/>
      <c r="M1672" s="75"/>
      <c r="N1672" s="76"/>
      <c r="O1672" s="77"/>
      <c r="P1672" s="78"/>
      <c r="Q1672" s="79"/>
      <c r="R1672" s="80"/>
      <c r="S1672" s="81">
        <f t="shared" si="80"/>
        <v>0</v>
      </c>
      <c r="T1672" s="82"/>
      <c r="U1672" s="83"/>
      <c r="V1672" s="84"/>
      <c r="W1672" s="85">
        <f t="shared" si="81"/>
        <v>0</v>
      </c>
      <c r="X1672" s="86">
        <f t="shared" si="82"/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/>
      <c r="B1673" s="65"/>
      <c r="C1673" s="66"/>
      <c r="D1673" s="67"/>
      <c r="E1673" s="68"/>
      <c r="F1673" s="69"/>
      <c r="G1673" s="70"/>
      <c r="H1673" s="71"/>
      <c r="I1673" s="68"/>
      <c r="J1673" s="72"/>
      <c r="K1673" s="73"/>
      <c r="L1673" s="74"/>
      <c r="M1673" s="75"/>
      <c r="N1673" s="76"/>
      <c r="O1673" s="77"/>
      <c r="P1673" s="78"/>
      <c r="Q1673" s="79"/>
      <c r="R1673" s="80"/>
      <c r="S1673" s="81">
        <f t="shared" ref="S1673:S1710" si="83">IF(R1673="U",T1673/1.2,T1673)</f>
        <v>0</v>
      </c>
      <c r="T1673" s="82"/>
      <c r="U1673" s="83"/>
      <c r="V1673" s="84"/>
      <c r="W1673" s="85">
        <f t="shared" si="81"/>
        <v>0</v>
      </c>
      <c r="X1673" s="86">
        <f t="shared" si="82"/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/>
      <c r="B1674" s="65"/>
      <c r="C1674" s="66"/>
      <c r="D1674" s="67"/>
      <c r="E1674" s="68"/>
      <c r="F1674" s="69"/>
      <c r="G1674" s="70"/>
      <c r="H1674" s="71"/>
      <c r="I1674" s="68"/>
      <c r="J1674" s="72"/>
      <c r="K1674" s="73"/>
      <c r="L1674" s="74"/>
      <c r="M1674" s="75"/>
      <c r="N1674" s="76"/>
      <c r="O1674" s="77"/>
      <c r="P1674" s="78"/>
      <c r="Q1674" s="79"/>
      <c r="R1674" s="80"/>
      <c r="S1674" s="81">
        <f t="shared" si="83"/>
        <v>0</v>
      </c>
      <c r="T1674" s="82"/>
      <c r="U1674" s="83"/>
      <c r="V1674" s="84"/>
      <c r="W1674" s="85">
        <f t="shared" si="81"/>
        <v>0</v>
      </c>
      <c r="X1674" s="86">
        <f t="shared" si="82"/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/>
      <c r="B1675" s="65"/>
      <c r="C1675" s="66"/>
      <c r="D1675" s="67"/>
      <c r="E1675" s="68"/>
      <c r="F1675" s="69"/>
      <c r="G1675" s="70"/>
      <c r="H1675" s="71"/>
      <c r="I1675" s="68"/>
      <c r="J1675" s="72"/>
      <c r="K1675" s="73"/>
      <c r="L1675" s="74"/>
      <c r="M1675" s="75"/>
      <c r="N1675" s="76"/>
      <c r="O1675" s="77"/>
      <c r="P1675" s="78"/>
      <c r="Q1675" s="79"/>
      <c r="R1675" s="80"/>
      <c r="S1675" s="81">
        <f t="shared" si="83"/>
        <v>0</v>
      </c>
      <c r="T1675" s="82"/>
      <c r="U1675" s="83"/>
      <c r="V1675" s="84"/>
      <c r="W1675" s="85">
        <f t="shared" si="81"/>
        <v>0</v>
      </c>
      <c r="X1675" s="86">
        <f t="shared" si="82"/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/>
      <c r="B1676" s="65"/>
      <c r="C1676" s="66"/>
      <c r="D1676" s="67"/>
      <c r="E1676" s="68"/>
      <c r="F1676" s="69"/>
      <c r="G1676" s="70"/>
      <c r="H1676" s="71"/>
      <c r="I1676" s="68"/>
      <c r="J1676" s="72"/>
      <c r="K1676" s="73"/>
      <c r="L1676" s="74"/>
      <c r="M1676" s="75"/>
      <c r="N1676" s="76"/>
      <c r="O1676" s="77"/>
      <c r="P1676" s="78"/>
      <c r="Q1676" s="79"/>
      <c r="R1676" s="80"/>
      <c r="S1676" s="81">
        <f t="shared" si="83"/>
        <v>0</v>
      </c>
      <c r="T1676" s="82"/>
      <c r="U1676" s="83"/>
      <c r="V1676" s="84"/>
      <c r="W1676" s="85">
        <f t="shared" si="81"/>
        <v>0</v>
      </c>
      <c r="X1676" s="86">
        <f t="shared" si="82"/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/>
      <c r="B1677" s="65"/>
      <c r="C1677" s="66"/>
      <c r="D1677" s="67"/>
      <c r="E1677" s="68"/>
      <c r="F1677" s="69"/>
      <c r="G1677" s="70"/>
      <c r="H1677" s="71"/>
      <c r="I1677" s="68"/>
      <c r="J1677" s="72"/>
      <c r="K1677" s="73"/>
      <c r="L1677" s="74"/>
      <c r="M1677" s="75"/>
      <c r="N1677" s="76"/>
      <c r="O1677" s="77"/>
      <c r="P1677" s="78"/>
      <c r="Q1677" s="79"/>
      <c r="R1677" s="80"/>
      <c r="S1677" s="81">
        <f t="shared" si="83"/>
        <v>0</v>
      </c>
      <c r="T1677" s="82"/>
      <c r="U1677" s="83"/>
      <c r="V1677" s="84"/>
      <c r="W1677" s="85">
        <f t="shared" si="81"/>
        <v>0</v>
      </c>
      <c r="X1677" s="86">
        <f t="shared" si="82"/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/>
      <c r="B1678" s="65"/>
      <c r="C1678" s="66"/>
      <c r="D1678" s="67"/>
      <c r="E1678" s="68"/>
      <c r="F1678" s="69"/>
      <c r="G1678" s="70"/>
      <c r="H1678" s="71"/>
      <c r="I1678" s="68"/>
      <c r="J1678" s="72"/>
      <c r="K1678" s="73"/>
      <c r="L1678" s="74"/>
      <c r="M1678" s="75"/>
      <c r="N1678" s="76"/>
      <c r="O1678" s="77"/>
      <c r="P1678" s="78"/>
      <c r="Q1678" s="79"/>
      <c r="R1678" s="80"/>
      <c r="S1678" s="81">
        <f t="shared" si="83"/>
        <v>0</v>
      </c>
      <c r="T1678" s="82"/>
      <c r="U1678" s="83"/>
      <c r="V1678" s="84"/>
      <c r="W1678" s="85">
        <f t="shared" si="81"/>
        <v>0</v>
      </c>
      <c r="X1678" s="86">
        <f t="shared" si="82"/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/>
      <c r="B1679" s="65"/>
      <c r="C1679" s="66"/>
      <c r="D1679" s="67"/>
      <c r="E1679" s="68"/>
      <c r="F1679" s="69"/>
      <c r="G1679" s="70"/>
      <c r="H1679" s="71"/>
      <c r="I1679" s="68"/>
      <c r="J1679" s="72"/>
      <c r="K1679" s="73"/>
      <c r="L1679" s="74"/>
      <c r="M1679" s="75"/>
      <c r="N1679" s="76"/>
      <c r="O1679" s="77"/>
      <c r="P1679" s="78"/>
      <c r="Q1679" s="79"/>
      <c r="R1679" s="80"/>
      <c r="S1679" s="81">
        <f t="shared" si="83"/>
        <v>0</v>
      </c>
      <c r="T1679" s="82"/>
      <c r="U1679" s="83"/>
      <c r="V1679" s="84"/>
      <c r="W1679" s="85">
        <f t="shared" si="81"/>
        <v>0</v>
      </c>
      <c r="X1679" s="86">
        <f t="shared" si="82"/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/>
      <c r="B1680" s="65"/>
      <c r="C1680" s="66"/>
      <c r="D1680" s="67"/>
      <c r="E1680" s="68"/>
      <c r="F1680" s="69"/>
      <c r="G1680" s="70"/>
      <c r="H1680" s="71"/>
      <c r="I1680" s="68"/>
      <c r="J1680" s="72"/>
      <c r="K1680" s="73"/>
      <c r="L1680" s="74"/>
      <c r="M1680" s="75"/>
      <c r="N1680" s="76"/>
      <c r="O1680" s="77"/>
      <c r="P1680" s="78"/>
      <c r="Q1680" s="79"/>
      <c r="R1680" s="80"/>
      <c r="S1680" s="81">
        <f t="shared" si="83"/>
        <v>0</v>
      </c>
      <c r="T1680" s="82"/>
      <c r="U1680" s="83"/>
      <c r="V1680" s="84"/>
      <c r="W1680" s="85">
        <f t="shared" si="81"/>
        <v>0</v>
      </c>
      <c r="X1680" s="86">
        <f t="shared" si="82"/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/>
      <c r="B1681" s="65"/>
      <c r="C1681" s="66"/>
      <c r="D1681" s="67"/>
      <c r="E1681" s="68"/>
      <c r="F1681" s="69"/>
      <c r="G1681" s="70"/>
      <c r="H1681" s="71"/>
      <c r="I1681" s="68"/>
      <c r="J1681" s="72"/>
      <c r="K1681" s="73"/>
      <c r="L1681" s="74"/>
      <c r="M1681" s="75"/>
      <c r="N1681" s="76"/>
      <c r="O1681" s="77"/>
      <c r="P1681" s="78"/>
      <c r="Q1681" s="79"/>
      <c r="R1681" s="80"/>
      <c r="S1681" s="81">
        <f t="shared" si="83"/>
        <v>0</v>
      </c>
      <c r="T1681" s="82"/>
      <c r="U1681" s="83"/>
      <c r="V1681" s="84"/>
      <c r="W1681" s="85">
        <f t="shared" si="81"/>
        <v>0</v>
      </c>
      <c r="X1681" s="86">
        <f t="shared" si="82"/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/>
      <c r="B1682" s="65"/>
      <c r="C1682" s="66"/>
      <c r="D1682" s="67"/>
      <c r="E1682" s="68"/>
      <c r="F1682" s="69"/>
      <c r="G1682" s="70"/>
      <c r="H1682" s="71"/>
      <c r="I1682" s="68"/>
      <c r="J1682" s="72"/>
      <c r="K1682" s="73"/>
      <c r="L1682" s="74"/>
      <c r="M1682" s="75"/>
      <c r="N1682" s="76"/>
      <c r="O1682" s="77"/>
      <c r="P1682" s="78"/>
      <c r="Q1682" s="79"/>
      <c r="R1682" s="80"/>
      <c r="S1682" s="81">
        <f t="shared" si="83"/>
        <v>0</v>
      </c>
      <c r="T1682" s="82"/>
      <c r="U1682" s="83"/>
      <c r="V1682" s="84"/>
      <c r="W1682" s="85">
        <f t="shared" si="81"/>
        <v>0</v>
      </c>
      <c r="X1682" s="86">
        <f t="shared" si="82"/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/>
      <c r="B1683" s="65"/>
      <c r="C1683" s="66"/>
      <c r="D1683" s="67"/>
      <c r="E1683" s="68"/>
      <c r="F1683" s="69"/>
      <c r="G1683" s="70"/>
      <c r="H1683" s="71"/>
      <c r="I1683" s="68"/>
      <c r="J1683" s="72"/>
      <c r="K1683" s="73"/>
      <c r="L1683" s="74"/>
      <c r="M1683" s="75"/>
      <c r="N1683" s="76"/>
      <c r="O1683" s="77"/>
      <c r="P1683" s="78"/>
      <c r="Q1683" s="79"/>
      <c r="R1683" s="80"/>
      <c r="S1683" s="81">
        <f t="shared" si="83"/>
        <v>0</v>
      </c>
      <c r="T1683" s="82"/>
      <c r="U1683" s="83"/>
      <c r="V1683" s="84"/>
      <c r="W1683" s="85">
        <f t="shared" si="81"/>
        <v>0</v>
      </c>
      <c r="X1683" s="86">
        <f t="shared" si="82"/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/>
      <c r="B1684" s="65"/>
      <c r="C1684" s="66"/>
      <c r="D1684" s="67"/>
      <c r="E1684" s="68"/>
      <c r="F1684" s="69"/>
      <c r="G1684" s="70"/>
      <c r="H1684" s="71"/>
      <c r="I1684" s="68"/>
      <c r="J1684" s="72"/>
      <c r="K1684" s="73"/>
      <c r="L1684" s="74"/>
      <c r="M1684" s="75"/>
      <c r="N1684" s="76"/>
      <c r="O1684" s="77"/>
      <c r="P1684" s="78"/>
      <c r="Q1684" s="79"/>
      <c r="R1684" s="80"/>
      <c r="S1684" s="81">
        <f t="shared" si="83"/>
        <v>0</v>
      </c>
      <c r="T1684" s="82"/>
      <c r="U1684" s="83"/>
      <c r="V1684" s="84"/>
      <c r="W1684" s="85">
        <f t="shared" si="81"/>
        <v>0</v>
      </c>
      <c r="X1684" s="86">
        <f t="shared" si="82"/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/>
      <c r="B1685" s="65"/>
      <c r="C1685" s="66"/>
      <c r="D1685" s="67"/>
      <c r="E1685" s="68"/>
      <c r="F1685" s="69"/>
      <c r="G1685" s="70"/>
      <c r="H1685" s="71"/>
      <c r="I1685" s="68"/>
      <c r="J1685" s="72"/>
      <c r="K1685" s="73"/>
      <c r="L1685" s="74"/>
      <c r="M1685" s="75"/>
      <c r="N1685" s="76"/>
      <c r="O1685" s="77"/>
      <c r="P1685" s="78"/>
      <c r="Q1685" s="79"/>
      <c r="R1685" s="80"/>
      <c r="S1685" s="81">
        <f t="shared" si="83"/>
        <v>0</v>
      </c>
      <c r="T1685" s="82"/>
      <c r="U1685" s="83"/>
      <c r="V1685" s="84"/>
      <c r="W1685" s="85">
        <f t="shared" si="81"/>
        <v>0</v>
      </c>
      <c r="X1685" s="86">
        <f t="shared" si="82"/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/>
      <c r="B1686" s="65"/>
      <c r="C1686" s="66"/>
      <c r="D1686" s="67"/>
      <c r="E1686" s="68"/>
      <c r="F1686" s="69"/>
      <c r="G1686" s="70"/>
      <c r="H1686" s="71"/>
      <c r="I1686" s="68"/>
      <c r="J1686" s="72"/>
      <c r="K1686" s="73"/>
      <c r="L1686" s="74"/>
      <c r="M1686" s="75"/>
      <c r="N1686" s="76"/>
      <c r="O1686" s="77"/>
      <c r="P1686" s="78"/>
      <c r="Q1686" s="79"/>
      <c r="R1686" s="80"/>
      <c r="S1686" s="81">
        <f t="shared" si="83"/>
        <v>0</v>
      </c>
      <c r="T1686" s="82"/>
      <c r="U1686" s="83"/>
      <c r="V1686" s="84"/>
      <c r="W1686" s="85">
        <f t="shared" si="81"/>
        <v>0</v>
      </c>
      <c r="X1686" s="86">
        <f t="shared" si="82"/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/>
      <c r="B1687" s="65"/>
      <c r="C1687" s="66"/>
      <c r="D1687" s="67"/>
      <c r="E1687" s="68"/>
      <c r="F1687" s="69"/>
      <c r="G1687" s="70"/>
      <c r="H1687" s="71"/>
      <c r="I1687" s="68"/>
      <c r="J1687" s="72"/>
      <c r="K1687" s="73"/>
      <c r="L1687" s="74"/>
      <c r="M1687" s="75"/>
      <c r="N1687" s="76"/>
      <c r="O1687" s="77"/>
      <c r="P1687" s="78"/>
      <c r="Q1687" s="79"/>
      <c r="R1687" s="80"/>
      <c r="S1687" s="81">
        <f t="shared" si="83"/>
        <v>0</v>
      </c>
      <c r="T1687" s="82"/>
      <c r="U1687" s="83"/>
      <c r="V1687" s="84"/>
      <c r="W1687" s="85">
        <f t="shared" si="81"/>
        <v>0</v>
      </c>
      <c r="X1687" s="86">
        <f t="shared" si="82"/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/>
      <c r="B1688" s="65"/>
      <c r="C1688" s="66"/>
      <c r="D1688" s="67"/>
      <c r="E1688" s="68"/>
      <c r="F1688" s="69"/>
      <c r="G1688" s="70"/>
      <c r="H1688" s="71"/>
      <c r="I1688" s="68"/>
      <c r="J1688" s="72"/>
      <c r="K1688" s="73"/>
      <c r="L1688" s="74"/>
      <c r="M1688" s="75"/>
      <c r="N1688" s="76"/>
      <c r="O1688" s="77"/>
      <c r="P1688" s="78"/>
      <c r="Q1688" s="79"/>
      <c r="R1688" s="80"/>
      <c r="S1688" s="81">
        <f t="shared" si="83"/>
        <v>0</v>
      </c>
      <c r="T1688" s="82"/>
      <c r="U1688" s="83"/>
      <c r="V1688" s="84"/>
      <c r="W1688" s="85">
        <f t="shared" si="81"/>
        <v>0</v>
      </c>
      <c r="X1688" s="86">
        <f t="shared" si="82"/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/>
      <c r="B1689" s="65"/>
      <c r="C1689" s="66"/>
      <c r="D1689" s="67"/>
      <c r="E1689" s="68"/>
      <c r="F1689" s="69"/>
      <c r="G1689" s="70"/>
      <c r="H1689" s="71"/>
      <c r="I1689" s="68"/>
      <c r="J1689" s="72"/>
      <c r="K1689" s="73"/>
      <c r="L1689" s="74"/>
      <c r="M1689" s="75"/>
      <c r="N1689" s="76"/>
      <c r="O1689" s="77"/>
      <c r="P1689" s="78"/>
      <c r="Q1689" s="79"/>
      <c r="R1689" s="80"/>
      <c r="S1689" s="81">
        <f t="shared" si="83"/>
        <v>0</v>
      </c>
      <c r="T1689" s="82"/>
      <c r="U1689" s="83"/>
      <c r="V1689" s="84"/>
      <c r="W1689" s="85">
        <f t="shared" si="81"/>
        <v>0</v>
      </c>
      <c r="X1689" s="86">
        <f t="shared" si="82"/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/>
      <c r="B1690" s="65"/>
      <c r="C1690" s="66"/>
      <c r="D1690" s="67"/>
      <c r="E1690" s="68"/>
      <c r="F1690" s="69"/>
      <c r="G1690" s="70"/>
      <c r="H1690" s="71"/>
      <c r="I1690" s="68"/>
      <c r="J1690" s="72"/>
      <c r="K1690" s="73"/>
      <c r="L1690" s="74"/>
      <c r="M1690" s="75"/>
      <c r="N1690" s="76"/>
      <c r="O1690" s="77"/>
      <c r="P1690" s="78"/>
      <c r="Q1690" s="79"/>
      <c r="R1690" s="80"/>
      <c r="S1690" s="81">
        <f t="shared" si="83"/>
        <v>0</v>
      </c>
      <c r="T1690" s="82"/>
      <c r="U1690" s="83"/>
      <c r="V1690" s="84"/>
      <c r="W1690" s="85">
        <f t="shared" si="81"/>
        <v>0</v>
      </c>
      <c r="X1690" s="86">
        <f t="shared" si="82"/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/>
      <c r="B1691" s="65"/>
      <c r="C1691" s="66"/>
      <c r="D1691" s="67"/>
      <c r="E1691" s="68"/>
      <c r="F1691" s="69"/>
      <c r="G1691" s="70"/>
      <c r="H1691" s="71"/>
      <c r="I1691" s="68"/>
      <c r="J1691" s="72"/>
      <c r="K1691" s="73"/>
      <c r="L1691" s="74"/>
      <c r="M1691" s="75"/>
      <c r="N1691" s="76"/>
      <c r="O1691" s="77"/>
      <c r="P1691" s="78"/>
      <c r="Q1691" s="79"/>
      <c r="R1691" s="80"/>
      <c r="S1691" s="81">
        <f t="shared" si="83"/>
        <v>0</v>
      </c>
      <c r="T1691" s="82"/>
      <c r="U1691" s="83"/>
      <c r="V1691" s="84"/>
      <c r="W1691" s="85">
        <f t="shared" si="81"/>
        <v>0</v>
      </c>
      <c r="X1691" s="86">
        <f t="shared" si="82"/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/>
      <c r="B1692" s="65"/>
      <c r="C1692" s="66"/>
      <c r="D1692" s="67"/>
      <c r="E1692" s="68"/>
      <c r="F1692" s="69"/>
      <c r="G1692" s="70"/>
      <c r="H1692" s="71"/>
      <c r="I1692" s="68"/>
      <c r="J1692" s="72"/>
      <c r="K1692" s="73"/>
      <c r="L1692" s="74"/>
      <c r="M1692" s="75"/>
      <c r="N1692" s="76"/>
      <c r="O1692" s="77"/>
      <c r="P1692" s="78"/>
      <c r="Q1692" s="79"/>
      <c r="R1692" s="80"/>
      <c r="S1692" s="81">
        <f t="shared" si="83"/>
        <v>0</v>
      </c>
      <c r="T1692" s="82"/>
      <c r="U1692" s="83"/>
      <c r="V1692" s="84"/>
      <c r="W1692" s="85">
        <f t="shared" si="81"/>
        <v>0</v>
      </c>
      <c r="X1692" s="86">
        <f t="shared" si="82"/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/>
      <c r="B1693" s="65"/>
      <c r="C1693" s="66"/>
      <c r="D1693" s="67"/>
      <c r="E1693" s="68"/>
      <c r="F1693" s="69"/>
      <c r="G1693" s="70"/>
      <c r="H1693" s="71"/>
      <c r="I1693" s="68"/>
      <c r="J1693" s="72"/>
      <c r="K1693" s="73"/>
      <c r="L1693" s="74"/>
      <c r="M1693" s="75"/>
      <c r="N1693" s="76"/>
      <c r="O1693" s="77"/>
      <c r="P1693" s="78"/>
      <c r="Q1693" s="79"/>
      <c r="R1693" s="80"/>
      <c r="S1693" s="81">
        <f t="shared" si="83"/>
        <v>0</v>
      </c>
      <c r="T1693" s="82"/>
      <c r="U1693" s="83"/>
      <c r="V1693" s="84"/>
      <c r="W1693" s="85">
        <f t="shared" si="81"/>
        <v>0</v>
      </c>
      <c r="X1693" s="86">
        <f t="shared" si="82"/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/>
      <c r="B1694" s="65"/>
      <c r="C1694" s="66"/>
      <c r="D1694" s="67"/>
      <c r="E1694" s="68"/>
      <c r="F1694" s="69"/>
      <c r="G1694" s="70"/>
      <c r="H1694" s="71"/>
      <c r="I1694" s="68"/>
      <c r="J1694" s="72"/>
      <c r="K1694" s="73"/>
      <c r="L1694" s="74"/>
      <c r="M1694" s="75"/>
      <c r="N1694" s="76"/>
      <c r="O1694" s="77"/>
      <c r="P1694" s="78"/>
      <c r="Q1694" s="79"/>
      <c r="R1694" s="80"/>
      <c r="S1694" s="81">
        <f t="shared" si="83"/>
        <v>0</v>
      </c>
      <c r="T1694" s="82"/>
      <c r="U1694" s="83"/>
      <c r="V1694" s="84"/>
      <c r="W1694" s="85">
        <f t="shared" si="81"/>
        <v>0</v>
      </c>
      <c r="X1694" s="86">
        <f t="shared" si="82"/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/>
      <c r="B1695" s="65"/>
      <c r="C1695" s="66"/>
      <c r="D1695" s="67"/>
      <c r="E1695" s="68"/>
      <c r="F1695" s="69"/>
      <c r="G1695" s="70"/>
      <c r="H1695" s="71"/>
      <c r="I1695" s="68"/>
      <c r="J1695" s="72"/>
      <c r="K1695" s="73"/>
      <c r="L1695" s="74"/>
      <c r="M1695" s="75"/>
      <c r="N1695" s="76"/>
      <c r="O1695" s="77"/>
      <c r="P1695" s="78"/>
      <c r="Q1695" s="79"/>
      <c r="R1695" s="80"/>
      <c r="S1695" s="81">
        <f t="shared" si="83"/>
        <v>0</v>
      </c>
      <c r="T1695" s="82"/>
      <c r="U1695" s="83"/>
      <c r="V1695" s="84"/>
      <c r="W1695" s="85">
        <f t="shared" si="81"/>
        <v>0</v>
      </c>
      <c r="X1695" s="86">
        <f t="shared" si="82"/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/>
      <c r="B1696" s="65"/>
      <c r="C1696" s="66"/>
      <c r="D1696" s="67"/>
      <c r="E1696" s="68"/>
      <c r="F1696" s="69"/>
      <c r="G1696" s="70"/>
      <c r="H1696" s="71"/>
      <c r="I1696" s="68"/>
      <c r="J1696" s="72"/>
      <c r="K1696" s="73"/>
      <c r="L1696" s="74"/>
      <c r="M1696" s="75"/>
      <c r="N1696" s="76"/>
      <c r="O1696" s="77"/>
      <c r="P1696" s="78"/>
      <c r="Q1696" s="79"/>
      <c r="R1696" s="80"/>
      <c r="S1696" s="81">
        <f t="shared" si="83"/>
        <v>0</v>
      </c>
      <c r="T1696" s="82"/>
      <c r="U1696" s="83"/>
      <c r="V1696" s="84"/>
      <c r="W1696" s="85">
        <f t="shared" si="81"/>
        <v>0</v>
      </c>
      <c r="X1696" s="86">
        <f t="shared" si="82"/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/>
      <c r="B1697" s="65"/>
      <c r="C1697" s="66"/>
      <c r="D1697" s="67"/>
      <c r="E1697" s="68"/>
      <c r="F1697" s="69"/>
      <c r="G1697" s="70"/>
      <c r="H1697" s="71"/>
      <c r="I1697" s="68"/>
      <c r="J1697" s="72"/>
      <c r="K1697" s="73"/>
      <c r="L1697" s="74"/>
      <c r="M1697" s="75"/>
      <c r="N1697" s="76"/>
      <c r="O1697" s="77"/>
      <c r="P1697" s="78"/>
      <c r="Q1697" s="79"/>
      <c r="R1697" s="80"/>
      <c r="S1697" s="81">
        <f t="shared" si="83"/>
        <v>0</v>
      </c>
      <c r="T1697" s="82"/>
      <c r="U1697" s="83"/>
      <c r="V1697" s="84"/>
      <c r="W1697" s="85">
        <f t="shared" ref="W1697:W1710" si="84">V1697*S1697</f>
        <v>0</v>
      </c>
      <c r="X1697" s="86">
        <f t="shared" ref="X1697:X1710" si="85">V1697*T1697</f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/>
      <c r="B1698" s="65"/>
      <c r="C1698" s="66"/>
      <c r="D1698" s="67"/>
      <c r="E1698" s="68"/>
      <c r="F1698" s="69"/>
      <c r="G1698" s="70"/>
      <c r="H1698" s="71"/>
      <c r="I1698" s="68"/>
      <c r="J1698" s="72"/>
      <c r="K1698" s="73"/>
      <c r="L1698" s="74"/>
      <c r="M1698" s="75"/>
      <c r="N1698" s="76"/>
      <c r="O1698" s="77"/>
      <c r="P1698" s="78"/>
      <c r="Q1698" s="79"/>
      <c r="R1698" s="80"/>
      <c r="S1698" s="81">
        <f t="shared" si="83"/>
        <v>0</v>
      </c>
      <c r="T1698" s="82"/>
      <c r="U1698" s="83"/>
      <c r="V1698" s="84"/>
      <c r="W1698" s="85">
        <f t="shared" si="84"/>
        <v>0</v>
      </c>
      <c r="X1698" s="86">
        <f t="shared" si="85"/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/>
      <c r="B1699" s="65"/>
      <c r="C1699" s="66"/>
      <c r="D1699" s="67"/>
      <c r="E1699" s="68"/>
      <c r="F1699" s="69"/>
      <c r="G1699" s="70"/>
      <c r="H1699" s="71"/>
      <c r="I1699" s="68"/>
      <c r="J1699" s="72"/>
      <c r="K1699" s="73"/>
      <c r="L1699" s="74"/>
      <c r="M1699" s="75"/>
      <c r="N1699" s="76"/>
      <c r="O1699" s="77"/>
      <c r="P1699" s="78"/>
      <c r="Q1699" s="79"/>
      <c r="R1699" s="80"/>
      <c r="S1699" s="81">
        <f t="shared" si="83"/>
        <v>0</v>
      </c>
      <c r="T1699" s="82"/>
      <c r="U1699" s="83"/>
      <c r="V1699" s="84"/>
      <c r="W1699" s="85">
        <f t="shared" si="84"/>
        <v>0</v>
      </c>
      <c r="X1699" s="86">
        <f t="shared" si="85"/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/>
      <c r="B1700" s="65"/>
      <c r="C1700" s="66"/>
      <c r="D1700" s="67"/>
      <c r="E1700" s="68"/>
      <c r="F1700" s="69"/>
      <c r="G1700" s="70"/>
      <c r="H1700" s="71"/>
      <c r="I1700" s="68"/>
      <c r="J1700" s="72"/>
      <c r="K1700" s="73"/>
      <c r="L1700" s="74"/>
      <c r="M1700" s="75"/>
      <c r="N1700" s="76"/>
      <c r="O1700" s="77"/>
      <c r="P1700" s="78"/>
      <c r="Q1700" s="79"/>
      <c r="R1700" s="80"/>
      <c r="S1700" s="81">
        <f t="shared" si="83"/>
        <v>0</v>
      </c>
      <c r="T1700" s="82"/>
      <c r="U1700" s="83"/>
      <c r="V1700" s="84"/>
      <c r="W1700" s="85">
        <f t="shared" si="84"/>
        <v>0</v>
      </c>
      <c r="X1700" s="86">
        <f t="shared" si="85"/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/>
      <c r="B1701" s="65"/>
      <c r="C1701" s="66"/>
      <c r="D1701" s="67"/>
      <c r="E1701" s="68"/>
      <c r="F1701" s="69"/>
      <c r="G1701" s="70"/>
      <c r="H1701" s="71"/>
      <c r="I1701" s="68"/>
      <c r="J1701" s="72"/>
      <c r="K1701" s="73"/>
      <c r="L1701" s="74"/>
      <c r="M1701" s="75"/>
      <c r="N1701" s="76"/>
      <c r="O1701" s="77"/>
      <c r="P1701" s="78"/>
      <c r="Q1701" s="79"/>
      <c r="R1701" s="80"/>
      <c r="S1701" s="81">
        <f t="shared" si="83"/>
        <v>0</v>
      </c>
      <c r="T1701" s="82"/>
      <c r="U1701" s="83"/>
      <c r="V1701" s="84"/>
      <c r="W1701" s="85">
        <f t="shared" si="84"/>
        <v>0</v>
      </c>
      <c r="X1701" s="86">
        <f t="shared" si="85"/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/>
      <c r="B1702" s="65"/>
      <c r="C1702" s="66"/>
      <c r="D1702" s="67"/>
      <c r="E1702" s="68"/>
      <c r="F1702" s="69"/>
      <c r="G1702" s="70"/>
      <c r="H1702" s="71"/>
      <c r="I1702" s="68"/>
      <c r="J1702" s="72"/>
      <c r="K1702" s="73"/>
      <c r="L1702" s="74"/>
      <c r="M1702" s="75"/>
      <c r="N1702" s="76"/>
      <c r="O1702" s="77"/>
      <c r="P1702" s="78"/>
      <c r="Q1702" s="79"/>
      <c r="R1702" s="80"/>
      <c r="S1702" s="81">
        <f t="shared" si="83"/>
        <v>0</v>
      </c>
      <c r="T1702" s="82"/>
      <c r="U1702" s="83"/>
      <c r="V1702" s="84"/>
      <c r="W1702" s="85">
        <f t="shared" si="84"/>
        <v>0</v>
      </c>
      <c r="X1702" s="86">
        <f t="shared" si="85"/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/>
      <c r="B1703" s="65"/>
      <c r="C1703" s="66"/>
      <c r="D1703" s="67"/>
      <c r="E1703" s="68"/>
      <c r="F1703" s="69"/>
      <c r="G1703" s="70"/>
      <c r="H1703" s="71"/>
      <c r="I1703" s="68"/>
      <c r="J1703" s="72"/>
      <c r="K1703" s="73"/>
      <c r="L1703" s="74"/>
      <c r="M1703" s="75"/>
      <c r="N1703" s="76"/>
      <c r="O1703" s="77"/>
      <c r="P1703" s="78"/>
      <c r="Q1703" s="79"/>
      <c r="R1703" s="80"/>
      <c r="S1703" s="81">
        <f t="shared" si="83"/>
        <v>0</v>
      </c>
      <c r="T1703" s="82"/>
      <c r="U1703" s="83"/>
      <c r="V1703" s="84"/>
      <c r="W1703" s="85">
        <f t="shared" si="84"/>
        <v>0</v>
      </c>
      <c r="X1703" s="86">
        <f t="shared" si="85"/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/>
      <c r="B1704" s="65"/>
      <c r="C1704" s="66"/>
      <c r="D1704" s="67"/>
      <c r="E1704" s="68"/>
      <c r="F1704" s="69"/>
      <c r="G1704" s="70"/>
      <c r="H1704" s="71"/>
      <c r="I1704" s="68"/>
      <c r="J1704" s="72"/>
      <c r="K1704" s="73"/>
      <c r="L1704" s="74"/>
      <c r="M1704" s="75"/>
      <c r="N1704" s="76"/>
      <c r="O1704" s="77"/>
      <c r="P1704" s="78"/>
      <c r="Q1704" s="79"/>
      <c r="R1704" s="80"/>
      <c r="S1704" s="81">
        <f t="shared" si="83"/>
        <v>0</v>
      </c>
      <c r="T1704" s="82"/>
      <c r="U1704" s="83"/>
      <c r="V1704" s="84"/>
      <c r="W1704" s="85">
        <f t="shared" si="84"/>
        <v>0</v>
      </c>
      <c r="X1704" s="86">
        <f t="shared" si="85"/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/>
      <c r="B1705" s="65"/>
      <c r="C1705" s="66"/>
      <c r="D1705" s="67"/>
      <c r="E1705" s="68"/>
      <c r="F1705" s="69"/>
      <c r="G1705" s="70"/>
      <c r="H1705" s="71"/>
      <c r="I1705" s="68"/>
      <c r="J1705" s="72"/>
      <c r="K1705" s="73"/>
      <c r="L1705" s="74"/>
      <c r="M1705" s="75"/>
      <c r="N1705" s="76"/>
      <c r="O1705" s="77"/>
      <c r="P1705" s="78"/>
      <c r="Q1705" s="79"/>
      <c r="R1705" s="80"/>
      <c r="S1705" s="81">
        <f t="shared" si="83"/>
        <v>0</v>
      </c>
      <c r="T1705" s="82"/>
      <c r="U1705" s="83"/>
      <c r="V1705" s="84"/>
      <c r="W1705" s="85">
        <f t="shared" si="84"/>
        <v>0</v>
      </c>
      <c r="X1705" s="86">
        <f t="shared" si="85"/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/>
      <c r="B1706" s="65"/>
      <c r="C1706" s="66"/>
      <c r="D1706" s="67"/>
      <c r="E1706" s="68"/>
      <c r="F1706" s="69"/>
      <c r="G1706" s="70"/>
      <c r="H1706" s="71"/>
      <c r="I1706" s="68"/>
      <c r="J1706" s="72"/>
      <c r="K1706" s="73"/>
      <c r="L1706" s="74"/>
      <c r="M1706" s="75"/>
      <c r="N1706" s="76"/>
      <c r="O1706" s="77"/>
      <c r="P1706" s="78"/>
      <c r="Q1706" s="79"/>
      <c r="R1706" s="80"/>
      <c r="S1706" s="81">
        <f t="shared" si="83"/>
        <v>0</v>
      </c>
      <c r="T1706" s="82"/>
      <c r="U1706" s="83"/>
      <c r="V1706" s="84"/>
      <c r="W1706" s="85">
        <f t="shared" si="84"/>
        <v>0</v>
      </c>
      <c r="X1706" s="86">
        <f t="shared" si="85"/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/>
      <c r="B1707" s="65"/>
      <c r="C1707" s="66"/>
      <c r="D1707" s="67"/>
      <c r="E1707" s="68"/>
      <c r="F1707" s="69"/>
      <c r="G1707" s="70"/>
      <c r="H1707" s="71"/>
      <c r="I1707" s="68"/>
      <c r="J1707" s="72"/>
      <c r="K1707" s="73"/>
      <c r="L1707" s="74"/>
      <c r="M1707" s="75"/>
      <c r="N1707" s="76"/>
      <c r="O1707" s="77"/>
      <c r="P1707" s="78"/>
      <c r="Q1707" s="79"/>
      <c r="R1707" s="80"/>
      <c r="S1707" s="81">
        <f t="shared" si="83"/>
        <v>0</v>
      </c>
      <c r="T1707" s="82"/>
      <c r="U1707" s="83"/>
      <c r="V1707" s="84"/>
      <c r="W1707" s="85">
        <f t="shared" si="84"/>
        <v>0</v>
      </c>
      <c r="X1707" s="86">
        <f t="shared" si="85"/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/>
      <c r="B1708" s="65"/>
      <c r="C1708" s="66"/>
      <c r="D1708" s="67"/>
      <c r="E1708" s="68"/>
      <c r="F1708" s="69"/>
      <c r="G1708" s="70"/>
      <c r="H1708" s="71"/>
      <c r="I1708" s="68"/>
      <c r="J1708" s="72"/>
      <c r="K1708" s="73"/>
      <c r="L1708" s="74"/>
      <c r="M1708" s="75"/>
      <c r="N1708" s="76"/>
      <c r="O1708" s="77"/>
      <c r="P1708" s="78"/>
      <c r="Q1708" s="79"/>
      <c r="R1708" s="80"/>
      <c r="S1708" s="81">
        <f t="shared" si="83"/>
        <v>0</v>
      </c>
      <c r="T1708" s="82"/>
      <c r="U1708" s="83"/>
      <c r="V1708" s="84"/>
      <c r="W1708" s="85">
        <f t="shared" si="84"/>
        <v>0</v>
      </c>
      <c r="X1708" s="86">
        <f t="shared" si="85"/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/>
      <c r="B1709" s="65"/>
      <c r="C1709" s="66"/>
      <c r="D1709" s="67"/>
      <c r="E1709" s="68"/>
      <c r="F1709" s="69"/>
      <c r="G1709" s="70"/>
      <c r="H1709" s="71"/>
      <c r="I1709" s="68"/>
      <c r="J1709" s="72"/>
      <c r="K1709" s="73"/>
      <c r="L1709" s="74"/>
      <c r="M1709" s="75"/>
      <c r="N1709" s="76"/>
      <c r="O1709" s="77"/>
      <c r="P1709" s="78"/>
      <c r="Q1709" s="79"/>
      <c r="R1709" s="80"/>
      <c r="S1709" s="81">
        <f t="shared" si="83"/>
        <v>0</v>
      </c>
      <c r="T1709" s="82"/>
      <c r="U1709" s="83"/>
      <c r="V1709" s="84"/>
      <c r="W1709" s="85">
        <f t="shared" si="84"/>
        <v>0</v>
      </c>
      <c r="X1709" s="86">
        <f t="shared" si="85"/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/>
      <c r="B1710" s="65"/>
      <c r="C1710" s="66"/>
      <c r="D1710" s="67"/>
      <c r="E1710" s="68"/>
      <c r="F1710" s="69"/>
      <c r="G1710" s="70"/>
      <c r="H1710" s="71"/>
      <c r="I1710" s="68"/>
      <c r="J1710" s="72"/>
      <c r="K1710" s="73"/>
      <c r="L1710" s="74"/>
      <c r="M1710" s="75"/>
      <c r="N1710" s="76"/>
      <c r="O1710" s="77"/>
      <c r="P1710" s="78"/>
      <c r="Q1710" s="79"/>
      <c r="R1710" s="80"/>
      <c r="S1710" s="81">
        <f t="shared" si="83"/>
        <v>0</v>
      </c>
      <c r="T1710" s="82"/>
      <c r="U1710" s="83"/>
      <c r="V1710" s="84"/>
      <c r="W1710" s="85">
        <f t="shared" si="84"/>
        <v>0</v>
      </c>
      <c r="X1710" s="86">
        <f t="shared" si="85"/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/>
      <c r="B1711" s="65"/>
      <c r="C1711" s="66"/>
      <c r="D1711" s="67"/>
      <c r="E1711" s="68"/>
      <c r="F1711" s="69"/>
      <c r="G1711" s="70"/>
      <c r="H1711" s="71"/>
      <c r="I1711" s="68"/>
      <c r="J1711" s="72"/>
      <c r="K1711" s="73"/>
      <c r="L1711" s="74"/>
      <c r="M1711" s="75"/>
      <c r="N1711" s="76"/>
      <c r="O1711" s="77"/>
      <c r="P1711" s="78"/>
      <c r="Q1711" s="79"/>
      <c r="R1711" s="80"/>
      <c r="S1711" s="81">
        <f t="shared" ref="S1711:S1774" si="86">IF(R1711="U",T1711/1.2,T1711)</f>
        <v>0</v>
      </c>
      <c r="T1711" s="82"/>
      <c r="U1711" s="83"/>
      <c r="V1711" s="84"/>
      <c r="W1711" s="85">
        <f t="shared" ref="W1711:W1774" si="87">V1711*S1711</f>
        <v>0</v>
      </c>
      <c r="X1711" s="86">
        <f t="shared" ref="X1711:X1774" si="88">V1711*T1711</f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/>
      <c r="B1712" s="65"/>
      <c r="C1712" s="66"/>
      <c r="D1712" s="67"/>
      <c r="E1712" s="68"/>
      <c r="F1712" s="69"/>
      <c r="G1712" s="70"/>
      <c r="H1712" s="71"/>
      <c r="I1712" s="68"/>
      <c r="J1712" s="72"/>
      <c r="K1712" s="73"/>
      <c r="L1712" s="74"/>
      <c r="M1712" s="75"/>
      <c r="N1712" s="76"/>
      <c r="O1712" s="77"/>
      <c r="P1712" s="78"/>
      <c r="Q1712" s="79"/>
      <c r="R1712" s="80"/>
      <c r="S1712" s="81">
        <f t="shared" si="86"/>
        <v>0</v>
      </c>
      <c r="T1712" s="82"/>
      <c r="U1712" s="83"/>
      <c r="V1712" s="84"/>
      <c r="W1712" s="85">
        <f t="shared" si="87"/>
        <v>0</v>
      </c>
      <c r="X1712" s="86">
        <f t="shared" si="88"/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/>
      <c r="B1713" s="65"/>
      <c r="C1713" s="66"/>
      <c r="D1713" s="67"/>
      <c r="E1713" s="68"/>
      <c r="F1713" s="69"/>
      <c r="G1713" s="70"/>
      <c r="H1713" s="71"/>
      <c r="I1713" s="68"/>
      <c r="J1713" s="72"/>
      <c r="K1713" s="73"/>
      <c r="L1713" s="74"/>
      <c r="M1713" s="75"/>
      <c r="N1713" s="76"/>
      <c r="O1713" s="77"/>
      <c r="P1713" s="78"/>
      <c r="Q1713" s="79"/>
      <c r="R1713" s="80"/>
      <c r="S1713" s="81">
        <f t="shared" si="86"/>
        <v>0</v>
      </c>
      <c r="T1713" s="82"/>
      <c r="U1713" s="83"/>
      <c r="V1713" s="84"/>
      <c r="W1713" s="85">
        <f t="shared" si="87"/>
        <v>0</v>
      </c>
      <c r="X1713" s="86">
        <f t="shared" si="88"/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/>
      <c r="B1714" s="65"/>
      <c r="C1714" s="66"/>
      <c r="D1714" s="67"/>
      <c r="E1714" s="68"/>
      <c r="F1714" s="69"/>
      <c r="G1714" s="70"/>
      <c r="H1714" s="71"/>
      <c r="I1714" s="68"/>
      <c r="J1714" s="72"/>
      <c r="K1714" s="73"/>
      <c r="L1714" s="74"/>
      <c r="M1714" s="75"/>
      <c r="N1714" s="76"/>
      <c r="O1714" s="77"/>
      <c r="P1714" s="78"/>
      <c r="Q1714" s="79"/>
      <c r="R1714" s="80"/>
      <c r="S1714" s="81">
        <f t="shared" si="86"/>
        <v>0</v>
      </c>
      <c r="T1714" s="82"/>
      <c r="U1714" s="83"/>
      <c r="V1714" s="84"/>
      <c r="W1714" s="85">
        <f t="shared" si="87"/>
        <v>0</v>
      </c>
      <c r="X1714" s="86">
        <f t="shared" si="88"/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/>
      <c r="B1715" s="65"/>
      <c r="C1715" s="66"/>
      <c r="D1715" s="67"/>
      <c r="E1715" s="68"/>
      <c r="F1715" s="69"/>
      <c r="G1715" s="70"/>
      <c r="H1715" s="71"/>
      <c r="I1715" s="68"/>
      <c r="J1715" s="72"/>
      <c r="K1715" s="73"/>
      <c r="L1715" s="74"/>
      <c r="M1715" s="75"/>
      <c r="N1715" s="76"/>
      <c r="O1715" s="77"/>
      <c r="P1715" s="78"/>
      <c r="Q1715" s="79"/>
      <c r="R1715" s="80"/>
      <c r="S1715" s="81">
        <f t="shared" si="86"/>
        <v>0</v>
      </c>
      <c r="T1715" s="82"/>
      <c r="U1715" s="83"/>
      <c r="V1715" s="84"/>
      <c r="W1715" s="85">
        <f t="shared" si="87"/>
        <v>0</v>
      </c>
      <c r="X1715" s="86">
        <f t="shared" si="88"/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/>
      <c r="B1716" s="65"/>
      <c r="C1716" s="66"/>
      <c r="D1716" s="67"/>
      <c r="E1716" s="68"/>
      <c r="F1716" s="69"/>
      <c r="G1716" s="70"/>
      <c r="H1716" s="71"/>
      <c r="I1716" s="68"/>
      <c r="J1716" s="72"/>
      <c r="K1716" s="73"/>
      <c r="L1716" s="74"/>
      <c r="M1716" s="75"/>
      <c r="N1716" s="76"/>
      <c r="O1716" s="77"/>
      <c r="P1716" s="78"/>
      <c r="Q1716" s="79"/>
      <c r="R1716" s="80"/>
      <c r="S1716" s="81">
        <f t="shared" si="86"/>
        <v>0</v>
      </c>
      <c r="T1716" s="82"/>
      <c r="U1716" s="83"/>
      <c r="V1716" s="84"/>
      <c r="W1716" s="85">
        <f t="shared" si="87"/>
        <v>0</v>
      </c>
      <c r="X1716" s="86">
        <f t="shared" si="88"/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/>
      <c r="B1717" s="65"/>
      <c r="C1717" s="66"/>
      <c r="D1717" s="67"/>
      <c r="E1717" s="68"/>
      <c r="F1717" s="69"/>
      <c r="G1717" s="70"/>
      <c r="H1717" s="71"/>
      <c r="I1717" s="68"/>
      <c r="J1717" s="72"/>
      <c r="K1717" s="73"/>
      <c r="L1717" s="74"/>
      <c r="M1717" s="75"/>
      <c r="N1717" s="76"/>
      <c r="O1717" s="77"/>
      <c r="P1717" s="78"/>
      <c r="Q1717" s="79"/>
      <c r="R1717" s="80"/>
      <c r="S1717" s="81">
        <f t="shared" si="86"/>
        <v>0</v>
      </c>
      <c r="T1717" s="82"/>
      <c r="U1717" s="83"/>
      <c r="V1717" s="84"/>
      <c r="W1717" s="85">
        <f t="shared" si="87"/>
        <v>0</v>
      </c>
      <c r="X1717" s="86">
        <f t="shared" si="88"/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/>
      <c r="B1718" s="65"/>
      <c r="C1718" s="66"/>
      <c r="D1718" s="67"/>
      <c r="E1718" s="68"/>
      <c r="F1718" s="69"/>
      <c r="G1718" s="70"/>
      <c r="H1718" s="71"/>
      <c r="I1718" s="68"/>
      <c r="J1718" s="72"/>
      <c r="K1718" s="73"/>
      <c r="L1718" s="74"/>
      <c r="M1718" s="75"/>
      <c r="N1718" s="76"/>
      <c r="O1718" s="77"/>
      <c r="P1718" s="78"/>
      <c r="Q1718" s="79"/>
      <c r="R1718" s="80"/>
      <c r="S1718" s="81">
        <f t="shared" si="86"/>
        <v>0</v>
      </c>
      <c r="T1718" s="82"/>
      <c r="U1718" s="83"/>
      <c r="V1718" s="84"/>
      <c r="W1718" s="85">
        <f t="shared" si="87"/>
        <v>0</v>
      </c>
      <c r="X1718" s="86">
        <f t="shared" si="88"/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/>
      <c r="B1719" s="65"/>
      <c r="C1719" s="66"/>
      <c r="D1719" s="67"/>
      <c r="E1719" s="68"/>
      <c r="F1719" s="69"/>
      <c r="G1719" s="70"/>
      <c r="H1719" s="71"/>
      <c r="I1719" s="68"/>
      <c r="J1719" s="72"/>
      <c r="K1719" s="73"/>
      <c r="L1719" s="74"/>
      <c r="M1719" s="75"/>
      <c r="N1719" s="76"/>
      <c r="O1719" s="77"/>
      <c r="P1719" s="78"/>
      <c r="Q1719" s="79"/>
      <c r="R1719" s="80"/>
      <c r="S1719" s="81">
        <f t="shared" si="86"/>
        <v>0</v>
      </c>
      <c r="T1719" s="82"/>
      <c r="U1719" s="83"/>
      <c r="V1719" s="84"/>
      <c r="W1719" s="85">
        <f t="shared" si="87"/>
        <v>0</v>
      </c>
      <c r="X1719" s="86">
        <f t="shared" si="88"/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/>
      <c r="B1720" s="65"/>
      <c r="C1720" s="66"/>
      <c r="D1720" s="67"/>
      <c r="E1720" s="68"/>
      <c r="F1720" s="69"/>
      <c r="G1720" s="70"/>
      <c r="H1720" s="71"/>
      <c r="I1720" s="68"/>
      <c r="J1720" s="72"/>
      <c r="K1720" s="73"/>
      <c r="L1720" s="74"/>
      <c r="M1720" s="75"/>
      <c r="N1720" s="76"/>
      <c r="O1720" s="77"/>
      <c r="P1720" s="78"/>
      <c r="Q1720" s="79"/>
      <c r="R1720" s="80"/>
      <c r="S1720" s="81">
        <f t="shared" si="86"/>
        <v>0</v>
      </c>
      <c r="T1720" s="82"/>
      <c r="U1720" s="83"/>
      <c r="V1720" s="84"/>
      <c r="W1720" s="85">
        <f t="shared" si="87"/>
        <v>0</v>
      </c>
      <c r="X1720" s="86">
        <f t="shared" si="88"/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/>
      <c r="B1721" s="65"/>
      <c r="C1721" s="66"/>
      <c r="D1721" s="67"/>
      <c r="E1721" s="68"/>
      <c r="F1721" s="69"/>
      <c r="G1721" s="70"/>
      <c r="H1721" s="71"/>
      <c r="I1721" s="68"/>
      <c r="J1721" s="72"/>
      <c r="K1721" s="73"/>
      <c r="L1721" s="74"/>
      <c r="M1721" s="75"/>
      <c r="N1721" s="76"/>
      <c r="O1721" s="77"/>
      <c r="P1721" s="78"/>
      <c r="Q1721" s="79"/>
      <c r="R1721" s="80"/>
      <c r="S1721" s="81">
        <f t="shared" si="86"/>
        <v>0</v>
      </c>
      <c r="T1721" s="82"/>
      <c r="U1721" s="83"/>
      <c r="V1721" s="84"/>
      <c r="W1721" s="85">
        <f t="shared" si="87"/>
        <v>0</v>
      </c>
      <c r="X1721" s="86">
        <f t="shared" si="88"/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/>
      <c r="B1722" s="65"/>
      <c r="C1722" s="66"/>
      <c r="D1722" s="67"/>
      <c r="E1722" s="68"/>
      <c r="F1722" s="69"/>
      <c r="G1722" s="70"/>
      <c r="H1722" s="71"/>
      <c r="I1722" s="68"/>
      <c r="J1722" s="72"/>
      <c r="K1722" s="73"/>
      <c r="L1722" s="74"/>
      <c r="M1722" s="75"/>
      <c r="N1722" s="76"/>
      <c r="O1722" s="77"/>
      <c r="P1722" s="78"/>
      <c r="Q1722" s="79"/>
      <c r="R1722" s="80"/>
      <c r="S1722" s="81">
        <f t="shared" si="86"/>
        <v>0</v>
      </c>
      <c r="T1722" s="82"/>
      <c r="U1722" s="83"/>
      <c r="V1722" s="84"/>
      <c r="W1722" s="85">
        <f t="shared" si="87"/>
        <v>0</v>
      </c>
      <c r="X1722" s="86">
        <f t="shared" si="88"/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/>
      <c r="B1723" s="65"/>
      <c r="C1723" s="66"/>
      <c r="D1723" s="67"/>
      <c r="E1723" s="68"/>
      <c r="F1723" s="69"/>
      <c r="G1723" s="70"/>
      <c r="H1723" s="71"/>
      <c r="I1723" s="68"/>
      <c r="J1723" s="72"/>
      <c r="K1723" s="73"/>
      <c r="L1723" s="74"/>
      <c r="M1723" s="75"/>
      <c r="N1723" s="76"/>
      <c r="O1723" s="77"/>
      <c r="P1723" s="78"/>
      <c r="Q1723" s="79"/>
      <c r="R1723" s="80"/>
      <c r="S1723" s="81">
        <f t="shared" si="86"/>
        <v>0</v>
      </c>
      <c r="T1723" s="82"/>
      <c r="U1723" s="83"/>
      <c r="V1723" s="84"/>
      <c r="W1723" s="85">
        <f t="shared" si="87"/>
        <v>0</v>
      </c>
      <c r="X1723" s="86">
        <f t="shared" si="88"/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/>
      <c r="B1724" s="65"/>
      <c r="C1724" s="66"/>
      <c r="D1724" s="67"/>
      <c r="E1724" s="68"/>
      <c r="F1724" s="69"/>
      <c r="G1724" s="70"/>
      <c r="H1724" s="71"/>
      <c r="I1724" s="68"/>
      <c r="J1724" s="72"/>
      <c r="K1724" s="73"/>
      <c r="L1724" s="74"/>
      <c r="M1724" s="75"/>
      <c r="N1724" s="76"/>
      <c r="O1724" s="77"/>
      <c r="P1724" s="78"/>
      <c r="Q1724" s="79"/>
      <c r="R1724" s="80"/>
      <c r="S1724" s="81">
        <f t="shared" si="86"/>
        <v>0</v>
      </c>
      <c r="T1724" s="82"/>
      <c r="U1724" s="83"/>
      <c r="V1724" s="84"/>
      <c r="W1724" s="85">
        <f t="shared" si="87"/>
        <v>0</v>
      </c>
      <c r="X1724" s="86">
        <f t="shared" si="88"/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/>
      <c r="B1725" s="65"/>
      <c r="C1725" s="66"/>
      <c r="D1725" s="67"/>
      <c r="E1725" s="68"/>
      <c r="F1725" s="69"/>
      <c r="G1725" s="70"/>
      <c r="H1725" s="71"/>
      <c r="I1725" s="68"/>
      <c r="J1725" s="72"/>
      <c r="K1725" s="73"/>
      <c r="L1725" s="74"/>
      <c r="M1725" s="75"/>
      <c r="N1725" s="76"/>
      <c r="O1725" s="77"/>
      <c r="P1725" s="78"/>
      <c r="Q1725" s="79"/>
      <c r="R1725" s="80"/>
      <c r="S1725" s="81">
        <f t="shared" si="86"/>
        <v>0</v>
      </c>
      <c r="T1725" s="82"/>
      <c r="U1725" s="83"/>
      <c r="V1725" s="84"/>
      <c r="W1725" s="85">
        <f t="shared" si="87"/>
        <v>0</v>
      </c>
      <c r="X1725" s="86">
        <f t="shared" si="88"/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/>
      <c r="B1726" s="65"/>
      <c r="C1726" s="66"/>
      <c r="D1726" s="67"/>
      <c r="E1726" s="68"/>
      <c r="F1726" s="69"/>
      <c r="G1726" s="70"/>
      <c r="H1726" s="71"/>
      <c r="I1726" s="68"/>
      <c r="J1726" s="72"/>
      <c r="K1726" s="73"/>
      <c r="L1726" s="74"/>
      <c r="M1726" s="75"/>
      <c r="N1726" s="76"/>
      <c r="O1726" s="77"/>
      <c r="P1726" s="78"/>
      <c r="Q1726" s="79"/>
      <c r="R1726" s="80"/>
      <c r="S1726" s="81">
        <f t="shared" si="86"/>
        <v>0</v>
      </c>
      <c r="T1726" s="82"/>
      <c r="U1726" s="83"/>
      <c r="V1726" s="84"/>
      <c r="W1726" s="85">
        <f t="shared" si="87"/>
        <v>0</v>
      </c>
      <c r="X1726" s="86">
        <f t="shared" si="88"/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/>
      <c r="B1727" s="65"/>
      <c r="C1727" s="66"/>
      <c r="D1727" s="67"/>
      <c r="E1727" s="68"/>
      <c r="F1727" s="69"/>
      <c r="G1727" s="70"/>
      <c r="H1727" s="71"/>
      <c r="I1727" s="68"/>
      <c r="J1727" s="72"/>
      <c r="K1727" s="73"/>
      <c r="L1727" s="74"/>
      <c r="M1727" s="75"/>
      <c r="N1727" s="76"/>
      <c r="O1727" s="77"/>
      <c r="P1727" s="78"/>
      <c r="Q1727" s="79"/>
      <c r="R1727" s="80"/>
      <c r="S1727" s="81">
        <f t="shared" si="86"/>
        <v>0</v>
      </c>
      <c r="T1727" s="82"/>
      <c r="U1727" s="83"/>
      <c r="V1727" s="84"/>
      <c r="W1727" s="85">
        <f t="shared" si="87"/>
        <v>0</v>
      </c>
      <c r="X1727" s="86">
        <f t="shared" si="88"/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/>
      <c r="B1728" s="65"/>
      <c r="C1728" s="66"/>
      <c r="D1728" s="67"/>
      <c r="E1728" s="68"/>
      <c r="F1728" s="69"/>
      <c r="G1728" s="70"/>
      <c r="H1728" s="71"/>
      <c r="I1728" s="68"/>
      <c r="J1728" s="72"/>
      <c r="K1728" s="73"/>
      <c r="L1728" s="74"/>
      <c r="M1728" s="75"/>
      <c r="N1728" s="76"/>
      <c r="O1728" s="77"/>
      <c r="P1728" s="78"/>
      <c r="Q1728" s="79"/>
      <c r="R1728" s="80"/>
      <c r="S1728" s="81">
        <f t="shared" si="86"/>
        <v>0</v>
      </c>
      <c r="T1728" s="82"/>
      <c r="U1728" s="83"/>
      <c r="V1728" s="84"/>
      <c r="W1728" s="85">
        <f t="shared" si="87"/>
        <v>0</v>
      </c>
      <c r="X1728" s="86">
        <f t="shared" si="88"/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/>
      <c r="B1729" s="65"/>
      <c r="C1729" s="66"/>
      <c r="D1729" s="67"/>
      <c r="E1729" s="68"/>
      <c r="F1729" s="69"/>
      <c r="G1729" s="70"/>
      <c r="H1729" s="71"/>
      <c r="I1729" s="68"/>
      <c r="J1729" s="72"/>
      <c r="K1729" s="73"/>
      <c r="L1729" s="74"/>
      <c r="M1729" s="75"/>
      <c r="N1729" s="76"/>
      <c r="O1729" s="77"/>
      <c r="P1729" s="78"/>
      <c r="Q1729" s="79"/>
      <c r="R1729" s="80"/>
      <c r="S1729" s="81">
        <f t="shared" si="86"/>
        <v>0</v>
      </c>
      <c r="T1729" s="82"/>
      <c r="U1729" s="83"/>
      <c r="V1729" s="84"/>
      <c r="W1729" s="85">
        <f t="shared" si="87"/>
        <v>0</v>
      </c>
      <c r="X1729" s="86">
        <f t="shared" si="88"/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/>
      <c r="B1730" s="65"/>
      <c r="C1730" s="66"/>
      <c r="D1730" s="67"/>
      <c r="E1730" s="68"/>
      <c r="F1730" s="69"/>
      <c r="G1730" s="70"/>
      <c r="H1730" s="71"/>
      <c r="I1730" s="68"/>
      <c r="J1730" s="72"/>
      <c r="K1730" s="73"/>
      <c r="L1730" s="74"/>
      <c r="M1730" s="75"/>
      <c r="N1730" s="76"/>
      <c r="O1730" s="77"/>
      <c r="P1730" s="78"/>
      <c r="Q1730" s="79"/>
      <c r="R1730" s="80"/>
      <c r="S1730" s="81">
        <f t="shared" si="86"/>
        <v>0</v>
      </c>
      <c r="T1730" s="82"/>
      <c r="U1730" s="83"/>
      <c r="V1730" s="84"/>
      <c r="W1730" s="85">
        <f t="shared" si="87"/>
        <v>0</v>
      </c>
      <c r="X1730" s="86">
        <f t="shared" si="88"/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/>
      <c r="B1731" s="65"/>
      <c r="C1731" s="66"/>
      <c r="D1731" s="67"/>
      <c r="E1731" s="68"/>
      <c r="F1731" s="69"/>
      <c r="G1731" s="70"/>
      <c r="H1731" s="71"/>
      <c r="I1731" s="68"/>
      <c r="J1731" s="72"/>
      <c r="K1731" s="73"/>
      <c r="L1731" s="74"/>
      <c r="M1731" s="75"/>
      <c r="N1731" s="76"/>
      <c r="O1731" s="77"/>
      <c r="P1731" s="78"/>
      <c r="Q1731" s="79"/>
      <c r="R1731" s="80"/>
      <c r="S1731" s="81">
        <f t="shared" si="86"/>
        <v>0</v>
      </c>
      <c r="T1731" s="82"/>
      <c r="U1731" s="83"/>
      <c r="V1731" s="84"/>
      <c r="W1731" s="85">
        <f t="shared" si="87"/>
        <v>0</v>
      </c>
      <c r="X1731" s="86">
        <f t="shared" si="88"/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/>
      <c r="B1732" s="65"/>
      <c r="C1732" s="66"/>
      <c r="D1732" s="67"/>
      <c r="E1732" s="68"/>
      <c r="F1732" s="69"/>
      <c r="G1732" s="70"/>
      <c r="H1732" s="71"/>
      <c r="I1732" s="68"/>
      <c r="J1732" s="72"/>
      <c r="K1732" s="73"/>
      <c r="L1732" s="74"/>
      <c r="M1732" s="75"/>
      <c r="N1732" s="76"/>
      <c r="O1732" s="77"/>
      <c r="P1732" s="78"/>
      <c r="Q1732" s="79"/>
      <c r="R1732" s="80"/>
      <c r="S1732" s="81">
        <f t="shared" si="86"/>
        <v>0</v>
      </c>
      <c r="T1732" s="82"/>
      <c r="U1732" s="83"/>
      <c r="V1732" s="84"/>
      <c r="W1732" s="85">
        <f t="shared" si="87"/>
        <v>0</v>
      </c>
      <c r="X1732" s="86">
        <f t="shared" si="88"/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/>
      <c r="B1733" s="65"/>
      <c r="C1733" s="66"/>
      <c r="D1733" s="67"/>
      <c r="E1733" s="68"/>
      <c r="F1733" s="69"/>
      <c r="G1733" s="70"/>
      <c r="H1733" s="71"/>
      <c r="I1733" s="68"/>
      <c r="J1733" s="72"/>
      <c r="K1733" s="73"/>
      <c r="L1733" s="74"/>
      <c r="M1733" s="75"/>
      <c r="N1733" s="76"/>
      <c r="O1733" s="77"/>
      <c r="P1733" s="78"/>
      <c r="Q1733" s="79"/>
      <c r="R1733" s="80"/>
      <c r="S1733" s="81">
        <f t="shared" si="86"/>
        <v>0</v>
      </c>
      <c r="T1733" s="82"/>
      <c r="U1733" s="83"/>
      <c r="V1733" s="84"/>
      <c r="W1733" s="85">
        <f t="shared" si="87"/>
        <v>0</v>
      </c>
      <c r="X1733" s="86">
        <f t="shared" si="88"/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/>
      <c r="B1734" s="65"/>
      <c r="C1734" s="66"/>
      <c r="D1734" s="67"/>
      <c r="E1734" s="68"/>
      <c r="F1734" s="69"/>
      <c r="G1734" s="70"/>
      <c r="H1734" s="71"/>
      <c r="I1734" s="68"/>
      <c r="J1734" s="72"/>
      <c r="K1734" s="73"/>
      <c r="L1734" s="74"/>
      <c r="M1734" s="75"/>
      <c r="N1734" s="76"/>
      <c r="O1734" s="77"/>
      <c r="P1734" s="78"/>
      <c r="Q1734" s="79"/>
      <c r="R1734" s="80"/>
      <c r="S1734" s="81">
        <f t="shared" si="86"/>
        <v>0</v>
      </c>
      <c r="T1734" s="82"/>
      <c r="U1734" s="83"/>
      <c r="V1734" s="84"/>
      <c r="W1734" s="85">
        <f t="shared" si="87"/>
        <v>0</v>
      </c>
      <c r="X1734" s="86">
        <f t="shared" si="88"/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/>
      <c r="B1735" s="65"/>
      <c r="C1735" s="66"/>
      <c r="D1735" s="67"/>
      <c r="E1735" s="68"/>
      <c r="F1735" s="69"/>
      <c r="G1735" s="70"/>
      <c r="H1735" s="71"/>
      <c r="I1735" s="68"/>
      <c r="J1735" s="72"/>
      <c r="K1735" s="73"/>
      <c r="L1735" s="74"/>
      <c r="M1735" s="75"/>
      <c r="N1735" s="76"/>
      <c r="O1735" s="77"/>
      <c r="P1735" s="78"/>
      <c r="Q1735" s="79"/>
      <c r="R1735" s="80"/>
      <c r="S1735" s="81">
        <f t="shared" si="86"/>
        <v>0</v>
      </c>
      <c r="T1735" s="82"/>
      <c r="U1735" s="83"/>
      <c r="V1735" s="84"/>
      <c r="W1735" s="85">
        <f t="shared" si="87"/>
        <v>0</v>
      </c>
      <c r="X1735" s="86">
        <f t="shared" si="88"/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/>
      <c r="B1736" s="65"/>
      <c r="C1736" s="66"/>
      <c r="D1736" s="67"/>
      <c r="E1736" s="68"/>
      <c r="F1736" s="69"/>
      <c r="G1736" s="70"/>
      <c r="H1736" s="71"/>
      <c r="I1736" s="68"/>
      <c r="J1736" s="72"/>
      <c r="K1736" s="73"/>
      <c r="L1736" s="74"/>
      <c r="M1736" s="75"/>
      <c r="N1736" s="76"/>
      <c r="O1736" s="77"/>
      <c r="P1736" s="78"/>
      <c r="Q1736" s="79"/>
      <c r="R1736" s="80"/>
      <c r="S1736" s="81">
        <f t="shared" si="86"/>
        <v>0</v>
      </c>
      <c r="T1736" s="82"/>
      <c r="U1736" s="83"/>
      <c r="V1736" s="84"/>
      <c r="W1736" s="85">
        <f t="shared" si="87"/>
        <v>0</v>
      </c>
      <c r="X1736" s="86">
        <f t="shared" si="88"/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/>
      <c r="B1737" s="65"/>
      <c r="C1737" s="66"/>
      <c r="D1737" s="67"/>
      <c r="E1737" s="68"/>
      <c r="F1737" s="69"/>
      <c r="G1737" s="70"/>
      <c r="H1737" s="71"/>
      <c r="I1737" s="68"/>
      <c r="J1737" s="72"/>
      <c r="K1737" s="73"/>
      <c r="L1737" s="74"/>
      <c r="M1737" s="75"/>
      <c r="N1737" s="76"/>
      <c r="O1737" s="77"/>
      <c r="P1737" s="78"/>
      <c r="Q1737" s="79"/>
      <c r="R1737" s="80"/>
      <c r="S1737" s="81">
        <f t="shared" si="86"/>
        <v>0</v>
      </c>
      <c r="T1737" s="82"/>
      <c r="U1737" s="83"/>
      <c r="V1737" s="84"/>
      <c r="W1737" s="85">
        <f t="shared" si="87"/>
        <v>0</v>
      </c>
      <c r="X1737" s="86">
        <f t="shared" si="88"/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/>
      <c r="B1738" s="65"/>
      <c r="C1738" s="66"/>
      <c r="D1738" s="67"/>
      <c r="E1738" s="68"/>
      <c r="F1738" s="69"/>
      <c r="G1738" s="70"/>
      <c r="H1738" s="71"/>
      <c r="I1738" s="68"/>
      <c r="J1738" s="72"/>
      <c r="K1738" s="73"/>
      <c r="L1738" s="74"/>
      <c r="M1738" s="75"/>
      <c r="N1738" s="76"/>
      <c r="O1738" s="77"/>
      <c r="P1738" s="78"/>
      <c r="Q1738" s="79"/>
      <c r="R1738" s="80"/>
      <c r="S1738" s="81">
        <f t="shared" si="86"/>
        <v>0</v>
      </c>
      <c r="T1738" s="82"/>
      <c r="U1738" s="83"/>
      <c r="V1738" s="84"/>
      <c r="W1738" s="85">
        <f t="shared" si="87"/>
        <v>0</v>
      </c>
      <c r="X1738" s="86">
        <f t="shared" si="88"/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/>
      <c r="B1739" s="65"/>
      <c r="C1739" s="66"/>
      <c r="D1739" s="67"/>
      <c r="E1739" s="68"/>
      <c r="F1739" s="69"/>
      <c r="G1739" s="70"/>
      <c r="H1739" s="71"/>
      <c r="I1739" s="68"/>
      <c r="J1739" s="72"/>
      <c r="K1739" s="73"/>
      <c r="L1739" s="74"/>
      <c r="M1739" s="75"/>
      <c r="N1739" s="76"/>
      <c r="O1739" s="77"/>
      <c r="P1739" s="78"/>
      <c r="Q1739" s="79"/>
      <c r="R1739" s="80"/>
      <c r="S1739" s="81">
        <f t="shared" si="86"/>
        <v>0</v>
      </c>
      <c r="T1739" s="82"/>
      <c r="U1739" s="83"/>
      <c r="V1739" s="84"/>
      <c r="W1739" s="85">
        <f t="shared" si="87"/>
        <v>0</v>
      </c>
      <c r="X1739" s="86">
        <f t="shared" si="88"/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77"/>
      <c r="P1740" s="78"/>
      <c r="Q1740" s="79"/>
      <c r="R1740" s="80"/>
      <c r="S1740" s="81">
        <f t="shared" si="86"/>
        <v>0</v>
      </c>
      <c r="T1740" s="82"/>
      <c r="U1740" s="83"/>
      <c r="V1740" s="84"/>
      <c r="W1740" s="85">
        <f t="shared" si="87"/>
        <v>0</v>
      </c>
      <c r="X1740" s="86">
        <f t="shared" si="88"/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77"/>
      <c r="P1741" s="78"/>
      <c r="Q1741" s="79"/>
      <c r="R1741" s="80"/>
      <c r="S1741" s="81">
        <f t="shared" si="86"/>
        <v>0</v>
      </c>
      <c r="T1741" s="82"/>
      <c r="U1741" s="83"/>
      <c r="V1741" s="84"/>
      <c r="W1741" s="85">
        <f t="shared" si="87"/>
        <v>0</v>
      </c>
      <c r="X1741" s="86">
        <f t="shared" si="88"/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77"/>
      <c r="P1742" s="78"/>
      <c r="Q1742" s="79"/>
      <c r="R1742" s="80"/>
      <c r="S1742" s="81">
        <f t="shared" si="86"/>
        <v>0</v>
      </c>
      <c r="T1742" s="82"/>
      <c r="U1742" s="83"/>
      <c r="V1742" s="84"/>
      <c r="W1742" s="85">
        <f t="shared" si="87"/>
        <v>0</v>
      </c>
      <c r="X1742" s="86">
        <f t="shared" si="88"/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77"/>
      <c r="P1743" s="78"/>
      <c r="Q1743" s="79"/>
      <c r="R1743" s="80"/>
      <c r="S1743" s="81">
        <f t="shared" si="86"/>
        <v>0</v>
      </c>
      <c r="T1743" s="82"/>
      <c r="U1743" s="83"/>
      <c r="V1743" s="84"/>
      <c r="W1743" s="85">
        <f t="shared" si="87"/>
        <v>0</v>
      </c>
      <c r="X1743" s="86">
        <f t="shared" si="88"/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77"/>
      <c r="P1744" s="78"/>
      <c r="Q1744" s="79"/>
      <c r="R1744" s="80"/>
      <c r="S1744" s="81">
        <f t="shared" si="86"/>
        <v>0</v>
      </c>
      <c r="T1744" s="82"/>
      <c r="U1744" s="83"/>
      <c r="V1744" s="84"/>
      <c r="W1744" s="85">
        <f t="shared" si="87"/>
        <v>0</v>
      </c>
      <c r="X1744" s="86">
        <f t="shared" si="88"/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77"/>
      <c r="P1745" s="78"/>
      <c r="Q1745" s="79"/>
      <c r="R1745" s="80"/>
      <c r="S1745" s="81">
        <f t="shared" si="86"/>
        <v>0</v>
      </c>
      <c r="T1745" s="82"/>
      <c r="U1745" s="83"/>
      <c r="V1745" s="84"/>
      <c r="W1745" s="85">
        <f t="shared" si="87"/>
        <v>0</v>
      </c>
      <c r="X1745" s="86">
        <f t="shared" si="88"/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77"/>
      <c r="P1746" s="78"/>
      <c r="Q1746" s="79"/>
      <c r="R1746" s="80"/>
      <c r="S1746" s="81">
        <f t="shared" si="86"/>
        <v>0</v>
      </c>
      <c r="T1746" s="82"/>
      <c r="U1746" s="83"/>
      <c r="V1746" s="84"/>
      <c r="W1746" s="85">
        <f t="shared" si="87"/>
        <v>0</v>
      </c>
      <c r="X1746" s="86">
        <f t="shared" si="88"/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77"/>
      <c r="P1747" s="78"/>
      <c r="Q1747" s="79"/>
      <c r="R1747" s="80"/>
      <c r="S1747" s="81">
        <f t="shared" si="86"/>
        <v>0</v>
      </c>
      <c r="T1747" s="82"/>
      <c r="U1747" s="83"/>
      <c r="V1747" s="84"/>
      <c r="W1747" s="85">
        <f t="shared" si="87"/>
        <v>0</v>
      </c>
      <c r="X1747" s="86">
        <f t="shared" si="88"/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77"/>
      <c r="P1748" s="78"/>
      <c r="Q1748" s="79"/>
      <c r="R1748" s="80"/>
      <c r="S1748" s="81">
        <f t="shared" si="86"/>
        <v>0</v>
      </c>
      <c r="T1748" s="82"/>
      <c r="U1748" s="83"/>
      <c r="V1748" s="84"/>
      <c r="W1748" s="85">
        <f t="shared" si="87"/>
        <v>0</v>
      </c>
      <c r="X1748" s="86">
        <f t="shared" si="88"/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77"/>
      <c r="P1749" s="78"/>
      <c r="Q1749" s="79"/>
      <c r="R1749" s="80"/>
      <c r="S1749" s="81">
        <f t="shared" si="86"/>
        <v>0</v>
      </c>
      <c r="T1749" s="82"/>
      <c r="U1749" s="83"/>
      <c r="V1749" s="84"/>
      <c r="W1749" s="85">
        <f t="shared" si="87"/>
        <v>0</v>
      </c>
      <c r="X1749" s="86">
        <f t="shared" si="88"/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77"/>
      <c r="P1750" s="78"/>
      <c r="Q1750" s="79"/>
      <c r="R1750" s="80"/>
      <c r="S1750" s="81">
        <f t="shared" si="86"/>
        <v>0</v>
      </c>
      <c r="T1750" s="82"/>
      <c r="U1750" s="83"/>
      <c r="V1750" s="84"/>
      <c r="W1750" s="85">
        <f t="shared" si="87"/>
        <v>0</v>
      </c>
      <c r="X1750" s="86">
        <f t="shared" si="88"/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77"/>
      <c r="P1751" s="78"/>
      <c r="Q1751" s="79"/>
      <c r="R1751" s="80"/>
      <c r="S1751" s="81">
        <f t="shared" si="86"/>
        <v>0</v>
      </c>
      <c r="T1751" s="82"/>
      <c r="U1751" s="83"/>
      <c r="V1751" s="84"/>
      <c r="W1751" s="85">
        <f t="shared" si="87"/>
        <v>0</v>
      </c>
      <c r="X1751" s="86">
        <f t="shared" si="88"/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77"/>
      <c r="P1752" s="78"/>
      <c r="Q1752" s="79"/>
      <c r="R1752" s="80"/>
      <c r="S1752" s="81">
        <f t="shared" si="86"/>
        <v>0</v>
      </c>
      <c r="T1752" s="82"/>
      <c r="U1752" s="83"/>
      <c r="V1752" s="84"/>
      <c r="W1752" s="85">
        <f t="shared" si="87"/>
        <v>0</v>
      </c>
      <c r="X1752" s="86">
        <f t="shared" si="88"/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77"/>
      <c r="P1753" s="78"/>
      <c r="Q1753" s="79"/>
      <c r="R1753" s="80"/>
      <c r="S1753" s="81">
        <f t="shared" si="86"/>
        <v>0</v>
      </c>
      <c r="T1753" s="82"/>
      <c r="U1753" s="83"/>
      <c r="V1753" s="84"/>
      <c r="W1753" s="85">
        <f t="shared" si="87"/>
        <v>0</v>
      </c>
      <c r="X1753" s="86">
        <f t="shared" si="88"/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77"/>
      <c r="P1754" s="78"/>
      <c r="Q1754" s="79"/>
      <c r="R1754" s="80"/>
      <c r="S1754" s="81">
        <f t="shared" si="86"/>
        <v>0</v>
      </c>
      <c r="T1754" s="82"/>
      <c r="U1754" s="83"/>
      <c r="V1754" s="84"/>
      <c r="W1754" s="85">
        <f t="shared" si="87"/>
        <v>0</v>
      </c>
      <c r="X1754" s="86">
        <f t="shared" si="88"/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77"/>
      <c r="P1755" s="78"/>
      <c r="Q1755" s="79"/>
      <c r="R1755" s="80"/>
      <c r="S1755" s="81">
        <f t="shared" si="86"/>
        <v>0</v>
      </c>
      <c r="T1755" s="82"/>
      <c r="U1755" s="83"/>
      <c r="V1755" s="84"/>
      <c r="W1755" s="85">
        <f t="shared" si="87"/>
        <v>0</v>
      </c>
      <c r="X1755" s="86">
        <f t="shared" si="88"/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77"/>
      <c r="P1756" s="78"/>
      <c r="Q1756" s="79"/>
      <c r="R1756" s="80"/>
      <c r="S1756" s="81">
        <f t="shared" si="86"/>
        <v>0</v>
      </c>
      <c r="T1756" s="82"/>
      <c r="U1756" s="83"/>
      <c r="V1756" s="84"/>
      <c r="W1756" s="85">
        <f t="shared" si="87"/>
        <v>0</v>
      </c>
      <c r="X1756" s="86">
        <f t="shared" si="88"/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77"/>
      <c r="P1757" s="78"/>
      <c r="Q1757" s="79"/>
      <c r="R1757" s="80"/>
      <c r="S1757" s="81">
        <f t="shared" si="86"/>
        <v>0</v>
      </c>
      <c r="T1757" s="82"/>
      <c r="U1757" s="83"/>
      <c r="V1757" s="84"/>
      <c r="W1757" s="85">
        <f t="shared" si="87"/>
        <v>0</v>
      </c>
      <c r="X1757" s="86">
        <f t="shared" si="88"/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77"/>
      <c r="P1758" s="78"/>
      <c r="Q1758" s="79"/>
      <c r="R1758" s="80"/>
      <c r="S1758" s="81">
        <f t="shared" si="86"/>
        <v>0</v>
      </c>
      <c r="T1758" s="82"/>
      <c r="U1758" s="83"/>
      <c r="V1758" s="84"/>
      <c r="W1758" s="85">
        <f t="shared" si="87"/>
        <v>0</v>
      </c>
      <c r="X1758" s="86">
        <f t="shared" si="88"/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77"/>
      <c r="P1759" s="78"/>
      <c r="Q1759" s="79"/>
      <c r="R1759" s="80"/>
      <c r="S1759" s="81">
        <f t="shared" si="86"/>
        <v>0</v>
      </c>
      <c r="T1759" s="82"/>
      <c r="U1759" s="83"/>
      <c r="V1759" s="84"/>
      <c r="W1759" s="85">
        <f t="shared" si="87"/>
        <v>0</v>
      </c>
      <c r="X1759" s="86">
        <f t="shared" si="88"/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77"/>
      <c r="P1760" s="78"/>
      <c r="Q1760" s="79"/>
      <c r="R1760" s="80"/>
      <c r="S1760" s="81">
        <f t="shared" si="86"/>
        <v>0</v>
      </c>
      <c r="T1760" s="82"/>
      <c r="U1760" s="83"/>
      <c r="V1760" s="84"/>
      <c r="W1760" s="85">
        <f t="shared" si="87"/>
        <v>0</v>
      </c>
      <c r="X1760" s="86">
        <f t="shared" si="88"/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77"/>
      <c r="P1761" s="78"/>
      <c r="Q1761" s="79"/>
      <c r="R1761" s="80"/>
      <c r="S1761" s="81">
        <f t="shared" si="86"/>
        <v>0</v>
      </c>
      <c r="T1761" s="82"/>
      <c r="U1761" s="83"/>
      <c r="V1761" s="84"/>
      <c r="W1761" s="85">
        <f t="shared" si="87"/>
        <v>0</v>
      </c>
      <c r="X1761" s="86">
        <f t="shared" si="88"/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77"/>
      <c r="P1762" s="78"/>
      <c r="Q1762" s="79"/>
      <c r="R1762" s="80"/>
      <c r="S1762" s="81">
        <f t="shared" si="86"/>
        <v>0</v>
      </c>
      <c r="T1762" s="82"/>
      <c r="U1762" s="83"/>
      <c r="V1762" s="84"/>
      <c r="W1762" s="85">
        <f t="shared" si="87"/>
        <v>0</v>
      </c>
      <c r="X1762" s="86">
        <f t="shared" si="88"/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77"/>
      <c r="P1763" s="78"/>
      <c r="Q1763" s="79"/>
      <c r="R1763" s="80"/>
      <c r="S1763" s="81">
        <f t="shared" si="86"/>
        <v>0</v>
      </c>
      <c r="T1763" s="82"/>
      <c r="U1763" s="83"/>
      <c r="V1763" s="84"/>
      <c r="W1763" s="85">
        <f t="shared" si="87"/>
        <v>0</v>
      </c>
      <c r="X1763" s="86">
        <f t="shared" si="88"/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77"/>
      <c r="P1764" s="78"/>
      <c r="Q1764" s="79"/>
      <c r="R1764" s="80"/>
      <c r="S1764" s="81">
        <f t="shared" si="86"/>
        <v>0</v>
      </c>
      <c r="T1764" s="82"/>
      <c r="U1764" s="83"/>
      <c r="V1764" s="84"/>
      <c r="W1764" s="85">
        <f t="shared" si="87"/>
        <v>0</v>
      </c>
      <c r="X1764" s="86">
        <f t="shared" si="88"/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77"/>
      <c r="P1765" s="78"/>
      <c r="Q1765" s="79"/>
      <c r="R1765" s="80"/>
      <c r="S1765" s="81">
        <f t="shared" si="86"/>
        <v>0</v>
      </c>
      <c r="T1765" s="82"/>
      <c r="U1765" s="83"/>
      <c r="V1765" s="84"/>
      <c r="W1765" s="85">
        <f t="shared" si="87"/>
        <v>0</v>
      </c>
      <c r="X1765" s="86">
        <f t="shared" si="88"/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77"/>
      <c r="P1766" s="78"/>
      <c r="Q1766" s="79"/>
      <c r="R1766" s="80"/>
      <c r="S1766" s="81">
        <f t="shared" si="86"/>
        <v>0</v>
      </c>
      <c r="T1766" s="82"/>
      <c r="U1766" s="83"/>
      <c r="V1766" s="84"/>
      <c r="W1766" s="85">
        <f t="shared" si="87"/>
        <v>0</v>
      </c>
      <c r="X1766" s="86">
        <f t="shared" si="88"/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77"/>
      <c r="P1767" s="78"/>
      <c r="Q1767" s="79"/>
      <c r="R1767" s="80"/>
      <c r="S1767" s="81">
        <f t="shared" si="86"/>
        <v>0</v>
      </c>
      <c r="T1767" s="82"/>
      <c r="U1767" s="83"/>
      <c r="V1767" s="84"/>
      <c r="W1767" s="85">
        <f t="shared" si="87"/>
        <v>0</v>
      </c>
      <c r="X1767" s="86">
        <f t="shared" si="88"/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77"/>
      <c r="P1768" s="78"/>
      <c r="Q1768" s="79"/>
      <c r="R1768" s="80"/>
      <c r="S1768" s="81">
        <f t="shared" si="86"/>
        <v>0</v>
      </c>
      <c r="T1768" s="82"/>
      <c r="U1768" s="83"/>
      <c r="V1768" s="84"/>
      <c r="W1768" s="85">
        <f t="shared" si="87"/>
        <v>0</v>
      </c>
      <c r="X1768" s="86">
        <f t="shared" si="88"/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77"/>
      <c r="P1769" s="78"/>
      <c r="Q1769" s="79"/>
      <c r="R1769" s="80"/>
      <c r="S1769" s="81">
        <f t="shared" si="86"/>
        <v>0</v>
      </c>
      <c r="T1769" s="82"/>
      <c r="U1769" s="83"/>
      <c r="V1769" s="84"/>
      <c r="W1769" s="85">
        <f t="shared" si="87"/>
        <v>0</v>
      </c>
      <c r="X1769" s="86">
        <f t="shared" si="88"/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77"/>
      <c r="P1770" s="78"/>
      <c r="Q1770" s="79"/>
      <c r="R1770" s="80"/>
      <c r="S1770" s="81">
        <f t="shared" si="86"/>
        <v>0</v>
      </c>
      <c r="T1770" s="82"/>
      <c r="U1770" s="83"/>
      <c r="V1770" s="84"/>
      <c r="W1770" s="85">
        <f t="shared" si="87"/>
        <v>0</v>
      </c>
      <c r="X1770" s="86">
        <f t="shared" si="88"/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77"/>
      <c r="P1771" s="78"/>
      <c r="Q1771" s="79"/>
      <c r="R1771" s="80"/>
      <c r="S1771" s="81">
        <f t="shared" si="86"/>
        <v>0</v>
      </c>
      <c r="T1771" s="82"/>
      <c r="U1771" s="83"/>
      <c r="V1771" s="84"/>
      <c r="W1771" s="85">
        <f t="shared" si="87"/>
        <v>0</v>
      </c>
      <c r="X1771" s="86">
        <f t="shared" si="88"/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77"/>
      <c r="P1772" s="78"/>
      <c r="Q1772" s="79"/>
      <c r="R1772" s="80"/>
      <c r="S1772" s="81">
        <f t="shared" si="86"/>
        <v>0</v>
      </c>
      <c r="T1772" s="82"/>
      <c r="U1772" s="83"/>
      <c r="V1772" s="84"/>
      <c r="W1772" s="85">
        <f t="shared" si="87"/>
        <v>0</v>
      </c>
      <c r="X1772" s="86">
        <f t="shared" si="88"/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77"/>
      <c r="P1773" s="78"/>
      <c r="Q1773" s="79"/>
      <c r="R1773" s="80"/>
      <c r="S1773" s="81">
        <f t="shared" si="86"/>
        <v>0</v>
      </c>
      <c r="T1773" s="82"/>
      <c r="U1773" s="83"/>
      <c r="V1773" s="84"/>
      <c r="W1773" s="85">
        <f t="shared" si="87"/>
        <v>0</v>
      </c>
      <c r="X1773" s="86">
        <f t="shared" si="88"/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77"/>
      <c r="P1774" s="78"/>
      <c r="Q1774" s="79"/>
      <c r="R1774" s="80"/>
      <c r="S1774" s="81">
        <f t="shared" si="86"/>
        <v>0</v>
      </c>
      <c r="T1774" s="82"/>
      <c r="U1774" s="83"/>
      <c r="V1774" s="84"/>
      <c r="W1774" s="85">
        <f t="shared" si="87"/>
        <v>0</v>
      </c>
      <c r="X1774" s="86">
        <f t="shared" si="88"/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77"/>
      <c r="P1775" s="78"/>
      <c r="Q1775" s="79"/>
      <c r="R1775" s="80"/>
      <c r="S1775" s="81">
        <f t="shared" ref="S1775:S1838" si="89">IF(R1775="U",T1775/1.2,T1775)</f>
        <v>0</v>
      </c>
      <c r="T1775" s="82"/>
      <c r="U1775" s="83"/>
      <c r="V1775" s="84"/>
      <c r="W1775" s="85">
        <f t="shared" ref="W1775:W1838" si="90">V1775*S1775</f>
        <v>0</v>
      </c>
      <c r="X1775" s="86">
        <f t="shared" ref="X1775:X1838" si="91">V1775*T1775</f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77"/>
      <c r="P1776" s="78"/>
      <c r="Q1776" s="79"/>
      <c r="R1776" s="80"/>
      <c r="S1776" s="81">
        <f t="shared" si="89"/>
        <v>0</v>
      </c>
      <c r="T1776" s="82"/>
      <c r="U1776" s="83"/>
      <c r="V1776" s="84"/>
      <c r="W1776" s="85">
        <f t="shared" si="90"/>
        <v>0</v>
      </c>
      <c r="X1776" s="86">
        <f t="shared" si="91"/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77"/>
      <c r="P1777" s="78"/>
      <c r="Q1777" s="79"/>
      <c r="R1777" s="80"/>
      <c r="S1777" s="81">
        <f t="shared" si="89"/>
        <v>0</v>
      </c>
      <c r="T1777" s="82"/>
      <c r="U1777" s="83"/>
      <c r="V1777" s="84"/>
      <c r="W1777" s="85">
        <f t="shared" si="90"/>
        <v>0</v>
      </c>
      <c r="X1777" s="86">
        <f t="shared" si="91"/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77"/>
      <c r="P1778" s="78"/>
      <c r="Q1778" s="79"/>
      <c r="R1778" s="80"/>
      <c r="S1778" s="81">
        <f t="shared" si="89"/>
        <v>0</v>
      </c>
      <c r="T1778" s="82"/>
      <c r="U1778" s="83"/>
      <c r="V1778" s="84"/>
      <c r="W1778" s="85">
        <f t="shared" si="90"/>
        <v>0</v>
      </c>
      <c r="X1778" s="86">
        <f t="shared" si="91"/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77"/>
      <c r="P1779" s="78"/>
      <c r="Q1779" s="79"/>
      <c r="R1779" s="80"/>
      <c r="S1779" s="81">
        <f t="shared" si="89"/>
        <v>0</v>
      </c>
      <c r="T1779" s="82"/>
      <c r="U1779" s="83"/>
      <c r="V1779" s="84"/>
      <c r="W1779" s="85">
        <f t="shared" si="90"/>
        <v>0</v>
      </c>
      <c r="X1779" s="86">
        <f t="shared" si="91"/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77"/>
      <c r="P1780" s="78"/>
      <c r="Q1780" s="79"/>
      <c r="R1780" s="80"/>
      <c r="S1780" s="81">
        <f t="shared" si="89"/>
        <v>0</v>
      </c>
      <c r="T1780" s="82"/>
      <c r="U1780" s="83"/>
      <c r="V1780" s="84"/>
      <c r="W1780" s="85">
        <f t="shared" si="90"/>
        <v>0</v>
      </c>
      <c r="X1780" s="86">
        <f t="shared" si="91"/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77"/>
      <c r="P1781" s="78"/>
      <c r="Q1781" s="79"/>
      <c r="R1781" s="80"/>
      <c r="S1781" s="81">
        <f t="shared" si="89"/>
        <v>0</v>
      </c>
      <c r="T1781" s="82"/>
      <c r="U1781" s="83"/>
      <c r="V1781" s="84"/>
      <c r="W1781" s="85">
        <f t="shared" si="90"/>
        <v>0</v>
      </c>
      <c r="X1781" s="86">
        <f t="shared" si="91"/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77"/>
      <c r="P1782" s="78"/>
      <c r="Q1782" s="79"/>
      <c r="R1782" s="80"/>
      <c r="S1782" s="81">
        <f t="shared" si="89"/>
        <v>0</v>
      </c>
      <c r="T1782" s="82"/>
      <c r="U1782" s="83"/>
      <c r="V1782" s="84"/>
      <c r="W1782" s="85">
        <f t="shared" si="90"/>
        <v>0</v>
      </c>
      <c r="X1782" s="86">
        <f t="shared" si="91"/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77"/>
      <c r="P1783" s="78"/>
      <c r="Q1783" s="79"/>
      <c r="R1783" s="80"/>
      <c r="S1783" s="81">
        <f t="shared" si="89"/>
        <v>0</v>
      </c>
      <c r="T1783" s="82"/>
      <c r="U1783" s="83"/>
      <c r="V1783" s="84"/>
      <c r="W1783" s="85">
        <f t="shared" si="90"/>
        <v>0</v>
      </c>
      <c r="X1783" s="86">
        <f t="shared" si="91"/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77"/>
      <c r="P1784" s="78"/>
      <c r="Q1784" s="79"/>
      <c r="R1784" s="80"/>
      <c r="S1784" s="81">
        <f t="shared" si="89"/>
        <v>0</v>
      </c>
      <c r="T1784" s="82"/>
      <c r="U1784" s="83"/>
      <c r="V1784" s="84"/>
      <c r="W1784" s="85">
        <f t="shared" si="90"/>
        <v>0</v>
      </c>
      <c r="X1784" s="86">
        <f t="shared" si="91"/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77"/>
      <c r="P1785" s="78"/>
      <c r="Q1785" s="79"/>
      <c r="R1785" s="80"/>
      <c r="S1785" s="81">
        <f t="shared" si="89"/>
        <v>0</v>
      </c>
      <c r="T1785" s="82"/>
      <c r="U1785" s="83"/>
      <c r="V1785" s="84"/>
      <c r="W1785" s="85">
        <f t="shared" si="90"/>
        <v>0</v>
      </c>
      <c r="X1785" s="86">
        <f t="shared" si="91"/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77"/>
      <c r="P1786" s="78"/>
      <c r="Q1786" s="79"/>
      <c r="R1786" s="80"/>
      <c r="S1786" s="81">
        <f t="shared" si="89"/>
        <v>0</v>
      </c>
      <c r="T1786" s="82"/>
      <c r="U1786" s="83"/>
      <c r="V1786" s="84"/>
      <c r="W1786" s="85">
        <f t="shared" si="90"/>
        <v>0</v>
      </c>
      <c r="X1786" s="86">
        <f t="shared" si="91"/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77"/>
      <c r="P1787" s="78"/>
      <c r="Q1787" s="79"/>
      <c r="R1787" s="80"/>
      <c r="S1787" s="81">
        <f t="shared" si="89"/>
        <v>0</v>
      </c>
      <c r="T1787" s="82"/>
      <c r="U1787" s="83"/>
      <c r="V1787" s="84"/>
      <c r="W1787" s="85">
        <f t="shared" si="90"/>
        <v>0</v>
      </c>
      <c r="X1787" s="86">
        <f t="shared" si="91"/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77"/>
      <c r="P1788" s="78"/>
      <c r="Q1788" s="79"/>
      <c r="R1788" s="80"/>
      <c r="S1788" s="81">
        <f t="shared" si="89"/>
        <v>0</v>
      </c>
      <c r="T1788" s="82"/>
      <c r="U1788" s="83"/>
      <c r="V1788" s="84"/>
      <c r="W1788" s="85">
        <f t="shared" si="90"/>
        <v>0</v>
      </c>
      <c r="X1788" s="86">
        <f t="shared" si="91"/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77"/>
      <c r="P1789" s="78"/>
      <c r="Q1789" s="79"/>
      <c r="R1789" s="80"/>
      <c r="S1789" s="81">
        <f t="shared" si="89"/>
        <v>0</v>
      </c>
      <c r="T1789" s="82"/>
      <c r="U1789" s="83"/>
      <c r="V1789" s="84"/>
      <c r="W1789" s="85">
        <f t="shared" si="90"/>
        <v>0</v>
      </c>
      <c r="X1789" s="86">
        <f t="shared" si="91"/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77"/>
      <c r="P1790" s="78"/>
      <c r="Q1790" s="79"/>
      <c r="R1790" s="80"/>
      <c r="S1790" s="81">
        <f t="shared" si="89"/>
        <v>0</v>
      </c>
      <c r="T1790" s="82"/>
      <c r="U1790" s="83"/>
      <c r="V1790" s="84"/>
      <c r="W1790" s="85">
        <f t="shared" si="90"/>
        <v>0</v>
      </c>
      <c r="X1790" s="86">
        <f t="shared" si="91"/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77"/>
      <c r="P1791" s="78"/>
      <c r="Q1791" s="79"/>
      <c r="R1791" s="80"/>
      <c r="S1791" s="81">
        <f t="shared" si="89"/>
        <v>0</v>
      </c>
      <c r="T1791" s="82"/>
      <c r="U1791" s="83"/>
      <c r="V1791" s="84"/>
      <c r="W1791" s="85">
        <f t="shared" si="90"/>
        <v>0</v>
      </c>
      <c r="X1791" s="86">
        <f t="shared" si="91"/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77"/>
      <c r="P1792" s="78"/>
      <c r="Q1792" s="79"/>
      <c r="R1792" s="80"/>
      <c r="S1792" s="81">
        <f t="shared" si="89"/>
        <v>0</v>
      </c>
      <c r="T1792" s="82"/>
      <c r="U1792" s="83"/>
      <c r="V1792" s="84"/>
      <c r="W1792" s="85">
        <f t="shared" si="90"/>
        <v>0</v>
      </c>
      <c r="X1792" s="86">
        <f t="shared" si="91"/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77"/>
      <c r="P1793" s="78"/>
      <c r="Q1793" s="79"/>
      <c r="R1793" s="80"/>
      <c r="S1793" s="81">
        <f t="shared" si="89"/>
        <v>0</v>
      </c>
      <c r="T1793" s="82"/>
      <c r="U1793" s="83"/>
      <c r="V1793" s="84"/>
      <c r="W1793" s="85">
        <f t="shared" si="90"/>
        <v>0</v>
      </c>
      <c r="X1793" s="86">
        <f t="shared" si="91"/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77"/>
      <c r="P1794" s="78"/>
      <c r="Q1794" s="79"/>
      <c r="R1794" s="80"/>
      <c r="S1794" s="81">
        <f t="shared" si="89"/>
        <v>0</v>
      </c>
      <c r="T1794" s="82"/>
      <c r="U1794" s="83"/>
      <c r="V1794" s="84"/>
      <c r="W1794" s="85">
        <f t="shared" si="90"/>
        <v>0</v>
      </c>
      <c r="X1794" s="86">
        <f t="shared" si="91"/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77"/>
      <c r="P1795" s="78"/>
      <c r="Q1795" s="79"/>
      <c r="R1795" s="80"/>
      <c r="S1795" s="81">
        <f t="shared" si="89"/>
        <v>0</v>
      </c>
      <c r="T1795" s="82"/>
      <c r="U1795" s="83"/>
      <c r="V1795" s="84"/>
      <c r="W1795" s="85">
        <f t="shared" si="90"/>
        <v>0</v>
      </c>
      <c r="X1795" s="86">
        <f t="shared" si="91"/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77"/>
      <c r="P1796" s="78"/>
      <c r="Q1796" s="79"/>
      <c r="R1796" s="80"/>
      <c r="S1796" s="81">
        <f t="shared" si="89"/>
        <v>0</v>
      </c>
      <c r="T1796" s="82"/>
      <c r="U1796" s="83"/>
      <c r="V1796" s="84"/>
      <c r="W1796" s="85">
        <f t="shared" si="90"/>
        <v>0</v>
      </c>
      <c r="X1796" s="86">
        <f t="shared" si="91"/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77"/>
      <c r="P1797" s="78"/>
      <c r="Q1797" s="79"/>
      <c r="R1797" s="80"/>
      <c r="S1797" s="81">
        <f t="shared" si="89"/>
        <v>0</v>
      </c>
      <c r="T1797" s="82"/>
      <c r="U1797" s="83"/>
      <c r="V1797" s="84"/>
      <c r="W1797" s="85">
        <f t="shared" si="90"/>
        <v>0</v>
      </c>
      <c r="X1797" s="86">
        <f t="shared" si="91"/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77"/>
      <c r="P1798" s="78"/>
      <c r="Q1798" s="79"/>
      <c r="R1798" s="80"/>
      <c r="S1798" s="81">
        <f t="shared" si="89"/>
        <v>0</v>
      </c>
      <c r="T1798" s="82"/>
      <c r="U1798" s="83"/>
      <c r="V1798" s="84"/>
      <c r="W1798" s="85">
        <f t="shared" si="90"/>
        <v>0</v>
      </c>
      <c r="X1798" s="86">
        <f t="shared" si="91"/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77"/>
      <c r="P1799" s="78"/>
      <c r="Q1799" s="79"/>
      <c r="R1799" s="80"/>
      <c r="S1799" s="81">
        <f t="shared" si="89"/>
        <v>0</v>
      </c>
      <c r="T1799" s="82"/>
      <c r="U1799" s="83"/>
      <c r="V1799" s="84"/>
      <c r="W1799" s="85">
        <f t="shared" si="90"/>
        <v>0</v>
      </c>
      <c r="X1799" s="86">
        <f t="shared" si="91"/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77"/>
      <c r="P1800" s="78"/>
      <c r="Q1800" s="79"/>
      <c r="R1800" s="80"/>
      <c r="S1800" s="81">
        <f t="shared" si="89"/>
        <v>0</v>
      </c>
      <c r="T1800" s="82"/>
      <c r="U1800" s="83"/>
      <c r="V1800" s="84"/>
      <c r="W1800" s="85">
        <f t="shared" si="90"/>
        <v>0</v>
      </c>
      <c r="X1800" s="86">
        <f t="shared" si="91"/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77"/>
      <c r="P1801" s="78"/>
      <c r="Q1801" s="79"/>
      <c r="R1801" s="80"/>
      <c r="S1801" s="81">
        <f t="shared" si="89"/>
        <v>0</v>
      </c>
      <c r="T1801" s="82"/>
      <c r="U1801" s="83"/>
      <c r="V1801" s="84"/>
      <c r="W1801" s="85">
        <f t="shared" si="90"/>
        <v>0</v>
      </c>
      <c r="X1801" s="86">
        <f t="shared" si="91"/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77"/>
      <c r="P1802" s="78"/>
      <c r="Q1802" s="79"/>
      <c r="R1802" s="80"/>
      <c r="S1802" s="81">
        <f t="shared" si="89"/>
        <v>0</v>
      </c>
      <c r="T1802" s="82"/>
      <c r="U1802" s="83"/>
      <c r="V1802" s="84"/>
      <c r="W1802" s="85">
        <f t="shared" si="90"/>
        <v>0</v>
      </c>
      <c r="X1802" s="86">
        <f t="shared" si="91"/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77"/>
      <c r="P1803" s="78"/>
      <c r="Q1803" s="79"/>
      <c r="R1803" s="80"/>
      <c r="S1803" s="81">
        <f t="shared" si="89"/>
        <v>0</v>
      </c>
      <c r="T1803" s="82"/>
      <c r="U1803" s="83"/>
      <c r="V1803" s="84"/>
      <c r="W1803" s="85">
        <f t="shared" si="90"/>
        <v>0</v>
      </c>
      <c r="X1803" s="86">
        <f t="shared" si="91"/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77"/>
      <c r="P1804" s="78"/>
      <c r="Q1804" s="79"/>
      <c r="R1804" s="80"/>
      <c r="S1804" s="81">
        <f t="shared" si="89"/>
        <v>0</v>
      </c>
      <c r="T1804" s="82"/>
      <c r="U1804" s="83"/>
      <c r="V1804" s="84"/>
      <c r="W1804" s="85">
        <f t="shared" si="90"/>
        <v>0</v>
      </c>
      <c r="X1804" s="86">
        <f t="shared" si="91"/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77"/>
      <c r="P1805" s="78"/>
      <c r="Q1805" s="79"/>
      <c r="R1805" s="80"/>
      <c r="S1805" s="81">
        <f t="shared" si="89"/>
        <v>0</v>
      </c>
      <c r="T1805" s="82"/>
      <c r="U1805" s="83"/>
      <c r="V1805" s="84"/>
      <c r="W1805" s="85">
        <f t="shared" si="90"/>
        <v>0</v>
      </c>
      <c r="X1805" s="86">
        <f t="shared" si="91"/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77"/>
      <c r="P1806" s="78"/>
      <c r="Q1806" s="79"/>
      <c r="R1806" s="80"/>
      <c r="S1806" s="81">
        <f t="shared" si="89"/>
        <v>0</v>
      </c>
      <c r="T1806" s="82"/>
      <c r="U1806" s="83"/>
      <c r="V1806" s="84"/>
      <c r="W1806" s="85">
        <f t="shared" si="90"/>
        <v>0</v>
      </c>
      <c r="X1806" s="86">
        <f t="shared" si="91"/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77"/>
      <c r="P1807" s="78"/>
      <c r="Q1807" s="79"/>
      <c r="R1807" s="80"/>
      <c r="S1807" s="81">
        <f t="shared" si="89"/>
        <v>0</v>
      </c>
      <c r="T1807" s="82"/>
      <c r="U1807" s="83"/>
      <c r="V1807" s="84"/>
      <c r="W1807" s="85">
        <f t="shared" si="90"/>
        <v>0</v>
      </c>
      <c r="X1807" s="86">
        <f t="shared" si="91"/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77"/>
      <c r="P1808" s="78"/>
      <c r="Q1808" s="79"/>
      <c r="R1808" s="80"/>
      <c r="S1808" s="81">
        <f t="shared" si="89"/>
        <v>0</v>
      </c>
      <c r="T1808" s="82"/>
      <c r="U1808" s="83"/>
      <c r="V1808" s="84"/>
      <c r="W1808" s="85">
        <f t="shared" si="90"/>
        <v>0</v>
      </c>
      <c r="X1808" s="86">
        <f t="shared" si="91"/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77"/>
      <c r="P1809" s="78"/>
      <c r="Q1809" s="79"/>
      <c r="R1809" s="80"/>
      <c r="S1809" s="81">
        <f t="shared" si="89"/>
        <v>0</v>
      </c>
      <c r="T1809" s="82"/>
      <c r="U1809" s="83"/>
      <c r="V1809" s="84"/>
      <c r="W1809" s="85">
        <f t="shared" si="90"/>
        <v>0</v>
      </c>
      <c r="X1809" s="86">
        <f t="shared" si="91"/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77"/>
      <c r="P1810" s="78"/>
      <c r="Q1810" s="79"/>
      <c r="R1810" s="80"/>
      <c r="S1810" s="81">
        <f t="shared" si="89"/>
        <v>0</v>
      </c>
      <c r="T1810" s="82"/>
      <c r="U1810" s="83"/>
      <c r="V1810" s="84"/>
      <c r="W1810" s="85">
        <f t="shared" si="90"/>
        <v>0</v>
      </c>
      <c r="X1810" s="86">
        <f t="shared" si="91"/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77"/>
      <c r="P1811" s="78"/>
      <c r="Q1811" s="79"/>
      <c r="R1811" s="80"/>
      <c r="S1811" s="81">
        <f t="shared" si="89"/>
        <v>0</v>
      </c>
      <c r="T1811" s="82"/>
      <c r="U1811" s="83"/>
      <c r="V1811" s="84"/>
      <c r="W1811" s="85">
        <f t="shared" si="90"/>
        <v>0</v>
      </c>
      <c r="X1811" s="86">
        <f t="shared" si="91"/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77"/>
      <c r="P1812" s="78"/>
      <c r="Q1812" s="79"/>
      <c r="R1812" s="80"/>
      <c r="S1812" s="81">
        <f t="shared" si="89"/>
        <v>0</v>
      </c>
      <c r="T1812" s="82"/>
      <c r="U1812" s="83"/>
      <c r="V1812" s="84"/>
      <c r="W1812" s="85">
        <f t="shared" si="90"/>
        <v>0</v>
      </c>
      <c r="X1812" s="86">
        <f t="shared" si="91"/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77"/>
      <c r="P1813" s="78"/>
      <c r="Q1813" s="79"/>
      <c r="R1813" s="80"/>
      <c r="S1813" s="81">
        <f t="shared" si="89"/>
        <v>0</v>
      </c>
      <c r="T1813" s="82"/>
      <c r="U1813" s="83"/>
      <c r="V1813" s="84"/>
      <c r="W1813" s="85">
        <f t="shared" si="90"/>
        <v>0</v>
      </c>
      <c r="X1813" s="86">
        <f t="shared" si="91"/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77"/>
      <c r="P1814" s="78"/>
      <c r="Q1814" s="79"/>
      <c r="R1814" s="80"/>
      <c r="S1814" s="81">
        <f t="shared" si="89"/>
        <v>0</v>
      </c>
      <c r="T1814" s="82"/>
      <c r="U1814" s="83"/>
      <c r="V1814" s="84"/>
      <c r="W1814" s="85">
        <f t="shared" si="90"/>
        <v>0</v>
      </c>
      <c r="X1814" s="86">
        <f t="shared" si="91"/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77"/>
      <c r="P1815" s="78"/>
      <c r="Q1815" s="79"/>
      <c r="R1815" s="80"/>
      <c r="S1815" s="81">
        <f t="shared" si="89"/>
        <v>0</v>
      </c>
      <c r="T1815" s="82"/>
      <c r="U1815" s="83"/>
      <c r="V1815" s="84"/>
      <c r="W1815" s="85">
        <f t="shared" si="90"/>
        <v>0</v>
      </c>
      <c r="X1815" s="86">
        <f t="shared" si="91"/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77"/>
      <c r="P1816" s="78"/>
      <c r="Q1816" s="79"/>
      <c r="R1816" s="80"/>
      <c r="S1816" s="81">
        <f t="shared" si="89"/>
        <v>0</v>
      </c>
      <c r="T1816" s="82"/>
      <c r="U1816" s="83"/>
      <c r="V1816" s="84"/>
      <c r="W1816" s="85">
        <f t="shared" si="90"/>
        <v>0</v>
      </c>
      <c r="X1816" s="86">
        <f t="shared" si="91"/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77"/>
      <c r="P1817" s="78"/>
      <c r="Q1817" s="79"/>
      <c r="R1817" s="80"/>
      <c r="S1817" s="81">
        <f t="shared" si="89"/>
        <v>0</v>
      </c>
      <c r="T1817" s="82"/>
      <c r="U1817" s="83"/>
      <c r="V1817" s="84"/>
      <c r="W1817" s="85">
        <f t="shared" si="90"/>
        <v>0</v>
      </c>
      <c r="X1817" s="86">
        <f t="shared" si="91"/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77"/>
      <c r="P1818" s="78"/>
      <c r="Q1818" s="79"/>
      <c r="R1818" s="80"/>
      <c r="S1818" s="81">
        <f t="shared" si="89"/>
        <v>0</v>
      </c>
      <c r="T1818" s="82"/>
      <c r="U1818" s="83"/>
      <c r="V1818" s="84"/>
      <c r="W1818" s="85">
        <f t="shared" si="90"/>
        <v>0</v>
      </c>
      <c r="X1818" s="86">
        <f t="shared" si="91"/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77"/>
      <c r="P1819" s="78"/>
      <c r="Q1819" s="79"/>
      <c r="R1819" s="80"/>
      <c r="S1819" s="81">
        <f t="shared" si="89"/>
        <v>0</v>
      </c>
      <c r="T1819" s="82"/>
      <c r="U1819" s="83"/>
      <c r="V1819" s="84"/>
      <c r="W1819" s="85">
        <f t="shared" si="90"/>
        <v>0</v>
      </c>
      <c r="X1819" s="86">
        <f t="shared" si="91"/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77"/>
      <c r="P1820" s="78"/>
      <c r="Q1820" s="79"/>
      <c r="R1820" s="80"/>
      <c r="S1820" s="81">
        <f t="shared" si="89"/>
        <v>0</v>
      </c>
      <c r="T1820" s="82"/>
      <c r="U1820" s="83"/>
      <c r="V1820" s="84"/>
      <c r="W1820" s="85">
        <f t="shared" si="90"/>
        <v>0</v>
      </c>
      <c r="X1820" s="86">
        <f t="shared" si="91"/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77"/>
      <c r="P1821" s="78"/>
      <c r="Q1821" s="79"/>
      <c r="R1821" s="80"/>
      <c r="S1821" s="81">
        <f t="shared" si="89"/>
        <v>0</v>
      </c>
      <c r="T1821" s="82"/>
      <c r="U1821" s="83"/>
      <c r="V1821" s="84"/>
      <c r="W1821" s="85">
        <f t="shared" si="90"/>
        <v>0</v>
      </c>
      <c r="X1821" s="86">
        <f t="shared" si="91"/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77"/>
      <c r="P1822" s="78"/>
      <c r="Q1822" s="79"/>
      <c r="R1822" s="80"/>
      <c r="S1822" s="81">
        <f t="shared" si="89"/>
        <v>0</v>
      </c>
      <c r="T1822" s="82"/>
      <c r="U1822" s="83"/>
      <c r="V1822" s="84"/>
      <c r="W1822" s="85">
        <f t="shared" si="90"/>
        <v>0</v>
      </c>
      <c r="X1822" s="86">
        <f t="shared" si="91"/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77"/>
      <c r="P1823" s="78"/>
      <c r="Q1823" s="79"/>
      <c r="R1823" s="80"/>
      <c r="S1823" s="81">
        <f t="shared" si="89"/>
        <v>0</v>
      </c>
      <c r="T1823" s="82"/>
      <c r="U1823" s="83"/>
      <c r="V1823" s="84"/>
      <c r="W1823" s="85">
        <f t="shared" si="90"/>
        <v>0</v>
      </c>
      <c r="X1823" s="86">
        <f t="shared" si="91"/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77"/>
      <c r="P1824" s="78"/>
      <c r="Q1824" s="79"/>
      <c r="R1824" s="80"/>
      <c r="S1824" s="81">
        <f t="shared" si="89"/>
        <v>0</v>
      </c>
      <c r="T1824" s="82"/>
      <c r="U1824" s="83"/>
      <c r="V1824" s="84"/>
      <c r="W1824" s="85">
        <f t="shared" si="90"/>
        <v>0</v>
      </c>
      <c r="X1824" s="86">
        <f t="shared" si="91"/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77"/>
      <c r="P1825" s="78"/>
      <c r="Q1825" s="79"/>
      <c r="R1825" s="80"/>
      <c r="S1825" s="81">
        <f t="shared" si="89"/>
        <v>0</v>
      </c>
      <c r="T1825" s="82"/>
      <c r="U1825" s="83"/>
      <c r="V1825" s="84"/>
      <c r="W1825" s="85">
        <f t="shared" si="90"/>
        <v>0</v>
      </c>
      <c r="X1825" s="86">
        <f t="shared" si="91"/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77"/>
      <c r="P1826" s="78"/>
      <c r="Q1826" s="79"/>
      <c r="R1826" s="80"/>
      <c r="S1826" s="81">
        <f t="shared" si="89"/>
        <v>0</v>
      </c>
      <c r="T1826" s="82"/>
      <c r="U1826" s="83"/>
      <c r="V1826" s="84"/>
      <c r="W1826" s="85">
        <f t="shared" si="90"/>
        <v>0</v>
      </c>
      <c r="X1826" s="86">
        <f t="shared" si="91"/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77"/>
      <c r="P1827" s="78"/>
      <c r="Q1827" s="79"/>
      <c r="R1827" s="80"/>
      <c r="S1827" s="81">
        <f t="shared" si="89"/>
        <v>0</v>
      </c>
      <c r="T1827" s="82"/>
      <c r="U1827" s="83"/>
      <c r="V1827" s="84"/>
      <c r="W1827" s="85">
        <f t="shared" si="90"/>
        <v>0</v>
      </c>
      <c r="X1827" s="86">
        <f t="shared" si="91"/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77"/>
      <c r="P1828" s="78"/>
      <c r="Q1828" s="79"/>
      <c r="R1828" s="80"/>
      <c r="S1828" s="81">
        <f t="shared" si="89"/>
        <v>0</v>
      </c>
      <c r="T1828" s="82"/>
      <c r="U1828" s="83"/>
      <c r="V1828" s="84"/>
      <c r="W1828" s="85">
        <f t="shared" si="90"/>
        <v>0</v>
      </c>
      <c r="X1828" s="86">
        <f t="shared" si="91"/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77"/>
      <c r="P1829" s="78"/>
      <c r="Q1829" s="79"/>
      <c r="R1829" s="80"/>
      <c r="S1829" s="81">
        <f t="shared" si="89"/>
        <v>0</v>
      </c>
      <c r="T1829" s="82"/>
      <c r="U1829" s="83"/>
      <c r="V1829" s="84"/>
      <c r="W1829" s="85">
        <f t="shared" si="90"/>
        <v>0</v>
      </c>
      <c r="X1829" s="86">
        <f t="shared" si="91"/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77"/>
      <c r="P1830" s="78"/>
      <c r="Q1830" s="79"/>
      <c r="R1830" s="80"/>
      <c r="S1830" s="81">
        <f t="shared" si="89"/>
        <v>0</v>
      </c>
      <c r="T1830" s="82"/>
      <c r="U1830" s="83"/>
      <c r="V1830" s="84"/>
      <c r="W1830" s="85">
        <f t="shared" si="90"/>
        <v>0</v>
      </c>
      <c r="X1830" s="86">
        <f t="shared" si="91"/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77"/>
      <c r="P1831" s="78"/>
      <c r="Q1831" s="79"/>
      <c r="R1831" s="80"/>
      <c r="S1831" s="81">
        <f t="shared" si="89"/>
        <v>0</v>
      </c>
      <c r="T1831" s="82"/>
      <c r="U1831" s="83"/>
      <c r="V1831" s="84"/>
      <c r="W1831" s="85">
        <f t="shared" si="90"/>
        <v>0</v>
      </c>
      <c r="X1831" s="86">
        <f t="shared" si="91"/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77"/>
      <c r="P1832" s="78"/>
      <c r="Q1832" s="79"/>
      <c r="R1832" s="80"/>
      <c r="S1832" s="81">
        <f t="shared" si="89"/>
        <v>0</v>
      </c>
      <c r="T1832" s="82"/>
      <c r="U1832" s="83"/>
      <c r="V1832" s="84"/>
      <c r="W1832" s="85">
        <f t="shared" si="90"/>
        <v>0</v>
      </c>
      <c r="X1832" s="86">
        <f t="shared" si="91"/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77"/>
      <c r="P1833" s="78"/>
      <c r="Q1833" s="79"/>
      <c r="R1833" s="80"/>
      <c r="S1833" s="81">
        <f t="shared" si="89"/>
        <v>0</v>
      </c>
      <c r="T1833" s="82"/>
      <c r="U1833" s="83"/>
      <c r="V1833" s="84"/>
      <c r="W1833" s="85">
        <f t="shared" si="90"/>
        <v>0</v>
      </c>
      <c r="X1833" s="86">
        <f t="shared" si="91"/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77"/>
      <c r="P1834" s="78"/>
      <c r="Q1834" s="79"/>
      <c r="R1834" s="80"/>
      <c r="S1834" s="81">
        <f t="shared" si="89"/>
        <v>0</v>
      </c>
      <c r="T1834" s="82"/>
      <c r="U1834" s="83"/>
      <c r="V1834" s="84"/>
      <c r="W1834" s="85">
        <f t="shared" si="90"/>
        <v>0</v>
      </c>
      <c r="X1834" s="86">
        <f t="shared" si="91"/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77"/>
      <c r="P1835" s="78"/>
      <c r="Q1835" s="79"/>
      <c r="R1835" s="80"/>
      <c r="S1835" s="81">
        <f t="shared" si="89"/>
        <v>0</v>
      </c>
      <c r="T1835" s="82"/>
      <c r="U1835" s="83"/>
      <c r="V1835" s="84"/>
      <c r="W1835" s="85">
        <f t="shared" si="90"/>
        <v>0</v>
      </c>
      <c r="X1835" s="86">
        <f t="shared" si="91"/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77"/>
      <c r="P1836" s="78"/>
      <c r="Q1836" s="79"/>
      <c r="R1836" s="80"/>
      <c r="S1836" s="81">
        <f t="shared" si="89"/>
        <v>0</v>
      </c>
      <c r="T1836" s="82"/>
      <c r="U1836" s="83"/>
      <c r="V1836" s="84"/>
      <c r="W1836" s="85">
        <f t="shared" si="90"/>
        <v>0</v>
      </c>
      <c r="X1836" s="86">
        <f t="shared" si="91"/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77"/>
      <c r="P1837" s="78"/>
      <c r="Q1837" s="79"/>
      <c r="R1837" s="80"/>
      <c r="S1837" s="81">
        <f t="shared" si="89"/>
        <v>0</v>
      </c>
      <c r="T1837" s="82"/>
      <c r="U1837" s="83"/>
      <c r="V1837" s="84"/>
      <c r="W1837" s="85">
        <f t="shared" si="90"/>
        <v>0</v>
      </c>
      <c r="X1837" s="86">
        <f t="shared" si="91"/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77"/>
      <c r="P1838" s="78"/>
      <c r="Q1838" s="79"/>
      <c r="R1838" s="80"/>
      <c r="S1838" s="81">
        <f t="shared" si="89"/>
        <v>0</v>
      </c>
      <c r="T1838" s="82"/>
      <c r="U1838" s="83"/>
      <c r="V1838" s="84"/>
      <c r="W1838" s="85">
        <f t="shared" si="90"/>
        <v>0</v>
      </c>
      <c r="X1838" s="86">
        <f t="shared" si="91"/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77"/>
      <c r="P1839" s="78"/>
      <c r="Q1839" s="79"/>
      <c r="R1839" s="80"/>
      <c r="S1839" s="81">
        <f t="shared" ref="S1839:S1902" si="92">IF(R1839="U",T1839/1.2,T1839)</f>
        <v>0</v>
      </c>
      <c r="T1839" s="82"/>
      <c r="U1839" s="83"/>
      <c r="V1839" s="84"/>
      <c r="W1839" s="85">
        <f t="shared" ref="W1839:W1902" si="93">V1839*S1839</f>
        <v>0</v>
      </c>
      <c r="X1839" s="86">
        <f t="shared" ref="X1839:X1902" si="94">V1839*T1839</f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77"/>
      <c r="P1840" s="78"/>
      <c r="Q1840" s="79"/>
      <c r="R1840" s="80"/>
      <c r="S1840" s="81">
        <f t="shared" si="92"/>
        <v>0</v>
      </c>
      <c r="T1840" s="82"/>
      <c r="U1840" s="83"/>
      <c r="V1840" s="84"/>
      <c r="W1840" s="85">
        <f t="shared" si="93"/>
        <v>0</v>
      </c>
      <c r="X1840" s="86">
        <f t="shared" si="94"/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77"/>
      <c r="P1841" s="78"/>
      <c r="Q1841" s="79"/>
      <c r="R1841" s="80"/>
      <c r="S1841" s="81">
        <f t="shared" si="92"/>
        <v>0</v>
      </c>
      <c r="T1841" s="82"/>
      <c r="U1841" s="83"/>
      <c r="V1841" s="84"/>
      <c r="W1841" s="85">
        <f t="shared" si="93"/>
        <v>0</v>
      </c>
      <c r="X1841" s="86">
        <f t="shared" si="94"/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77"/>
      <c r="P1842" s="78"/>
      <c r="Q1842" s="79"/>
      <c r="R1842" s="80"/>
      <c r="S1842" s="81">
        <f t="shared" si="92"/>
        <v>0</v>
      </c>
      <c r="T1842" s="82"/>
      <c r="U1842" s="83"/>
      <c r="V1842" s="84"/>
      <c r="W1842" s="85">
        <f t="shared" si="93"/>
        <v>0</v>
      </c>
      <c r="X1842" s="86">
        <f t="shared" si="94"/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77"/>
      <c r="P1843" s="78"/>
      <c r="Q1843" s="79"/>
      <c r="R1843" s="80"/>
      <c r="S1843" s="81">
        <f t="shared" si="92"/>
        <v>0</v>
      </c>
      <c r="T1843" s="82"/>
      <c r="U1843" s="83"/>
      <c r="V1843" s="84"/>
      <c r="W1843" s="85">
        <f t="shared" si="93"/>
        <v>0</v>
      </c>
      <c r="X1843" s="86">
        <f t="shared" si="94"/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77"/>
      <c r="P1844" s="78"/>
      <c r="Q1844" s="79"/>
      <c r="R1844" s="80"/>
      <c r="S1844" s="81">
        <f t="shared" si="92"/>
        <v>0</v>
      </c>
      <c r="T1844" s="82"/>
      <c r="U1844" s="83"/>
      <c r="V1844" s="84"/>
      <c r="W1844" s="85">
        <f t="shared" si="93"/>
        <v>0</v>
      </c>
      <c r="X1844" s="86">
        <f t="shared" si="94"/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77"/>
      <c r="P1845" s="78"/>
      <c r="Q1845" s="79"/>
      <c r="R1845" s="80"/>
      <c r="S1845" s="81">
        <f t="shared" si="92"/>
        <v>0</v>
      </c>
      <c r="T1845" s="82"/>
      <c r="U1845" s="83"/>
      <c r="V1845" s="84"/>
      <c r="W1845" s="85">
        <f t="shared" si="93"/>
        <v>0</v>
      </c>
      <c r="X1845" s="86">
        <f t="shared" si="94"/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77"/>
      <c r="P1846" s="78"/>
      <c r="Q1846" s="79"/>
      <c r="R1846" s="80"/>
      <c r="S1846" s="81">
        <f t="shared" si="92"/>
        <v>0</v>
      </c>
      <c r="T1846" s="82"/>
      <c r="U1846" s="83"/>
      <c r="V1846" s="84"/>
      <c r="W1846" s="85">
        <f t="shared" si="93"/>
        <v>0</v>
      </c>
      <c r="X1846" s="86">
        <f t="shared" si="94"/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77"/>
      <c r="P1847" s="78"/>
      <c r="Q1847" s="79"/>
      <c r="R1847" s="80"/>
      <c r="S1847" s="81">
        <f t="shared" si="92"/>
        <v>0</v>
      </c>
      <c r="T1847" s="82"/>
      <c r="U1847" s="83"/>
      <c r="V1847" s="84"/>
      <c r="W1847" s="85">
        <f t="shared" si="93"/>
        <v>0</v>
      </c>
      <c r="X1847" s="86">
        <f t="shared" si="94"/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77"/>
      <c r="P1848" s="78"/>
      <c r="Q1848" s="79"/>
      <c r="R1848" s="80"/>
      <c r="S1848" s="81">
        <f t="shared" si="92"/>
        <v>0</v>
      </c>
      <c r="T1848" s="82"/>
      <c r="U1848" s="83"/>
      <c r="V1848" s="84"/>
      <c r="W1848" s="85">
        <f t="shared" si="93"/>
        <v>0</v>
      </c>
      <c r="X1848" s="86">
        <f t="shared" si="94"/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77"/>
      <c r="P1849" s="78"/>
      <c r="Q1849" s="79"/>
      <c r="R1849" s="80"/>
      <c r="S1849" s="81">
        <f t="shared" si="92"/>
        <v>0</v>
      </c>
      <c r="T1849" s="82"/>
      <c r="U1849" s="83"/>
      <c r="V1849" s="84"/>
      <c r="W1849" s="85">
        <f t="shared" si="93"/>
        <v>0</v>
      </c>
      <c r="X1849" s="86">
        <f t="shared" si="94"/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77"/>
      <c r="P1850" s="78"/>
      <c r="Q1850" s="79"/>
      <c r="R1850" s="80"/>
      <c r="S1850" s="81">
        <f t="shared" si="92"/>
        <v>0</v>
      </c>
      <c r="T1850" s="82"/>
      <c r="U1850" s="83"/>
      <c r="V1850" s="84"/>
      <c r="W1850" s="85">
        <f t="shared" si="93"/>
        <v>0</v>
      </c>
      <c r="X1850" s="86">
        <f t="shared" si="94"/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77"/>
      <c r="P1851" s="78"/>
      <c r="Q1851" s="79"/>
      <c r="R1851" s="80"/>
      <c r="S1851" s="81">
        <f t="shared" si="92"/>
        <v>0</v>
      </c>
      <c r="T1851" s="82"/>
      <c r="U1851" s="83"/>
      <c r="V1851" s="84"/>
      <c r="W1851" s="85">
        <f t="shared" si="93"/>
        <v>0</v>
      </c>
      <c r="X1851" s="86">
        <f t="shared" si="94"/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 t="shared" si="92"/>
        <v>0</v>
      </c>
      <c r="T1852" s="82"/>
      <c r="U1852" s="83"/>
      <c r="V1852" s="84"/>
      <c r="W1852" s="85">
        <f t="shared" si="93"/>
        <v>0</v>
      </c>
      <c r="X1852" s="86">
        <f t="shared" si="94"/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 t="shared" si="92"/>
        <v>0</v>
      </c>
      <c r="T1853" s="82"/>
      <c r="U1853" s="83"/>
      <c r="V1853" s="84"/>
      <c r="W1853" s="85">
        <f t="shared" si="93"/>
        <v>0</v>
      </c>
      <c r="X1853" s="86">
        <f t="shared" si="94"/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 t="shared" si="92"/>
        <v>0</v>
      </c>
      <c r="T1854" s="82"/>
      <c r="U1854" s="83"/>
      <c r="V1854" s="84"/>
      <c r="W1854" s="85">
        <f t="shared" si="93"/>
        <v>0</v>
      </c>
      <c r="X1854" s="86">
        <f t="shared" si="94"/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 t="shared" si="92"/>
        <v>0</v>
      </c>
      <c r="T1855" s="82"/>
      <c r="U1855" s="83"/>
      <c r="V1855" s="84"/>
      <c r="W1855" s="85">
        <f t="shared" si="93"/>
        <v>0</v>
      </c>
      <c r="X1855" s="86">
        <f t="shared" si="94"/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 t="shared" si="92"/>
        <v>0</v>
      </c>
      <c r="T1856" s="82"/>
      <c r="U1856" s="83"/>
      <c r="V1856" s="84"/>
      <c r="W1856" s="85">
        <f t="shared" si="93"/>
        <v>0</v>
      </c>
      <c r="X1856" s="86">
        <f t="shared" si="94"/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 t="shared" si="92"/>
        <v>0</v>
      </c>
      <c r="T1857" s="82"/>
      <c r="U1857" s="83"/>
      <c r="V1857" s="84"/>
      <c r="W1857" s="85">
        <f t="shared" si="93"/>
        <v>0</v>
      </c>
      <c r="X1857" s="86">
        <f t="shared" si="94"/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 t="shared" si="92"/>
        <v>0</v>
      </c>
      <c r="T1858" s="82"/>
      <c r="U1858" s="83"/>
      <c r="V1858" s="84"/>
      <c r="W1858" s="85">
        <f t="shared" si="93"/>
        <v>0</v>
      </c>
      <c r="X1858" s="86">
        <f t="shared" si="94"/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 t="shared" si="92"/>
        <v>0</v>
      </c>
      <c r="T1859" s="82"/>
      <c r="U1859" s="83"/>
      <c r="V1859" s="84"/>
      <c r="W1859" s="85">
        <f t="shared" si="93"/>
        <v>0</v>
      </c>
      <c r="X1859" s="86">
        <f t="shared" si="94"/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 t="shared" si="92"/>
        <v>0</v>
      </c>
      <c r="T1860" s="82"/>
      <c r="U1860" s="83"/>
      <c r="V1860" s="84"/>
      <c r="W1860" s="85">
        <f t="shared" si="93"/>
        <v>0</v>
      </c>
      <c r="X1860" s="86">
        <f t="shared" si="94"/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 t="shared" si="92"/>
        <v>0</v>
      </c>
      <c r="T1861" s="82"/>
      <c r="U1861" s="83"/>
      <c r="V1861" s="84"/>
      <c r="W1861" s="85">
        <f t="shared" si="93"/>
        <v>0</v>
      </c>
      <c r="X1861" s="86">
        <f t="shared" si="94"/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 t="shared" si="92"/>
        <v>0</v>
      </c>
      <c r="T1862" s="82"/>
      <c r="U1862" s="83"/>
      <c r="V1862" s="84"/>
      <c r="W1862" s="85">
        <f t="shared" si="93"/>
        <v>0</v>
      </c>
      <c r="X1862" s="86">
        <f t="shared" si="94"/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 t="shared" si="92"/>
        <v>0</v>
      </c>
      <c r="T1863" s="82"/>
      <c r="U1863" s="83"/>
      <c r="V1863" s="84"/>
      <c r="W1863" s="85">
        <f t="shared" si="93"/>
        <v>0</v>
      </c>
      <c r="X1863" s="86">
        <f t="shared" si="94"/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 t="shared" si="92"/>
        <v>0</v>
      </c>
      <c r="T1864" s="82"/>
      <c r="U1864" s="83"/>
      <c r="V1864" s="84"/>
      <c r="W1864" s="85">
        <f t="shared" si="93"/>
        <v>0</v>
      </c>
      <c r="X1864" s="86">
        <f t="shared" si="94"/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 t="shared" si="92"/>
        <v>0</v>
      </c>
      <c r="T1865" s="82"/>
      <c r="U1865" s="83"/>
      <c r="V1865" s="84"/>
      <c r="W1865" s="85">
        <f t="shared" si="93"/>
        <v>0</v>
      </c>
      <c r="X1865" s="86">
        <f t="shared" si="94"/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 t="shared" si="92"/>
        <v>0</v>
      </c>
      <c r="T1866" s="82"/>
      <c r="U1866" s="83"/>
      <c r="V1866" s="84"/>
      <c r="W1866" s="85">
        <f t="shared" si="93"/>
        <v>0</v>
      </c>
      <c r="X1866" s="86">
        <f t="shared" si="94"/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 t="shared" si="92"/>
        <v>0</v>
      </c>
      <c r="T1867" s="82"/>
      <c r="U1867" s="83"/>
      <c r="V1867" s="84"/>
      <c r="W1867" s="85">
        <f t="shared" si="93"/>
        <v>0</v>
      </c>
      <c r="X1867" s="86">
        <f t="shared" si="94"/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 t="shared" si="92"/>
        <v>0</v>
      </c>
      <c r="T1868" s="82"/>
      <c r="U1868" s="83"/>
      <c r="V1868" s="84"/>
      <c r="W1868" s="85">
        <f t="shared" si="93"/>
        <v>0</v>
      </c>
      <c r="X1868" s="86">
        <f t="shared" si="94"/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 t="shared" si="92"/>
        <v>0</v>
      </c>
      <c r="T1869" s="82"/>
      <c r="U1869" s="83"/>
      <c r="V1869" s="84"/>
      <c r="W1869" s="85">
        <f t="shared" si="93"/>
        <v>0</v>
      </c>
      <c r="X1869" s="86">
        <f t="shared" si="94"/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 t="shared" si="92"/>
        <v>0</v>
      </c>
      <c r="T1870" s="82"/>
      <c r="U1870" s="83"/>
      <c r="V1870" s="84"/>
      <c r="W1870" s="85">
        <f t="shared" si="93"/>
        <v>0</v>
      </c>
      <c r="X1870" s="86">
        <f t="shared" si="94"/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 t="shared" si="92"/>
        <v>0</v>
      </c>
      <c r="T1871" s="82"/>
      <c r="U1871" s="83"/>
      <c r="V1871" s="84"/>
      <c r="W1871" s="85">
        <f t="shared" si="93"/>
        <v>0</v>
      </c>
      <c r="X1871" s="86">
        <f t="shared" si="94"/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 t="shared" si="92"/>
        <v>0</v>
      </c>
      <c r="T1872" s="82"/>
      <c r="U1872" s="83"/>
      <c r="V1872" s="84"/>
      <c r="W1872" s="85">
        <f t="shared" si="93"/>
        <v>0</v>
      </c>
      <c r="X1872" s="86">
        <f t="shared" si="94"/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 t="shared" si="92"/>
        <v>0</v>
      </c>
      <c r="T1873" s="82"/>
      <c r="U1873" s="83"/>
      <c r="V1873" s="84"/>
      <c r="W1873" s="85">
        <f t="shared" si="93"/>
        <v>0</v>
      </c>
      <c r="X1873" s="86">
        <f t="shared" si="94"/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 t="shared" si="92"/>
        <v>0</v>
      </c>
      <c r="T1874" s="82"/>
      <c r="U1874" s="83"/>
      <c r="V1874" s="84"/>
      <c r="W1874" s="85">
        <f t="shared" si="93"/>
        <v>0</v>
      </c>
      <c r="X1874" s="86">
        <f t="shared" si="94"/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 t="shared" si="92"/>
        <v>0</v>
      </c>
      <c r="T1875" s="82"/>
      <c r="U1875" s="83"/>
      <c r="V1875" s="84"/>
      <c r="W1875" s="85">
        <f t="shared" si="93"/>
        <v>0</v>
      </c>
      <c r="X1875" s="86">
        <f t="shared" si="94"/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 t="shared" si="92"/>
        <v>0</v>
      </c>
      <c r="T1876" s="82"/>
      <c r="U1876" s="83"/>
      <c r="V1876" s="84"/>
      <c r="W1876" s="85">
        <f t="shared" si="93"/>
        <v>0</v>
      </c>
      <c r="X1876" s="86">
        <f t="shared" si="94"/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 t="shared" si="92"/>
        <v>0</v>
      </c>
      <c r="T1877" s="82"/>
      <c r="U1877" s="83"/>
      <c r="V1877" s="84"/>
      <c r="W1877" s="85">
        <f t="shared" si="93"/>
        <v>0</v>
      </c>
      <c r="X1877" s="86">
        <f t="shared" si="94"/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 t="shared" si="92"/>
        <v>0</v>
      </c>
      <c r="T1878" s="82"/>
      <c r="U1878" s="83"/>
      <c r="V1878" s="84"/>
      <c r="W1878" s="85">
        <f t="shared" si="93"/>
        <v>0</v>
      </c>
      <c r="X1878" s="86">
        <f t="shared" si="94"/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 t="shared" si="92"/>
        <v>0</v>
      </c>
      <c r="T1879" s="82"/>
      <c r="U1879" s="83"/>
      <c r="V1879" s="84"/>
      <c r="W1879" s="85">
        <f t="shared" si="93"/>
        <v>0</v>
      </c>
      <c r="X1879" s="86">
        <f t="shared" si="94"/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 t="shared" si="92"/>
        <v>0</v>
      </c>
      <c r="T1880" s="82"/>
      <c r="U1880" s="83"/>
      <c r="V1880" s="84"/>
      <c r="W1880" s="85">
        <f t="shared" si="93"/>
        <v>0</v>
      </c>
      <c r="X1880" s="86">
        <f t="shared" si="94"/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 t="shared" si="92"/>
        <v>0</v>
      </c>
      <c r="T1881" s="82"/>
      <c r="U1881" s="83"/>
      <c r="V1881" s="84"/>
      <c r="W1881" s="85">
        <f t="shared" si="93"/>
        <v>0</v>
      </c>
      <c r="X1881" s="86">
        <f t="shared" si="94"/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 t="shared" si="92"/>
        <v>0</v>
      </c>
      <c r="T1882" s="82"/>
      <c r="U1882" s="83"/>
      <c r="V1882" s="84"/>
      <c r="W1882" s="85">
        <f t="shared" si="93"/>
        <v>0</v>
      </c>
      <c r="X1882" s="86">
        <f t="shared" si="94"/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 t="shared" si="92"/>
        <v>0</v>
      </c>
      <c r="T1883" s="82"/>
      <c r="U1883" s="83"/>
      <c r="V1883" s="84"/>
      <c r="W1883" s="85">
        <f t="shared" si="93"/>
        <v>0</v>
      </c>
      <c r="X1883" s="86">
        <f t="shared" si="94"/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 t="shared" si="92"/>
        <v>0</v>
      </c>
      <c r="T1884" s="82"/>
      <c r="U1884" s="83"/>
      <c r="V1884" s="84"/>
      <c r="W1884" s="85">
        <f t="shared" si="93"/>
        <v>0</v>
      </c>
      <c r="X1884" s="86">
        <f t="shared" si="94"/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 t="shared" si="92"/>
        <v>0</v>
      </c>
      <c r="T1885" s="82"/>
      <c r="U1885" s="83"/>
      <c r="V1885" s="84"/>
      <c r="W1885" s="85">
        <f t="shared" si="93"/>
        <v>0</v>
      </c>
      <c r="X1885" s="86">
        <f t="shared" si="94"/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 t="shared" si="92"/>
        <v>0</v>
      </c>
      <c r="T1886" s="82"/>
      <c r="U1886" s="83"/>
      <c r="V1886" s="84"/>
      <c r="W1886" s="85">
        <f t="shared" si="93"/>
        <v>0</v>
      </c>
      <c r="X1886" s="86">
        <f t="shared" si="94"/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 t="shared" si="92"/>
        <v>0</v>
      </c>
      <c r="T1887" s="82"/>
      <c r="U1887" s="83"/>
      <c r="V1887" s="84"/>
      <c r="W1887" s="85">
        <f t="shared" si="93"/>
        <v>0</v>
      </c>
      <c r="X1887" s="86">
        <f t="shared" si="94"/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 t="shared" si="92"/>
        <v>0</v>
      </c>
      <c r="T1888" s="82"/>
      <c r="U1888" s="83"/>
      <c r="V1888" s="84"/>
      <c r="W1888" s="85">
        <f t="shared" si="93"/>
        <v>0</v>
      </c>
      <c r="X1888" s="86">
        <f t="shared" si="94"/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 t="shared" si="92"/>
        <v>0</v>
      </c>
      <c r="T1889" s="82"/>
      <c r="U1889" s="83"/>
      <c r="V1889" s="84"/>
      <c r="W1889" s="85">
        <f t="shared" si="93"/>
        <v>0</v>
      </c>
      <c r="X1889" s="86">
        <f t="shared" si="94"/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 t="shared" si="92"/>
        <v>0</v>
      </c>
      <c r="T1890" s="82"/>
      <c r="U1890" s="83"/>
      <c r="V1890" s="84"/>
      <c r="W1890" s="85">
        <f t="shared" si="93"/>
        <v>0</v>
      </c>
      <c r="X1890" s="86">
        <f t="shared" si="94"/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 t="shared" si="92"/>
        <v>0</v>
      </c>
      <c r="T1891" s="82"/>
      <c r="U1891" s="83"/>
      <c r="V1891" s="84"/>
      <c r="W1891" s="85">
        <f t="shared" si="93"/>
        <v>0</v>
      </c>
      <c r="X1891" s="86">
        <f t="shared" si="94"/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 t="shared" si="92"/>
        <v>0</v>
      </c>
      <c r="T1892" s="82"/>
      <c r="U1892" s="83"/>
      <c r="V1892" s="84"/>
      <c r="W1892" s="85">
        <f t="shared" si="93"/>
        <v>0</v>
      </c>
      <c r="X1892" s="86">
        <f t="shared" si="94"/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 t="shared" si="92"/>
        <v>0</v>
      </c>
      <c r="T1893" s="82"/>
      <c r="U1893" s="83"/>
      <c r="V1893" s="84"/>
      <c r="W1893" s="85">
        <f t="shared" si="93"/>
        <v>0</v>
      </c>
      <c r="X1893" s="86">
        <f t="shared" si="94"/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 t="shared" si="92"/>
        <v>0</v>
      </c>
      <c r="T1894" s="82"/>
      <c r="U1894" s="83"/>
      <c r="V1894" s="84"/>
      <c r="W1894" s="85">
        <f t="shared" si="93"/>
        <v>0</v>
      </c>
      <c r="X1894" s="86">
        <f t="shared" si="94"/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 t="shared" si="92"/>
        <v>0</v>
      </c>
      <c r="T1895" s="82"/>
      <c r="U1895" s="83"/>
      <c r="V1895" s="84"/>
      <c r="W1895" s="85">
        <f t="shared" si="93"/>
        <v>0</v>
      </c>
      <c r="X1895" s="86">
        <f t="shared" si="94"/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 t="shared" si="92"/>
        <v>0</v>
      </c>
      <c r="T1896" s="82"/>
      <c r="U1896" s="83"/>
      <c r="V1896" s="84"/>
      <c r="W1896" s="85">
        <f t="shared" si="93"/>
        <v>0</v>
      </c>
      <c r="X1896" s="86">
        <f t="shared" si="94"/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 t="shared" si="92"/>
        <v>0</v>
      </c>
      <c r="T1897" s="82"/>
      <c r="U1897" s="83"/>
      <c r="V1897" s="84"/>
      <c r="W1897" s="85">
        <f t="shared" si="93"/>
        <v>0</v>
      </c>
      <c r="X1897" s="86">
        <f t="shared" si="94"/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 t="shared" si="92"/>
        <v>0</v>
      </c>
      <c r="T1898" s="82"/>
      <c r="U1898" s="83"/>
      <c r="V1898" s="84"/>
      <c r="W1898" s="85">
        <f t="shared" si="93"/>
        <v>0</v>
      </c>
      <c r="X1898" s="86">
        <f t="shared" si="94"/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si="92"/>
        <v>0</v>
      </c>
      <c r="T1899" s="82"/>
      <c r="U1899" s="83"/>
      <c r="V1899" s="84"/>
      <c r="W1899" s="85">
        <f t="shared" si="93"/>
        <v>0</v>
      </c>
      <c r="X1899" s="86">
        <f t="shared" si="94"/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92"/>
        <v>0</v>
      </c>
      <c r="T1900" s="82"/>
      <c r="U1900" s="83"/>
      <c r="V1900" s="84"/>
      <c r="W1900" s="85">
        <f t="shared" si="93"/>
        <v>0</v>
      </c>
      <c r="X1900" s="86">
        <f t="shared" si="94"/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92"/>
        <v>0</v>
      </c>
      <c r="T1901" s="82"/>
      <c r="U1901" s="83"/>
      <c r="V1901" s="84"/>
      <c r="W1901" s="85">
        <f t="shared" si="93"/>
        <v>0</v>
      </c>
      <c r="X1901" s="86">
        <f t="shared" si="94"/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92"/>
        <v>0</v>
      </c>
      <c r="T1902" s="82"/>
      <c r="U1902" s="83"/>
      <c r="V1902" s="84"/>
      <c r="W1902" s="85">
        <f t="shared" si="93"/>
        <v>0</v>
      </c>
      <c r="X1902" s="86">
        <f t="shared" si="94"/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ref="S1903:S1966" si="95">IF(R1903="U",T1903/1.2,T1903)</f>
        <v>0</v>
      </c>
      <c r="T1903" s="82"/>
      <c r="U1903" s="83"/>
      <c r="V1903" s="84"/>
      <c r="W1903" s="85">
        <f t="shared" ref="W1903:W1966" si="96">V1903*S1903</f>
        <v>0</v>
      </c>
      <c r="X1903" s="86">
        <f t="shared" ref="X1903:X1966" si="97">V1903*T1903</f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95"/>
        <v>0</v>
      </c>
      <c r="T1904" s="82"/>
      <c r="U1904" s="83"/>
      <c r="V1904" s="84"/>
      <c r="W1904" s="85">
        <f t="shared" si="96"/>
        <v>0</v>
      </c>
      <c r="X1904" s="86">
        <f t="shared" si="97"/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95"/>
        <v>0</v>
      </c>
      <c r="T1905" s="82"/>
      <c r="U1905" s="83"/>
      <c r="V1905" s="84"/>
      <c r="W1905" s="85">
        <f t="shared" si="96"/>
        <v>0</v>
      </c>
      <c r="X1905" s="86">
        <f t="shared" si="97"/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95"/>
        <v>0</v>
      </c>
      <c r="T1906" s="82"/>
      <c r="U1906" s="83"/>
      <c r="V1906" s="84"/>
      <c r="W1906" s="85">
        <f t="shared" si="96"/>
        <v>0</v>
      </c>
      <c r="X1906" s="86">
        <f t="shared" si="97"/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95"/>
        <v>0</v>
      </c>
      <c r="T1907" s="82"/>
      <c r="U1907" s="83"/>
      <c r="V1907" s="84"/>
      <c r="W1907" s="85">
        <f t="shared" si="96"/>
        <v>0</v>
      </c>
      <c r="X1907" s="86">
        <f t="shared" si="97"/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95"/>
        <v>0</v>
      </c>
      <c r="T1908" s="82"/>
      <c r="U1908" s="83"/>
      <c r="V1908" s="84"/>
      <c r="W1908" s="85">
        <f t="shared" si="96"/>
        <v>0</v>
      </c>
      <c r="X1908" s="86">
        <f t="shared" si="97"/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95"/>
        <v>0</v>
      </c>
      <c r="T1909" s="82"/>
      <c r="U1909" s="83"/>
      <c r="V1909" s="84"/>
      <c r="W1909" s="85">
        <f t="shared" si="96"/>
        <v>0</v>
      </c>
      <c r="X1909" s="86">
        <f t="shared" si="97"/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95"/>
        <v>0</v>
      </c>
      <c r="T1910" s="82"/>
      <c r="U1910" s="83"/>
      <c r="V1910" s="84"/>
      <c r="W1910" s="85">
        <f t="shared" si="96"/>
        <v>0</v>
      </c>
      <c r="X1910" s="86">
        <f t="shared" si="97"/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95"/>
        <v>0</v>
      </c>
      <c r="T1911" s="82"/>
      <c r="U1911" s="83"/>
      <c r="V1911" s="84"/>
      <c r="W1911" s="85">
        <f t="shared" si="96"/>
        <v>0</v>
      </c>
      <c r="X1911" s="86">
        <f t="shared" si="97"/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95"/>
        <v>0</v>
      </c>
      <c r="T1912" s="82"/>
      <c r="U1912" s="83"/>
      <c r="V1912" s="84"/>
      <c r="W1912" s="85">
        <f t="shared" si="96"/>
        <v>0</v>
      </c>
      <c r="X1912" s="86">
        <f t="shared" si="97"/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95"/>
        <v>0</v>
      </c>
      <c r="T1913" s="82"/>
      <c r="U1913" s="83"/>
      <c r="V1913" s="84"/>
      <c r="W1913" s="85">
        <f t="shared" si="96"/>
        <v>0</v>
      </c>
      <c r="X1913" s="86">
        <f t="shared" si="97"/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95"/>
        <v>0</v>
      </c>
      <c r="T1914" s="82"/>
      <c r="U1914" s="83"/>
      <c r="V1914" s="84"/>
      <c r="W1914" s="85">
        <f t="shared" si="96"/>
        <v>0</v>
      </c>
      <c r="X1914" s="86">
        <f t="shared" si="97"/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95"/>
        <v>0</v>
      </c>
      <c r="T1915" s="82"/>
      <c r="U1915" s="83"/>
      <c r="V1915" s="84"/>
      <c r="W1915" s="85">
        <f t="shared" si="96"/>
        <v>0</v>
      </c>
      <c r="X1915" s="86">
        <f t="shared" si="97"/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95"/>
        <v>0</v>
      </c>
      <c r="T1916" s="82"/>
      <c r="U1916" s="83"/>
      <c r="V1916" s="84"/>
      <c r="W1916" s="85">
        <f t="shared" si="96"/>
        <v>0</v>
      </c>
      <c r="X1916" s="86">
        <f t="shared" si="97"/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95"/>
        <v>0</v>
      </c>
      <c r="T1917" s="82"/>
      <c r="U1917" s="83"/>
      <c r="V1917" s="84"/>
      <c r="W1917" s="85">
        <f t="shared" si="96"/>
        <v>0</v>
      </c>
      <c r="X1917" s="86">
        <f t="shared" si="97"/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95"/>
        <v>0</v>
      </c>
      <c r="T1918" s="82"/>
      <c r="U1918" s="83"/>
      <c r="V1918" s="84"/>
      <c r="W1918" s="85">
        <f t="shared" si="96"/>
        <v>0</v>
      </c>
      <c r="X1918" s="86">
        <f t="shared" si="97"/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95"/>
        <v>0</v>
      </c>
      <c r="T1919" s="82"/>
      <c r="U1919" s="83"/>
      <c r="V1919" s="84"/>
      <c r="W1919" s="85">
        <f t="shared" si="96"/>
        <v>0</v>
      </c>
      <c r="X1919" s="86">
        <f t="shared" si="97"/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si="95"/>
        <v>0</v>
      </c>
      <c r="T1920" s="82"/>
      <c r="U1920" s="83"/>
      <c r="V1920" s="84"/>
      <c r="W1920" s="85">
        <f t="shared" si="96"/>
        <v>0</v>
      </c>
      <c r="X1920" s="86">
        <f t="shared" si="97"/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95"/>
        <v>0</v>
      </c>
      <c r="T1921" s="82"/>
      <c r="U1921" s="83"/>
      <c r="V1921" s="84"/>
      <c r="W1921" s="85">
        <f t="shared" si="96"/>
        <v>0</v>
      </c>
      <c r="X1921" s="86">
        <f t="shared" si="97"/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95"/>
        <v>0</v>
      </c>
      <c r="T1922" s="82"/>
      <c r="U1922" s="83"/>
      <c r="V1922" s="84"/>
      <c r="W1922" s="85">
        <f t="shared" si="96"/>
        <v>0</v>
      </c>
      <c r="X1922" s="86">
        <f t="shared" si="97"/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95"/>
        <v>0</v>
      </c>
      <c r="T1923" s="82"/>
      <c r="U1923" s="83"/>
      <c r="V1923" s="84"/>
      <c r="W1923" s="85">
        <f t="shared" si="96"/>
        <v>0</v>
      </c>
      <c r="X1923" s="86">
        <f t="shared" si="97"/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95"/>
        <v>0</v>
      </c>
      <c r="T1924" s="82"/>
      <c r="U1924" s="83"/>
      <c r="V1924" s="84"/>
      <c r="W1924" s="85">
        <f t="shared" si="96"/>
        <v>0</v>
      </c>
      <c r="X1924" s="86">
        <f t="shared" si="97"/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95"/>
        <v>0</v>
      </c>
      <c r="T1925" s="82"/>
      <c r="U1925" s="83"/>
      <c r="V1925" s="84"/>
      <c r="W1925" s="85">
        <f t="shared" si="96"/>
        <v>0</v>
      </c>
      <c r="X1925" s="86">
        <f t="shared" si="97"/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95"/>
        <v>0</v>
      </c>
      <c r="T1926" s="82"/>
      <c r="U1926" s="83"/>
      <c r="V1926" s="84"/>
      <c r="W1926" s="85">
        <f t="shared" si="96"/>
        <v>0</v>
      </c>
      <c r="X1926" s="86">
        <f t="shared" si="97"/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95"/>
        <v>0</v>
      </c>
      <c r="T1927" s="82"/>
      <c r="U1927" s="83"/>
      <c r="V1927" s="84"/>
      <c r="W1927" s="85">
        <f t="shared" si="96"/>
        <v>0</v>
      </c>
      <c r="X1927" s="86">
        <f t="shared" si="97"/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95"/>
        <v>0</v>
      </c>
      <c r="T1928" s="82"/>
      <c r="U1928" s="83"/>
      <c r="V1928" s="84"/>
      <c r="W1928" s="85">
        <f t="shared" si="96"/>
        <v>0</v>
      </c>
      <c r="X1928" s="86">
        <f t="shared" si="97"/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95"/>
        <v>0</v>
      </c>
      <c r="T1929" s="82"/>
      <c r="U1929" s="83"/>
      <c r="V1929" s="84"/>
      <c r="W1929" s="85">
        <f t="shared" si="96"/>
        <v>0</v>
      </c>
      <c r="X1929" s="86">
        <f t="shared" si="97"/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95"/>
        <v>0</v>
      </c>
      <c r="T1930" s="82"/>
      <c r="U1930" s="83"/>
      <c r="V1930" s="84"/>
      <c r="W1930" s="85">
        <f t="shared" si="96"/>
        <v>0</v>
      </c>
      <c r="X1930" s="86">
        <f t="shared" si="97"/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95"/>
        <v>0</v>
      </c>
      <c r="T1931" s="82"/>
      <c r="U1931" s="83"/>
      <c r="V1931" s="84"/>
      <c r="W1931" s="85">
        <f t="shared" si="96"/>
        <v>0</v>
      </c>
      <c r="X1931" s="86">
        <f t="shared" si="97"/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95"/>
        <v>0</v>
      </c>
      <c r="T1932" s="82"/>
      <c r="U1932" s="83"/>
      <c r="V1932" s="84"/>
      <c r="W1932" s="85">
        <f t="shared" si="96"/>
        <v>0</v>
      </c>
      <c r="X1932" s="86">
        <f t="shared" si="97"/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95"/>
        <v>0</v>
      </c>
      <c r="T1933" s="82"/>
      <c r="U1933" s="83"/>
      <c r="V1933" s="84"/>
      <c r="W1933" s="85">
        <f t="shared" si="96"/>
        <v>0</v>
      </c>
      <c r="X1933" s="86">
        <f t="shared" si="97"/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95"/>
        <v>0</v>
      </c>
      <c r="T1934" s="82"/>
      <c r="U1934" s="83"/>
      <c r="V1934" s="84"/>
      <c r="W1934" s="85">
        <f t="shared" si="96"/>
        <v>0</v>
      </c>
      <c r="X1934" s="86">
        <f t="shared" si="97"/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si="95"/>
        <v>0</v>
      </c>
      <c r="T1935" s="82"/>
      <c r="U1935" s="83"/>
      <c r="V1935" s="84"/>
      <c r="W1935" s="85">
        <f t="shared" si="96"/>
        <v>0</v>
      </c>
      <c r="X1935" s="86">
        <f t="shared" si="97"/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95"/>
        <v>0</v>
      </c>
      <c r="T1936" s="82"/>
      <c r="U1936" s="83"/>
      <c r="V1936" s="84"/>
      <c r="W1936" s="85">
        <f t="shared" si="96"/>
        <v>0</v>
      </c>
      <c r="X1936" s="86">
        <f t="shared" si="97"/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95"/>
        <v>0</v>
      </c>
      <c r="T1937" s="82"/>
      <c r="U1937" s="83"/>
      <c r="V1937" s="84"/>
      <c r="W1937" s="85">
        <f t="shared" si="96"/>
        <v>0</v>
      </c>
      <c r="X1937" s="86">
        <f t="shared" si="97"/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95"/>
        <v>0</v>
      </c>
      <c r="T1938" s="82"/>
      <c r="U1938" s="83"/>
      <c r="V1938" s="84"/>
      <c r="W1938" s="85">
        <f t="shared" si="96"/>
        <v>0</v>
      </c>
      <c r="X1938" s="86">
        <f t="shared" si="97"/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95"/>
        <v>0</v>
      </c>
      <c r="T1939" s="82"/>
      <c r="U1939" s="83"/>
      <c r="V1939" s="84"/>
      <c r="W1939" s="85">
        <f t="shared" si="96"/>
        <v>0</v>
      </c>
      <c r="X1939" s="86">
        <f t="shared" si="97"/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95"/>
        <v>0</v>
      </c>
      <c r="T1940" s="82"/>
      <c r="U1940" s="83"/>
      <c r="V1940" s="84"/>
      <c r="W1940" s="85">
        <f t="shared" si="96"/>
        <v>0</v>
      </c>
      <c r="X1940" s="86">
        <f t="shared" si="97"/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95"/>
        <v>0</v>
      </c>
      <c r="T1941" s="82"/>
      <c r="U1941" s="83"/>
      <c r="V1941" s="84"/>
      <c r="W1941" s="85">
        <f t="shared" si="96"/>
        <v>0</v>
      </c>
      <c r="X1941" s="86">
        <f t="shared" si="97"/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95"/>
        <v>0</v>
      </c>
      <c r="T1942" s="82"/>
      <c r="U1942" s="83"/>
      <c r="V1942" s="84"/>
      <c r="W1942" s="85">
        <f t="shared" si="96"/>
        <v>0</v>
      </c>
      <c r="X1942" s="86">
        <f t="shared" si="97"/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95"/>
        <v>0</v>
      </c>
      <c r="T1943" s="82"/>
      <c r="U1943" s="83"/>
      <c r="V1943" s="84"/>
      <c r="W1943" s="85">
        <f t="shared" si="96"/>
        <v>0</v>
      </c>
      <c r="X1943" s="86">
        <f t="shared" si="97"/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si="95"/>
        <v>0</v>
      </c>
      <c r="T1944" s="82"/>
      <c r="U1944" s="83"/>
      <c r="V1944" s="84"/>
      <c r="W1944" s="85">
        <f t="shared" si="96"/>
        <v>0</v>
      </c>
      <c r="X1944" s="86">
        <f t="shared" si="97"/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95"/>
        <v>0</v>
      </c>
      <c r="T1945" s="82"/>
      <c r="U1945" s="83"/>
      <c r="V1945" s="84"/>
      <c r="W1945" s="85">
        <f t="shared" si="96"/>
        <v>0</v>
      </c>
      <c r="X1945" s="86">
        <f t="shared" si="97"/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95"/>
        <v>0</v>
      </c>
      <c r="T1946" s="82"/>
      <c r="U1946" s="83"/>
      <c r="V1946" s="84"/>
      <c r="W1946" s="85">
        <f t="shared" si="96"/>
        <v>0</v>
      </c>
      <c r="X1946" s="86">
        <f t="shared" si="97"/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95"/>
        <v>0</v>
      </c>
      <c r="T1947" s="82"/>
      <c r="U1947" s="83"/>
      <c r="V1947" s="84"/>
      <c r="W1947" s="85">
        <f t="shared" si="96"/>
        <v>0</v>
      </c>
      <c r="X1947" s="86">
        <f t="shared" si="97"/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95"/>
        <v>0</v>
      </c>
      <c r="T1948" s="82"/>
      <c r="U1948" s="83"/>
      <c r="V1948" s="84"/>
      <c r="W1948" s="85">
        <f t="shared" si="96"/>
        <v>0</v>
      </c>
      <c r="X1948" s="86">
        <f t="shared" si="97"/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95"/>
        <v>0</v>
      </c>
      <c r="T1949" s="82"/>
      <c r="U1949" s="83"/>
      <c r="V1949" s="84"/>
      <c r="W1949" s="85">
        <f t="shared" si="96"/>
        <v>0</v>
      </c>
      <c r="X1949" s="86">
        <f t="shared" si="97"/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95"/>
        <v>0</v>
      </c>
      <c r="T1950" s="82"/>
      <c r="U1950" s="83"/>
      <c r="V1950" s="84"/>
      <c r="W1950" s="85">
        <f t="shared" si="96"/>
        <v>0</v>
      </c>
      <c r="X1950" s="86">
        <f t="shared" si="97"/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95"/>
        <v>0</v>
      </c>
      <c r="T1951" s="82"/>
      <c r="U1951" s="83"/>
      <c r="V1951" s="84"/>
      <c r="W1951" s="85">
        <f t="shared" si="96"/>
        <v>0</v>
      </c>
      <c r="X1951" s="86">
        <f t="shared" si="97"/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95"/>
        <v>0</v>
      </c>
      <c r="T1952" s="82"/>
      <c r="U1952" s="83"/>
      <c r="V1952" s="84"/>
      <c r="W1952" s="85">
        <f t="shared" si="96"/>
        <v>0</v>
      </c>
      <c r="X1952" s="86">
        <f t="shared" si="97"/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95"/>
        <v>0</v>
      </c>
      <c r="T1953" s="82"/>
      <c r="U1953" s="83"/>
      <c r="V1953" s="84"/>
      <c r="W1953" s="85">
        <f t="shared" si="96"/>
        <v>0</v>
      </c>
      <c r="X1953" s="86">
        <f t="shared" si="97"/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95"/>
        <v>0</v>
      </c>
      <c r="T1954" s="82"/>
      <c r="U1954" s="83"/>
      <c r="V1954" s="84"/>
      <c r="W1954" s="85">
        <f t="shared" si="96"/>
        <v>0</v>
      </c>
      <c r="X1954" s="86">
        <f t="shared" si="97"/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95"/>
        <v>0</v>
      </c>
      <c r="T1955" s="82"/>
      <c r="U1955" s="83"/>
      <c r="V1955" s="84"/>
      <c r="W1955" s="85">
        <f t="shared" si="96"/>
        <v>0</v>
      </c>
      <c r="X1955" s="86">
        <f t="shared" si="97"/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95"/>
        <v>0</v>
      </c>
      <c r="T1956" s="82"/>
      <c r="U1956" s="83"/>
      <c r="V1956" s="84"/>
      <c r="W1956" s="85">
        <f t="shared" si="96"/>
        <v>0</v>
      </c>
      <c r="X1956" s="86">
        <f t="shared" si="97"/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95"/>
        <v>0</v>
      </c>
      <c r="T1957" s="82"/>
      <c r="U1957" s="83"/>
      <c r="V1957" s="84"/>
      <c r="W1957" s="85">
        <f t="shared" si="96"/>
        <v>0</v>
      </c>
      <c r="X1957" s="86">
        <f t="shared" si="97"/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95"/>
        <v>0</v>
      </c>
      <c r="T1958" s="82"/>
      <c r="U1958" s="83"/>
      <c r="V1958" s="84"/>
      <c r="W1958" s="85">
        <f t="shared" si="96"/>
        <v>0</v>
      </c>
      <c r="X1958" s="86">
        <f t="shared" si="97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95"/>
        <v>0</v>
      </c>
      <c r="T1959" s="82"/>
      <c r="U1959" s="83"/>
      <c r="V1959" s="84"/>
      <c r="W1959" s="85">
        <f t="shared" si="96"/>
        <v>0</v>
      </c>
      <c r="X1959" s="86">
        <f t="shared" si="97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95"/>
        <v>0</v>
      </c>
      <c r="T1960" s="82"/>
      <c r="U1960" s="83"/>
      <c r="V1960" s="84"/>
      <c r="W1960" s="85">
        <f t="shared" si="96"/>
        <v>0</v>
      </c>
      <c r="X1960" s="86">
        <f t="shared" si="97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95"/>
        <v>0</v>
      </c>
      <c r="T1961" s="82"/>
      <c r="U1961" s="83"/>
      <c r="V1961" s="84"/>
      <c r="W1961" s="85">
        <f t="shared" si="96"/>
        <v>0</v>
      </c>
      <c r="X1961" s="86">
        <f t="shared" si="97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95"/>
        <v>0</v>
      </c>
      <c r="T1962" s="82"/>
      <c r="U1962" s="83"/>
      <c r="V1962" s="84"/>
      <c r="W1962" s="85">
        <f t="shared" si="96"/>
        <v>0</v>
      </c>
      <c r="X1962" s="86">
        <f t="shared" si="97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95"/>
        <v>0</v>
      </c>
      <c r="T1963" s="82"/>
      <c r="U1963" s="83"/>
      <c r="V1963" s="84"/>
      <c r="W1963" s="85">
        <f t="shared" si="96"/>
        <v>0</v>
      </c>
      <c r="X1963" s="86">
        <f t="shared" si="97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95"/>
        <v>0</v>
      </c>
      <c r="T1964" s="82"/>
      <c r="U1964" s="83"/>
      <c r="V1964" s="84"/>
      <c r="W1964" s="85">
        <f t="shared" si="96"/>
        <v>0</v>
      </c>
      <c r="X1964" s="86">
        <f t="shared" si="97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95"/>
        <v>0</v>
      </c>
      <c r="T1965" s="82"/>
      <c r="U1965" s="83"/>
      <c r="V1965" s="84"/>
      <c r="W1965" s="85">
        <f t="shared" si="96"/>
        <v>0</v>
      </c>
      <c r="X1965" s="86">
        <f t="shared" si="97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95"/>
        <v>0</v>
      </c>
      <c r="T1966" s="82"/>
      <c r="U1966" s="83"/>
      <c r="V1966" s="84"/>
      <c r="W1966" s="85">
        <f t="shared" si="96"/>
        <v>0</v>
      </c>
      <c r="X1966" s="86">
        <f t="shared" si="97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ref="S1967:S2030" si="98">IF(R1967="U",T1967/1.2,T1967)</f>
        <v>0</v>
      </c>
      <c r="T1967" s="82"/>
      <c r="U1967" s="83"/>
      <c r="V1967" s="84"/>
      <c r="W1967" s="85">
        <f t="shared" ref="W1967:W2030" si="99">V1967*S1967</f>
        <v>0</v>
      </c>
      <c r="X1967" s="86">
        <f t="shared" ref="X1967:X2030" si="100">V1967*T1967</f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98"/>
        <v>0</v>
      </c>
      <c r="T1968" s="82"/>
      <c r="U1968" s="83"/>
      <c r="V1968" s="84"/>
      <c r="W1968" s="85">
        <f t="shared" si="99"/>
        <v>0</v>
      </c>
      <c r="X1968" s="86">
        <f t="shared" si="100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98"/>
        <v>0</v>
      </c>
      <c r="T1969" s="82"/>
      <c r="U1969" s="83"/>
      <c r="V1969" s="84"/>
      <c r="W1969" s="85">
        <f t="shared" si="99"/>
        <v>0</v>
      </c>
      <c r="X1969" s="86">
        <f t="shared" si="100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98"/>
        <v>0</v>
      </c>
      <c r="T1970" s="82"/>
      <c r="U1970" s="83"/>
      <c r="V1970" s="84"/>
      <c r="W1970" s="85">
        <f t="shared" si="99"/>
        <v>0</v>
      </c>
      <c r="X1970" s="86">
        <f t="shared" si="100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98"/>
        <v>0</v>
      </c>
      <c r="T1971" s="82"/>
      <c r="U1971" s="83"/>
      <c r="V1971" s="84"/>
      <c r="W1971" s="85">
        <f t="shared" si="99"/>
        <v>0</v>
      </c>
      <c r="X1971" s="86">
        <f t="shared" si="100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98"/>
        <v>0</v>
      </c>
      <c r="T1972" s="82"/>
      <c r="U1972" s="83"/>
      <c r="V1972" s="84"/>
      <c r="W1972" s="85">
        <f t="shared" si="99"/>
        <v>0</v>
      </c>
      <c r="X1972" s="86">
        <f t="shared" si="100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98"/>
        <v>0</v>
      </c>
      <c r="T1973" s="82"/>
      <c r="U1973" s="83"/>
      <c r="V1973" s="84"/>
      <c r="W1973" s="85">
        <f t="shared" si="99"/>
        <v>0</v>
      </c>
      <c r="X1973" s="86">
        <f t="shared" si="100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98"/>
        <v>0</v>
      </c>
      <c r="T1974" s="82"/>
      <c r="U1974" s="83"/>
      <c r="V1974" s="84"/>
      <c r="W1974" s="85">
        <f t="shared" si="99"/>
        <v>0</v>
      </c>
      <c r="X1974" s="86">
        <f t="shared" si="100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98"/>
        <v>0</v>
      </c>
      <c r="T1975" s="82"/>
      <c r="U1975" s="83"/>
      <c r="V1975" s="84"/>
      <c r="W1975" s="85">
        <f t="shared" si="99"/>
        <v>0</v>
      </c>
      <c r="X1975" s="86">
        <f t="shared" si="100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98"/>
        <v>0</v>
      </c>
      <c r="T1976" s="82"/>
      <c r="U1976" s="83"/>
      <c r="V1976" s="84"/>
      <c r="W1976" s="85">
        <f t="shared" si="99"/>
        <v>0</v>
      </c>
      <c r="X1976" s="86">
        <f t="shared" si="100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98"/>
        <v>0</v>
      </c>
      <c r="T1977" s="82"/>
      <c r="U1977" s="83"/>
      <c r="V1977" s="84"/>
      <c r="W1977" s="85">
        <f t="shared" si="99"/>
        <v>0</v>
      </c>
      <c r="X1977" s="86">
        <f t="shared" si="100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98"/>
        <v>0</v>
      </c>
      <c r="T1978" s="82"/>
      <c r="U1978" s="83"/>
      <c r="V1978" s="84"/>
      <c r="W1978" s="85">
        <f t="shared" si="99"/>
        <v>0</v>
      </c>
      <c r="X1978" s="86">
        <f t="shared" si="100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98"/>
        <v>0</v>
      </c>
      <c r="T1979" s="82"/>
      <c r="U1979" s="83"/>
      <c r="V1979" s="84"/>
      <c r="W1979" s="85">
        <f t="shared" si="99"/>
        <v>0</v>
      </c>
      <c r="X1979" s="86">
        <f t="shared" si="100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98"/>
        <v>0</v>
      </c>
      <c r="T1980" s="82"/>
      <c r="U1980" s="83"/>
      <c r="V1980" s="84"/>
      <c r="W1980" s="85">
        <f t="shared" si="99"/>
        <v>0</v>
      </c>
      <c r="X1980" s="86">
        <f t="shared" si="100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98"/>
        <v>0</v>
      </c>
      <c r="T1981" s="82"/>
      <c r="U1981" s="83"/>
      <c r="V1981" s="84"/>
      <c r="W1981" s="85">
        <f t="shared" si="99"/>
        <v>0</v>
      </c>
      <c r="X1981" s="86">
        <f t="shared" si="100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98"/>
        <v>0</v>
      </c>
      <c r="T1982" s="82"/>
      <c r="U1982" s="83"/>
      <c r="V1982" s="84"/>
      <c r="W1982" s="85">
        <f t="shared" si="99"/>
        <v>0</v>
      </c>
      <c r="X1982" s="86">
        <f t="shared" si="100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98"/>
        <v>0</v>
      </c>
      <c r="T1983" s="82"/>
      <c r="U1983" s="83"/>
      <c r="V1983" s="84"/>
      <c r="W1983" s="85">
        <f t="shared" si="99"/>
        <v>0</v>
      </c>
      <c r="X1983" s="86">
        <f t="shared" si="100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98"/>
        <v>0</v>
      </c>
      <c r="T1984" s="82"/>
      <c r="U1984" s="83"/>
      <c r="V1984" s="84"/>
      <c r="W1984" s="85">
        <f t="shared" si="99"/>
        <v>0</v>
      </c>
      <c r="X1984" s="86">
        <f t="shared" si="100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98"/>
        <v>0</v>
      </c>
      <c r="T1985" s="82"/>
      <c r="U1985" s="83"/>
      <c r="V1985" s="84"/>
      <c r="W1985" s="85">
        <f t="shared" si="99"/>
        <v>0</v>
      </c>
      <c r="X1985" s="86">
        <f t="shared" si="100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98"/>
        <v>0</v>
      </c>
      <c r="T1986" s="82"/>
      <c r="U1986" s="83"/>
      <c r="V1986" s="84"/>
      <c r="W1986" s="85">
        <f t="shared" si="99"/>
        <v>0</v>
      </c>
      <c r="X1986" s="86">
        <f t="shared" si="100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98"/>
        <v>0</v>
      </c>
      <c r="T1987" s="82"/>
      <c r="U1987" s="83"/>
      <c r="V1987" s="84"/>
      <c r="W1987" s="85">
        <f t="shared" si="99"/>
        <v>0</v>
      </c>
      <c r="X1987" s="86">
        <f t="shared" si="100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98"/>
        <v>0</v>
      </c>
      <c r="T1988" s="82"/>
      <c r="U1988" s="83"/>
      <c r="V1988" s="84"/>
      <c r="W1988" s="85">
        <f t="shared" si="99"/>
        <v>0</v>
      </c>
      <c r="X1988" s="86">
        <f t="shared" si="100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98"/>
        <v>0</v>
      </c>
      <c r="T1989" s="82"/>
      <c r="U1989" s="83"/>
      <c r="V1989" s="84"/>
      <c r="W1989" s="85">
        <f t="shared" si="99"/>
        <v>0</v>
      </c>
      <c r="X1989" s="86">
        <f t="shared" si="100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98"/>
        <v>0</v>
      </c>
      <c r="T1990" s="82"/>
      <c r="U1990" s="83"/>
      <c r="V1990" s="84"/>
      <c r="W1990" s="85">
        <f t="shared" si="99"/>
        <v>0</v>
      </c>
      <c r="X1990" s="86">
        <f t="shared" si="100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98"/>
        <v>0</v>
      </c>
      <c r="T1991" s="82"/>
      <c r="U1991" s="83"/>
      <c r="V1991" s="84"/>
      <c r="W1991" s="85">
        <f t="shared" si="99"/>
        <v>0</v>
      </c>
      <c r="X1991" s="86">
        <f t="shared" si="100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98"/>
        <v>0</v>
      </c>
      <c r="T1992" s="82"/>
      <c r="U1992" s="83"/>
      <c r="V1992" s="84"/>
      <c r="W1992" s="85">
        <f t="shared" si="99"/>
        <v>0</v>
      </c>
      <c r="X1992" s="86">
        <f t="shared" si="100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98"/>
        <v>0</v>
      </c>
      <c r="T1993" s="82"/>
      <c r="U1993" s="83"/>
      <c r="V1993" s="84"/>
      <c r="W1993" s="85">
        <f t="shared" si="99"/>
        <v>0</v>
      </c>
      <c r="X1993" s="86">
        <f t="shared" si="100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98"/>
        <v>0</v>
      </c>
      <c r="T1994" s="82"/>
      <c r="U1994" s="83"/>
      <c r="V1994" s="84"/>
      <c r="W1994" s="85">
        <f t="shared" si="99"/>
        <v>0</v>
      </c>
      <c r="X1994" s="86">
        <f t="shared" si="100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98"/>
        <v>0</v>
      </c>
      <c r="T1995" s="82"/>
      <c r="U1995" s="83"/>
      <c r="V1995" s="84"/>
      <c r="W1995" s="85">
        <f t="shared" si="99"/>
        <v>0</v>
      </c>
      <c r="X1995" s="86">
        <f t="shared" si="100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98"/>
        <v>0</v>
      </c>
      <c r="T1996" s="82"/>
      <c r="U1996" s="83"/>
      <c r="V1996" s="84"/>
      <c r="W1996" s="85">
        <f t="shared" si="99"/>
        <v>0</v>
      </c>
      <c r="X1996" s="86">
        <f t="shared" si="100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98"/>
        <v>0</v>
      </c>
      <c r="T1997" s="82"/>
      <c r="U1997" s="83"/>
      <c r="V1997" s="84"/>
      <c r="W1997" s="85">
        <f t="shared" si="99"/>
        <v>0</v>
      </c>
      <c r="X1997" s="86">
        <f t="shared" si="100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98"/>
        <v>0</v>
      </c>
      <c r="T1998" s="82"/>
      <c r="U1998" s="83"/>
      <c r="V1998" s="84"/>
      <c r="W1998" s="85">
        <f t="shared" si="99"/>
        <v>0</v>
      </c>
      <c r="X1998" s="86">
        <f t="shared" si="100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98"/>
        <v>0</v>
      </c>
      <c r="T1999" s="82"/>
      <c r="U1999" s="83"/>
      <c r="V1999" s="84"/>
      <c r="W1999" s="85">
        <f t="shared" si="99"/>
        <v>0</v>
      </c>
      <c r="X1999" s="86">
        <f t="shared" si="100"/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98"/>
        <v>0</v>
      </c>
      <c r="T2000" s="82"/>
      <c r="U2000" s="83"/>
      <c r="V2000" s="84"/>
      <c r="W2000" s="85">
        <f t="shared" si="99"/>
        <v>0</v>
      </c>
      <c r="X2000" s="86">
        <f t="shared" si="100"/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98"/>
        <v>0</v>
      </c>
      <c r="T2001" s="82"/>
      <c r="U2001" s="83"/>
      <c r="V2001" s="84"/>
      <c r="W2001" s="85">
        <f t="shared" si="99"/>
        <v>0</v>
      </c>
      <c r="X2001" s="86">
        <f t="shared" si="100"/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98"/>
        <v>0</v>
      </c>
      <c r="T2002" s="82"/>
      <c r="U2002" s="83"/>
      <c r="V2002" s="84"/>
      <c r="W2002" s="85">
        <f t="shared" si="99"/>
        <v>0</v>
      </c>
      <c r="X2002" s="86">
        <f t="shared" si="100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98"/>
        <v>0</v>
      </c>
      <c r="T2003" s="82"/>
      <c r="U2003" s="83"/>
      <c r="V2003" s="84"/>
      <c r="W2003" s="85">
        <f t="shared" si="99"/>
        <v>0</v>
      </c>
      <c r="X2003" s="86">
        <f t="shared" si="100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98"/>
        <v>0</v>
      </c>
      <c r="T2004" s="82"/>
      <c r="U2004" s="83"/>
      <c r="V2004" s="84"/>
      <c r="W2004" s="85">
        <f t="shared" si="99"/>
        <v>0</v>
      </c>
      <c r="X2004" s="86">
        <f t="shared" si="100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98"/>
        <v>0</v>
      </c>
      <c r="T2005" s="82"/>
      <c r="U2005" s="83"/>
      <c r="V2005" s="84"/>
      <c r="W2005" s="85">
        <f t="shared" si="99"/>
        <v>0</v>
      </c>
      <c r="X2005" s="86">
        <f t="shared" si="100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98"/>
        <v>0</v>
      </c>
      <c r="T2006" s="82"/>
      <c r="U2006" s="83"/>
      <c r="V2006" s="84"/>
      <c r="W2006" s="85">
        <f t="shared" si="99"/>
        <v>0</v>
      </c>
      <c r="X2006" s="86">
        <f t="shared" si="100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98"/>
        <v>0</v>
      </c>
      <c r="T2007" s="82"/>
      <c r="U2007" s="83"/>
      <c r="V2007" s="84"/>
      <c r="W2007" s="85">
        <f t="shared" si="99"/>
        <v>0</v>
      </c>
      <c r="X2007" s="86">
        <f t="shared" si="100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98"/>
        <v>0</v>
      </c>
      <c r="T2008" s="82"/>
      <c r="U2008" s="83"/>
      <c r="V2008" s="84"/>
      <c r="W2008" s="85">
        <f t="shared" si="99"/>
        <v>0</v>
      </c>
      <c r="X2008" s="86">
        <f t="shared" si="100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98"/>
        <v>0</v>
      </c>
      <c r="T2009" s="82"/>
      <c r="U2009" s="83"/>
      <c r="V2009" s="84"/>
      <c r="W2009" s="85">
        <f t="shared" si="99"/>
        <v>0</v>
      </c>
      <c r="X2009" s="86">
        <f t="shared" si="100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98"/>
        <v>0</v>
      </c>
      <c r="T2010" s="82"/>
      <c r="U2010" s="83"/>
      <c r="V2010" s="84"/>
      <c r="W2010" s="85">
        <f t="shared" si="99"/>
        <v>0</v>
      </c>
      <c r="X2010" s="86">
        <f t="shared" si="100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98"/>
        <v>0</v>
      </c>
      <c r="T2011" s="82"/>
      <c r="U2011" s="83"/>
      <c r="V2011" s="84"/>
      <c r="W2011" s="85">
        <f t="shared" si="99"/>
        <v>0</v>
      </c>
      <c r="X2011" s="86">
        <f t="shared" si="100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98"/>
        <v>0</v>
      </c>
      <c r="T2012" s="82"/>
      <c r="U2012" s="83"/>
      <c r="V2012" s="84"/>
      <c r="W2012" s="85">
        <f t="shared" si="99"/>
        <v>0</v>
      </c>
      <c r="X2012" s="86">
        <f t="shared" si="100"/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98"/>
        <v>0</v>
      </c>
      <c r="T2013" s="82"/>
      <c r="U2013" s="83"/>
      <c r="V2013" s="84"/>
      <c r="W2013" s="85">
        <f t="shared" si="99"/>
        <v>0</v>
      </c>
      <c r="X2013" s="86">
        <f t="shared" si="100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98"/>
        <v>0</v>
      </c>
      <c r="T2014" s="82"/>
      <c r="U2014" s="83"/>
      <c r="V2014" s="84"/>
      <c r="W2014" s="85">
        <f t="shared" si="99"/>
        <v>0</v>
      </c>
      <c r="X2014" s="86">
        <f t="shared" si="100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98"/>
        <v>0</v>
      </c>
      <c r="T2015" s="82"/>
      <c r="U2015" s="83"/>
      <c r="V2015" s="84"/>
      <c r="W2015" s="85">
        <f t="shared" si="99"/>
        <v>0</v>
      </c>
      <c r="X2015" s="86">
        <f t="shared" si="100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98"/>
        <v>0</v>
      </c>
      <c r="T2016" s="82"/>
      <c r="U2016" s="83"/>
      <c r="V2016" s="84"/>
      <c r="W2016" s="85">
        <f t="shared" si="99"/>
        <v>0</v>
      </c>
      <c r="X2016" s="86">
        <f t="shared" si="100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98"/>
        <v>0</v>
      </c>
      <c r="T2017" s="82"/>
      <c r="U2017" s="83"/>
      <c r="V2017" s="84"/>
      <c r="W2017" s="85">
        <f t="shared" si="99"/>
        <v>0</v>
      </c>
      <c r="X2017" s="86">
        <f t="shared" si="100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98"/>
        <v>0</v>
      </c>
      <c r="T2018" s="82"/>
      <c r="U2018" s="83"/>
      <c r="V2018" s="84"/>
      <c r="W2018" s="85">
        <f t="shared" si="99"/>
        <v>0</v>
      </c>
      <c r="X2018" s="86">
        <f t="shared" si="100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98"/>
        <v>0</v>
      </c>
      <c r="T2019" s="82"/>
      <c r="U2019" s="83"/>
      <c r="V2019" s="84"/>
      <c r="W2019" s="85">
        <f t="shared" si="99"/>
        <v>0</v>
      </c>
      <c r="X2019" s="86">
        <f t="shared" si="100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98"/>
        <v>0</v>
      </c>
      <c r="T2020" s="82"/>
      <c r="U2020" s="83"/>
      <c r="V2020" s="84"/>
      <c r="W2020" s="85">
        <f t="shared" si="99"/>
        <v>0</v>
      </c>
      <c r="X2020" s="86">
        <f t="shared" si="100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98"/>
        <v>0</v>
      </c>
      <c r="T2021" s="82"/>
      <c r="U2021" s="83"/>
      <c r="V2021" s="84"/>
      <c r="W2021" s="85">
        <f t="shared" si="99"/>
        <v>0</v>
      </c>
      <c r="X2021" s="86">
        <f t="shared" si="100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98"/>
        <v>0</v>
      </c>
      <c r="T2022" s="82"/>
      <c r="U2022" s="83"/>
      <c r="V2022" s="84"/>
      <c r="W2022" s="85">
        <f t="shared" si="99"/>
        <v>0</v>
      </c>
      <c r="X2022" s="86">
        <f t="shared" si="100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98"/>
        <v>0</v>
      </c>
      <c r="T2023" s="82"/>
      <c r="U2023" s="83"/>
      <c r="V2023" s="84"/>
      <c r="W2023" s="85">
        <f t="shared" si="99"/>
        <v>0</v>
      </c>
      <c r="X2023" s="86">
        <f t="shared" si="100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98"/>
        <v>0</v>
      </c>
      <c r="T2024" s="82"/>
      <c r="U2024" s="83"/>
      <c r="V2024" s="84"/>
      <c r="W2024" s="85">
        <f t="shared" si="99"/>
        <v>0</v>
      </c>
      <c r="X2024" s="86">
        <f t="shared" si="100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98"/>
        <v>0</v>
      </c>
      <c r="T2025" s="82"/>
      <c r="U2025" s="83"/>
      <c r="V2025" s="84"/>
      <c r="W2025" s="85">
        <f t="shared" si="99"/>
        <v>0</v>
      </c>
      <c r="X2025" s="86">
        <f t="shared" si="100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98"/>
        <v>0</v>
      </c>
      <c r="T2026" s="82"/>
      <c r="U2026" s="83"/>
      <c r="V2026" s="84"/>
      <c r="W2026" s="85">
        <f t="shared" si="99"/>
        <v>0</v>
      </c>
      <c r="X2026" s="86">
        <f t="shared" si="100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98"/>
        <v>0</v>
      </c>
      <c r="T2027" s="82"/>
      <c r="U2027" s="83"/>
      <c r="V2027" s="84"/>
      <c r="W2027" s="85">
        <f t="shared" si="99"/>
        <v>0</v>
      </c>
      <c r="X2027" s="86">
        <f t="shared" si="100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98"/>
        <v>0</v>
      </c>
      <c r="T2028" s="82"/>
      <c r="U2028" s="83"/>
      <c r="V2028" s="84"/>
      <c r="W2028" s="85">
        <f t="shared" si="99"/>
        <v>0</v>
      </c>
      <c r="X2028" s="86">
        <f t="shared" si="100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98"/>
        <v>0</v>
      </c>
      <c r="T2029" s="82"/>
      <c r="U2029" s="83"/>
      <c r="V2029" s="84"/>
      <c r="W2029" s="85">
        <f t="shared" si="99"/>
        <v>0</v>
      </c>
      <c r="X2029" s="86">
        <f t="shared" si="100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98"/>
        <v>0</v>
      </c>
      <c r="T2030" s="82"/>
      <c r="U2030" s="83"/>
      <c r="V2030" s="84"/>
      <c r="W2030" s="85">
        <f t="shared" si="99"/>
        <v>0</v>
      </c>
      <c r="X2030" s="86">
        <f t="shared" si="100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ref="S2031:S2094" si="101">IF(R2031="U",T2031/1.2,T2031)</f>
        <v>0</v>
      </c>
      <c r="T2031" s="82"/>
      <c r="U2031" s="83"/>
      <c r="V2031" s="84"/>
      <c r="W2031" s="85">
        <f t="shared" ref="W2031:W2094" si="102">V2031*S2031</f>
        <v>0</v>
      </c>
      <c r="X2031" s="86">
        <f t="shared" ref="X2031:X2094" si="103">V2031*T2031</f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101"/>
        <v>0</v>
      </c>
      <c r="T2032" s="82"/>
      <c r="U2032" s="83"/>
      <c r="V2032" s="84"/>
      <c r="W2032" s="85">
        <f t="shared" si="102"/>
        <v>0</v>
      </c>
      <c r="X2032" s="86">
        <f t="shared" si="103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101"/>
        <v>0</v>
      </c>
      <c r="T2033" s="82"/>
      <c r="U2033" s="83"/>
      <c r="V2033" s="84"/>
      <c r="W2033" s="85">
        <f t="shared" si="102"/>
        <v>0</v>
      </c>
      <c r="X2033" s="86">
        <f t="shared" si="103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101"/>
        <v>0</v>
      </c>
      <c r="T2034" s="82"/>
      <c r="U2034" s="83"/>
      <c r="V2034" s="84"/>
      <c r="W2034" s="85">
        <f t="shared" si="102"/>
        <v>0</v>
      </c>
      <c r="X2034" s="86">
        <f t="shared" si="103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101"/>
        <v>0</v>
      </c>
      <c r="T2035" s="82"/>
      <c r="U2035" s="83"/>
      <c r="V2035" s="84"/>
      <c r="W2035" s="85">
        <f t="shared" si="102"/>
        <v>0</v>
      </c>
      <c r="X2035" s="86">
        <f t="shared" si="103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101"/>
        <v>0</v>
      </c>
      <c r="T2036" s="82"/>
      <c r="U2036" s="83"/>
      <c r="V2036" s="84"/>
      <c r="W2036" s="85">
        <f t="shared" si="102"/>
        <v>0</v>
      </c>
      <c r="X2036" s="86">
        <f t="shared" si="103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101"/>
        <v>0</v>
      </c>
      <c r="T2037" s="82"/>
      <c r="U2037" s="83"/>
      <c r="V2037" s="84"/>
      <c r="W2037" s="85">
        <f t="shared" si="102"/>
        <v>0</v>
      </c>
      <c r="X2037" s="86">
        <f t="shared" si="103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101"/>
        <v>0</v>
      </c>
      <c r="T2038" s="82"/>
      <c r="U2038" s="83"/>
      <c r="V2038" s="84"/>
      <c r="W2038" s="85">
        <f t="shared" si="102"/>
        <v>0</v>
      </c>
      <c r="X2038" s="86">
        <f t="shared" si="103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101"/>
        <v>0</v>
      </c>
      <c r="T2039" s="82"/>
      <c r="U2039" s="83"/>
      <c r="V2039" s="84"/>
      <c r="W2039" s="85">
        <f t="shared" si="102"/>
        <v>0</v>
      </c>
      <c r="X2039" s="86">
        <f t="shared" si="103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101"/>
        <v>0</v>
      </c>
      <c r="T2040" s="82"/>
      <c r="U2040" s="83"/>
      <c r="V2040" s="84"/>
      <c r="W2040" s="85">
        <f t="shared" si="102"/>
        <v>0</v>
      </c>
      <c r="X2040" s="86">
        <f t="shared" si="103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101"/>
        <v>0</v>
      </c>
      <c r="T2041" s="82"/>
      <c r="U2041" s="83"/>
      <c r="V2041" s="84"/>
      <c r="W2041" s="85">
        <f t="shared" si="102"/>
        <v>0</v>
      </c>
      <c r="X2041" s="86">
        <f t="shared" si="103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101"/>
        <v>0</v>
      </c>
      <c r="T2042" s="82"/>
      <c r="U2042" s="83"/>
      <c r="V2042" s="84"/>
      <c r="W2042" s="85">
        <f t="shared" si="102"/>
        <v>0</v>
      </c>
      <c r="X2042" s="86">
        <f t="shared" si="103"/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101"/>
        <v>0</v>
      </c>
      <c r="T2043" s="82"/>
      <c r="U2043" s="83"/>
      <c r="V2043" s="84"/>
      <c r="W2043" s="85">
        <f t="shared" si="102"/>
        <v>0</v>
      </c>
      <c r="X2043" s="86">
        <f t="shared" si="103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101"/>
        <v>0</v>
      </c>
      <c r="T2044" s="82"/>
      <c r="U2044" s="83"/>
      <c r="V2044" s="84"/>
      <c r="W2044" s="85">
        <f t="shared" si="102"/>
        <v>0</v>
      </c>
      <c r="X2044" s="86">
        <f t="shared" si="103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101"/>
        <v>0</v>
      </c>
      <c r="T2045" s="82"/>
      <c r="U2045" s="83"/>
      <c r="V2045" s="84"/>
      <c r="W2045" s="85">
        <f t="shared" si="102"/>
        <v>0</v>
      </c>
      <c r="X2045" s="86">
        <f t="shared" si="103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101"/>
        <v>0</v>
      </c>
      <c r="T2046" s="82"/>
      <c r="U2046" s="83"/>
      <c r="V2046" s="84"/>
      <c r="W2046" s="85">
        <f t="shared" si="102"/>
        <v>0</v>
      </c>
      <c r="X2046" s="86">
        <f t="shared" si="103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101"/>
        <v>0</v>
      </c>
      <c r="T2047" s="82"/>
      <c r="U2047" s="83"/>
      <c r="V2047" s="84"/>
      <c r="W2047" s="85">
        <f t="shared" si="102"/>
        <v>0</v>
      </c>
      <c r="X2047" s="86">
        <f t="shared" si="103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101"/>
        <v>0</v>
      </c>
      <c r="T2048" s="82"/>
      <c r="U2048" s="83"/>
      <c r="V2048" s="84"/>
      <c r="W2048" s="85">
        <f t="shared" si="102"/>
        <v>0</v>
      </c>
      <c r="X2048" s="86">
        <f t="shared" si="103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101"/>
        <v>0</v>
      </c>
      <c r="T2049" s="82"/>
      <c r="U2049" s="83"/>
      <c r="V2049" s="84"/>
      <c r="W2049" s="85">
        <f t="shared" si="102"/>
        <v>0</v>
      </c>
      <c r="X2049" s="86">
        <f t="shared" si="103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101"/>
        <v>0</v>
      </c>
      <c r="T2050" s="82"/>
      <c r="U2050" s="83"/>
      <c r="V2050" s="84"/>
      <c r="W2050" s="85">
        <f t="shared" si="102"/>
        <v>0</v>
      </c>
      <c r="X2050" s="86">
        <f t="shared" si="103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101"/>
        <v>0</v>
      </c>
      <c r="T2051" s="82"/>
      <c r="U2051" s="83"/>
      <c r="V2051" s="84"/>
      <c r="W2051" s="85">
        <f t="shared" si="102"/>
        <v>0</v>
      </c>
      <c r="X2051" s="86">
        <f t="shared" si="103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101"/>
        <v>0</v>
      </c>
      <c r="T2052" s="82"/>
      <c r="U2052" s="83"/>
      <c r="V2052" s="84"/>
      <c r="W2052" s="85">
        <f t="shared" si="102"/>
        <v>0</v>
      </c>
      <c r="X2052" s="86">
        <f t="shared" si="103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101"/>
        <v>0</v>
      </c>
      <c r="T2053" s="82"/>
      <c r="U2053" s="83"/>
      <c r="V2053" s="84"/>
      <c r="W2053" s="85">
        <f t="shared" si="102"/>
        <v>0</v>
      </c>
      <c r="X2053" s="86">
        <f t="shared" si="103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101"/>
        <v>0</v>
      </c>
      <c r="T2054" s="82"/>
      <c r="U2054" s="83"/>
      <c r="V2054" s="84"/>
      <c r="W2054" s="85">
        <f t="shared" si="102"/>
        <v>0</v>
      </c>
      <c r="X2054" s="86">
        <f t="shared" si="103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101"/>
        <v>0</v>
      </c>
      <c r="T2055" s="82"/>
      <c r="U2055" s="83"/>
      <c r="V2055" s="84"/>
      <c r="W2055" s="85">
        <f t="shared" si="102"/>
        <v>0</v>
      </c>
      <c r="X2055" s="86">
        <f t="shared" si="103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101"/>
        <v>0</v>
      </c>
      <c r="T2056" s="82"/>
      <c r="U2056" s="83"/>
      <c r="V2056" s="84"/>
      <c r="W2056" s="85">
        <f t="shared" si="102"/>
        <v>0</v>
      </c>
      <c r="X2056" s="86">
        <f t="shared" si="103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101"/>
        <v>0</v>
      </c>
      <c r="T2057" s="82"/>
      <c r="U2057" s="83"/>
      <c r="V2057" s="84"/>
      <c r="W2057" s="85">
        <f t="shared" si="102"/>
        <v>0</v>
      </c>
      <c r="X2057" s="86">
        <f t="shared" si="103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101"/>
        <v>0</v>
      </c>
      <c r="T2058" s="82"/>
      <c r="U2058" s="83"/>
      <c r="V2058" s="84"/>
      <c r="W2058" s="85">
        <f t="shared" si="102"/>
        <v>0</v>
      </c>
      <c r="X2058" s="86">
        <f t="shared" si="103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101"/>
        <v>0</v>
      </c>
      <c r="T2059" s="82"/>
      <c r="U2059" s="83"/>
      <c r="V2059" s="84"/>
      <c r="W2059" s="85">
        <f t="shared" si="102"/>
        <v>0</v>
      </c>
      <c r="X2059" s="86">
        <f t="shared" si="103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101"/>
        <v>0</v>
      </c>
      <c r="T2060" s="82"/>
      <c r="U2060" s="83"/>
      <c r="V2060" s="84"/>
      <c r="W2060" s="85">
        <f t="shared" si="102"/>
        <v>0</v>
      </c>
      <c r="X2060" s="86">
        <f t="shared" si="103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101"/>
        <v>0</v>
      </c>
      <c r="T2061" s="82"/>
      <c r="U2061" s="83"/>
      <c r="V2061" s="84"/>
      <c r="W2061" s="85">
        <f t="shared" si="102"/>
        <v>0</v>
      </c>
      <c r="X2061" s="86">
        <f t="shared" si="103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101"/>
        <v>0</v>
      </c>
      <c r="T2062" s="82"/>
      <c r="U2062" s="83"/>
      <c r="V2062" s="84"/>
      <c r="W2062" s="85">
        <f t="shared" si="102"/>
        <v>0</v>
      </c>
      <c r="X2062" s="86">
        <f t="shared" si="103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101"/>
        <v>0</v>
      </c>
      <c r="T2063" s="82"/>
      <c r="U2063" s="83"/>
      <c r="V2063" s="84"/>
      <c r="W2063" s="85">
        <f t="shared" si="102"/>
        <v>0</v>
      </c>
      <c r="X2063" s="86">
        <f t="shared" si="103"/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101"/>
        <v>0</v>
      </c>
      <c r="T2064" s="82"/>
      <c r="U2064" s="83"/>
      <c r="V2064" s="84"/>
      <c r="W2064" s="85">
        <f t="shared" si="102"/>
        <v>0</v>
      </c>
      <c r="X2064" s="86">
        <f t="shared" si="103"/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101"/>
        <v>0</v>
      </c>
      <c r="T2065" s="82"/>
      <c r="U2065" s="83"/>
      <c r="V2065" s="84"/>
      <c r="W2065" s="85">
        <f t="shared" si="102"/>
        <v>0</v>
      </c>
      <c r="X2065" s="86">
        <f t="shared" si="103"/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101"/>
        <v>0</v>
      </c>
      <c r="T2066" s="82"/>
      <c r="U2066" s="83"/>
      <c r="V2066" s="84"/>
      <c r="W2066" s="85">
        <f t="shared" si="102"/>
        <v>0</v>
      </c>
      <c r="X2066" s="86">
        <f t="shared" si="103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101"/>
        <v>0</v>
      </c>
      <c r="T2067" s="82"/>
      <c r="U2067" s="83"/>
      <c r="V2067" s="84"/>
      <c r="W2067" s="85">
        <f t="shared" si="102"/>
        <v>0</v>
      </c>
      <c r="X2067" s="86">
        <f t="shared" si="103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101"/>
        <v>0</v>
      </c>
      <c r="T2068" s="82"/>
      <c r="U2068" s="83"/>
      <c r="V2068" s="84"/>
      <c r="W2068" s="85">
        <f t="shared" si="102"/>
        <v>0</v>
      </c>
      <c r="X2068" s="86">
        <f t="shared" si="103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101"/>
        <v>0</v>
      </c>
      <c r="T2069" s="82"/>
      <c r="U2069" s="83"/>
      <c r="V2069" s="84"/>
      <c r="W2069" s="85">
        <f t="shared" si="102"/>
        <v>0</v>
      </c>
      <c r="X2069" s="86">
        <f t="shared" si="103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101"/>
        <v>0</v>
      </c>
      <c r="T2070" s="82"/>
      <c r="U2070" s="83"/>
      <c r="V2070" s="84"/>
      <c r="W2070" s="85">
        <f t="shared" si="102"/>
        <v>0</v>
      </c>
      <c r="X2070" s="86">
        <f t="shared" si="103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101"/>
        <v>0</v>
      </c>
      <c r="T2071" s="82"/>
      <c r="U2071" s="83"/>
      <c r="V2071" s="84"/>
      <c r="W2071" s="85">
        <f t="shared" si="102"/>
        <v>0</v>
      </c>
      <c r="X2071" s="86">
        <f t="shared" si="103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101"/>
        <v>0</v>
      </c>
      <c r="T2072" s="82"/>
      <c r="U2072" s="83"/>
      <c r="V2072" s="84"/>
      <c r="W2072" s="85">
        <f t="shared" si="102"/>
        <v>0</v>
      </c>
      <c r="X2072" s="86">
        <f t="shared" si="103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101"/>
        <v>0</v>
      </c>
      <c r="T2073" s="82"/>
      <c r="U2073" s="83"/>
      <c r="V2073" s="84"/>
      <c r="W2073" s="85">
        <f t="shared" si="102"/>
        <v>0</v>
      </c>
      <c r="X2073" s="86">
        <f t="shared" si="103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101"/>
        <v>0</v>
      </c>
      <c r="T2074" s="82"/>
      <c r="U2074" s="83"/>
      <c r="V2074" s="84"/>
      <c r="W2074" s="85">
        <f t="shared" si="102"/>
        <v>0</v>
      </c>
      <c r="X2074" s="86">
        <f t="shared" si="103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101"/>
        <v>0</v>
      </c>
      <c r="T2075" s="82"/>
      <c r="U2075" s="83"/>
      <c r="V2075" s="84"/>
      <c r="W2075" s="85">
        <f t="shared" si="102"/>
        <v>0</v>
      </c>
      <c r="X2075" s="86">
        <f t="shared" si="103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101"/>
        <v>0</v>
      </c>
      <c r="T2076" s="82"/>
      <c r="U2076" s="83"/>
      <c r="V2076" s="84"/>
      <c r="W2076" s="85">
        <f t="shared" si="102"/>
        <v>0</v>
      </c>
      <c r="X2076" s="86">
        <f t="shared" si="103"/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101"/>
        <v>0</v>
      </c>
      <c r="T2077" s="82"/>
      <c r="U2077" s="83"/>
      <c r="V2077" s="84"/>
      <c r="W2077" s="85">
        <f t="shared" si="102"/>
        <v>0</v>
      </c>
      <c r="X2077" s="86">
        <f t="shared" si="103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101"/>
        <v>0</v>
      </c>
      <c r="T2078" s="82"/>
      <c r="U2078" s="83"/>
      <c r="V2078" s="84"/>
      <c r="W2078" s="85">
        <f t="shared" si="102"/>
        <v>0</v>
      </c>
      <c r="X2078" s="86">
        <f t="shared" si="103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101"/>
        <v>0</v>
      </c>
      <c r="T2079" s="82"/>
      <c r="U2079" s="83"/>
      <c r="V2079" s="84"/>
      <c r="W2079" s="85">
        <f t="shared" si="102"/>
        <v>0</v>
      </c>
      <c r="X2079" s="86">
        <f t="shared" si="103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101"/>
        <v>0</v>
      </c>
      <c r="T2080" s="82"/>
      <c r="U2080" s="83"/>
      <c r="V2080" s="84"/>
      <c r="W2080" s="85">
        <f t="shared" si="102"/>
        <v>0</v>
      </c>
      <c r="X2080" s="86">
        <f t="shared" si="103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101"/>
        <v>0</v>
      </c>
      <c r="T2081" s="82"/>
      <c r="U2081" s="83"/>
      <c r="V2081" s="84"/>
      <c r="W2081" s="85">
        <f t="shared" si="102"/>
        <v>0</v>
      </c>
      <c r="X2081" s="86">
        <f t="shared" si="103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101"/>
        <v>0</v>
      </c>
      <c r="T2082" s="82"/>
      <c r="U2082" s="83"/>
      <c r="V2082" s="84"/>
      <c r="W2082" s="85">
        <f t="shared" si="102"/>
        <v>0</v>
      </c>
      <c r="X2082" s="86">
        <f t="shared" si="103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101"/>
        <v>0</v>
      </c>
      <c r="T2083" s="82"/>
      <c r="U2083" s="83"/>
      <c r="V2083" s="84"/>
      <c r="W2083" s="85">
        <f t="shared" si="102"/>
        <v>0</v>
      </c>
      <c r="X2083" s="86">
        <f t="shared" si="103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101"/>
        <v>0</v>
      </c>
      <c r="T2084" s="82"/>
      <c r="U2084" s="83"/>
      <c r="V2084" s="84"/>
      <c r="W2084" s="85">
        <f t="shared" si="102"/>
        <v>0</v>
      </c>
      <c r="X2084" s="86">
        <f t="shared" si="103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101"/>
        <v>0</v>
      </c>
      <c r="T2085" s="82"/>
      <c r="U2085" s="83"/>
      <c r="V2085" s="84"/>
      <c r="W2085" s="85">
        <f t="shared" si="102"/>
        <v>0</v>
      </c>
      <c r="X2085" s="86">
        <f t="shared" si="103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101"/>
        <v>0</v>
      </c>
      <c r="T2086" s="82"/>
      <c r="U2086" s="83"/>
      <c r="V2086" s="84"/>
      <c r="W2086" s="85">
        <f t="shared" si="102"/>
        <v>0</v>
      </c>
      <c r="X2086" s="86">
        <f t="shared" si="103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101"/>
        <v>0</v>
      </c>
      <c r="T2087" s="82"/>
      <c r="U2087" s="83"/>
      <c r="V2087" s="84"/>
      <c r="W2087" s="85">
        <f t="shared" si="102"/>
        <v>0</v>
      </c>
      <c r="X2087" s="86">
        <f t="shared" si="103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101"/>
        <v>0</v>
      </c>
      <c r="T2088" s="82"/>
      <c r="U2088" s="83"/>
      <c r="V2088" s="84"/>
      <c r="W2088" s="85">
        <f t="shared" si="102"/>
        <v>0</v>
      </c>
      <c r="X2088" s="86">
        <f t="shared" si="103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101"/>
        <v>0</v>
      </c>
      <c r="T2089" s="82"/>
      <c r="U2089" s="83"/>
      <c r="V2089" s="84"/>
      <c r="W2089" s="85">
        <f t="shared" si="102"/>
        <v>0</v>
      </c>
      <c r="X2089" s="86">
        <f t="shared" si="103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101"/>
        <v>0</v>
      </c>
      <c r="T2090" s="82"/>
      <c r="U2090" s="83"/>
      <c r="V2090" s="84"/>
      <c r="W2090" s="85">
        <f t="shared" si="102"/>
        <v>0</v>
      </c>
      <c r="X2090" s="86">
        <f t="shared" si="103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101"/>
        <v>0</v>
      </c>
      <c r="T2091" s="82"/>
      <c r="U2091" s="83"/>
      <c r="V2091" s="84"/>
      <c r="W2091" s="85">
        <f t="shared" si="102"/>
        <v>0</v>
      </c>
      <c r="X2091" s="86">
        <f t="shared" si="103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101"/>
        <v>0</v>
      </c>
      <c r="T2092" s="82"/>
      <c r="U2092" s="83"/>
      <c r="V2092" s="84"/>
      <c r="W2092" s="85">
        <f t="shared" si="102"/>
        <v>0</v>
      </c>
      <c r="X2092" s="86">
        <f t="shared" si="103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101"/>
        <v>0</v>
      </c>
      <c r="T2093" s="82"/>
      <c r="U2093" s="83"/>
      <c r="V2093" s="84"/>
      <c r="W2093" s="85">
        <f t="shared" si="102"/>
        <v>0</v>
      </c>
      <c r="X2093" s="86">
        <f t="shared" si="103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101"/>
        <v>0</v>
      </c>
      <c r="T2094" s="82"/>
      <c r="U2094" s="83"/>
      <c r="V2094" s="84"/>
      <c r="W2094" s="85">
        <f t="shared" si="102"/>
        <v>0</v>
      </c>
      <c r="X2094" s="86">
        <f t="shared" si="103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ref="S2095:S2560" si="104">IF(R2095="U",T2095/1.2,T2095)</f>
        <v>0</v>
      </c>
      <c r="T2095" s="82"/>
      <c r="U2095" s="83"/>
      <c r="V2095" s="84"/>
      <c r="W2095" s="85">
        <f t="shared" ref="W2095:W2560" si="105">V2095*S2095</f>
        <v>0</v>
      </c>
      <c r="X2095" s="86">
        <f t="shared" ref="X2095:X2560" si="106">V2095*T2095</f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104"/>
        <v>0</v>
      </c>
      <c r="T2096" s="82"/>
      <c r="U2096" s="83"/>
      <c r="V2096" s="84"/>
      <c r="W2096" s="85">
        <f t="shared" si="105"/>
        <v>0</v>
      </c>
      <c r="X2096" s="86">
        <f t="shared" si="106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104"/>
        <v>0</v>
      </c>
      <c r="T2097" s="82"/>
      <c r="U2097" s="83"/>
      <c r="V2097" s="84"/>
      <c r="W2097" s="85">
        <f t="shared" si="105"/>
        <v>0</v>
      </c>
      <c r="X2097" s="86">
        <f t="shared" si="106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104"/>
        <v>0</v>
      </c>
      <c r="T2098" s="82"/>
      <c r="U2098" s="83"/>
      <c r="V2098" s="84"/>
      <c r="W2098" s="85">
        <f t="shared" si="105"/>
        <v>0</v>
      </c>
      <c r="X2098" s="86">
        <f t="shared" si="106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104"/>
        <v>0</v>
      </c>
      <c r="T2099" s="82"/>
      <c r="U2099" s="83"/>
      <c r="V2099" s="84"/>
      <c r="W2099" s="85">
        <f t="shared" si="105"/>
        <v>0</v>
      </c>
      <c r="X2099" s="86">
        <f t="shared" si="106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104"/>
        <v>0</v>
      </c>
      <c r="T2100" s="82"/>
      <c r="U2100" s="83"/>
      <c r="V2100" s="84"/>
      <c r="W2100" s="85">
        <f t="shared" si="105"/>
        <v>0</v>
      </c>
      <c r="X2100" s="86">
        <f t="shared" si="106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104"/>
        <v>0</v>
      </c>
      <c r="T2101" s="82"/>
      <c r="U2101" s="83"/>
      <c r="V2101" s="84"/>
      <c r="W2101" s="85">
        <f t="shared" si="105"/>
        <v>0</v>
      </c>
      <c r="X2101" s="86">
        <f t="shared" si="106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104"/>
        <v>0</v>
      </c>
      <c r="T2102" s="82"/>
      <c r="U2102" s="83"/>
      <c r="V2102" s="84"/>
      <c r="W2102" s="85">
        <f t="shared" si="105"/>
        <v>0</v>
      </c>
      <c r="X2102" s="86">
        <f t="shared" si="106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104"/>
        <v>0</v>
      </c>
      <c r="T2103" s="82"/>
      <c r="U2103" s="83"/>
      <c r="V2103" s="84"/>
      <c r="W2103" s="85">
        <f t="shared" si="105"/>
        <v>0</v>
      </c>
      <c r="X2103" s="86">
        <f t="shared" si="106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104"/>
        <v>0</v>
      </c>
      <c r="T2104" s="82"/>
      <c r="U2104" s="83"/>
      <c r="V2104" s="84"/>
      <c r="W2104" s="85">
        <f t="shared" si="105"/>
        <v>0</v>
      </c>
      <c r="X2104" s="86">
        <f t="shared" si="106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ref="S2105:S2359" si="107">IF(R2105="U",T2105/1.2,T2105)</f>
        <v>0</v>
      </c>
      <c r="T2105" s="82"/>
      <c r="U2105" s="83"/>
      <c r="V2105" s="84"/>
      <c r="W2105" s="85">
        <f t="shared" ref="W2105:W2359" si="108">V2105*S2105</f>
        <v>0</v>
      </c>
      <c r="X2105" s="86">
        <f t="shared" ref="X2105:X2359" si="109">V2105*T2105</f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107"/>
        <v>0</v>
      </c>
      <c r="T2106" s="82"/>
      <c r="U2106" s="83"/>
      <c r="V2106" s="84"/>
      <c r="W2106" s="85">
        <f t="shared" si="108"/>
        <v>0</v>
      </c>
      <c r="X2106" s="86">
        <f t="shared" si="109"/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107"/>
        <v>0</v>
      </c>
      <c r="T2107" s="82"/>
      <c r="U2107" s="83"/>
      <c r="V2107" s="84"/>
      <c r="W2107" s="85">
        <f t="shared" si="108"/>
        <v>0</v>
      </c>
      <c r="X2107" s="86">
        <f t="shared" si="109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107"/>
        <v>0</v>
      </c>
      <c r="T2108" s="82"/>
      <c r="U2108" s="83"/>
      <c r="V2108" s="84"/>
      <c r="W2108" s="85">
        <f t="shared" si="108"/>
        <v>0</v>
      </c>
      <c r="X2108" s="86">
        <f t="shared" si="109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107"/>
        <v>0</v>
      </c>
      <c r="T2109" s="82"/>
      <c r="U2109" s="83"/>
      <c r="V2109" s="84"/>
      <c r="W2109" s="85">
        <f t="shared" si="108"/>
        <v>0</v>
      </c>
      <c r="X2109" s="86">
        <f t="shared" si="109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107"/>
        <v>0</v>
      </c>
      <c r="T2110" s="82"/>
      <c r="U2110" s="83"/>
      <c r="V2110" s="84"/>
      <c r="W2110" s="85">
        <f t="shared" si="108"/>
        <v>0</v>
      </c>
      <c r="X2110" s="86">
        <f t="shared" si="109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107"/>
        <v>0</v>
      </c>
      <c r="T2111" s="82"/>
      <c r="U2111" s="83"/>
      <c r="V2111" s="84"/>
      <c r="W2111" s="85">
        <f t="shared" si="108"/>
        <v>0</v>
      </c>
      <c r="X2111" s="86">
        <f t="shared" si="109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107"/>
        <v>0</v>
      </c>
      <c r="T2112" s="82"/>
      <c r="U2112" s="83"/>
      <c r="V2112" s="84"/>
      <c r="W2112" s="85">
        <f t="shared" si="108"/>
        <v>0</v>
      </c>
      <c r="X2112" s="86">
        <f t="shared" si="109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107"/>
        <v>0</v>
      </c>
      <c r="T2113" s="82"/>
      <c r="U2113" s="83"/>
      <c r="V2113" s="84"/>
      <c r="W2113" s="85">
        <f t="shared" si="108"/>
        <v>0</v>
      </c>
      <c r="X2113" s="86">
        <f t="shared" si="109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107"/>
        <v>0</v>
      </c>
      <c r="T2114" s="82"/>
      <c r="U2114" s="83"/>
      <c r="V2114" s="84"/>
      <c r="W2114" s="85">
        <f t="shared" si="108"/>
        <v>0</v>
      </c>
      <c r="X2114" s="86">
        <f t="shared" si="109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107"/>
        <v>0</v>
      </c>
      <c r="T2115" s="82"/>
      <c r="U2115" s="83"/>
      <c r="V2115" s="84"/>
      <c r="W2115" s="85">
        <f t="shared" si="108"/>
        <v>0</v>
      </c>
      <c r="X2115" s="86">
        <f t="shared" si="109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107"/>
        <v>0</v>
      </c>
      <c r="T2116" s="82"/>
      <c r="U2116" s="83"/>
      <c r="V2116" s="84"/>
      <c r="W2116" s="85">
        <f t="shared" si="108"/>
        <v>0</v>
      </c>
      <c r="X2116" s="86">
        <f t="shared" si="109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107"/>
        <v>0</v>
      </c>
      <c r="T2117" s="82"/>
      <c r="U2117" s="83"/>
      <c r="V2117" s="84"/>
      <c r="W2117" s="85">
        <f t="shared" si="108"/>
        <v>0</v>
      </c>
      <c r="X2117" s="86">
        <f t="shared" si="109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107"/>
        <v>0</v>
      </c>
      <c r="T2118" s="82"/>
      <c r="U2118" s="83"/>
      <c r="V2118" s="84"/>
      <c r="W2118" s="85">
        <f t="shared" si="108"/>
        <v>0</v>
      </c>
      <c r="X2118" s="86">
        <f t="shared" si="109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107"/>
        <v>0</v>
      </c>
      <c r="T2119" s="82"/>
      <c r="U2119" s="83"/>
      <c r="V2119" s="84"/>
      <c r="W2119" s="85">
        <f t="shared" si="108"/>
        <v>0</v>
      </c>
      <c r="X2119" s="86">
        <f t="shared" si="109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107"/>
        <v>0</v>
      </c>
      <c r="T2120" s="82"/>
      <c r="U2120" s="83"/>
      <c r="V2120" s="84"/>
      <c r="W2120" s="85">
        <f t="shared" si="108"/>
        <v>0</v>
      </c>
      <c r="X2120" s="86">
        <f t="shared" si="109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107"/>
        <v>0</v>
      </c>
      <c r="T2121" s="82"/>
      <c r="U2121" s="83"/>
      <c r="V2121" s="84"/>
      <c r="W2121" s="85">
        <f t="shared" si="108"/>
        <v>0</v>
      </c>
      <c r="X2121" s="86">
        <f t="shared" si="109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107"/>
        <v>0</v>
      </c>
      <c r="T2122" s="82"/>
      <c r="U2122" s="83"/>
      <c r="V2122" s="84"/>
      <c r="W2122" s="85">
        <f t="shared" si="108"/>
        <v>0</v>
      </c>
      <c r="X2122" s="86">
        <f t="shared" si="109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107"/>
        <v>0</v>
      </c>
      <c r="T2123" s="82"/>
      <c r="U2123" s="83"/>
      <c r="V2123" s="84"/>
      <c r="W2123" s="85">
        <f t="shared" si="108"/>
        <v>0</v>
      </c>
      <c r="X2123" s="86">
        <f t="shared" si="109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107"/>
        <v>0</v>
      </c>
      <c r="T2124" s="82"/>
      <c r="U2124" s="83"/>
      <c r="V2124" s="84"/>
      <c r="W2124" s="85">
        <f t="shared" si="108"/>
        <v>0</v>
      </c>
      <c r="X2124" s="86">
        <f t="shared" si="109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107"/>
        <v>0</v>
      </c>
      <c r="T2125" s="82"/>
      <c r="U2125" s="83"/>
      <c r="V2125" s="84"/>
      <c r="W2125" s="85">
        <f t="shared" si="108"/>
        <v>0</v>
      </c>
      <c r="X2125" s="86">
        <f t="shared" si="109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107"/>
        <v>0</v>
      </c>
      <c r="T2126" s="82"/>
      <c r="U2126" s="83"/>
      <c r="V2126" s="84"/>
      <c r="W2126" s="85">
        <f t="shared" si="108"/>
        <v>0</v>
      </c>
      <c r="X2126" s="86">
        <f t="shared" si="109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107"/>
        <v>0</v>
      </c>
      <c r="T2127" s="82"/>
      <c r="U2127" s="83"/>
      <c r="V2127" s="84"/>
      <c r="W2127" s="85">
        <f t="shared" si="108"/>
        <v>0</v>
      </c>
      <c r="X2127" s="86">
        <f t="shared" si="109"/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107"/>
        <v>0</v>
      </c>
      <c r="T2128" s="82"/>
      <c r="U2128" s="83"/>
      <c r="V2128" s="84"/>
      <c r="W2128" s="85">
        <f t="shared" si="108"/>
        <v>0</v>
      </c>
      <c r="X2128" s="86">
        <f t="shared" si="109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107"/>
        <v>0</v>
      </c>
      <c r="T2129" s="82"/>
      <c r="U2129" s="83"/>
      <c r="V2129" s="84"/>
      <c r="W2129" s="85">
        <f t="shared" si="108"/>
        <v>0</v>
      </c>
      <c r="X2129" s="86">
        <f t="shared" si="109"/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107"/>
        <v>0</v>
      </c>
      <c r="T2130" s="82"/>
      <c r="U2130" s="83"/>
      <c r="V2130" s="84"/>
      <c r="W2130" s="85">
        <f t="shared" si="108"/>
        <v>0</v>
      </c>
      <c r="X2130" s="86">
        <f t="shared" si="109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107"/>
        <v>0</v>
      </c>
      <c r="T2131" s="82"/>
      <c r="U2131" s="83"/>
      <c r="V2131" s="84"/>
      <c r="W2131" s="85">
        <f t="shared" si="108"/>
        <v>0</v>
      </c>
      <c r="X2131" s="86">
        <f t="shared" si="109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107"/>
        <v>0</v>
      </c>
      <c r="T2132" s="82"/>
      <c r="U2132" s="83"/>
      <c r="V2132" s="84"/>
      <c r="W2132" s="85">
        <f t="shared" si="108"/>
        <v>0</v>
      </c>
      <c r="X2132" s="86">
        <f t="shared" si="109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107"/>
        <v>0</v>
      </c>
      <c r="T2133" s="82"/>
      <c r="U2133" s="83"/>
      <c r="V2133" s="84"/>
      <c r="W2133" s="85">
        <f t="shared" si="108"/>
        <v>0</v>
      </c>
      <c r="X2133" s="86">
        <f t="shared" si="109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107"/>
        <v>0</v>
      </c>
      <c r="T2134" s="82"/>
      <c r="U2134" s="83"/>
      <c r="V2134" s="84"/>
      <c r="W2134" s="85">
        <f t="shared" si="108"/>
        <v>0</v>
      </c>
      <c r="X2134" s="86">
        <f t="shared" si="109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107"/>
        <v>0</v>
      </c>
      <c r="T2135" s="82"/>
      <c r="U2135" s="83"/>
      <c r="V2135" s="84"/>
      <c r="W2135" s="85">
        <f t="shared" si="108"/>
        <v>0</v>
      </c>
      <c r="X2135" s="86">
        <f t="shared" si="109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107"/>
        <v>0</v>
      </c>
      <c r="T2136" s="82"/>
      <c r="U2136" s="83"/>
      <c r="V2136" s="84"/>
      <c r="W2136" s="85">
        <f t="shared" si="108"/>
        <v>0</v>
      </c>
      <c r="X2136" s="86">
        <f t="shared" si="109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107"/>
        <v>0</v>
      </c>
      <c r="T2137" s="82"/>
      <c r="U2137" s="83"/>
      <c r="V2137" s="84"/>
      <c r="W2137" s="85">
        <f t="shared" si="108"/>
        <v>0</v>
      </c>
      <c r="X2137" s="86">
        <f t="shared" si="109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107"/>
        <v>0</v>
      </c>
      <c r="T2138" s="82"/>
      <c r="U2138" s="83"/>
      <c r="V2138" s="84"/>
      <c r="W2138" s="85">
        <f t="shared" si="108"/>
        <v>0</v>
      </c>
      <c r="X2138" s="86">
        <f t="shared" si="109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107"/>
        <v>0</v>
      </c>
      <c r="T2139" s="82"/>
      <c r="U2139" s="83"/>
      <c r="V2139" s="84"/>
      <c r="W2139" s="85">
        <f t="shared" si="108"/>
        <v>0</v>
      </c>
      <c r="X2139" s="86">
        <f t="shared" si="109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107"/>
        <v>0</v>
      </c>
      <c r="T2140" s="82"/>
      <c r="U2140" s="83"/>
      <c r="V2140" s="84"/>
      <c r="W2140" s="85">
        <f t="shared" si="108"/>
        <v>0</v>
      </c>
      <c r="X2140" s="86">
        <f t="shared" si="109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107"/>
        <v>0</v>
      </c>
      <c r="T2141" s="82"/>
      <c r="U2141" s="83"/>
      <c r="V2141" s="84"/>
      <c r="W2141" s="85">
        <f t="shared" si="108"/>
        <v>0</v>
      </c>
      <c r="X2141" s="86">
        <f t="shared" si="109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107"/>
        <v>0</v>
      </c>
      <c r="T2142" s="82"/>
      <c r="U2142" s="83"/>
      <c r="V2142" s="84"/>
      <c r="W2142" s="85">
        <f t="shared" si="108"/>
        <v>0</v>
      </c>
      <c r="X2142" s="86">
        <f t="shared" si="109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107"/>
        <v>0</v>
      </c>
      <c r="T2143" s="82"/>
      <c r="U2143" s="83"/>
      <c r="V2143" s="84"/>
      <c r="W2143" s="85">
        <f t="shared" si="108"/>
        <v>0</v>
      </c>
      <c r="X2143" s="86">
        <f t="shared" si="109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107"/>
        <v>0</v>
      </c>
      <c r="T2144" s="82"/>
      <c r="U2144" s="83"/>
      <c r="V2144" s="84"/>
      <c r="W2144" s="85">
        <f t="shared" si="108"/>
        <v>0</v>
      </c>
      <c r="X2144" s="86">
        <f t="shared" si="109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107"/>
        <v>0</v>
      </c>
      <c r="T2145" s="82"/>
      <c r="U2145" s="83"/>
      <c r="V2145" s="84"/>
      <c r="W2145" s="85">
        <f t="shared" si="108"/>
        <v>0</v>
      </c>
      <c r="X2145" s="86">
        <f t="shared" si="109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107"/>
        <v>0</v>
      </c>
      <c r="T2146" s="82"/>
      <c r="U2146" s="83"/>
      <c r="V2146" s="84"/>
      <c r="W2146" s="85">
        <f t="shared" si="108"/>
        <v>0</v>
      </c>
      <c r="X2146" s="86">
        <f t="shared" si="109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107"/>
        <v>0</v>
      </c>
      <c r="T2147" s="82"/>
      <c r="U2147" s="83"/>
      <c r="V2147" s="84"/>
      <c r="W2147" s="85">
        <f t="shared" si="108"/>
        <v>0</v>
      </c>
      <c r="X2147" s="86">
        <f t="shared" si="109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107"/>
        <v>0</v>
      </c>
      <c r="T2148" s="82"/>
      <c r="U2148" s="83"/>
      <c r="V2148" s="84"/>
      <c r="W2148" s="85">
        <f t="shared" si="108"/>
        <v>0</v>
      </c>
      <c r="X2148" s="86">
        <f t="shared" si="109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107"/>
        <v>0</v>
      </c>
      <c r="T2149" s="82"/>
      <c r="U2149" s="83"/>
      <c r="V2149" s="84"/>
      <c r="W2149" s="85">
        <f t="shared" si="108"/>
        <v>0</v>
      </c>
      <c r="X2149" s="86">
        <f t="shared" si="109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107"/>
        <v>0</v>
      </c>
      <c r="T2150" s="82"/>
      <c r="U2150" s="83"/>
      <c r="V2150" s="84"/>
      <c r="W2150" s="85">
        <f t="shared" si="108"/>
        <v>0</v>
      </c>
      <c r="X2150" s="86">
        <f t="shared" si="109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107"/>
        <v>0</v>
      </c>
      <c r="T2151" s="82"/>
      <c r="U2151" s="83"/>
      <c r="V2151" s="84"/>
      <c r="W2151" s="85">
        <f t="shared" si="108"/>
        <v>0</v>
      </c>
      <c r="X2151" s="86">
        <f t="shared" si="109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107"/>
        <v>0</v>
      </c>
      <c r="T2152" s="82"/>
      <c r="U2152" s="83"/>
      <c r="V2152" s="84"/>
      <c r="W2152" s="85">
        <f t="shared" si="108"/>
        <v>0</v>
      </c>
      <c r="X2152" s="86">
        <f t="shared" si="109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107"/>
        <v>0</v>
      </c>
      <c r="T2153" s="82"/>
      <c r="U2153" s="83"/>
      <c r="V2153" s="84"/>
      <c r="W2153" s="85">
        <f t="shared" si="108"/>
        <v>0</v>
      </c>
      <c r="X2153" s="86">
        <f t="shared" si="109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107"/>
        <v>0</v>
      </c>
      <c r="T2154" s="82"/>
      <c r="U2154" s="83"/>
      <c r="V2154" s="84"/>
      <c r="W2154" s="85">
        <f t="shared" si="108"/>
        <v>0</v>
      </c>
      <c r="X2154" s="86">
        <f t="shared" si="109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107"/>
        <v>0</v>
      </c>
      <c r="T2155" s="82"/>
      <c r="U2155" s="83"/>
      <c r="V2155" s="84"/>
      <c r="W2155" s="85">
        <f t="shared" si="108"/>
        <v>0</v>
      </c>
      <c r="X2155" s="86">
        <f t="shared" si="109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107"/>
        <v>0</v>
      </c>
      <c r="T2156" s="82"/>
      <c r="U2156" s="83"/>
      <c r="V2156" s="84"/>
      <c r="W2156" s="85">
        <f t="shared" si="108"/>
        <v>0</v>
      </c>
      <c r="X2156" s="86">
        <f t="shared" si="109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107"/>
        <v>0</v>
      </c>
      <c r="T2157" s="82"/>
      <c r="U2157" s="83"/>
      <c r="V2157" s="84"/>
      <c r="W2157" s="85">
        <f t="shared" si="108"/>
        <v>0</v>
      </c>
      <c r="X2157" s="86">
        <f t="shared" si="109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107"/>
        <v>0</v>
      </c>
      <c r="T2158" s="82"/>
      <c r="U2158" s="83"/>
      <c r="V2158" s="84"/>
      <c r="W2158" s="85">
        <f t="shared" si="108"/>
        <v>0</v>
      </c>
      <c r="X2158" s="86">
        <f t="shared" si="109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107"/>
        <v>0</v>
      </c>
      <c r="T2159" s="82"/>
      <c r="U2159" s="83"/>
      <c r="V2159" s="84"/>
      <c r="W2159" s="85">
        <f t="shared" si="108"/>
        <v>0</v>
      </c>
      <c r="X2159" s="86">
        <f t="shared" si="109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107"/>
        <v>0</v>
      </c>
      <c r="T2160" s="82"/>
      <c r="U2160" s="83"/>
      <c r="V2160" s="84"/>
      <c r="W2160" s="85">
        <f t="shared" si="108"/>
        <v>0</v>
      </c>
      <c r="X2160" s="86">
        <f t="shared" si="109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107"/>
        <v>0</v>
      </c>
      <c r="T2161" s="82"/>
      <c r="U2161" s="83"/>
      <c r="V2161" s="84"/>
      <c r="W2161" s="85">
        <f t="shared" si="108"/>
        <v>0</v>
      </c>
      <c r="X2161" s="86">
        <f t="shared" si="109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107"/>
        <v>0</v>
      </c>
      <c r="T2162" s="82"/>
      <c r="U2162" s="83"/>
      <c r="V2162" s="84"/>
      <c r="W2162" s="85">
        <f t="shared" si="108"/>
        <v>0</v>
      </c>
      <c r="X2162" s="86">
        <f t="shared" si="109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107"/>
        <v>0</v>
      </c>
      <c r="T2163" s="82"/>
      <c r="U2163" s="83"/>
      <c r="V2163" s="84"/>
      <c r="W2163" s="85">
        <f t="shared" si="108"/>
        <v>0</v>
      </c>
      <c r="X2163" s="86">
        <f t="shared" si="109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107"/>
        <v>0</v>
      </c>
      <c r="T2164" s="82"/>
      <c r="U2164" s="83"/>
      <c r="V2164" s="84"/>
      <c r="W2164" s="85">
        <f t="shared" si="108"/>
        <v>0</v>
      </c>
      <c r="X2164" s="86">
        <f t="shared" si="109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107"/>
        <v>0</v>
      </c>
      <c r="T2165" s="82"/>
      <c r="U2165" s="83"/>
      <c r="V2165" s="84"/>
      <c r="W2165" s="85">
        <f t="shared" si="108"/>
        <v>0</v>
      </c>
      <c r="X2165" s="86">
        <f t="shared" si="109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107"/>
        <v>0</v>
      </c>
      <c r="T2166" s="82"/>
      <c r="U2166" s="83"/>
      <c r="V2166" s="84"/>
      <c r="W2166" s="85">
        <f t="shared" si="108"/>
        <v>0</v>
      </c>
      <c r="X2166" s="86">
        <f t="shared" si="109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107"/>
        <v>0</v>
      </c>
      <c r="T2167" s="82"/>
      <c r="U2167" s="83"/>
      <c r="V2167" s="84"/>
      <c r="W2167" s="85">
        <f t="shared" si="108"/>
        <v>0</v>
      </c>
      <c r="X2167" s="86">
        <f t="shared" si="109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107"/>
        <v>0</v>
      </c>
      <c r="T2168" s="82"/>
      <c r="U2168" s="83"/>
      <c r="V2168" s="84"/>
      <c r="W2168" s="85">
        <f t="shared" si="108"/>
        <v>0</v>
      </c>
      <c r="X2168" s="86">
        <f t="shared" si="109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107"/>
        <v>0</v>
      </c>
      <c r="T2169" s="82"/>
      <c r="U2169" s="83"/>
      <c r="V2169" s="84"/>
      <c r="W2169" s="85">
        <f t="shared" si="108"/>
        <v>0</v>
      </c>
      <c r="X2169" s="86">
        <f t="shared" si="109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107"/>
        <v>0</v>
      </c>
      <c r="T2170" s="82"/>
      <c r="U2170" s="83"/>
      <c r="V2170" s="84"/>
      <c r="W2170" s="85">
        <f t="shared" si="108"/>
        <v>0</v>
      </c>
      <c r="X2170" s="86">
        <f t="shared" si="109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107"/>
        <v>0</v>
      </c>
      <c r="T2171" s="82"/>
      <c r="U2171" s="83"/>
      <c r="V2171" s="84"/>
      <c r="W2171" s="85">
        <f t="shared" si="108"/>
        <v>0</v>
      </c>
      <c r="X2171" s="86">
        <f t="shared" si="109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107"/>
        <v>0</v>
      </c>
      <c r="T2172" s="82"/>
      <c r="U2172" s="83"/>
      <c r="V2172" s="84"/>
      <c r="W2172" s="85">
        <f t="shared" si="108"/>
        <v>0</v>
      </c>
      <c r="X2172" s="86">
        <f t="shared" si="109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107"/>
        <v>0</v>
      </c>
      <c r="T2173" s="82"/>
      <c r="U2173" s="83"/>
      <c r="V2173" s="84"/>
      <c r="W2173" s="85">
        <f t="shared" si="108"/>
        <v>0</v>
      </c>
      <c r="X2173" s="86">
        <f t="shared" si="109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107"/>
        <v>0</v>
      </c>
      <c r="T2174" s="82"/>
      <c r="U2174" s="83"/>
      <c r="V2174" s="84"/>
      <c r="W2174" s="85">
        <f t="shared" si="108"/>
        <v>0</v>
      </c>
      <c r="X2174" s="86">
        <f t="shared" si="109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107"/>
        <v>0</v>
      </c>
      <c r="T2175" s="82"/>
      <c r="U2175" s="83"/>
      <c r="V2175" s="84"/>
      <c r="W2175" s="85">
        <f t="shared" si="108"/>
        <v>0</v>
      </c>
      <c r="X2175" s="86">
        <f t="shared" si="109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107"/>
        <v>0</v>
      </c>
      <c r="T2176" s="82"/>
      <c r="U2176" s="83"/>
      <c r="V2176" s="84"/>
      <c r="W2176" s="85">
        <f t="shared" si="108"/>
        <v>0</v>
      </c>
      <c r="X2176" s="86">
        <f t="shared" si="109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107"/>
        <v>0</v>
      </c>
      <c r="T2177" s="82"/>
      <c r="U2177" s="83"/>
      <c r="V2177" s="84"/>
      <c r="W2177" s="85">
        <f t="shared" si="108"/>
        <v>0</v>
      </c>
      <c r="X2177" s="86">
        <f t="shared" si="109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107"/>
        <v>0</v>
      </c>
      <c r="T2178" s="82"/>
      <c r="U2178" s="83"/>
      <c r="V2178" s="84"/>
      <c r="W2178" s="85">
        <f t="shared" si="108"/>
        <v>0</v>
      </c>
      <c r="X2178" s="86">
        <f t="shared" si="109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107"/>
        <v>0</v>
      </c>
      <c r="T2179" s="82"/>
      <c r="U2179" s="83"/>
      <c r="V2179" s="84"/>
      <c r="W2179" s="85">
        <f t="shared" si="108"/>
        <v>0</v>
      </c>
      <c r="X2179" s="86">
        <f t="shared" si="109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107"/>
        <v>0</v>
      </c>
      <c r="T2180" s="82"/>
      <c r="U2180" s="83"/>
      <c r="V2180" s="84"/>
      <c r="W2180" s="85">
        <f t="shared" si="108"/>
        <v>0</v>
      </c>
      <c r="X2180" s="86">
        <f t="shared" si="109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107"/>
        <v>0</v>
      </c>
      <c r="T2181" s="82"/>
      <c r="U2181" s="83"/>
      <c r="V2181" s="84"/>
      <c r="W2181" s="85">
        <f t="shared" si="108"/>
        <v>0</v>
      </c>
      <c r="X2181" s="86">
        <f t="shared" si="109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107"/>
        <v>0</v>
      </c>
      <c r="T2182" s="82"/>
      <c r="U2182" s="83"/>
      <c r="V2182" s="84"/>
      <c r="W2182" s="85">
        <f t="shared" si="108"/>
        <v>0</v>
      </c>
      <c r="X2182" s="86">
        <f t="shared" si="109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107"/>
        <v>0</v>
      </c>
      <c r="T2183" s="82"/>
      <c r="U2183" s="83"/>
      <c r="V2183" s="84"/>
      <c r="W2183" s="85">
        <f t="shared" si="108"/>
        <v>0</v>
      </c>
      <c r="X2183" s="86">
        <f t="shared" si="109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107"/>
        <v>0</v>
      </c>
      <c r="T2184" s="82"/>
      <c r="U2184" s="83"/>
      <c r="V2184" s="84"/>
      <c r="W2184" s="85">
        <f t="shared" si="108"/>
        <v>0</v>
      </c>
      <c r="X2184" s="86">
        <f t="shared" si="109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107"/>
        <v>0</v>
      </c>
      <c r="T2185" s="82"/>
      <c r="U2185" s="83"/>
      <c r="V2185" s="84"/>
      <c r="W2185" s="85">
        <f t="shared" si="108"/>
        <v>0</v>
      </c>
      <c r="X2185" s="86">
        <f t="shared" si="109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107"/>
        <v>0</v>
      </c>
      <c r="T2186" s="82"/>
      <c r="U2186" s="83"/>
      <c r="V2186" s="84"/>
      <c r="W2186" s="85">
        <f t="shared" si="108"/>
        <v>0</v>
      </c>
      <c r="X2186" s="86">
        <f t="shared" si="109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107"/>
        <v>0</v>
      </c>
      <c r="T2187" s="82"/>
      <c r="U2187" s="83"/>
      <c r="V2187" s="84"/>
      <c r="W2187" s="85">
        <f t="shared" si="108"/>
        <v>0</v>
      </c>
      <c r="X2187" s="86">
        <f t="shared" si="109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107"/>
        <v>0</v>
      </c>
      <c r="T2188" s="82"/>
      <c r="U2188" s="83"/>
      <c r="V2188" s="84"/>
      <c r="W2188" s="85">
        <f t="shared" si="108"/>
        <v>0</v>
      </c>
      <c r="X2188" s="86">
        <f t="shared" si="109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107"/>
        <v>0</v>
      </c>
      <c r="T2189" s="82"/>
      <c r="U2189" s="83"/>
      <c r="V2189" s="84"/>
      <c r="W2189" s="85">
        <f t="shared" si="108"/>
        <v>0</v>
      </c>
      <c r="X2189" s="86">
        <f t="shared" si="109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107"/>
        <v>0</v>
      </c>
      <c r="T2190" s="82"/>
      <c r="U2190" s="83"/>
      <c r="V2190" s="84"/>
      <c r="W2190" s="85">
        <f t="shared" si="108"/>
        <v>0</v>
      </c>
      <c r="X2190" s="86">
        <f t="shared" si="109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107"/>
        <v>0</v>
      </c>
      <c r="T2191" s="82"/>
      <c r="U2191" s="83"/>
      <c r="V2191" s="84"/>
      <c r="W2191" s="85">
        <f t="shared" si="108"/>
        <v>0</v>
      </c>
      <c r="X2191" s="86">
        <f t="shared" si="109"/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07"/>
        <v>0</v>
      </c>
      <c r="T2192" s="82"/>
      <c r="U2192" s="83"/>
      <c r="V2192" s="84"/>
      <c r="W2192" s="85">
        <f t="shared" si="108"/>
        <v>0</v>
      </c>
      <c r="X2192" s="86">
        <f t="shared" si="109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07"/>
        <v>0</v>
      </c>
      <c r="T2193" s="82"/>
      <c r="U2193" s="83"/>
      <c r="V2193" s="84"/>
      <c r="W2193" s="85">
        <f t="shared" si="108"/>
        <v>0</v>
      </c>
      <c r="X2193" s="86">
        <f t="shared" si="109"/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07"/>
        <v>0</v>
      </c>
      <c r="T2194" s="82"/>
      <c r="U2194" s="83"/>
      <c r="V2194" s="84"/>
      <c r="W2194" s="85">
        <f t="shared" si="108"/>
        <v>0</v>
      </c>
      <c r="X2194" s="86">
        <f t="shared" si="109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07"/>
        <v>0</v>
      </c>
      <c r="T2195" s="82"/>
      <c r="U2195" s="83"/>
      <c r="V2195" s="84"/>
      <c r="W2195" s="85">
        <f t="shared" si="108"/>
        <v>0</v>
      </c>
      <c r="X2195" s="86">
        <f t="shared" si="109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107"/>
        <v>0</v>
      </c>
      <c r="T2196" s="82"/>
      <c r="U2196" s="83"/>
      <c r="V2196" s="84"/>
      <c r="W2196" s="85">
        <f t="shared" si="108"/>
        <v>0</v>
      </c>
      <c r="X2196" s="86">
        <f t="shared" si="109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07"/>
        <v>0</v>
      </c>
      <c r="T2197" s="82"/>
      <c r="U2197" s="83"/>
      <c r="V2197" s="84"/>
      <c r="W2197" s="85">
        <f t="shared" si="108"/>
        <v>0</v>
      </c>
      <c r="X2197" s="86">
        <f t="shared" si="109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07"/>
        <v>0</v>
      </c>
      <c r="T2198" s="82"/>
      <c r="U2198" s="83"/>
      <c r="V2198" s="84"/>
      <c r="W2198" s="85">
        <f t="shared" si="108"/>
        <v>0</v>
      </c>
      <c r="X2198" s="86">
        <f t="shared" si="109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07"/>
        <v>0</v>
      </c>
      <c r="T2199" s="82"/>
      <c r="U2199" s="83"/>
      <c r="V2199" s="84"/>
      <c r="W2199" s="85">
        <f t="shared" si="108"/>
        <v>0</v>
      </c>
      <c r="X2199" s="86">
        <f t="shared" si="109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107"/>
        <v>0</v>
      </c>
      <c r="T2200" s="82"/>
      <c r="U2200" s="83"/>
      <c r="V2200" s="84"/>
      <c r="W2200" s="85">
        <f t="shared" si="108"/>
        <v>0</v>
      </c>
      <c r="X2200" s="86">
        <f t="shared" si="109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07"/>
        <v>0</v>
      </c>
      <c r="T2201" s="82"/>
      <c r="U2201" s="83"/>
      <c r="V2201" s="84"/>
      <c r="W2201" s="85">
        <f t="shared" si="108"/>
        <v>0</v>
      </c>
      <c r="X2201" s="86">
        <f t="shared" si="109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07"/>
        <v>0</v>
      </c>
      <c r="T2202" s="82"/>
      <c r="U2202" s="83"/>
      <c r="V2202" s="84"/>
      <c r="W2202" s="85">
        <f t="shared" si="108"/>
        <v>0</v>
      </c>
      <c r="X2202" s="86">
        <f t="shared" si="109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07"/>
        <v>0</v>
      </c>
      <c r="T2203" s="82"/>
      <c r="U2203" s="83"/>
      <c r="V2203" s="84"/>
      <c r="W2203" s="85">
        <f t="shared" si="108"/>
        <v>0</v>
      </c>
      <c r="X2203" s="86">
        <f t="shared" si="109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07"/>
        <v>0</v>
      </c>
      <c r="T2204" s="82"/>
      <c r="U2204" s="83"/>
      <c r="V2204" s="84"/>
      <c r="W2204" s="85">
        <f t="shared" si="108"/>
        <v>0</v>
      </c>
      <c r="X2204" s="86">
        <f t="shared" si="109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07"/>
        <v>0</v>
      </c>
      <c r="T2205" s="82"/>
      <c r="U2205" s="83"/>
      <c r="V2205" s="84"/>
      <c r="W2205" s="85">
        <f t="shared" si="108"/>
        <v>0</v>
      </c>
      <c r="X2205" s="86">
        <f t="shared" si="109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07"/>
        <v>0</v>
      </c>
      <c r="T2206" s="82"/>
      <c r="U2206" s="83"/>
      <c r="V2206" s="84"/>
      <c r="W2206" s="85">
        <f t="shared" si="108"/>
        <v>0</v>
      </c>
      <c r="X2206" s="86">
        <f t="shared" si="109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07"/>
        <v>0</v>
      </c>
      <c r="T2207" s="82"/>
      <c r="U2207" s="83"/>
      <c r="V2207" s="84"/>
      <c r="W2207" s="85">
        <f t="shared" si="108"/>
        <v>0</v>
      </c>
      <c r="X2207" s="86">
        <f t="shared" si="109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07"/>
        <v>0</v>
      </c>
      <c r="T2208" s="82"/>
      <c r="U2208" s="83"/>
      <c r="V2208" s="84"/>
      <c r="W2208" s="85">
        <f t="shared" si="108"/>
        <v>0</v>
      </c>
      <c r="X2208" s="86">
        <f t="shared" si="109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07"/>
        <v>0</v>
      </c>
      <c r="T2209" s="82"/>
      <c r="U2209" s="83"/>
      <c r="V2209" s="84"/>
      <c r="W2209" s="85">
        <f t="shared" si="108"/>
        <v>0</v>
      </c>
      <c r="X2209" s="86">
        <f t="shared" si="109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07"/>
        <v>0</v>
      </c>
      <c r="T2210" s="82"/>
      <c r="U2210" s="83"/>
      <c r="V2210" s="84"/>
      <c r="W2210" s="85">
        <f t="shared" si="108"/>
        <v>0</v>
      </c>
      <c r="X2210" s="86">
        <f t="shared" si="109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07"/>
        <v>0</v>
      </c>
      <c r="T2211" s="82"/>
      <c r="U2211" s="83"/>
      <c r="V2211" s="84"/>
      <c r="W2211" s="85">
        <f t="shared" si="108"/>
        <v>0</v>
      </c>
      <c r="X2211" s="86">
        <f t="shared" si="109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07"/>
        <v>0</v>
      </c>
      <c r="T2212" s="82"/>
      <c r="U2212" s="83"/>
      <c r="V2212" s="84"/>
      <c r="W2212" s="85">
        <f t="shared" si="108"/>
        <v>0</v>
      </c>
      <c r="X2212" s="86">
        <f t="shared" si="109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07"/>
        <v>0</v>
      </c>
      <c r="T2213" s="82"/>
      <c r="U2213" s="83"/>
      <c r="V2213" s="84"/>
      <c r="W2213" s="85">
        <f t="shared" si="108"/>
        <v>0</v>
      </c>
      <c r="X2213" s="86">
        <f t="shared" si="109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07"/>
        <v>0</v>
      </c>
      <c r="T2214" s="82"/>
      <c r="U2214" s="83"/>
      <c r="V2214" s="84"/>
      <c r="W2214" s="85">
        <f t="shared" si="108"/>
        <v>0</v>
      </c>
      <c r="X2214" s="86">
        <f t="shared" si="109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07"/>
        <v>0</v>
      </c>
      <c r="T2215" s="82"/>
      <c r="U2215" s="83"/>
      <c r="V2215" s="84"/>
      <c r="W2215" s="85">
        <f t="shared" si="108"/>
        <v>0</v>
      </c>
      <c r="X2215" s="86">
        <f t="shared" si="109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07"/>
        <v>0</v>
      </c>
      <c r="T2216" s="82"/>
      <c r="U2216" s="83"/>
      <c r="V2216" s="84"/>
      <c r="W2216" s="85">
        <f t="shared" si="108"/>
        <v>0</v>
      </c>
      <c r="X2216" s="86">
        <f t="shared" si="109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07"/>
        <v>0</v>
      </c>
      <c r="T2217" s="82"/>
      <c r="U2217" s="83"/>
      <c r="V2217" s="84"/>
      <c r="W2217" s="85">
        <f t="shared" si="108"/>
        <v>0</v>
      </c>
      <c r="X2217" s="86">
        <f t="shared" si="109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07"/>
        <v>0</v>
      </c>
      <c r="T2218" s="82"/>
      <c r="U2218" s="83"/>
      <c r="V2218" s="84"/>
      <c r="W2218" s="85">
        <f t="shared" si="108"/>
        <v>0</v>
      </c>
      <c r="X2218" s="86">
        <f t="shared" si="109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07"/>
        <v>0</v>
      </c>
      <c r="T2219" s="82"/>
      <c r="U2219" s="83"/>
      <c r="V2219" s="84"/>
      <c r="W2219" s="85">
        <f t="shared" si="108"/>
        <v>0</v>
      </c>
      <c r="X2219" s="86">
        <f t="shared" si="109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07"/>
        <v>0</v>
      </c>
      <c r="T2220" s="82"/>
      <c r="U2220" s="83"/>
      <c r="V2220" s="84"/>
      <c r="W2220" s="85">
        <f t="shared" si="108"/>
        <v>0</v>
      </c>
      <c r="X2220" s="86">
        <f t="shared" si="109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07"/>
        <v>0</v>
      </c>
      <c r="T2221" s="82"/>
      <c r="U2221" s="83"/>
      <c r="V2221" s="84"/>
      <c r="W2221" s="85">
        <f t="shared" si="108"/>
        <v>0</v>
      </c>
      <c r="X2221" s="86">
        <f t="shared" si="109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07"/>
        <v>0</v>
      </c>
      <c r="T2222" s="82"/>
      <c r="U2222" s="83"/>
      <c r="V2222" s="84"/>
      <c r="W2222" s="85">
        <f t="shared" si="108"/>
        <v>0</v>
      </c>
      <c r="X2222" s="86">
        <f t="shared" si="109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107"/>
        <v>0</v>
      </c>
      <c r="T2223" s="82"/>
      <c r="U2223" s="83"/>
      <c r="V2223" s="84"/>
      <c r="W2223" s="85">
        <f t="shared" si="108"/>
        <v>0</v>
      </c>
      <c r="X2223" s="86">
        <f t="shared" si="109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07"/>
        <v>0</v>
      </c>
      <c r="T2224" s="82"/>
      <c r="U2224" s="83"/>
      <c r="V2224" s="84"/>
      <c r="W2224" s="85">
        <f t="shared" si="108"/>
        <v>0</v>
      </c>
      <c r="X2224" s="86">
        <f t="shared" si="109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07"/>
        <v>0</v>
      </c>
      <c r="T2225" s="82"/>
      <c r="U2225" s="83"/>
      <c r="V2225" s="84"/>
      <c r="W2225" s="85">
        <f t="shared" si="108"/>
        <v>0</v>
      </c>
      <c r="X2225" s="86">
        <f t="shared" si="109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07"/>
        <v>0</v>
      </c>
      <c r="T2226" s="82"/>
      <c r="U2226" s="83"/>
      <c r="V2226" s="84"/>
      <c r="W2226" s="85">
        <f t="shared" si="108"/>
        <v>0</v>
      </c>
      <c r="X2226" s="86">
        <f t="shared" si="109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07"/>
        <v>0</v>
      </c>
      <c r="T2227" s="82"/>
      <c r="U2227" s="83"/>
      <c r="V2227" s="84"/>
      <c r="W2227" s="85">
        <f t="shared" si="108"/>
        <v>0</v>
      </c>
      <c r="X2227" s="86">
        <f t="shared" si="109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07"/>
        <v>0</v>
      </c>
      <c r="T2228" s="82"/>
      <c r="U2228" s="83"/>
      <c r="V2228" s="84"/>
      <c r="W2228" s="85">
        <f t="shared" si="108"/>
        <v>0</v>
      </c>
      <c r="X2228" s="86">
        <f t="shared" si="109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07"/>
        <v>0</v>
      </c>
      <c r="T2229" s="82"/>
      <c r="U2229" s="83"/>
      <c r="V2229" s="84"/>
      <c r="W2229" s="85">
        <f t="shared" si="108"/>
        <v>0</v>
      </c>
      <c r="X2229" s="86">
        <f t="shared" si="109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07"/>
        <v>0</v>
      </c>
      <c r="T2230" s="82"/>
      <c r="U2230" s="83"/>
      <c r="V2230" s="84"/>
      <c r="W2230" s="85">
        <f t="shared" si="108"/>
        <v>0</v>
      </c>
      <c r="X2230" s="86">
        <f t="shared" si="109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07"/>
        <v>0</v>
      </c>
      <c r="T2231" s="82"/>
      <c r="U2231" s="83"/>
      <c r="V2231" s="84"/>
      <c r="W2231" s="85">
        <f t="shared" si="108"/>
        <v>0</v>
      </c>
      <c r="X2231" s="86">
        <f t="shared" si="109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07"/>
        <v>0</v>
      </c>
      <c r="T2232" s="82"/>
      <c r="U2232" s="83"/>
      <c r="V2232" s="84"/>
      <c r="W2232" s="85">
        <f t="shared" si="108"/>
        <v>0</v>
      </c>
      <c r="X2232" s="86">
        <f t="shared" si="109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07"/>
        <v>0</v>
      </c>
      <c r="T2233" s="82"/>
      <c r="U2233" s="83"/>
      <c r="V2233" s="84"/>
      <c r="W2233" s="85">
        <f t="shared" si="108"/>
        <v>0</v>
      </c>
      <c r="X2233" s="86">
        <f t="shared" si="109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07"/>
        <v>0</v>
      </c>
      <c r="T2234" s="82"/>
      <c r="U2234" s="83"/>
      <c r="V2234" s="84"/>
      <c r="W2234" s="85">
        <f t="shared" si="108"/>
        <v>0</v>
      </c>
      <c r="X2234" s="86">
        <f t="shared" si="109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07"/>
        <v>0</v>
      </c>
      <c r="T2235" s="82"/>
      <c r="U2235" s="83"/>
      <c r="V2235" s="84"/>
      <c r="W2235" s="85">
        <f t="shared" si="108"/>
        <v>0</v>
      </c>
      <c r="X2235" s="86">
        <f t="shared" si="109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07"/>
        <v>0</v>
      </c>
      <c r="T2236" s="82"/>
      <c r="U2236" s="83"/>
      <c r="V2236" s="84"/>
      <c r="W2236" s="85">
        <f t="shared" si="108"/>
        <v>0</v>
      </c>
      <c r="X2236" s="86">
        <f t="shared" si="109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107"/>
        <v>0</v>
      </c>
      <c r="T2237" s="82"/>
      <c r="U2237" s="83"/>
      <c r="V2237" s="84"/>
      <c r="W2237" s="85">
        <f t="shared" si="108"/>
        <v>0</v>
      </c>
      <c r="X2237" s="86">
        <f t="shared" si="109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07"/>
        <v>0</v>
      </c>
      <c r="T2238" s="82"/>
      <c r="U2238" s="83"/>
      <c r="V2238" s="84"/>
      <c r="W2238" s="85">
        <f t="shared" si="108"/>
        <v>0</v>
      </c>
      <c r="X2238" s="86">
        <f t="shared" si="109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07"/>
        <v>0</v>
      </c>
      <c r="T2239" s="82"/>
      <c r="U2239" s="83"/>
      <c r="V2239" s="84"/>
      <c r="W2239" s="85">
        <f t="shared" si="108"/>
        <v>0</v>
      </c>
      <c r="X2239" s="86">
        <f t="shared" si="109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107"/>
        <v>0</v>
      </c>
      <c r="T2240" s="82"/>
      <c r="U2240" s="83"/>
      <c r="V2240" s="84"/>
      <c r="W2240" s="85">
        <f t="shared" si="108"/>
        <v>0</v>
      </c>
      <c r="X2240" s="86">
        <f t="shared" si="109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07"/>
        <v>0</v>
      </c>
      <c r="T2241" s="82"/>
      <c r="U2241" s="83"/>
      <c r="V2241" s="84"/>
      <c r="W2241" s="85">
        <f t="shared" si="108"/>
        <v>0</v>
      </c>
      <c r="X2241" s="86">
        <f t="shared" si="109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07"/>
        <v>0</v>
      </c>
      <c r="T2242" s="82"/>
      <c r="U2242" s="83"/>
      <c r="V2242" s="84"/>
      <c r="W2242" s="85">
        <f t="shared" si="108"/>
        <v>0</v>
      </c>
      <c r="X2242" s="86">
        <f t="shared" si="109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07"/>
        <v>0</v>
      </c>
      <c r="T2243" s="82"/>
      <c r="U2243" s="83"/>
      <c r="V2243" s="84"/>
      <c r="W2243" s="85">
        <f t="shared" si="108"/>
        <v>0</v>
      </c>
      <c r="X2243" s="86">
        <f t="shared" si="109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07"/>
        <v>0</v>
      </c>
      <c r="T2244" s="82"/>
      <c r="U2244" s="83"/>
      <c r="V2244" s="84"/>
      <c r="W2244" s="85">
        <f t="shared" si="108"/>
        <v>0</v>
      </c>
      <c r="X2244" s="86">
        <f t="shared" si="109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07"/>
        <v>0</v>
      </c>
      <c r="T2245" s="82"/>
      <c r="U2245" s="83"/>
      <c r="V2245" s="84"/>
      <c r="W2245" s="85">
        <f t="shared" si="108"/>
        <v>0</v>
      </c>
      <c r="X2245" s="86">
        <f t="shared" si="109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07"/>
        <v>0</v>
      </c>
      <c r="T2246" s="82"/>
      <c r="U2246" s="83"/>
      <c r="V2246" s="84"/>
      <c r="W2246" s="85">
        <f t="shared" si="108"/>
        <v>0</v>
      </c>
      <c r="X2246" s="86">
        <f t="shared" si="109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07"/>
        <v>0</v>
      </c>
      <c r="T2247" s="82"/>
      <c r="U2247" s="83"/>
      <c r="V2247" s="84"/>
      <c r="W2247" s="85">
        <f t="shared" si="108"/>
        <v>0</v>
      </c>
      <c r="X2247" s="86">
        <f t="shared" si="109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07"/>
        <v>0</v>
      </c>
      <c r="T2248" s="82"/>
      <c r="U2248" s="83"/>
      <c r="V2248" s="84"/>
      <c r="W2248" s="85">
        <f t="shared" si="108"/>
        <v>0</v>
      </c>
      <c r="X2248" s="86">
        <f t="shared" si="109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07"/>
        <v>0</v>
      </c>
      <c r="T2249" s="82"/>
      <c r="U2249" s="83"/>
      <c r="V2249" s="84"/>
      <c r="W2249" s="85">
        <f t="shared" si="108"/>
        <v>0</v>
      </c>
      <c r="X2249" s="86">
        <f t="shared" si="109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07"/>
        <v>0</v>
      </c>
      <c r="T2250" s="82"/>
      <c r="U2250" s="83"/>
      <c r="V2250" s="84"/>
      <c r="W2250" s="85">
        <f t="shared" si="108"/>
        <v>0</v>
      </c>
      <c r="X2250" s="86">
        <f t="shared" si="109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07"/>
        <v>0</v>
      </c>
      <c r="T2251" s="82"/>
      <c r="U2251" s="83"/>
      <c r="V2251" s="84"/>
      <c r="W2251" s="85">
        <f t="shared" si="108"/>
        <v>0</v>
      </c>
      <c r="X2251" s="86">
        <f t="shared" si="109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07"/>
        <v>0</v>
      </c>
      <c r="T2252" s="82"/>
      <c r="U2252" s="83"/>
      <c r="V2252" s="84"/>
      <c r="W2252" s="85">
        <f t="shared" si="108"/>
        <v>0</v>
      </c>
      <c r="X2252" s="86">
        <f t="shared" si="109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07"/>
        <v>0</v>
      </c>
      <c r="T2253" s="82"/>
      <c r="U2253" s="83"/>
      <c r="V2253" s="84"/>
      <c r="W2253" s="85">
        <f t="shared" si="108"/>
        <v>0</v>
      </c>
      <c r="X2253" s="86">
        <f t="shared" si="109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07"/>
        <v>0</v>
      </c>
      <c r="T2254" s="82"/>
      <c r="U2254" s="83"/>
      <c r="V2254" s="84"/>
      <c r="W2254" s="85">
        <f t="shared" si="108"/>
        <v>0</v>
      </c>
      <c r="X2254" s="86">
        <f t="shared" si="109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107"/>
        <v>0</v>
      </c>
      <c r="T2255" s="82"/>
      <c r="U2255" s="83"/>
      <c r="V2255" s="84"/>
      <c r="W2255" s="85">
        <f t="shared" si="108"/>
        <v>0</v>
      </c>
      <c r="X2255" s="86">
        <f t="shared" si="109"/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07"/>
        <v>0</v>
      </c>
      <c r="T2256" s="82"/>
      <c r="U2256" s="83"/>
      <c r="V2256" s="84"/>
      <c r="W2256" s="85">
        <f t="shared" si="108"/>
        <v>0</v>
      </c>
      <c r="X2256" s="86">
        <f t="shared" si="109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07"/>
        <v>0</v>
      </c>
      <c r="T2257" s="82"/>
      <c r="U2257" s="83"/>
      <c r="V2257" s="84"/>
      <c r="W2257" s="85">
        <f t="shared" si="108"/>
        <v>0</v>
      </c>
      <c r="X2257" s="86">
        <f t="shared" si="109"/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07"/>
        <v>0</v>
      </c>
      <c r="T2258" s="82"/>
      <c r="U2258" s="83"/>
      <c r="V2258" s="84"/>
      <c r="W2258" s="85">
        <f t="shared" si="108"/>
        <v>0</v>
      </c>
      <c r="X2258" s="86">
        <f t="shared" si="109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07"/>
        <v>0</v>
      </c>
      <c r="T2259" s="82"/>
      <c r="U2259" s="83"/>
      <c r="V2259" s="84"/>
      <c r="W2259" s="85">
        <f t="shared" si="108"/>
        <v>0</v>
      </c>
      <c r="X2259" s="86">
        <f t="shared" si="109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107"/>
        <v>0</v>
      </c>
      <c r="T2260" s="82"/>
      <c r="U2260" s="83"/>
      <c r="V2260" s="84"/>
      <c r="W2260" s="85">
        <f t="shared" si="108"/>
        <v>0</v>
      </c>
      <c r="X2260" s="86">
        <f t="shared" si="109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07"/>
        <v>0</v>
      </c>
      <c r="T2261" s="82"/>
      <c r="U2261" s="83"/>
      <c r="V2261" s="84"/>
      <c r="W2261" s="85">
        <f t="shared" si="108"/>
        <v>0</v>
      </c>
      <c r="X2261" s="86">
        <f t="shared" si="109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07"/>
        <v>0</v>
      </c>
      <c r="T2262" s="82"/>
      <c r="U2262" s="83"/>
      <c r="V2262" s="84"/>
      <c r="W2262" s="85">
        <f t="shared" si="108"/>
        <v>0</v>
      </c>
      <c r="X2262" s="86">
        <f t="shared" si="109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07"/>
        <v>0</v>
      </c>
      <c r="T2263" s="82"/>
      <c r="U2263" s="83"/>
      <c r="V2263" s="84"/>
      <c r="W2263" s="85">
        <f t="shared" si="108"/>
        <v>0</v>
      </c>
      <c r="X2263" s="86">
        <f t="shared" si="109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107"/>
        <v>0</v>
      </c>
      <c r="T2264" s="82"/>
      <c r="U2264" s="83"/>
      <c r="V2264" s="84"/>
      <c r="W2264" s="85">
        <f t="shared" si="108"/>
        <v>0</v>
      </c>
      <c r="X2264" s="86">
        <f t="shared" si="109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07"/>
        <v>0</v>
      </c>
      <c r="T2265" s="82"/>
      <c r="U2265" s="83"/>
      <c r="V2265" s="84"/>
      <c r="W2265" s="85">
        <f t="shared" si="108"/>
        <v>0</v>
      </c>
      <c r="X2265" s="86">
        <f t="shared" si="109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07"/>
        <v>0</v>
      </c>
      <c r="T2266" s="82"/>
      <c r="U2266" s="83"/>
      <c r="V2266" s="84"/>
      <c r="W2266" s="85">
        <f t="shared" si="108"/>
        <v>0</v>
      </c>
      <c r="X2266" s="86">
        <f t="shared" si="109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07"/>
        <v>0</v>
      </c>
      <c r="T2267" s="82"/>
      <c r="U2267" s="83"/>
      <c r="V2267" s="84"/>
      <c r="W2267" s="85">
        <f t="shared" si="108"/>
        <v>0</v>
      </c>
      <c r="X2267" s="86">
        <f t="shared" si="109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07"/>
        <v>0</v>
      </c>
      <c r="T2268" s="82"/>
      <c r="U2268" s="83"/>
      <c r="V2268" s="84"/>
      <c r="W2268" s="85">
        <f t="shared" si="108"/>
        <v>0</v>
      </c>
      <c r="X2268" s="86">
        <f t="shared" si="109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07"/>
        <v>0</v>
      </c>
      <c r="T2269" s="82"/>
      <c r="U2269" s="83"/>
      <c r="V2269" s="84"/>
      <c r="W2269" s="85">
        <f t="shared" si="108"/>
        <v>0</v>
      </c>
      <c r="X2269" s="86">
        <f t="shared" si="109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07"/>
        <v>0</v>
      </c>
      <c r="T2270" s="82"/>
      <c r="U2270" s="83"/>
      <c r="V2270" s="84"/>
      <c r="W2270" s="85">
        <f t="shared" si="108"/>
        <v>0</v>
      </c>
      <c r="X2270" s="86">
        <f t="shared" si="109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07"/>
        <v>0</v>
      </c>
      <c r="T2271" s="82"/>
      <c r="U2271" s="83"/>
      <c r="V2271" s="84"/>
      <c r="W2271" s="85">
        <f t="shared" si="108"/>
        <v>0</v>
      </c>
      <c r="X2271" s="86">
        <f t="shared" si="109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07"/>
        <v>0</v>
      </c>
      <c r="T2272" s="82"/>
      <c r="U2272" s="83"/>
      <c r="V2272" s="84"/>
      <c r="W2272" s="85">
        <f t="shared" si="108"/>
        <v>0</v>
      </c>
      <c r="X2272" s="86">
        <f t="shared" si="109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07"/>
        <v>0</v>
      </c>
      <c r="T2273" s="82"/>
      <c r="U2273" s="83"/>
      <c r="V2273" s="84"/>
      <c r="W2273" s="85">
        <f t="shared" si="108"/>
        <v>0</v>
      </c>
      <c r="X2273" s="86">
        <f t="shared" si="109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07"/>
        <v>0</v>
      </c>
      <c r="T2274" s="82"/>
      <c r="U2274" s="83"/>
      <c r="V2274" s="84"/>
      <c r="W2274" s="85">
        <f t="shared" si="108"/>
        <v>0</v>
      </c>
      <c r="X2274" s="86">
        <f t="shared" si="109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07"/>
        <v>0</v>
      </c>
      <c r="T2275" s="82"/>
      <c r="U2275" s="83"/>
      <c r="V2275" s="84"/>
      <c r="W2275" s="85">
        <f t="shared" si="108"/>
        <v>0</v>
      </c>
      <c r="X2275" s="86">
        <f t="shared" si="109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07"/>
        <v>0</v>
      </c>
      <c r="T2276" s="82"/>
      <c r="U2276" s="83"/>
      <c r="V2276" s="84"/>
      <c r="W2276" s="85">
        <f t="shared" si="108"/>
        <v>0</v>
      </c>
      <c r="X2276" s="86">
        <f t="shared" si="109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07"/>
        <v>0</v>
      </c>
      <c r="T2277" s="82"/>
      <c r="U2277" s="83"/>
      <c r="V2277" s="84"/>
      <c r="W2277" s="85">
        <f t="shared" si="108"/>
        <v>0</v>
      </c>
      <c r="X2277" s="86">
        <f t="shared" si="109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07"/>
        <v>0</v>
      </c>
      <c r="T2278" s="82"/>
      <c r="U2278" s="83"/>
      <c r="V2278" s="84"/>
      <c r="W2278" s="85">
        <f t="shared" si="108"/>
        <v>0</v>
      </c>
      <c r="X2278" s="86">
        <f t="shared" si="109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07"/>
        <v>0</v>
      </c>
      <c r="T2279" s="82"/>
      <c r="U2279" s="83"/>
      <c r="V2279" s="84"/>
      <c r="W2279" s="85">
        <f t="shared" si="108"/>
        <v>0</v>
      </c>
      <c r="X2279" s="86">
        <f t="shared" si="109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07"/>
        <v>0</v>
      </c>
      <c r="T2280" s="82"/>
      <c r="U2280" s="83"/>
      <c r="V2280" s="84"/>
      <c r="W2280" s="85">
        <f t="shared" si="108"/>
        <v>0</v>
      </c>
      <c r="X2280" s="86">
        <f t="shared" si="109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07"/>
        <v>0</v>
      </c>
      <c r="T2281" s="82"/>
      <c r="U2281" s="83"/>
      <c r="V2281" s="84"/>
      <c r="W2281" s="85">
        <f t="shared" si="108"/>
        <v>0</v>
      </c>
      <c r="X2281" s="86">
        <f t="shared" si="109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07"/>
        <v>0</v>
      </c>
      <c r="T2282" s="82"/>
      <c r="U2282" s="83"/>
      <c r="V2282" s="84"/>
      <c r="W2282" s="85">
        <f t="shared" si="108"/>
        <v>0</v>
      </c>
      <c r="X2282" s="86">
        <f t="shared" si="109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07"/>
        <v>0</v>
      </c>
      <c r="T2283" s="82"/>
      <c r="U2283" s="83"/>
      <c r="V2283" s="84"/>
      <c r="W2283" s="85">
        <f t="shared" si="108"/>
        <v>0</v>
      </c>
      <c r="X2283" s="86">
        <f t="shared" si="109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07"/>
        <v>0</v>
      </c>
      <c r="T2284" s="82"/>
      <c r="U2284" s="83"/>
      <c r="V2284" s="84"/>
      <c r="W2284" s="85">
        <f t="shared" si="108"/>
        <v>0</v>
      </c>
      <c r="X2284" s="86">
        <f t="shared" si="109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07"/>
        <v>0</v>
      </c>
      <c r="T2285" s="82"/>
      <c r="U2285" s="83"/>
      <c r="V2285" s="84"/>
      <c r="W2285" s="85">
        <f t="shared" si="108"/>
        <v>0</v>
      </c>
      <c r="X2285" s="86">
        <f t="shared" si="109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07"/>
        <v>0</v>
      </c>
      <c r="T2286" s="82"/>
      <c r="U2286" s="83"/>
      <c r="V2286" s="84"/>
      <c r="W2286" s="85">
        <f t="shared" si="108"/>
        <v>0</v>
      </c>
      <c r="X2286" s="86">
        <f t="shared" si="109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107"/>
        <v>0</v>
      </c>
      <c r="T2287" s="82"/>
      <c r="U2287" s="83"/>
      <c r="V2287" s="84"/>
      <c r="W2287" s="85">
        <f t="shared" si="108"/>
        <v>0</v>
      </c>
      <c r="X2287" s="86">
        <f t="shared" si="109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07"/>
        <v>0</v>
      </c>
      <c r="T2288" s="82"/>
      <c r="U2288" s="83"/>
      <c r="V2288" s="84"/>
      <c r="W2288" s="85">
        <f t="shared" si="108"/>
        <v>0</v>
      </c>
      <c r="X2288" s="86">
        <f t="shared" si="109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07"/>
        <v>0</v>
      </c>
      <c r="T2289" s="82"/>
      <c r="U2289" s="83"/>
      <c r="V2289" s="84"/>
      <c r="W2289" s="85">
        <f t="shared" si="108"/>
        <v>0</v>
      </c>
      <c r="X2289" s="86">
        <f t="shared" si="109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07"/>
        <v>0</v>
      </c>
      <c r="T2290" s="82"/>
      <c r="U2290" s="83"/>
      <c r="V2290" s="84"/>
      <c r="W2290" s="85">
        <f t="shared" si="108"/>
        <v>0</v>
      </c>
      <c r="X2290" s="86">
        <f t="shared" si="109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07"/>
        <v>0</v>
      </c>
      <c r="T2291" s="82"/>
      <c r="U2291" s="83"/>
      <c r="V2291" s="84"/>
      <c r="W2291" s="85">
        <f t="shared" si="108"/>
        <v>0</v>
      </c>
      <c r="X2291" s="86">
        <f t="shared" si="109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07"/>
        <v>0</v>
      </c>
      <c r="T2292" s="82"/>
      <c r="U2292" s="83"/>
      <c r="V2292" s="84"/>
      <c r="W2292" s="85">
        <f t="shared" si="108"/>
        <v>0</v>
      </c>
      <c r="X2292" s="86">
        <f t="shared" si="109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07"/>
        <v>0</v>
      </c>
      <c r="T2293" s="82"/>
      <c r="U2293" s="83"/>
      <c r="V2293" s="84"/>
      <c r="W2293" s="85">
        <f t="shared" si="108"/>
        <v>0</v>
      </c>
      <c r="X2293" s="86">
        <f t="shared" si="109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07"/>
        <v>0</v>
      </c>
      <c r="T2294" s="82"/>
      <c r="U2294" s="83"/>
      <c r="V2294" s="84"/>
      <c r="W2294" s="85">
        <f t="shared" si="108"/>
        <v>0</v>
      </c>
      <c r="X2294" s="86">
        <f t="shared" si="109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07"/>
        <v>0</v>
      </c>
      <c r="T2295" s="82"/>
      <c r="U2295" s="83"/>
      <c r="V2295" s="84"/>
      <c r="W2295" s="85">
        <f t="shared" si="108"/>
        <v>0</v>
      </c>
      <c r="X2295" s="86">
        <f t="shared" si="109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07"/>
        <v>0</v>
      </c>
      <c r="T2296" s="82"/>
      <c r="U2296" s="83"/>
      <c r="V2296" s="84"/>
      <c r="W2296" s="85">
        <f t="shared" si="108"/>
        <v>0</v>
      </c>
      <c r="X2296" s="86">
        <f t="shared" si="109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07"/>
        <v>0</v>
      </c>
      <c r="T2297" s="82"/>
      <c r="U2297" s="83"/>
      <c r="V2297" s="84"/>
      <c r="W2297" s="85">
        <f t="shared" si="108"/>
        <v>0</v>
      </c>
      <c r="X2297" s="86">
        <f t="shared" si="109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07"/>
        <v>0</v>
      </c>
      <c r="T2298" s="82"/>
      <c r="U2298" s="83"/>
      <c r="V2298" s="84"/>
      <c r="W2298" s="85">
        <f t="shared" si="108"/>
        <v>0</v>
      </c>
      <c r="X2298" s="86">
        <f t="shared" si="109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07"/>
        <v>0</v>
      </c>
      <c r="T2299" s="82"/>
      <c r="U2299" s="83"/>
      <c r="V2299" s="84"/>
      <c r="W2299" s="85">
        <f t="shared" si="108"/>
        <v>0</v>
      </c>
      <c r="X2299" s="86">
        <f t="shared" si="109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07"/>
        <v>0</v>
      </c>
      <c r="T2300" s="82"/>
      <c r="U2300" s="83"/>
      <c r="V2300" s="84"/>
      <c r="W2300" s="85">
        <f t="shared" si="108"/>
        <v>0</v>
      </c>
      <c r="X2300" s="86">
        <f t="shared" si="109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107"/>
        <v>0</v>
      </c>
      <c r="T2301" s="82"/>
      <c r="U2301" s="83"/>
      <c r="V2301" s="84"/>
      <c r="W2301" s="85">
        <f t="shared" si="108"/>
        <v>0</v>
      </c>
      <c r="X2301" s="86">
        <f t="shared" si="109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07"/>
        <v>0</v>
      </c>
      <c r="T2302" s="82"/>
      <c r="U2302" s="83"/>
      <c r="V2302" s="84"/>
      <c r="W2302" s="85">
        <f t="shared" si="108"/>
        <v>0</v>
      </c>
      <c r="X2302" s="86">
        <f t="shared" si="109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07"/>
        <v>0</v>
      </c>
      <c r="T2303" s="82"/>
      <c r="U2303" s="83"/>
      <c r="V2303" s="84"/>
      <c r="W2303" s="85">
        <f t="shared" si="108"/>
        <v>0</v>
      </c>
      <c r="X2303" s="86">
        <f t="shared" si="109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107"/>
        <v>0</v>
      </c>
      <c r="T2304" s="82"/>
      <c r="U2304" s="83"/>
      <c r="V2304" s="84"/>
      <c r="W2304" s="85">
        <f t="shared" si="108"/>
        <v>0</v>
      </c>
      <c r="X2304" s="86">
        <f t="shared" si="109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07"/>
        <v>0</v>
      </c>
      <c r="T2305" s="82"/>
      <c r="U2305" s="83"/>
      <c r="V2305" s="84"/>
      <c r="W2305" s="85">
        <f t="shared" si="108"/>
        <v>0</v>
      </c>
      <c r="X2305" s="86">
        <f t="shared" si="109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07"/>
        <v>0</v>
      </c>
      <c r="T2306" s="82"/>
      <c r="U2306" s="83"/>
      <c r="V2306" s="84"/>
      <c r="W2306" s="85">
        <f t="shared" si="108"/>
        <v>0</v>
      </c>
      <c r="X2306" s="86">
        <f t="shared" si="109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07"/>
        <v>0</v>
      </c>
      <c r="T2307" s="82"/>
      <c r="U2307" s="83"/>
      <c r="V2307" s="84"/>
      <c r="W2307" s="85">
        <f t="shared" si="108"/>
        <v>0</v>
      </c>
      <c r="X2307" s="86">
        <f t="shared" si="109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07"/>
        <v>0</v>
      </c>
      <c r="T2308" s="82"/>
      <c r="U2308" s="83"/>
      <c r="V2308" s="84"/>
      <c r="W2308" s="85">
        <f t="shared" si="108"/>
        <v>0</v>
      </c>
      <c r="X2308" s="86">
        <f t="shared" si="109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07"/>
        <v>0</v>
      </c>
      <c r="T2309" s="82"/>
      <c r="U2309" s="83"/>
      <c r="V2309" s="84"/>
      <c r="W2309" s="85">
        <f t="shared" si="108"/>
        <v>0</v>
      </c>
      <c r="X2309" s="86">
        <f t="shared" si="109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07"/>
        <v>0</v>
      </c>
      <c r="T2310" s="82"/>
      <c r="U2310" s="83"/>
      <c r="V2310" s="84"/>
      <c r="W2310" s="85">
        <f t="shared" si="108"/>
        <v>0</v>
      </c>
      <c r="X2310" s="86">
        <f t="shared" si="109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07"/>
        <v>0</v>
      </c>
      <c r="T2311" s="82"/>
      <c r="U2311" s="83"/>
      <c r="V2311" s="84"/>
      <c r="W2311" s="85">
        <f t="shared" si="108"/>
        <v>0</v>
      </c>
      <c r="X2311" s="86">
        <f t="shared" si="109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07"/>
        <v>0</v>
      </c>
      <c r="T2312" s="82"/>
      <c r="U2312" s="83"/>
      <c r="V2312" s="84"/>
      <c r="W2312" s="85">
        <f t="shared" si="108"/>
        <v>0</v>
      </c>
      <c r="X2312" s="86">
        <f t="shared" si="109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07"/>
        <v>0</v>
      </c>
      <c r="T2313" s="82"/>
      <c r="U2313" s="83"/>
      <c r="V2313" s="84"/>
      <c r="W2313" s="85">
        <f t="shared" si="108"/>
        <v>0</v>
      </c>
      <c r="X2313" s="86">
        <f t="shared" si="109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07"/>
        <v>0</v>
      </c>
      <c r="T2314" s="82"/>
      <c r="U2314" s="83"/>
      <c r="V2314" s="84"/>
      <c r="W2314" s="85">
        <f t="shared" si="108"/>
        <v>0</v>
      </c>
      <c r="X2314" s="86">
        <f t="shared" si="109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07"/>
        <v>0</v>
      </c>
      <c r="T2315" s="82"/>
      <c r="U2315" s="83"/>
      <c r="V2315" s="84"/>
      <c r="W2315" s="85">
        <f t="shared" si="108"/>
        <v>0</v>
      </c>
      <c r="X2315" s="86">
        <f t="shared" si="109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07"/>
        <v>0</v>
      </c>
      <c r="T2316" s="82"/>
      <c r="U2316" s="83"/>
      <c r="V2316" s="84"/>
      <c r="W2316" s="85">
        <f t="shared" si="108"/>
        <v>0</v>
      </c>
      <c r="X2316" s="86">
        <f t="shared" si="109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07"/>
        <v>0</v>
      </c>
      <c r="T2317" s="82"/>
      <c r="U2317" s="83"/>
      <c r="V2317" s="84"/>
      <c r="W2317" s="85">
        <f t="shared" si="108"/>
        <v>0</v>
      </c>
      <c r="X2317" s="86">
        <f t="shared" si="109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07"/>
        <v>0</v>
      </c>
      <c r="T2318" s="82"/>
      <c r="U2318" s="83"/>
      <c r="V2318" s="84"/>
      <c r="W2318" s="85">
        <f t="shared" si="108"/>
        <v>0</v>
      </c>
      <c r="X2318" s="86">
        <f t="shared" si="109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107"/>
        <v>0</v>
      </c>
      <c r="T2319" s="82"/>
      <c r="U2319" s="83"/>
      <c r="V2319" s="84"/>
      <c r="W2319" s="85">
        <f t="shared" si="108"/>
        <v>0</v>
      </c>
      <c r="X2319" s="86">
        <f t="shared" si="109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07"/>
        <v>0</v>
      </c>
      <c r="T2320" s="82"/>
      <c r="U2320" s="83"/>
      <c r="V2320" s="84"/>
      <c r="W2320" s="85">
        <f t="shared" si="108"/>
        <v>0</v>
      </c>
      <c r="X2320" s="86">
        <f t="shared" si="109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07"/>
        <v>0</v>
      </c>
      <c r="T2321" s="82"/>
      <c r="U2321" s="83"/>
      <c r="V2321" s="84"/>
      <c r="W2321" s="85">
        <f t="shared" si="108"/>
        <v>0</v>
      </c>
      <c r="X2321" s="86">
        <f t="shared" si="109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07"/>
        <v>0</v>
      </c>
      <c r="T2322" s="82"/>
      <c r="U2322" s="83"/>
      <c r="V2322" s="84"/>
      <c r="W2322" s="85">
        <f t="shared" si="108"/>
        <v>0</v>
      </c>
      <c r="X2322" s="86">
        <f t="shared" si="109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07"/>
        <v>0</v>
      </c>
      <c r="T2323" s="82"/>
      <c r="U2323" s="83"/>
      <c r="V2323" s="84"/>
      <c r="W2323" s="85">
        <f t="shared" si="108"/>
        <v>0</v>
      </c>
      <c r="X2323" s="86">
        <f t="shared" si="109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107"/>
        <v>0</v>
      </c>
      <c r="T2324" s="82"/>
      <c r="U2324" s="83"/>
      <c r="V2324" s="84"/>
      <c r="W2324" s="85">
        <f t="shared" si="108"/>
        <v>0</v>
      </c>
      <c r="X2324" s="86">
        <f t="shared" si="109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07"/>
        <v>0</v>
      </c>
      <c r="T2325" s="82"/>
      <c r="U2325" s="83"/>
      <c r="V2325" s="84"/>
      <c r="W2325" s="85">
        <f t="shared" si="108"/>
        <v>0</v>
      </c>
      <c r="X2325" s="86">
        <f t="shared" si="109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07"/>
        <v>0</v>
      </c>
      <c r="T2326" s="82"/>
      <c r="U2326" s="83"/>
      <c r="V2326" s="84"/>
      <c r="W2326" s="85">
        <f t="shared" si="108"/>
        <v>0</v>
      </c>
      <c r="X2326" s="86">
        <f t="shared" si="109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07"/>
        <v>0</v>
      </c>
      <c r="T2327" s="82"/>
      <c r="U2327" s="83"/>
      <c r="V2327" s="84"/>
      <c r="W2327" s="85">
        <f t="shared" si="108"/>
        <v>0</v>
      </c>
      <c r="X2327" s="86">
        <f t="shared" si="109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107"/>
        <v>0</v>
      </c>
      <c r="T2328" s="82"/>
      <c r="U2328" s="83"/>
      <c r="V2328" s="84"/>
      <c r="W2328" s="85">
        <f t="shared" si="108"/>
        <v>0</v>
      </c>
      <c r="X2328" s="86">
        <f t="shared" si="109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07"/>
        <v>0</v>
      </c>
      <c r="T2329" s="82"/>
      <c r="U2329" s="83"/>
      <c r="V2329" s="84"/>
      <c r="W2329" s="85">
        <f t="shared" si="108"/>
        <v>0</v>
      </c>
      <c r="X2329" s="86">
        <f t="shared" si="109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07"/>
        <v>0</v>
      </c>
      <c r="T2330" s="82"/>
      <c r="U2330" s="83"/>
      <c r="V2330" s="84"/>
      <c r="W2330" s="85">
        <f t="shared" si="108"/>
        <v>0</v>
      </c>
      <c r="X2330" s="86">
        <f t="shared" si="109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07"/>
        <v>0</v>
      </c>
      <c r="T2331" s="82"/>
      <c r="U2331" s="83"/>
      <c r="V2331" s="84"/>
      <c r="W2331" s="85">
        <f t="shared" si="108"/>
        <v>0</v>
      </c>
      <c r="X2331" s="86">
        <f t="shared" si="109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07"/>
        <v>0</v>
      </c>
      <c r="T2332" s="82"/>
      <c r="U2332" s="83"/>
      <c r="V2332" s="84"/>
      <c r="W2332" s="85">
        <f t="shared" si="108"/>
        <v>0</v>
      </c>
      <c r="X2332" s="86">
        <f t="shared" si="109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07"/>
        <v>0</v>
      </c>
      <c r="T2333" s="82"/>
      <c r="U2333" s="83"/>
      <c r="V2333" s="84"/>
      <c r="W2333" s="85">
        <f t="shared" si="108"/>
        <v>0</v>
      </c>
      <c r="X2333" s="86">
        <f t="shared" si="109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07"/>
        <v>0</v>
      </c>
      <c r="T2334" s="82"/>
      <c r="U2334" s="83"/>
      <c r="V2334" s="84"/>
      <c r="W2334" s="85">
        <f t="shared" si="108"/>
        <v>0</v>
      </c>
      <c r="X2334" s="86">
        <f t="shared" si="109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07"/>
        <v>0</v>
      </c>
      <c r="T2335" s="82"/>
      <c r="U2335" s="83"/>
      <c r="V2335" s="84"/>
      <c r="W2335" s="85">
        <f t="shared" si="108"/>
        <v>0</v>
      </c>
      <c r="X2335" s="86">
        <f t="shared" si="109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07"/>
        <v>0</v>
      </c>
      <c r="T2336" s="82"/>
      <c r="U2336" s="83"/>
      <c r="V2336" s="84"/>
      <c r="W2336" s="85">
        <f t="shared" si="108"/>
        <v>0</v>
      </c>
      <c r="X2336" s="86">
        <f t="shared" si="109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07"/>
        <v>0</v>
      </c>
      <c r="T2337" s="82"/>
      <c r="U2337" s="83"/>
      <c r="V2337" s="84"/>
      <c r="W2337" s="85">
        <f t="shared" si="108"/>
        <v>0</v>
      </c>
      <c r="X2337" s="86">
        <f t="shared" si="109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07"/>
        <v>0</v>
      </c>
      <c r="T2338" s="82"/>
      <c r="U2338" s="83"/>
      <c r="V2338" s="84"/>
      <c r="W2338" s="85">
        <f t="shared" si="108"/>
        <v>0</v>
      </c>
      <c r="X2338" s="86">
        <f t="shared" si="109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07"/>
        <v>0</v>
      </c>
      <c r="T2339" s="82"/>
      <c r="U2339" s="83"/>
      <c r="V2339" s="84"/>
      <c r="W2339" s="85">
        <f t="shared" si="108"/>
        <v>0</v>
      </c>
      <c r="X2339" s="86">
        <f t="shared" si="109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07"/>
        <v>0</v>
      </c>
      <c r="T2340" s="82"/>
      <c r="U2340" s="83"/>
      <c r="V2340" s="84"/>
      <c r="W2340" s="85">
        <f t="shared" si="108"/>
        <v>0</v>
      </c>
      <c r="X2340" s="86">
        <f t="shared" si="109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07"/>
        <v>0</v>
      </c>
      <c r="T2341" s="82"/>
      <c r="U2341" s="83"/>
      <c r="V2341" s="84"/>
      <c r="W2341" s="85">
        <f t="shared" si="108"/>
        <v>0</v>
      </c>
      <c r="X2341" s="86">
        <f t="shared" si="109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07"/>
        <v>0</v>
      </c>
      <c r="T2342" s="82"/>
      <c r="U2342" s="83"/>
      <c r="V2342" s="84"/>
      <c r="W2342" s="85">
        <f t="shared" si="108"/>
        <v>0</v>
      </c>
      <c r="X2342" s="86">
        <f t="shared" si="109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07"/>
        <v>0</v>
      </c>
      <c r="T2343" s="82"/>
      <c r="U2343" s="83"/>
      <c r="V2343" s="84"/>
      <c r="W2343" s="85">
        <f t="shared" si="108"/>
        <v>0</v>
      </c>
      <c r="X2343" s="86">
        <f t="shared" si="109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07"/>
        <v>0</v>
      </c>
      <c r="T2344" s="82"/>
      <c r="U2344" s="83"/>
      <c r="V2344" s="84"/>
      <c r="W2344" s="85">
        <f t="shared" si="108"/>
        <v>0</v>
      </c>
      <c r="X2344" s="86">
        <f t="shared" si="109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07"/>
        <v>0</v>
      </c>
      <c r="T2345" s="82"/>
      <c r="U2345" s="83"/>
      <c r="V2345" s="84"/>
      <c r="W2345" s="85">
        <f t="shared" si="108"/>
        <v>0</v>
      </c>
      <c r="X2345" s="86">
        <f t="shared" si="109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07"/>
        <v>0</v>
      </c>
      <c r="T2346" s="82"/>
      <c r="U2346" s="83"/>
      <c r="V2346" s="84"/>
      <c r="W2346" s="85">
        <f t="shared" si="108"/>
        <v>0</v>
      </c>
      <c r="X2346" s="86">
        <f t="shared" si="109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07"/>
        <v>0</v>
      </c>
      <c r="T2347" s="82"/>
      <c r="U2347" s="83"/>
      <c r="V2347" s="84"/>
      <c r="W2347" s="85">
        <f t="shared" si="108"/>
        <v>0</v>
      </c>
      <c r="X2347" s="86">
        <f t="shared" si="109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07"/>
        <v>0</v>
      </c>
      <c r="T2348" s="82"/>
      <c r="U2348" s="83"/>
      <c r="V2348" s="84"/>
      <c r="W2348" s="85">
        <f t="shared" si="108"/>
        <v>0</v>
      </c>
      <c r="X2348" s="86">
        <f t="shared" si="109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07"/>
        <v>0</v>
      </c>
      <c r="T2349" s="82"/>
      <c r="U2349" s="83"/>
      <c r="V2349" s="84"/>
      <c r="W2349" s="85">
        <f t="shared" si="108"/>
        <v>0</v>
      </c>
      <c r="X2349" s="86">
        <f t="shared" si="109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07"/>
        <v>0</v>
      </c>
      <c r="T2350" s="82"/>
      <c r="U2350" s="83"/>
      <c r="V2350" s="84"/>
      <c r="W2350" s="85">
        <f t="shared" si="108"/>
        <v>0</v>
      </c>
      <c r="X2350" s="86">
        <f t="shared" si="109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107"/>
        <v>0</v>
      </c>
      <c r="T2351" s="82"/>
      <c r="U2351" s="83"/>
      <c r="V2351" s="84"/>
      <c r="W2351" s="85">
        <f t="shared" si="108"/>
        <v>0</v>
      </c>
      <c r="X2351" s="86">
        <f t="shared" si="109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07"/>
        <v>0</v>
      </c>
      <c r="T2352" s="82"/>
      <c r="U2352" s="83"/>
      <c r="V2352" s="84"/>
      <c r="W2352" s="85">
        <f t="shared" si="108"/>
        <v>0</v>
      </c>
      <c r="X2352" s="86">
        <f t="shared" si="109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07"/>
        <v>0</v>
      </c>
      <c r="T2353" s="82"/>
      <c r="U2353" s="83"/>
      <c r="V2353" s="84"/>
      <c r="W2353" s="85">
        <f t="shared" si="108"/>
        <v>0</v>
      </c>
      <c r="X2353" s="86">
        <f t="shared" si="109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07"/>
        <v>0</v>
      </c>
      <c r="T2354" s="82"/>
      <c r="U2354" s="83"/>
      <c r="V2354" s="84"/>
      <c r="W2354" s="85">
        <f t="shared" si="108"/>
        <v>0</v>
      </c>
      <c r="X2354" s="86">
        <f t="shared" si="109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07"/>
        <v>0</v>
      </c>
      <c r="T2355" s="82"/>
      <c r="U2355" s="83"/>
      <c r="V2355" s="84"/>
      <c r="W2355" s="85">
        <f t="shared" si="108"/>
        <v>0</v>
      </c>
      <c r="X2355" s="86">
        <f t="shared" si="109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07"/>
        <v>0</v>
      </c>
      <c r="T2356" s="82"/>
      <c r="U2356" s="83"/>
      <c r="V2356" s="84"/>
      <c r="W2356" s="85">
        <f t="shared" si="108"/>
        <v>0</v>
      </c>
      <c r="X2356" s="86">
        <f t="shared" si="109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07"/>
        <v>0</v>
      </c>
      <c r="T2357" s="82"/>
      <c r="U2357" s="83"/>
      <c r="V2357" s="84"/>
      <c r="W2357" s="85">
        <f t="shared" si="108"/>
        <v>0</v>
      </c>
      <c r="X2357" s="86">
        <f t="shared" si="109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07"/>
        <v>0</v>
      </c>
      <c r="T2358" s="82"/>
      <c r="U2358" s="83"/>
      <c r="V2358" s="84"/>
      <c r="W2358" s="85">
        <f t="shared" si="108"/>
        <v>0</v>
      </c>
      <c r="X2358" s="86">
        <f t="shared" si="109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07"/>
        <v>0</v>
      </c>
      <c r="T2359" s="82"/>
      <c r="U2359" s="83"/>
      <c r="V2359" s="84"/>
      <c r="W2359" s="85">
        <f t="shared" si="108"/>
        <v>0</v>
      </c>
      <c r="X2359" s="86">
        <f t="shared" si="109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ref="S2360:S2423" si="110">IF(R2360="U",T2360/1.2,T2360)</f>
        <v>0</v>
      </c>
      <c r="T2360" s="82"/>
      <c r="U2360" s="83"/>
      <c r="V2360" s="84"/>
      <c r="W2360" s="85">
        <f t="shared" ref="W2360:W2423" si="111">V2360*S2360</f>
        <v>0</v>
      </c>
      <c r="X2360" s="86">
        <f t="shared" ref="X2360:X2423" si="112"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10"/>
        <v>0</v>
      </c>
      <c r="T2361" s="82"/>
      <c r="U2361" s="83"/>
      <c r="V2361" s="84"/>
      <c r="W2361" s="85">
        <f t="shared" si="111"/>
        <v>0</v>
      </c>
      <c r="X2361" s="86">
        <f t="shared" si="112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10"/>
        <v>0</v>
      </c>
      <c r="T2362" s="82"/>
      <c r="U2362" s="83"/>
      <c r="V2362" s="84"/>
      <c r="W2362" s="85">
        <f t="shared" si="111"/>
        <v>0</v>
      </c>
      <c r="X2362" s="86">
        <f t="shared" si="112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10"/>
        <v>0</v>
      </c>
      <c r="T2363" s="82"/>
      <c r="U2363" s="83"/>
      <c r="V2363" s="84"/>
      <c r="W2363" s="85">
        <f t="shared" si="111"/>
        <v>0</v>
      </c>
      <c r="X2363" s="86">
        <f t="shared" si="112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10"/>
        <v>0</v>
      </c>
      <c r="T2364" s="82"/>
      <c r="U2364" s="83"/>
      <c r="V2364" s="84"/>
      <c r="W2364" s="85">
        <f t="shared" si="111"/>
        <v>0</v>
      </c>
      <c r="X2364" s="86">
        <f t="shared" si="112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10"/>
        <v>0</v>
      </c>
      <c r="T2365" s="82"/>
      <c r="U2365" s="83"/>
      <c r="V2365" s="84"/>
      <c r="W2365" s="85">
        <f t="shared" si="111"/>
        <v>0</v>
      </c>
      <c r="X2365" s="86">
        <f t="shared" si="112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10"/>
        <v>0</v>
      </c>
      <c r="T2366" s="82"/>
      <c r="U2366" s="83"/>
      <c r="V2366" s="84"/>
      <c r="W2366" s="85">
        <f t="shared" si="111"/>
        <v>0</v>
      </c>
      <c r="X2366" s="86">
        <f t="shared" si="112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10"/>
        <v>0</v>
      </c>
      <c r="T2367" s="82"/>
      <c r="U2367" s="83"/>
      <c r="V2367" s="84"/>
      <c r="W2367" s="85">
        <f t="shared" si="111"/>
        <v>0</v>
      </c>
      <c r="X2367" s="86">
        <f t="shared" si="112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10"/>
        <v>0</v>
      </c>
      <c r="T2368" s="82"/>
      <c r="U2368" s="83"/>
      <c r="V2368" s="84"/>
      <c r="W2368" s="85">
        <f t="shared" si="111"/>
        <v>0</v>
      </c>
      <c r="X2368" s="86">
        <f t="shared" si="112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10"/>
        <v>0</v>
      </c>
      <c r="T2369" s="82"/>
      <c r="U2369" s="83"/>
      <c r="V2369" s="84"/>
      <c r="W2369" s="85">
        <f t="shared" si="111"/>
        <v>0</v>
      </c>
      <c r="X2369" s="86">
        <f t="shared" si="112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10"/>
        <v>0</v>
      </c>
      <c r="T2370" s="82"/>
      <c r="U2370" s="83"/>
      <c r="V2370" s="84"/>
      <c r="W2370" s="85">
        <f t="shared" si="111"/>
        <v>0</v>
      </c>
      <c r="X2370" s="86">
        <f t="shared" si="112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10"/>
        <v>0</v>
      </c>
      <c r="T2371" s="82"/>
      <c r="U2371" s="83"/>
      <c r="V2371" s="84"/>
      <c r="W2371" s="85">
        <f t="shared" si="111"/>
        <v>0</v>
      </c>
      <c r="X2371" s="86">
        <f t="shared" si="112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10"/>
        <v>0</v>
      </c>
      <c r="T2372" s="82"/>
      <c r="U2372" s="83"/>
      <c r="V2372" s="84"/>
      <c r="W2372" s="85">
        <f t="shared" si="111"/>
        <v>0</v>
      </c>
      <c r="X2372" s="86">
        <f t="shared" si="112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10"/>
        <v>0</v>
      </c>
      <c r="T2373" s="82"/>
      <c r="U2373" s="83"/>
      <c r="V2373" s="84"/>
      <c r="W2373" s="85">
        <f t="shared" si="111"/>
        <v>0</v>
      </c>
      <c r="X2373" s="86">
        <f t="shared" si="112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10"/>
        <v>0</v>
      </c>
      <c r="T2374" s="82"/>
      <c r="U2374" s="83"/>
      <c r="V2374" s="84"/>
      <c r="W2374" s="85">
        <f t="shared" si="111"/>
        <v>0</v>
      </c>
      <c r="X2374" s="86">
        <f t="shared" si="112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10"/>
        <v>0</v>
      </c>
      <c r="T2375" s="82"/>
      <c r="U2375" s="83"/>
      <c r="V2375" s="84"/>
      <c r="W2375" s="85">
        <f t="shared" si="111"/>
        <v>0</v>
      </c>
      <c r="X2375" s="86">
        <f t="shared" si="112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10"/>
        <v>0</v>
      </c>
      <c r="T2376" s="82"/>
      <c r="U2376" s="83"/>
      <c r="V2376" s="84"/>
      <c r="W2376" s="85">
        <f t="shared" si="111"/>
        <v>0</v>
      </c>
      <c r="X2376" s="86">
        <f t="shared" si="112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10"/>
        <v>0</v>
      </c>
      <c r="T2377" s="82"/>
      <c r="U2377" s="83"/>
      <c r="V2377" s="84"/>
      <c r="W2377" s="85">
        <f t="shared" si="111"/>
        <v>0</v>
      </c>
      <c r="X2377" s="86">
        <f t="shared" si="112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10"/>
        <v>0</v>
      </c>
      <c r="T2378" s="82"/>
      <c r="U2378" s="83"/>
      <c r="V2378" s="84"/>
      <c r="W2378" s="85">
        <f t="shared" si="111"/>
        <v>0</v>
      </c>
      <c r="X2378" s="86">
        <f t="shared" si="112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10"/>
        <v>0</v>
      </c>
      <c r="T2379" s="82"/>
      <c r="U2379" s="83"/>
      <c r="V2379" s="84"/>
      <c r="W2379" s="85">
        <f t="shared" si="111"/>
        <v>0</v>
      </c>
      <c r="X2379" s="86">
        <f t="shared" si="112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10"/>
        <v>0</v>
      </c>
      <c r="T2380" s="82"/>
      <c r="U2380" s="83"/>
      <c r="V2380" s="84"/>
      <c r="W2380" s="85">
        <f t="shared" si="111"/>
        <v>0</v>
      </c>
      <c r="X2380" s="86">
        <f t="shared" si="112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10"/>
        <v>0</v>
      </c>
      <c r="T2381" s="82"/>
      <c r="U2381" s="83"/>
      <c r="V2381" s="84"/>
      <c r="W2381" s="85">
        <f t="shared" si="111"/>
        <v>0</v>
      </c>
      <c r="X2381" s="86">
        <f t="shared" si="112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10"/>
        <v>0</v>
      </c>
      <c r="T2382" s="82"/>
      <c r="U2382" s="83"/>
      <c r="V2382" s="84"/>
      <c r="W2382" s="85">
        <f t="shared" si="111"/>
        <v>0</v>
      </c>
      <c r="X2382" s="86">
        <f t="shared" si="112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110"/>
        <v>0</v>
      </c>
      <c r="T2383" s="82"/>
      <c r="U2383" s="83"/>
      <c r="V2383" s="84"/>
      <c r="W2383" s="85">
        <f t="shared" si="111"/>
        <v>0</v>
      </c>
      <c r="X2383" s="86">
        <f t="shared" si="112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10"/>
        <v>0</v>
      </c>
      <c r="T2384" s="82"/>
      <c r="U2384" s="83"/>
      <c r="V2384" s="84"/>
      <c r="W2384" s="85">
        <f t="shared" si="111"/>
        <v>0</v>
      </c>
      <c r="X2384" s="86">
        <f t="shared" si="112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10"/>
        <v>0</v>
      </c>
      <c r="T2385" s="82"/>
      <c r="U2385" s="83"/>
      <c r="V2385" s="84"/>
      <c r="W2385" s="85">
        <f t="shared" si="111"/>
        <v>0</v>
      </c>
      <c r="X2385" s="86">
        <f t="shared" si="112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10"/>
        <v>0</v>
      </c>
      <c r="T2386" s="82"/>
      <c r="U2386" s="83"/>
      <c r="V2386" s="84"/>
      <c r="W2386" s="85">
        <f t="shared" si="111"/>
        <v>0</v>
      </c>
      <c r="X2386" s="86">
        <f t="shared" si="112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10"/>
        <v>0</v>
      </c>
      <c r="T2387" s="82"/>
      <c r="U2387" s="83"/>
      <c r="V2387" s="84"/>
      <c r="W2387" s="85">
        <f t="shared" si="111"/>
        <v>0</v>
      </c>
      <c r="X2387" s="86">
        <f t="shared" si="112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10"/>
        <v>0</v>
      </c>
      <c r="T2388" s="82"/>
      <c r="U2388" s="83"/>
      <c r="V2388" s="84"/>
      <c r="W2388" s="85">
        <f t="shared" si="111"/>
        <v>0</v>
      </c>
      <c r="X2388" s="86">
        <f t="shared" si="112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10"/>
        <v>0</v>
      </c>
      <c r="T2389" s="82"/>
      <c r="U2389" s="83"/>
      <c r="V2389" s="84"/>
      <c r="W2389" s="85">
        <f t="shared" si="111"/>
        <v>0</v>
      </c>
      <c r="X2389" s="86">
        <f t="shared" si="112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10"/>
        <v>0</v>
      </c>
      <c r="T2390" s="82"/>
      <c r="U2390" s="83"/>
      <c r="V2390" s="84"/>
      <c r="W2390" s="85">
        <f t="shared" si="111"/>
        <v>0</v>
      </c>
      <c r="X2390" s="86">
        <f t="shared" si="112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10"/>
        <v>0</v>
      </c>
      <c r="T2391" s="82"/>
      <c r="U2391" s="83"/>
      <c r="V2391" s="84"/>
      <c r="W2391" s="85">
        <f t="shared" si="111"/>
        <v>0</v>
      </c>
      <c r="X2391" s="86">
        <f t="shared" si="112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10"/>
        <v>0</v>
      </c>
      <c r="T2392" s="82"/>
      <c r="U2392" s="83"/>
      <c r="V2392" s="84"/>
      <c r="W2392" s="85">
        <f t="shared" si="111"/>
        <v>0</v>
      </c>
      <c r="X2392" s="86">
        <f t="shared" si="112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10"/>
        <v>0</v>
      </c>
      <c r="T2393" s="82"/>
      <c r="U2393" s="83"/>
      <c r="V2393" s="84"/>
      <c r="W2393" s="85">
        <f t="shared" si="111"/>
        <v>0</v>
      </c>
      <c r="X2393" s="86">
        <f t="shared" si="112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10"/>
        <v>0</v>
      </c>
      <c r="T2394" s="82"/>
      <c r="U2394" s="83"/>
      <c r="V2394" s="84"/>
      <c r="W2394" s="85">
        <f t="shared" si="111"/>
        <v>0</v>
      </c>
      <c r="X2394" s="86">
        <f t="shared" si="112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10"/>
        <v>0</v>
      </c>
      <c r="T2395" s="82"/>
      <c r="U2395" s="83"/>
      <c r="V2395" s="84"/>
      <c r="W2395" s="85">
        <f t="shared" si="111"/>
        <v>0</v>
      </c>
      <c r="X2395" s="86">
        <f t="shared" si="112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10"/>
        <v>0</v>
      </c>
      <c r="T2396" s="82"/>
      <c r="U2396" s="83"/>
      <c r="V2396" s="84"/>
      <c r="W2396" s="85">
        <f t="shared" si="111"/>
        <v>0</v>
      </c>
      <c r="X2396" s="86">
        <f t="shared" si="112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10"/>
        <v>0</v>
      </c>
      <c r="T2397" s="82"/>
      <c r="U2397" s="83"/>
      <c r="V2397" s="84"/>
      <c r="W2397" s="85">
        <f t="shared" si="111"/>
        <v>0</v>
      </c>
      <c r="X2397" s="86">
        <f t="shared" si="112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10"/>
        <v>0</v>
      </c>
      <c r="T2398" s="82"/>
      <c r="U2398" s="83"/>
      <c r="V2398" s="84"/>
      <c r="W2398" s="85">
        <f t="shared" si="111"/>
        <v>0</v>
      </c>
      <c r="X2398" s="86">
        <f t="shared" si="112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10"/>
        <v>0</v>
      </c>
      <c r="T2399" s="82"/>
      <c r="U2399" s="83"/>
      <c r="V2399" s="84"/>
      <c r="W2399" s="85">
        <f t="shared" si="111"/>
        <v>0</v>
      </c>
      <c r="X2399" s="86">
        <f t="shared" si="112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10"/>
        <v>0</v>
      </c>
      <c r="T2400" s="82"/>
      <c r="U2400" s="83"/>
      <c r="V2400" s="84"/>
      <c r="W2400" s="85">
        <f t="shared" si="111"/>
        <v>0</v>
      </c>
      <c r="X2400" s="86">
        <f t="shared" si="112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10"/>
        <v>0</v>
      </c>
      <c r="T2401" s="82"/>
      <c r="U2401" s="83"/>
      <c r="V2401" s="84"/>
      <c r="W2401" s="85">
        <f t="shared" si="111"/>
        <v>0</v>
      </c>
      <c r="X2401" s="86">
        <f t="shared" si="112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10"/>
        <v>0</v>
      </c>
      <c r="T2402" s="82"/>
      <c r="U2402" s="83"/>
      <c r="V2402" s="84"/>
      <c r="W2402" s="85">
        <f t="shared" si="111"/>
        <v>0</v>
      </c>
      <c r="X2402" s="86">
        <f t="shared" si="112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10"/>
        <v>0</v>
      </c>
      <c r="T2403" s="82"/>
      <c r="U2403" s="83"/>
      <c r="V2403" s="84"/>
      <c r="W2403" s="85">
        <f t="shared" si="111"/>
        <v>0</v>
      </c>
      <c r="X2403" s="86">
        <f t="shared" si="112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10"/>
        <v>0</v>
      </c>
      <c r="T2404" s="82"/>
      <c r="U2404" s="83"/>
      <c r="V2404" s="84"/>
      <c r="W2404" s="85">
        <f t="shared" si="111"/>
        <v>0</v>
      </c>
      <c r="X2404" s="86">
        <f t="shared" si="112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10"/>
        <v>0</v>
      </c>
      <c r="T2405" s="82"/>
      <c r="U2405" s="83"/>
      <c r="V2405" s="84"/>
      <c r="W2405" s="85">
        <f t="shared" si="111"/>
        <v>0</v>
      </c>
      <c r="X2405" s="86">
        <f t="shared" si="112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10"/>
        <v>0</v>
      </c>
      <c r="T2406" s="82"/>
      <c r="U2406" s="83"/>
      <c r="V2406" s="84"/>
      <c r="W2406" s="85">
        <f t="shared" si="111"/>
        <v>0</v>
      </c>
      <c r="X2406" s="86">
        <f t="shared" si="112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10"/>
        <v>0</v>
      </c>
      <c r="T2407" s="82"/>
      <c r="U2407" s="83"/>
      <c r="V2407" s="84"/>
      <c r="W2407" s="85">
        <f t="shared" si="111"/>
        <v>0</v>
      </c>
      <c r="X2407" s="86">
        <f t="shared" si="112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10"/>
        <v>0</v>
      </c>
      <c r="T2408" s="82"/>
      <c r="U2408" s="83"/>
      <c r="V2408" s="84"/>
      <c r="W2408" s="85">
        <f t="shared" si="111"/>
        <v>0</v>
      </c>
      <c r="X2408" s="86">
        <f t="shared" si="112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10"/>
        <v>0</v>
      </c>
      <c r="T2409" s="82"/>
      <c r="U2409" s="83"/>
      <c r="V2409" s="84"/>
      <c r="W2409" s="85">
        <f t="shared" si="111"/>
        <v>0</v>
      </c>
      <c r="X2409" s="86">
        <f t="shared" si="112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10"/>
        <v>0</v>
      </c>
      <c r="T2410" s="82"/>
      <c r="U2410" s="83"/>
      <c r="V2410" s="84"/>
      <c r="W2410" s="85">
        <f t="shared" si="111"/>
        <v>0</v>
      </c>
      <c r="X2410" s="86">
        <f t="shared" si="112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10"/>
        <v>0</v>
      </c>
      <c r="T2411" s="82"/>
      <c r="U2411" s="83"/>
      <c r="V2411" s="84"/>
      <c r="W2411" s="85">
        <f t="shared" si="111"/>
        <v>0</v>
      </c>
      <c r="X2411" s="86">
        <f t="shared" si="112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10"/>
        <v>0</v>
      </c>
      <c r="T2412" s="82"/>
      <c r="U2412" s="83"/>
      <c r="V2412" s="84"/>
      <c r="W2412" s="85">
        <f t="shared" si="111"/>
        <v>0</v>
      </c>
      <c r="X2412" s="86">
        <f t="shared" si="112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10"/>
        <v>0</v>
      </c>
      <c r="T2413" s="82"/>
      <c r="U2413" s="83"/>
      <c r="V2413" s="84"/>
      <c r="W2413" s="85">
        <f t="shared" si="111"/>
        <v>0</v>
      </c>
      <c r="X2413" s="86">
        <f t="shared" si="112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10"/>
        <v>0</v>
      </c>
      <c r="T2414" s="82"/>
      <c r="U2414" s="83"/>
      <c r="V2414" s="84"/>
      <c r="W2414" s="85">
        <f t="shared" si="111"/>
        <v>0</v>
      </c>
      <c r="X2414" s="86">
        <f t="shared" si="112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110"/>
        <v>0</v>
      </c>
      <c r="T2415" s="82"/>
      <c r="U2415" s="83"/>
      <c r="V2415" s="84"/>
      <c r="W2415" s="85">
        <f t="shared" si="111"/>
        <v>0</v>
      </c>
      <c r="X2415" s="86">
        <f t="shared" si="112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10"/>
        <v>0</v>
      </c>
      <c r="T2416" s="82"/>
      <c r="U2416" s="83"/>
      <c r="V2416" s="84"/>
      <c r="W2416" s="85">
        <f t="shared" si="111"/>
        <v>0</v>
      </c>
      <c r="X2416" s="86">
        <f t="shared" si="112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10"/>
        <v>0</v>
      </c>
      <c r="T2417" s="82"/>
      <c r="U2417" s="83"/>
      <c r="V2417" s="84"/>
      <c r="W2417" s="85">
        <f t="shared" si="111"/>
        <v>0</v>
      </c>
      <c r="X2417" s="86">
        <f t="shared" si="112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10"/>
        <v>0</v>
      </c>
      <c r="T2418" s="82"/>
      <c r="U2418" s="83"/>
      <c r="V2418" s="84"/>
      <c r="W2418" s="85">
        <f t="shared" si="111"/>
        <v>0</v>
      </c>
      <c r="X2418" s="86">
        <f t="shared" si="112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10"/>
        <v>0</v>
      </c>
      <c r="T2419" s="82"/>
      <c r="U2419" s="83"/>
      <c r="V2419" s="84"/>
      <c r="W2419" s="85">
        <f t="shared" si="111"/>
        <v>0</v>
      </c>
      <c r="X2419" s="86">
        <f t="shared" si="112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10"/>
        <v>0</v>
      </c>
      <c r="T2420" s="82"/>
      <c r="U2420" s="83"/>
      <c r="V2420" s="84"/>
      <c r="W2420" s="85">
        <f t="shared" si="111"/>
        <v>0</v>
      </c>
      <c r="X2420" s="86">
        <f t="shared" si="112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10"/>
        <v>0</v>
      </c>
      <c r="T2421" s="82"/>
      <c r="U2421" s="83"/>
      <c r="V2421" s="84"/>
      <c r="W2421" s="85">
        <f t="shared" si="111"/>
        <v>0</v>
      </c>
      <c r="X2421" s="86">
        <f t="shared" si="112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10"/>
        <v>0</v>
      </c>
      <c r="T2422" s="82"/>
      <c r="U2422" s="83"/>
      <c r="V2422" s="84"/>
      <c r="W2422" s="85">
        <f t="shared" si="111"/>
        <v>0</v>
      </c>
      <c r="X2422" s="86">
        <f t="shared" si="112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10"/>
        <v>0</v>
      </c>
      <c r="T2423" s="82"/>
      <c r="U2423" s="83"/>
      <c r="V2423" s="84"/>
      <c r="W2423" s="85">
        <f t="shared" si="111"/>
        <v>0</v>
      </c>
      <c r="X2423" s="86">
        <f t="shared" si="112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ref="S2424:S2487" si="113">IF(R2424="U",T2424/1.2,T2424)</f>
        <v>0</v>
      </c>
      <c r="T2424" s="82"/>
      <c r="U2424" s="83"/>
      <c r="V2424" s="84"/>
      <c r="W2424" s="85">
        <f t="shared" ref="W2424:W2487" si="114">V2424*S2424</f>
        <v>0</v>
      </c>
      <c r="X2424" s="86">
        <f t="shared" ref="X2424:X2487" si="115"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13"/>
        <v>0</v>
      </c>
      <c r="T2425" s="82"/>
      <c r="U2425" s="83"/>
      <c r="V2425" s="84"/>
      <c r="W2425" s="85">
        <f t="shared" si="114"/>
        <v>0</v>
      </c>
      <c r="X2425" s="86">
        <f t="shared" si="115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113"/>
        <v>0</v>
      </c>
      <c r="T2426" s="82"/>
      <c r="U2426" s="83"/>
      <c r="V2426" s="84"/>
      <c r="W2426" s="85">
        <f t="shared" si="114"/>
        <v>0</v>
      </c>
      <c r="X2426" s="86">
        <f t="shared" si="115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13"/>
        <v>0</v>
      </c>
      <c r="T2427" s="82"/>
      <c r="U2427" s="83"/>
      <c r="V2427" s="84"/>
      <c r="W2427" s="85">
        <f t="shared" si="114"/>
        <v>0</v>
      </c>
      <c r="X2427" s="86">
        <f t="shared" si="115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13"/>
        <v>0</v>
      </c>
      <c r="T2428" s="82"/>
      <c r="U2428" s="83"/>
      <c r="V2428" s="84"/>
      <c r="W2428" s="85">
        <f t="shared" si="114"/>
        <v>0</v>
      </c>
      <c r="X2428" s="86">
        <f t="shared" si="115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113"/>
        <v>0</v>
      </c>
      <c r="T2429" s="82"/>
      <c r="U2429" s="83"/>
      <c r="V2429" s="84"/>
      <c r="W2429" s="85">
        <f t="shared" si="114"/>
        <v>0</v>
      </c>
      <c r="X2429" s="86">
        <f t="shared" si="115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13"/>
        <v>0</v>
      </c>
      <c r="T2430" s="82"/>
      <c r="U2430" s="83"/>
      <c r="V2430" s="84"/>
      <c r="W2430" s="85">
        <f t="shared" si="114"/>
        <v>0</v>
      </c>
      <c r="X2430" s="86">
        <f t="shared" si="115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13"/>
        <v>0</v>
      </c>
      <c r="T2431" s="82"/>
      <c r="U2431" s="83"/>
      <c r="V2431" s="84"/>
      <c r="W2431" s="85">
        <f t="shared" si="114"/>
        <v>0</v>
      </c>
      <c r="X2431" s="86">
        <f t="shared" si="115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113"/>
        <v>0</v>
      </c>
      <c r="T2432" s="82"/>
      <c r="U2432" s="83"/>
      <c r="V2432" s="84"/>
      <c r="W2432" s="85">
        <f t="shared" si="114"/>
        <v>0</v>
      </c>
      <c r="X2432" s="86">
        <f t="shared" si="115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13"/>
        <v>0</v>
      </c>
      <c r="T2433" s="82"/>
      <c r="U2433" s="83"/>
      <c r="V2433" s="84"/>
      <c r="W2433" s="85">
        <f t="shared" si="114"/>
        <v>0</v>
      </c>
      <c r="X2433" s="86">
        <f t="shared" si="115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13"/>
        <v>0</v>
      </c>
      <c r="T2434" s="82"/>
      <c r="U2434" s="83"/>
      <c r="V2434" s="84"/>
      <c r="W2434" s="85">
        <f t="shared" si="114"/>
        <v>0</v>
      </c>
      <c r="X2434" s="86">
        <f t="shared" si="115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13"/>
        <v>0</v>
      </c>
      <c r="T2435" s="82"/>
      <c r="U2435" s="83"/>
      <c r="V2435" s="84"/>
      <c r="W2435" s="85">
        <f t="shared" si="114"/>
        <v>0</v>
      </c>
      <c r="X2435" s="86">
        <f t="shared" si="115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13"/>
        <v>0</v>
      </c>
      <c r="T2436" s="82"/>
      <c r="U2436" s="83"/>
      <c r="V2436" s="84"/>
      <c r="W2436" s="85">
        <f t="shared" si="114"/>
        <v>0</v>
      </c>
      <c r="X2436" s="86">
        <f t="shared" si="115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13"/>
        <v>0</v>
      </c>
      <c r="T2437" s="82"/>
      <c r="U2437" s="83"/>
      <c r="V2437" s="84"/>
      <c r="W2437" s="85">
        <f t="shared" si="114"/>
        <v>0</v>
      </c>
      <c r="X2437" s="86">
        <f t="shared" si="115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13"/>
        <v>0</v>
      </c>
      <c r="T2438" s="82"/>
      <c r="U2438" s="83"/>
      <c r="V2438" s="84"/>
      <c r="W2438" s="85">
        <f t="shared" si="114"/>
        <v>0</v>
      </c>
      <c r="X2438" s="86">
        <f t="shared" si="115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13"/>
        <v>0</v>
      </c>
      <c r="T2439" s="82"/>
      <c r="U2439" s="83"/>
      <c r="V2439" s="84"/>
      <c r="W2439" s="85">
        <f t="shared" si="114"/>
        <v>0</v>
      </c>
      <c r="X2439" s="86">
        <f t="shared" si="115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13"/>
        <v>0</v>
      </c>
      <c r="T2440" s="82"/>
      <c r="U2440" s="83"/>
      <c r="V2440" s="84"/>
      <c r="W2440" s="85">
        <f t="shared" si="114"/>
        <v>0</v>
      </c>
      <c r="X2440" s="86">
        <f t="shared" si="115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13"/>
        <v>0</v>
      </c>
      <c r="T2441" s="82"/>
      <c r="U2441" s="83"/>
      <c r="V2441" s="84"/>
      <c r="W2441" s="85">
        <f t="shared" si="114"/>
        <v>0</v>
      </c>
      <c r="X2441" s="86">
        <f t="shared" si="115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13"/>
        <v>0</v>
      </c>
      <c r="T2442" s="82"/>
      <c r="U2442" s="83"/>
      <c r="V2442" s="84"/>
      <c r="W2442" s="85">
        <f t="shared" si="114"/>
        <v>0</v>
      </c>
      <c r="X2442" s="86">
        <f t="shared" si="115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13"/>
        <v>0</v>
      </c>
      <c r="T2443" s="82"/>
      <c r="U2443" s="83"/>
      <c r="V2443" s="84"/>
      <c r="W2443" s="85">
        <f t="shared" si="114"/>
        <v>0</v>
      </c>
      <c r="X2443" s="86">
        <f t="shared" si="115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13"/>
        <v>0</v>
      </c>
      <c r="T2444" s="82"/>
      <c r="U2444" s="83"/>
      <c r="V2444" s="84"/>
      <c r="W2444" s="85">
        <f t="shared" si="114"/>
        <v>0</v>
      </c>
      <c r="X2444" s="86">
        <f t="shared" si="115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13"/>
        <v>0</v>
      </c>
      <c r="T2445" s="82"/>
      <c r="U2445" s="83"/>
      <c r="V2445" s="84"/>
      <c r="W2445" s="85">
        <f t="shared" si="114"/>
        <v>0</v>
      </c>
      <c r="X2445" s="86">
        <f t="shared" si="115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13"/>
        <v>0</v>
      </c>
      <c r="T2446" s="82"/>
      <c r="U2446" s="83"/>
      <c r="V2446" s="84"/>
      <c r="W2446" s="85">
        <f t="shared" si="114"/>
        <v>0</v>
      </c>
      <c r="X2446" s="86">
        <f t="shared" si="115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113"/>
        <v>0</v>
      </c>
      <c r="T2447" s="82"/>
      <c r="U2447" s="83"/>
      <c r="V2447" s="84"/>
      <c r="W2447" s="85">
        <f t="shared" si="114"/>
        <v>0</v>
      </c>
      <c r="X2447" s="86">
        <f t="shared" si="115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13"/>
        <v>0</v>
      </c>
      <c r="T2448" s="82"/>
      <c r="U2448" s="83"/>
      <c r="V2448" s="84"/>
      <c r="W2448" s="85">
        <f t="shared" si="114"/>
        <v>0</v>
      </c>
      <c r="X2448" s="86">
        <f t="shared" si="115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13"/>
        <v>0</v>
      </c>
      <c r="T2449" s="82"/>
      <c r="U2449" s="83"/>
      <c r="V2449" s="84"/>
      <c r="W2449" s="85">
        <f t="shared" si="114"/>
        <v>0</v>
      </c>
      <c r="X2449" s="86">
        <f t="shared" si="115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13"/>
        <v>0</v>
      </c>
      <c r="T2450" s="82"/>
      <c r="U2450" s="83"/>
      <c r="V2450" s="84"/>
      <c r="W2450" s="85">
        <f t="shared" si="114"/>
        <v>0</v>
      </c>
      <c r="X2450" s="86">
        <f t="shared" si="115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13"/>
        <v>0</v>
      </c>
      <c r="T2451" s="82"/>
      <c r="U2451" s="83"/>
      <c r="V2451" s="84"/>
      <c r="W2451" s="85">
        <f t="shared" si="114"/>
        <v>0</v>
      </c>
      <c r="X2451" s="86">
        <f t="shared" si="115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113"/>
        <v>0</v>
      </c>
      <c r="T2452" s="82"/>
      <c r="U2452" s="83"/>
      <c r="V2452" s="84"/>
      <c r="W2452" s="85">
        <f t="shared" si="114"/>
        <v>0</v>
      </c>
      <c r="X2452" s="86">
        <f t="shared" si="115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13"/>
        <v>0</v>
      </c>
      <c r="T2453" s="82"/>
      <c r="U2453" s="83"/>
      <c r="V2453" s="84"/>
      <c r="W2453" s="85">
        <f t="shared" si="114"/>
        <v>0</v>
      </c>
      <c r="X2453" s="86">
        <f t="shared" si="115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13"/>
        <v>0</v>
      </c>
      <c r="T2454" s="82"/>
      <c r="U2454" s="83"/>
      <c r="V2454" s="84"/>
      <c r="W2454" s="85">
        <f t="shared" si="114"/>
        <v>0</v>
      </c>
      <c r="X2454" s="86">
        <f t="shared" si="115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13"/>
        <v>0</v>
      </c>
      <c r="T2455" s="82"/>
      <c r="U2455" s="83"/>
      <c r="V2455" s="84"/>
      <c r="W2455" s="85">
        <f t="shared" si="114"/>
        <v>0</v>
      </c>
      <c r="X2455" s="86">
        <f t="shared" si="115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113"/>
        <v>0</v>
      </c>
      <c r="T2456" s="82"/>
      <c r="U2456" s="83"/>
      <c r="V2456" s="84"/>
      <c r="W2456" s="85">
        <f t="shared" si="114"/>
        <v>0</v>
      </c>
      <c r="X2456" s="86">
        <f t="shared" si="115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13"/>
        <v>0</v>
      </c>
      <c r="T2457" s="82"/>
      <c r="U2457" s="83"/>
      <c r="V2457" s="84"/>
      <c r="W2457" s="85">
        <f t="shared" si="114"/>
        <v>0</v>
      </c>
      <c r="X2457" s="86">
        <f t="shared" si="115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13"/>
        <v>0</v>
      </c>
      <c r="T2458" s="82"/>
      <c r="U2458" s="83"/>
      <c r="V2458" s="84"/>
      <c r="W2458" s="85">
        <f t="shared" si="114"/>
        <v>0</v>
      </c>
      <c r="X2458" s="86">
        <f t="shared" si="115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13"/>
        <v>0</v>
      </c>
      <c r="T2459" s="82"/>
      <c r="U2459" s="83"/>
      <c r="V2459" s="84"/>
      <c r="W2459" s="85">
        <f t="shared" si="114"/>
        <v>0</v>
      </c>
      <c r="X2459" s="86">
        <f t="shared" si="115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13"/>
        <v>0</v>
      </c>
      <c r="T2460" s="82"/>
      <c r="U2460" s="83"/>
      <c r="V2460" s="84"/>
      <c r="W2460" s="85">
        <f t="shared" si="114"/>
        <v>0</v>
      </c>
      <c r="X2460" s="86">
        <f t="shared" si="115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13"/>
        <v>0</v>
      </c>
      <c r="T2461" s="82"/>
      <c r="U2461" s="83"/>
      <c r="V2461" s="84"/>
      <c r="W2461" s="85">
        <f t="shared" si="114"/>
        <v>0</v>
      </c>
      <c r="X2461" s="86">
        <f t="shared" si="115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13"/>
        <v>0</v>
      </c>
      <c r="T2462" s="82"/>
      <c r="U2462" s="83"/>
      <c r="V2462" s="84"/>
      <c r="W2462" s="85">
        <f t="shared" si="114"/>
        <v>0</v>
      </c>
      <c r="X2462" s="86">
        <f t="shared" si="115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13"/>
        <v>0</v>
      </c>
      <c r="T2463" s="82"/>
      <c r="U2463" s="83"/>
      <c r="V2463" s="84"/>
      <c r="W2463" s="85">
        <f t="shared" si="114"/>
        <v>0</v>
      </c>
      <c r="X2463" s="86">
        <f t="shared" si="115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13"/>
        <v>0</v>
      </c>
      <c r="T2464" s="82"/>
      <c r="U2464" s="83"/>
      <c r="V2464" s="84"/>
      <c r="W2464" s="85">
        <f t="shared" si="114"/>
        <v>0</v>
      </c>
      <c r="X2464" s="86">
        <f t="shared" si="115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13"/>
        <v>0</v>
      </c>
      <c r="T2465" s="82"/>
      <c r="U2465" s="83"/>
      <c r="V2465" s="84"/>
      <c r="W2465" s="85">
        <f t="shared" si="114"/>
        <v>0</v>
      </c>
      <c r="X2465" s="86">
        <f t="shared" si="115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13"/>
        <v>0</v>
      </c>
      <c r="T2466" s="82"/>
      <c r="U2466" s="83"/>
      <c r="V2466" s="84"/>
      <c r="W2466" s="85">
        <f t="shared" si="114"/>
        <v>0</v>
      </c>
      <c r="X2466" s="86">
        <f t="shared" si="115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13"/>
        <v>0</v>
      </c>
      <c r="T2467" s="82"/>
      <c r="U2467" s="83"/>
      <c r="V2467" s="84"/>
      <c r="W2467" s="85">
        <f t="shared" si="114"/>
        <v>0</v>
      </c>
      <c r="X2467" s="86">
        <f t="shared" si="115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13"/>
        <v>0</v>
      </c>
      <c r="T2468" s="82"/>
      <c r="U2468" s="83"/>
      <c r="V2468" s="84"/>
      <c r="W2468" s="85">
        <f t="shared" si="114"/>
        <v>0</v>
      </c>
      <c r="X2468" s="86">
        <f t="shared" si="115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13"/>
        <v>0</v>
      </c>
      <c r="T2469" s="82"/>
      <c r="U2469" s="83"/>
      <c r="V2469" s="84"/>
      <c r="W2469" s="85">
        <f t="shared" si="114"/>
        <v>0</v>
      </c>
      <c r="X2469" s="86">
        <f t="shared" si="115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13"/>
        <v>0</v>
      </c>
      <c r="T2470" s="82"/>
      <c r="U2470" s="83"/>
      <c r="V2470" s="84"/>
      <c r="W2470" s="85">
        <f t="shared" si="114"/>
        <v>0</v>
      </c>
      <c r="X2470" s="86">
        <f t="shared" si="115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13"/>
        <v>0</v>
      </c>
      <c r="T2471" s="82"/>
      <c r="U2471" s="83"/>
      <c r="V2471" s="84"/>
      <c r="W2471" s="85">
        <f t="shared" si="114"/>
        <v>0</v>
      </c>
      <c r="X2471" s="86">
        <f t="shared" si="115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13"/>
        <v>0</v>
      </c>
      <c r="T2472" s="82"/>
      <c r="U2472" s="83"/>
      <c r="V2472" s="84"/>
      <c r="W2472" s="85">
        <f t="shared" si="114"/>
        <v>0</v>
      </c>
      <c r="X2472" s="86">
        <f t="shared" si="115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13"/>
        <v>0</v>
      </c>
      <c r="T2473" s="82"/>
      <c r="U2473" s="83"/>
      <c r="V2473" s="84"/>
      <c r="W2473" s="85">
        <f t="shared" si="114"/>
        <v>0</v>
      </c>
      <c r="X2473" s="86">
        <f t="shared" si="115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13"/>
        <v>0</v>
      </c>
      <c r="T2474" s="82"/>
      <c r="U2474" s="83"/>
      <c r="V2474" s="84"/>
      <c r="W2474" s="85">
        <f t="shared" si="114"/>
        <v>0</v>
      </c>
      <c r="X2474" s="86">
        <f t="shared" si="115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13"/>
        <v>0</v>
      </c>
      <c r="T2475" s="82"/>
      <c r="U2475" s="83"/>
      <c r="V2475" s="84"/>
      <c r="W2475" s="85">
        <f t="shared" si="114"/>
        <v>0</v>
      </c>
      <c r="X2475" s="86">
        <f t="shared" si="115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13"/>
        <v>0</v>
      </c>
      <c r="T2476" s="82"/>
      <c r="U2476" s="83"/>
      <c r="V2476" s="84"/>
      <c r="W2476" s="85">
        <f t="shared" si="114"/>
        <v>0</v>
      </c>
      <c r="X2476" s="86">
        <f t="shared" si="115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13"/>
        <v>0</v>
      </c>
      <c r="T2477" s="82"/>
      <c r="U2477" s="83"/>
      <c r="V2477" s="84"/>
      <c r="W2477" s="85">
        <f t="shared" si="114"/>
        <v>0</v>
      </c>
      <c r="X2477" s="86">
        <f t="shared" si="115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13"/>
        <v>0</v>
      </c>
      <c r="T2478" s="82"/>
      <c r="U2478" s="83"/>
      <c r="V2478" s="84"/>
      <c r="W2478" s="85">
        <f t="shared" si="114"/>
        <v>0</v>
      </c>
      <c r="X2478" s="86">
        <f t="shared" si="115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113"/>
        <v>0</v>
      </c>
      <c r="T2479" s="82"/>
      <c r="U2479" s="83"/>
      <c r="V2479" s="84"/>
      <c r="W2479" s="85">
        <f t="shared" si="114"/>
        <v>0</v>
      </c>
      <c r="X2479" s="86">
        <f t="shared" si="115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13"/>
        <v>0</v>
      </c>
      <c r="T2480" s="82"/>
      <c r="U2480" s="83"/>
      <c r="V2480" s="84"/>
      <c r="W2480" s="85">
        <f t="shared" si="114"/>
        <v>0</v>
      </c>
      <c r="X2480" s="86">
        <f t="shared" si="115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13"/>
        <v>0</v>
      </c>
      <c r="T2481" s="82"/>
      <c r="U2481" s="83"/>
      <c r="V2481" s="84"/>
      <c r="W2481" s="85">
        <f t="shared" si="114"/>
        <v>0</v>
      </c>
      <c r="X2481" s="86">
        <f t="shared" si="115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13"/>
        <v>0</v>
      </c>
      <c r="T2482" s="82"/>
      <c r="U2482" s="83"/>
      <c r="V2482" s="84"/>
      <c r="W2482" s="85">
        <f t="shared" si="114"/>
        <v>0</v>
      </c>
      <c r="X2482" s="86">
        <f t="shared" si="115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13"/>
        <v>0</v>
      </c>
      <c r="T2483" s="82"/>
      <c r="U2483" s="83"/>
      <c r="V2483" s="84"/>
      <c r="W2483" s="85">
        <f t="shared" si="114"/>
        <v>0</v>
      </c>
      <c r="X2483" s="86">
        <f t="shared" si="115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13"/>
        <v>0</v>
      </c>
      <c r="T2484" s="82"/>
      <c r="U2484" s="83"/>
      <c r="V2484" s="84"/>
      <c r="W2484" s="85">
        <f t="shared" si="114"/>
        <v>0</v>
      </c>
      <c r="X2484" s="86">
        <f t="shared" si="115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13"/>
        <v>0</v>
      </c>
      <c r="T2485" s="82"/>
      <c r="U2485" s="83"/>
      <c r="V2485" s="84"/>
      <c r="W2485" s="85">
        <f t="shared" si="114"/>
        <v>0</v>
      </c>
      <c r="X2485" s="86">
        <f t="shared" si="115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13"/>
        <v>0</v>
      </c>
      <c r="T2486" s="82"/>
      <c r="U2486" s="83"/>
      <c r="V2486" s="84"/>
      <c r="W2486" s="85">
        <f t="shared" si="114"/>
        <v>0</v>
      </c>
      <c r="X2486" s="86">
        <f t="shared" si="115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13"/>
        <v>0</v>
      </c>
      <c r="T2487" s="82"/>
      <c r="U2487" s="83"/>
      <c r="V2487" s="84"/>
      <c r="W2487" s="85">
        <f t="shared" si="114"/>
        <v>0</v>
      </c>
      <c r="X2487" s="86">
        <f t="shared" si="115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ref="S2488:S2506" si="116">IF(R2488="U",T2488/1.2,T2488)</f>
        <v>0</v>
      </c>
      <c r="T2488" s="82"/>
      <c r="U2488" s="83"/>
      <c r="V2488" s="84"/>
      <c r="W2488" s="85">
        <f t="shared" ref="W2488:W2506" si="117">V2488*S2488</f>
        <v>0</v>
      </c>
      <c r="X2488" s="86">
        <f t="shared" ref="X2488:X2506" si="118"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16"/>
        <v>0</v>
      </c>
      <c r="T2489" s="82"/>
      <c r="U2489" s="83"/>
      <c r="V2489" s="84"/>
      <c r="W2489" s="85">
        <f t="shared" si="117"/>
        <v>0</v>
      </c>
      <c r="X2489" s="86">
        <f t="shared" si="118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116"/>
        <v>0</v>
      </c>
      <c r="T2490" s="82"/>
      <c r="U2490" s="83"/>
      <c r="V2490" s="84"/>
      <c r="W2490" s="85">
        <f t="shared" si="117"/>
        <v>0</v>
      </c>
      <c r="X2490" s="86">
        <f t="shared" si="118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16"/>
        <v>0</v>
      </c>
      <c r="T2491" s="82"/>
      <c r="U2491" s="83"/>
      <c r="V2491" s="84"/>
      <c r="W2491" s="85">
        <f t="shared" si="117"/>
        <v>0</v>
      </c>
      <c r="X2491" s="86">
        <f t="shared" si="118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16"/>
        <v>0</v>
      </c>
      <c r="T2492" s="82"/>
      <c r="U2492" s="83"/>
      <c r="V2492" s="84"/>
      <c r="W2492" s="85">
        <f t="shared" si="117"/>
        <v>0</v>
      </c>
      <c r="X2492" s="86">
        <f t="shared" si="118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116"/>
        <v>0</v>
      </c>
      <c r="T2493" s="82"/>
      <c r="U2493" s="83"/>
      <c r="V2493" s="84"/>
      <c r="W2493" s="85">
        <f t="shared" si="117"/>
        <v>0</v>
      </c>
      <c r="X2493" s="86">
        <f t="shared" si="118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16"/>
        <v>0</v>
      </c>
      <c r="T2494" s="82"/>
      <c r="U2494" s="83"/>
      <c r="V2494" s="84"/>
      <c r="W2494" s="85">
        <f t="shared" si="117"/>
        <v>0</v>
      </c>
      <c r="X2494" s="86">
        <f t="shared" si="118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16"/>
        <v>0</v>
      </c>
      <c r="T2495" s="82"/>
      <c r="U2495" s="83"/>
      <c r="V2495" s="84"/>
      <c r="W2495" s="85">
        <f t="shared" si="117"/>
        <v>0</v>
      </c>
      <c r="X2495" s="86">
        <f t="shared" si="118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116"/>
        <v>0</v>
      </c>
      <c r="T2496" s="82"/>
      <c r="U2496" s="83"/>
      <c r="V2496" s="84"/>
      <c r="W2496" s="85">
        <f t="shared" si="117"/>
        <v>0</v>
      </c>
      <c r="X2496" s="86">
        <f t="shared" si="118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16"/>
        <v>0</v>
      </c>
      <c r="T2497" s="82"/>
      <c r="U2497" s="83"/>
      <c r="V2497" s="84"/>
      <c r="W2497" s="85">
        <f t="shared" si="117"/>
        <v>0</v>
      </c>
      <c r="X2497" s="86">
        <f t="shared" si="118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16"/>
        <v>0</v>
      </c>
      <c r="T2498" s="82"/>
      <c r="U2498" s="83"/>
      <c r="V2498" s="84"/>
      <c r="W2498" s="85">
        <f t="shared" si="117"/>
        <v>0</v>
      </c>
      <c r="X2498" s="86">
        <f t="shared" si="118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16"/>
        <v>0</v>
      </c>
      <c r="T2499" s="82"/>
      <c r="U2499" s="83"/>
      <c r="V2499" s="84"/>
      <c r="W2499" s="85">
        <f t="shared" si="117"/>
        <v>0</v>
      </c>
      <c r="X2499" s="86">
        <f t="shared" si="118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16"/>
        <v>0</v>
      </c>
      <c r="T2500" s="82"/>
      <c r="U2500" s="83"/>
      <c r="V2500" s="84"/>
      <c r="W2500" s="85">
        <f t="shared" si="117"/>
        <v>0</v>
      </c>
      <c r="X2500" s="86">
        <f t="shared" si="118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16"/>
        <v>0</v>
      </c>
      <c r="T2501" s="82"/>
      <c r="U2501" s="83"/>
      <c r="V2501" s="84"/>
      <c r="W2501" s="85">
        <f t="shared" si="117"/>
        <v>0</v>
      </c>
      <c r="X2501" s="86">
        <f t="shared" si="118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16"/>
        <v>0</v>
      </c>
      <c r="T2502" s="82"/>
      <c r="U2502" s="83"/>
      <c r="V2502" s="84"/>
      <c r="W2502" s="85">
        <f t="shared" si="117"/>
        <v>0</v>
      </c>
      <c r="X2502" s="86">
        <f t="shared" si="118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16"/>
        <v>0</v>
      </c>
      <c r="T2503" s="82"/>
      <c r="U2503" s="83"/>
      <c r="V2503" s="84"/>
      <c r="W2503" s="85">
        <f t="shared" si="117"/>
        <v>0</v>
      </c>
      <c r="X2503" s="86">
        <f t="shared" si="118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16"/>
        <v>0</v>
      </c>
      <c r="T2504" s="82"/>
      <c r="U2504" s="83"/>
      <c r="V2504" s="84"/>
      <c r="W2504" s="85">
        <f t="shared" si="117"/>
        <v>0</v>
      </c>
      <c r="X2504" s="86">
        <f t="shared" si="118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16"/>
        <v>0</v>
      </c>
      <c r="T2505" s="82"/>
      <c r="U2505" s="83"/>
      <c r="V2505" s="84"/>
      <c r="W2505" s="85">
        <f t="shared" si="117"/>
        <v>0</v>
      </c>
      <c r="X2505" s="86">
        <f t="shared" si="118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16"/>
        <v>0</v>
      </c>
      <c r="T2506" s="82"/>
      <c r="U2506" s="83"/>
      <c r="V2506" s="84"/>
      <c r="W2506" s="85">
        <f t="shared" si="117"/>
        <v>0</v>
      </c>
      <c r="X2506" s="86">
        <f t="shared" si="118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104"/>
        <v>0</v>
      </c>
      <c r="T2507" s="82"/>
      <c r="U2507" s="83"/>
      <c r="V2507" s="84"/>
      <c r="W2507" s="85">
        <f t="shared" si="105"/>
        <v>0</v>
      </c>
      <c r="X2507" s="86">
        <f t="shared" si="106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104"/>
        <v>0</v>
      </c>
      <c r="T2508" s="82"/>
      <c r="U2508" s="83"/>
      <c r="V2508" s="84"/>
      <c r="W2508" s="85">
        <f t="shared" si="105"/>
        <v>0</v>
      </c>
      <c r="X2508" s="86">
        <f t="shared" si="106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104"/>
        <v>0</v>
      </c>
      <c r="T2509" s="82"/>
      <c r="U2509" s="83"/>
      <c r="V2509" s="84"/>
      <c r="W2509" s="85">
        <f t="shared" si="105"/>
        <v>0</v>
      </c>
      <c r="X2509" s="86">
        <f t="shared" si="106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104"/>
        <v>0</v>
      </c>
      <c r="T2510" s="82"/>
      <c r="U2510" s="83"/>
      <c r="V2510" s="84"/>
      <c r="W2510" s="85">
        <f t="shared" si="105"/>
        <v>0</v>
      </c>
      <c r="X2510" s="86">
        <f t="shared" si="106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104"/>
        <v>0</v>
      </c>
      <c r="T2511" s="82"/>
      <c r="U2511" s="83"/>
      <c r="V2511" s="84"/>
      <c r="W2511" s="85">
        <f t="shared" si="105"/>
        <v>0</v>
      </c>
      <c r="X2511" s="86">
        <f t="shared" si="106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104"/>
        <v>0</v>
      </c>
      <c r="T2512" s="82"/>
      <c r="U2512" s="83"/>
      <c r="V2512" s="84"/>
      <c r="W2512" s="85">
        <f t="shared" si="105"/>
        <v>0</v>
      </c>
      <c r="X2512" s="86">
        <f t="shared" si="106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104"/>
        <v>0</v>
      </c>
      <c r="T2513" s="82"/>
      <c r="U2513" s="83"/>
      <c r="V2513" s="84"/>
      <c r="W2513" s="85">
        <f t="shared" si="105"/>
        <v>0</v>
      </c>
      <c r="X2513" s="86">
        <f t="shared" si="106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104"/>
        <v>0</v>
      </c>
      <c r="T2514" s="82"/>
      <c r="U2514" s="83"/>
      <c r="V2514" s="84"/>
      <c r="W2514" s="85">
        <f t="shared" si="105"/>
        <v>0</v>
      </c>
      <c r="X2514" s="86">
        <f t="shared" si="106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104"/>
        <v>0</v>
      </c>
      <c r="T2515" s="82"/>
      <c r="U2515" s="83"/>
      <c r="V2515" s="84"/>
      <c r="W2515" s="85">
        <f t="shared" si="105"/>
        <v>0</v>
      </c>
      <c r="X2515" s="86">
        <f t="shared" si="106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104"/>
        <v>0</v>
      </c>
      <c r="T2516" s="82"/>
      <c r="U2516" s="83"/>
      <c r="V2516" s="84"/>
      <c r="W2516" s="85">
        <f t="shared" si="105"/>
        <v>0</v>
      </c>
      <c r="X2516" s="86">
        <f t="shared" si="106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104"/>
        <v>0</v>
      </c>
      <c r="T2517" s="82"/>
      <c r="U2517" s="83"/>
      <c r="V2517" s="84"/>
      <c r="W2517" s="85">
        <f t="shared" si="105"/>
        <v>0</v>
      </c>
      <c r="X2517" s="86">
        <f t="shared" si="106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104"/>
        <v>0</v>
      </c>
      <c r="T2518" s="82"/>
      <c r="U2518" s="83"/>
      <c r="V2518" s="84"/>
      <c r="W2518" s="85">
        <f t="shared" si="105"/>
        <v>0</v>
      </c>
      <c r="X2518" s="86">
        <f t="shared" si="106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104"/>
        <v>0</v>
      </c>
      <c r="T2519" s="82"/>
      <c r="U2519" s="83"/>
      <c r="V2519" s="84"/>
      <c r="W2519" s="85">
        <f t="shared" si="105"/>
        <v>0</v>
      </c>
      <c r="X2519" s="86">
        <f t="shared" si="106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104"/>
        <v>0</v>
      </c>
      <c r="T2520" s="82"/>
      <c r="U2520" s="83"/>
      <c r="V2520" s="84"/>
      <c r="W2520" s="85">
        <f t="shared" si="105"/>
        <v>0</v>
      </c>
      <c r="X2520" s="86">
        <f t="shared" si="106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104"/>
        <v>0</v>
      </c>
      <c r="T2521" s="82"/>
      <c r="U2521" s="83"/>
      <c r="V2521" s="84"/>
      <c r="W2521" s="85">
        <f t="shared" si="105"/>
        <v>0</v>
      </c>
      <c r="X2521" s="86">
        <f t="shared" si="106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104"/>
        <v>0</v>
      </c>
      <c r="T2522" s="82"/>
      <c r="U2522" s="83"/>
      <c r="V2522" s="84"/>
      <c r="W2522" s="85">
        <f t="shared" si="105"/>
        <v>0</v>
      </c>
      <c r="X2522" s="86">
        <f t="shared" si="106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104"/>
        <v>0</v>
      </c>
      <c r="T2523" s="82"/>
      <c r="U2523" s="83"/>
      <c r="V2523" s="84"/>
      <c r="W2523" s="85">
        <f t="shared" si="105"/>
        <v>0</v>
      </c>
      <c r="X2523" s="86">
        <f t="shared" si="106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104"/>
        <v>0</v>
      </c>
      <c r="T2524" s="82"/>
      <c r="U2524" s="83"/>
      <c r="V2524" s="84"/>
      <c r="W2524" s="85">
        <f t="shared" si="105"/>
        <v>0</v>
      </c>
      <c r="X2524" s="86">
        <f t="shared" si="106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104"/>
        <v>0</v>
      </c>
      <c r="T2525" s="82"/>
      <c r="U2525" s="83"/>
      <c r="V2525" s="84"/>
      <c r="W2525" s="85">
        <f t="shared" si="105"/>
        <v>0</v>
      </c>
      <c r="X2525" s="86">
        <f t="shared" si="106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104"/>
        <v>0</v>
      </c>
      <c r="T2526" s="82"/>
      <c r="U2526" s="83"/>
      <c r="V2526" s="84"/>
      <c r="W2526" s="85">
        <f t="shared" si="105"/>
        <v>0</v>
      </c>
      <c r="X2526" s="86">
        <f t="shared" si="106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104"/>
        <v>0</v>
      </c>
      <c r="T2527" s="82"/>
      <c r="U2527" s="83"/>
      <c r="V2527" s="84"/>
      <c r="W2527" s="85">
        <f t="shared" si="105"/>
        <v>0</v>
      </c>
      <c r="X2527" s="86">
        <f t="shared" si="106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104"/>
        <v>0</v>
      </c>
      <c r="T2528" s="82"/>
      <c r="U2528" s="83"/>
      <c r="V2528" s="84"/>
      <c r="W2528" s="85">
        <f t="shared" si="105"/>
        <v>0</v>
      </c>
      <c r="X2528" s="86">
        <f t="shared" si="106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104"/>
        <v>0</v>
      </c>
      <c r="T2529" s="82"/>
      <c r="U2529" s="83"/>
      <c r="V2529" s="84"/>
      <c r="W2529" s="85">
        <f t="shared" si="105"/>
        <v>0</v>
      </c>
      <c r="X2529" s="86">
        <f t="shared" si="106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104"/>
        <v>0</v>
      </c>
      <c r="T2530" s="82"/>
      <c r="U2530" s="83"/>
      <c r="V2530" s="84"/>
      <c r="W2530" s="85">
        <f t="shared" si="105"/>
        <v>0</v>
      </c>
      <c r="X2530" s="86">
        <f t="shared" si="106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104"/>
        <v>0</v>
      </c>
      <c r="T2531" s="82"/>
      <c r="U2531" s="83"/>
      <c r="V2531" s="84"/>
      <c r="W2531" s="85">
        <f t="shared" si="105"/>
        <v>0</v>
      </c>
      <c r="X2531" s="86">
        <f t="shared" si="106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104"/>
        <v>0</v>
      </c>
      <c r="T2532" s="82"/>
      <c r="U2532" s="83"/>
      <c r="V2532" s="84"/>
      <c r="W2532" s="85">
        <f t="shared" si="105"/>
        <v>0</v>
      </c>
      <c r="X2532" s="86">
        <f t="shared" si="106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104"/>
        <v>0</v>
      </c>
      <c r="T2533" s="82"/>
      <c r="U2533" s="83"/>
      <c r="V2533" s="84"/>
      <c r="W2533" s="85">
        <f t="shared" si="105"/>
        <v>0</v>
      </c>
      <c r="X2533" s="86">
        <f t="shared" si="106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104"/>
        <v>0</v>
      </c>
      <c r="T2534" s="82"/>
      <c r="U2534" s="83"/>
      <c r="V2534" s="84"/>
      <c r="W2534" s="85">
        <f t="shared" si="105"/>
        <v>0</v>
      </c>
      <c r="X2534" s="86">
        <f t="shared" si="106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104"/>
        <v>0</v>
      </c>
      <c r="T2535" s="82"/>
      <c r="U2535" s="83"/>
      <c r="V2535" s="84"/>
      <c r="W2535" s="85">
        <f t="shared" si="105"/>
        <v>0</v>
      </c>
      <c r="X2535" s="86">
        <f t="shared" si="106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104"/>
        <v>0</v>
      </c>
      <c r="T2536" s="82"/>
      <c r="U2536" s="83"/>
      <c r="V2536" s="84"/>
      <c r="W2536" s="85">
        <f t="shared" si="105"/>
        <v>0</v>
      </c>
      <c r="X2536" s="86">
        <f t="shared" si="106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104"/>
        <v>0</v>
      </c>
      <c r="T2537" s="82"/>
      <c r="U2537" s="83"/>
      <c r="V2537" s="84"/>
      <c r="W2537" s="85">
        <f t="shared" si="105"/>
        <v>0</v>
      </c>
      <c r="X2537" s="86">
        <f t="shared" si="106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104"/>
        <v>0</v>
      </c>
      <c r="T2538" s="82"/>
      <c r="U2538" s="83"/>
      <c r="V2538" s="84"/>
      <c r="W2538" s="85">
        <f t="shared" si="105"/>
        <v>0</v>
      </c>
      <c r="X2538" s="86">
        <f t="shared" si="106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104"/>
        <v>0</v>
      </c>
      <c r="T2539" s="82"/>
      <c r="U2539" s="83"/>
      <c r="V2539" s="84"/>
      <c r="W2539" s="85">
        <f t="shared" si="105"/>
        <v>0</v>
      </c>
      <c r="X2539" s="86">
        <f t="shared" si="106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104"/>
        <v>0</v>
      </c>
      <c r="T2540" s="82"/>
      <c r="U2540" s="83"/>
      <c r="V2540" s="84"/>
      <c r="W2540" s="85">
        <f t="shared" si="105"/>
        <v>0</v>
      </c>
      <c r="X2540" s="86">
        <f t="shared" si="106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104"/>
        <v>0</v>
      </c>
      <c r="T2541" s="82"/>
      <c r="U2541" s="83"/>
      <c r="V2541" s="84"/>
      <c r="W2541" s="85">
        <f t="shared" si="105"/>
        <v>0</v>
      </c>
      <c r="X2541" s="86">
        <f t="shared" si="106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104"/>
        <v>0</v>
      </c>
      <c r="T2542" s="82"/>
      <c r="U2542" s="83"/>
      <c r="V2542" s="84"/>
      <c r="W2542" s="85">
        <f t="shared" si="105"/>
        <v>0</v>
      </c>
      <c r="X2542" s="86">
        <f t="shared" si="106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104"/>
        <v>0</v>
      </c>
      <c r="T2543" s="82"/>
      <c r="U2543" s="83"/>
      <c r="V2543" s="84"/>
      <c r="W2543" s="85">
        <f t="shared" si="105"/>
        <v>0</v>
      </c>
      <c r="X2543" s="86">
        <f t="shared" si="106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104"/>
        <v>0</v>
      </c>
      <c r="T2544" s="82"/>
      <c r="U2544" s="83"/>
      <c r="V2544" s="84"/>
      <c r="W2544" s="85">
        <f t="shared" si="105"/>
        <v>0</v>
      </c>
      <c r="X2544" s="86">
        <f t="shared" si="106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104"/>
        <v>0</v>
      </c>
      <c r="T2545" s="82"/>
      <c r="U2545" s="83"/>
      <c r="V2545" s="84"/>
      <c r="W2545" s="85">
        <f t="shared" si="105"/>
        <v>0</v>
      </c>
      <c r="X2545" s="86">
        <f t="shared" si="106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104"/>
        <v>0</v>
      </c>
      <c r="T2546" s="82"/>
      <c r="U2546" s="83"/>
      <c r="V2546" s="84"/>
      <c r="W2546" s="85">
        <f t="shared" si="105"/>
        <v>0</v>
      </c>
      <c r="X2546" s="86">
        <f t="shared" si="106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104"/>
        <v>0</v>
      </c>
      <c r="T2547" s="82"/>
      <c r="U2547" s="83"/>
      <c r="V2547" s="84"/>
      <c r="W2547" s="85">
        <f t="shared" si="105"/>
        <v>0</v>
      </c>
      <c r="X2547" s="86">
        <f t="shared" si="106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104"/>
        <v>0</v>
      </c>
      <c r="T2548" s="82"/>
      <c r="U2548" s="83"/>
      <c r="V2548" s="84"/>
      <c r="W2548" s="85">
        <f t="shared" si="105"/>
        <v>0</v>
      </c>
      <c r="X2548" s="86">
        <f t="shared" si="106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104"/>
        <v>0</v>
      </c>
      <c r="T2549" s="82"/>
      <c r="U2549" s="83"/>
      <c r="V2549" s="84"/>
      <c r="W2549" s="85">
        <f t="shared" si="105"/>
        <v>0</v>
      </c>
      <c r="X2549" s="86">
        <f t="shared" si="106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104"/>
        <v>0</v>
      </c>
      <c r="T2550" s="82"/>
      <c r="U2550" s="83"/>
      <c r="V2550" s="84"/>
      <c r="W2550" s="85">
        <f t="shared" si="105"/>
        <v>0</v>
      </c>
      <c r="X2550" s="86">
        <f t="shared" si="106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104"/>
        <v>0</v>
      </c>
      <c r="T2551" s="82"/>
      <c r="U2551" s="83"/>
      <c r="V2551" s="84"/>
      <c r="W2551" s="85">
        <f t="shared" si="105"/>
        <v>0</v>
      </c>
      <c r="X2551" s="86">
        <f t="shared" si="106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104"/>
        <v>0</v>
      </c>
      <c r="T2552" s="82"/>
      <c r="U2552" s="83"/>
      <c r="V2552" s="84"/>
      <c r="W2552" s="85">
        <f t="shared" si="105"/>
        <v>0</v>
      </c>
      <c r="X2552" s="86">
        <f t="shared" si="106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104"/>
        <v>0</v>
      </c>
      <c r="T2553" s="82"/>
      <c r="U2553" s="83"/>
      <c r="V2553" s="84"/>
      <c r="W2553" s="85">
        <f t="shared" si="105"/>
        <v>0</v>
      </c>
      <c r="X2553" s="86">
        <f t="shared" si="106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104"/>
        <v>0</v>
      </c>
      <c r="T2554" s="82"/>
      <c r="U2554" s="83"/>
      <c r="V2554" s="84"/>
      <c r="W2554" s="85">
        <f t="shared" si="105"/>
        <v>0</v>
      </c>
      <c r="X2554" s="86">
        <f t="shared" si="106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104"/>
        <v>0</v>
      </c>
      <c r="T2555" s="82"/>
      <c r="U2555" s="83"/>
      <c r="V2555" s="84"/>
      <c r="W2555" s="85">
        <f t="shared" si="105"/>
        <v>0</v>
      </c>
      <c r="X2555" s="86">
        <f t="shared" si="106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104"/>
        <v>0</v>
      </c>
      <c r="T2556" s="82"/>
      <c r="U2556" s="83"/>
      <c r="V2556" s="84"/>
      <c r="W2556" s="85">
        <f t="shared" si="105"/>
        <v>0</v>
      </c>
      <c r="X2556" s="86">
        <f t="shared" si="106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104"/>
        <v>0</v>
      </c>
      <c r="T2557" s="82"/>
      <c r="U2557" s="83"/>
      <c r="V2557" s="84"/>
      <c r="W2557" s="85">
        <f t="shared" si="105"/>
        <v>0</v>
      </c>
      <c r="X2557" s="86">
        <f t="shared" si="106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104"/>
        <v>0</v>
      </c>
      <c r="T2558" s="82"/>
      <c r="U2558" s="83"/>
      <c r="V2558" s="84"/>
      <c r="W2558" s="85">
        <f t="shared" si="105"/>
        <v>0</v>
      </c>
      <c r="X2558" s="86">
        <f t="shared" si="106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104"/>
        <v>0</v>
      </c>
      <c r="T2559" s="82"/>
      <c r="U2559" s="83"/>
      <c r="V2559" s="84"/>
      <c r="W2559" s="85">
        <f t="shared" si="105"/>
        <v>0</v>
      </c>
      <c r="X2559" s="86">
        <f t="shared" si="106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104"/>
        <v>0</v>
      </c>
      <c r="T2560" s="82"/>
      <c r="U2560" s="83"/>
      <c r="V2560" s="84"/>
      <c r="W2560" s="85">
        <f t="shared" si="105"/>
        <v>0</v>
      </c>
      <c r="X2560" s="86">
        <f t="shared" si="106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ref="S2561:S2624" si="119">IF(R2561="U",T2561/1.2,T2561)</f>
        <v>0</v>
      </c>
      <c r="T2561" s="82"/>
      <c r="U2561" s="83"/>
      <c r="V2561" s="84"/>
      <c r="W2561" s="85">
        <f t="shared" ref="W2561:W2624" si="120">V2561*S2561</f>
        <v>0</v>
      </c>
      <c r="X2561" s="86">
        <f t="shared" ref="X2561:X2624" si="121"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119"/>
        <v>0</v>
      </c>
      <c r="T2562" s="82"/>
      <c r="U2562" s="83"/>
      <c r="V2562" s="84"/>
      <c r="W2562" s="85">
        <f t="shared" si="120"/>
        <v>0</v>
      </c>
      <c r="X2562" s="86">
        <f t="shared" si="121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119"/>
        <v>0</v>
      </c>
      <c r="T2563" s="82"/>
      <c r="U2563" s="83"/>
      <c r="V2563" s="84"/>
      <c r="W2563" s="85">
        <f t="shared" si="120"/>
        <v>0</v>
      </c>
      <c r="X2563" s="86">
        <f t="shared" si="121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119"/>
        <v>0</v>
      </c>
      <c r="T2564" s="82"/>
      <c r="U2564" s="83"/>
      <c r="V2564" s="84"/>
      <c r="W2564" s="85">
        <f t="shared" si="120"/>
        <v>0</v>
      </c>
      <c r="X2564" s="86">
        <f t="shared" si="121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119"/>
        <v>0</v>
      </c>
      <c r="T2565" s="82"/>
      <c r="U2565" s="83"/>
      <c r="V2565" s="84"/>
      <c r="W2565" s="85">
        <f t="shared" si="120"/>
        <v>0</v>
      </c>
      <c r="X2565" s="86">
        <f t="shared" si="121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119"/>
        <v>0</v>
      </c>
      <c r="T2566" s="82"/>
      <c r="U2566" s="83"/>
      <c r="V2566" s="84"/>
      <c r="W2566" s="85">
        <f t="shared" si="120"/>
        <v>0</v>
      </c>
      <c r="X2566" s="86">
        <f t="shared" si="121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119"/>
        <v>0</v>
      </c>
      <c r="T2567" s="82"/>
      <c r="U2567" s="83"/>
      <c r="V2567" s="84"/>
      <c r="W2567" s="85">
        <f t="shared" si="120"/>
        <v>0</v>
      </c>
      <c r="X2567" s="86">
        <f t="shared" si="121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119"/>
        <v>0</v>
      </c>
      <c r="T2568" s="82"/>
      <c r="U2568" s="83"/>
      <c r="V2568" s="84"/>
      <c r="W2568" s="85">
        <f t="shared" si="120"/>
        <v>0</v>
      </c>
      <c r="X2568" s="86">
        <f t="shared" si="121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119"/>
        <v>0</v>
      </c>
      <c r="T2569" s="82"/>
      <c r="U2569" s="83"/>
      <c r="V2569" s="84"/>
      <c r="W2569" s="85">
        <f t="shared" si="120"/>
        <v>0</v>
      </c>
      <c r="X2569" s="86">
        <f t="shared" si="121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119"/>
        <v>0</v>
      </c>
      <c r="T2570" s="82"/>
      <c r="U2570" s="83"/>
      <c r="V2570" s="84"/>
      <c r="W2570" s="85">
        <f t="shared" si="120"/>
        <v>0</v>
      </c>
      <c r="X2570" s="86">
        <f t="shared" si="121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119"/>
        <v>0</v>
      </c>
      <c r="T2571" s="82"/>
      <c r="U2571" s="83"/>
      <c r="V2571" s="84"/>
      <c r="W2571" s="85">
        <f t="shared" si="120"/>
        <v>0</v>
      </c>
      <c r="X2571" s="86">
        <f t="shared" si="121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119"/>
        <v>0</v>
      </c>
      <c r="T2572" s="82"/>
      <c r="U2572" s="83"/>
      <c r="V2572" s="84"/>
      <c r="W2572" s="85">
        <f t="shared" si="120"/>
        <v>0</v>
      </c>
      <c r="X2572" s="86">
        <f t="shared" si="121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119"/>
        <v>0</v>
      </c>
      <c r="T2573" s="82"/>
      <c r="U2573" s="83"/>
      <c r="V2573" s="84"/>
      <c r="W2573" s="85">
        <f t="shared" si="120"/>
        <v>0</v>
      </c>
      <c r="X2573" s="86">
        <f t="shared" si="121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119"/>
        <v>0</v>
      </c>
      <c r="T2574" s="82"/>
      <c r="U2574" s="83"/>
      <c r="V2574" s="84"/>
      <c r="W2574" s="85">
        <f t="shared" si="120"/>
        <v>0</v>
      </c>
      <c r="X2574" s="86">
        <f t="shared" si="121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119"/>
        <v>0</v>
      </c>
      <c r="T2575" s="82"/>
      <c r="U2575" s="83"/>
      <c r="V2575" s="84"/>
      <c r="W2575" s="85">
        <f t="shared" si="120"/>
        <v>0</v>
      </c>
      <c r="X2575" s="86">
        <f t="shared" si="121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119"/>
        <v>0</v>
      </c>
      <c r="T2576" s="82"/>
      <c r="U2576" s="83"/>
      <c r="V2576" s="84"/>
      <c r="W2576" s="85">
        <f t="shared" si="120"/>
        <v>0</v>
      </c>
      <c r="X2576" s="86">
        <f t="shared" si="121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119"/>
        <v>0</v>
      </c>
      <c r="T2577" s="82"/>
      <c r="U2577" s="83"/>
      <c r="V2577" s="84"/>
      <c r="W2577" s="85">
        <f t="shared" si="120"/>
        <v>0</v>
      </c>
      <c r="X2577" s="86">
        <f t="shared" si="121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119"/>
        <v>0</v>
      </c>
      <c r="T2578" s="82"/>
      <c r="U2578" s="83"/>
      <c r="V2578" s="84"/>
      <c r="W2578" s="85">
        <f t="shared" si="120"/>
        <v>0</v>
      </c>
      <c r="X2578" s="86">
        <f t="shared" si="121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119"/>
        <v>0</v>
      </c>
      <c r="T2579" s="82"/>
      <c r="U2579" s="83"/>
      <c r="V2579" s="84"/>
      <c r="W2579" s="85">
        <f t="shared" si="120"/>
        <v>0</v>
      </c>
      <c r="X2579" s="86">
        <f t="shared" si="121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119"/>
        <v>0</v>
      </c>
      <c r="T2580" s="82"/>
      <c r="U2580" s="83"/>
      <c r="V2580" s="84"/>
      <c r="W2580" s="85">
        <f t="shared" si="120"/>
        <v>0</v>
      </c>
      <c r="X2580" s="86">
        <f t="shared" si="121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119"/>
        <v>0</v>
      </c>
      <c r="T2581" s="82"/>
      <c r="U2581" s="83"/>
      <c r="V2581" s="84"/>
      <c r="W2581" s="85">
        <f t="shared" si="120"/>
        <v>0</v>
      </c>
      <c r="X2581" s="86">
        <f t="shared" si="121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119"/>
        <v>0</v>
      </c>
      <c r="T2582" s="82"/>
      <c r="U2582" s="83"/>
      <c r="V2582" s="84"/>
      <c r="W2582" s="85">
        <f t="shared" si="120"/>
        <v>0</v>
      </c>
      <c r="X2582" s="86">
        <f t="shared" si="121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119"/>
        <v>0</v>
      </c>
      <c r="T2583" s="82"/>
      <c r="U2583" s="83"/>
      <c r="V2583" s="84"/>
      <c r="W2583" s="85">
        <f t="shared" si="120"/>
        <v>0</v>
      </c>
      <c r="X2583" s="86">
        <f t="shared" si="121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119"/>
        <v>0</v>
      </c>
      <c r="T2584" s="82"/>
      <c r="U2584" s="83"/>
      <c r="V2584" s="84"/>
      <c r="W2584" s="85">
        <f t="shared" si="120"/>
        <v>0</v>
      </c>
      <c r="X2584" s="86">
        <f t="shared" si="121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119"/>
        <v>0</v>
      </c>
      <c r="T2585" s="82"/>
      <c r="U2585" s="83"/>
      <c r="V2585" s="84"/>
      <c r="W2585" s="85">
        <f t="shared" si="120"/>
        <v>0</v>
      </c>
      <c r="X2585" s="86">
        <f t="shared" si="121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119"/>
        <v>0</v>
      </c>
      <c r="T2586" s="82"/>
      <c r="U2586" s="83"/>
      <c r="V2586" s="84"/>
      <c r="W2586" s="85">
        <f t="shared" si="120"/>
        <v>0</v>
      </c>
      <c r="X2586" s="86">
        <f t="shared" si="121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119"/>
        <v>0</v>
      </c>
      <c r="T2587" s="82"/>
      <c r="U2587" s="83"/>
      <c r="V2587" s="84"/>
      <c r="W2587" s="85">
        <f t="shared" si="120"/>
        <v>0</v>
      </c>
      <c r="X2587" s="86">
        <f t="shared" si="121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119"/>
        <v>0</v>
      </c>
      <c r="T2588" s="82"/>
      <c r="U2588" s="83"/>
      <c r="V2588" s="84"/>
      <c r="W2588" s="85">
        <f t="shared" si="120"/>
        <v>0</v>
      </c>
      <c r="X2588" s="86">
        <f t="shared" si="121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119"/>
        <v>0</v>
      </c>
      <c r="T2589" s="82"/>
      <c r="U2589" s="83"/>
      <c r="V2589" s="84"/>
      <c r="W2589" s="85">
        <f t="shared" si="120"/>
        <v>0</v>
      </c>
      <c r="X2589" s="86">
        <f t="shared" si="121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119"/>
        <v>0</v>
      </c>
      <c r="T2590" s="82"/>
      <c r="U2590" s="83"/>
      <c r="V2590" s="84"/>
      <c r="W2590" s="85">
        <f t="shared" si="120"/>
        <v>0</v>
      </c>
      <c r="X2590" s="86">
        <f t="shared" si="121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119"/>
        <v>0</v>
      </c>
      <c r="T2591" s="82"/>
      <c r="U2591" s="83"/>
      <c r="V2591" s="84"/>
      <c r="W2591" s="85">
        <f t="shared" si="120"/>
        <v>0</v>
      </c>
      <c r="X2591" s="86">
        <f t="shared" si="121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119"/>
        <v>0</v>
      </c>
      <c r="T2592" s="82"/>
      <c r="U2592" s="83"/>
      <c r="V2592" s="84"/>
      <c r="W2592" s="85">
        <f t="shared" si="120"/>
        <v>0</v>
      </c>
      <c r="X2592" s="86">
        <f t="shared" si="121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119"/>
        <v>0</v>
      </c>
      <c r="T2593" s="82"/>
      <c r="U2593" s="83"/>
      <c r="V2593" s="84"/>
      <c r="W2593" s="85">
        <f t="shared" si="120"/>
        <v>0</v>
      </c>
      <c r="X2593" s="86">
        <f t="shared" si="121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119"/>
        <v>0</v>
      </c>
      <c r="T2594" s="82"/>
      <c r="U2594" s="83"/>
      <c r="V2594" s="84"/>
      <c r="W2594" s="85">
        <f t="shared" si="120"/>
        <v>0</v>
      </c>
      <c r="X2594" s="86">
        <f t="shared" si="121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119"/>
        <v>0</v>
      </c>
      <c r="T2595" s="82"/>
      <c r="U2595" s="83"/>
      <c r="V2595" s="84"/>
      <c r="W2595" s="85">
        <f t="shared" si="120"/>
        <v>0</v>
      </c>
      <c r="X2595" s="86">
        <f t="shared" si="121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119"/>
        <v>0</v>
      </c>
      <c r="T2596" s="82"/>
      <c r="U2596" s="83"/>
      <c r="V2596" s="84"/>
      <c r="W2596" s="85">
        <f t="shared" si="120"/>
        <v>0</v>
      </c>
      <c r="X2596" s="86">
        <f t="shared" si="121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119"/>
        <v>0</v>
      </c>
      <c r="T2597" s="82"/>
      <c r="U2597" s="83"/>
      <c r="V2597" s="84"/>
      <c r="W2597" s="85">
        <f t="shared" si="120"/>
        <v>0</v>
      </c>
      <c r="X2597" s="86">
        <f t="shared" si="121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119"/>
        <v>0</v>
      </c>
      <c r="T2598" s="82"/>
      <c r="U2598" s="83"/>
      <c r="V2598" s="84"/>
      <c r="W2598" s="85">
        <f t="shared" si="120"/>
        <v>0</v>
      </c>
      <c r="X2598" s="86">
        <f t="shared" si="121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119"/>
        <v>0</v>
      </c>
      <c r="T2599" s="82"/>
      <c r="U2599" s="83"/>
      <c r="V2599" s="84"/>
      <c r="W2599" s="85">
        <f t="shared" si="120"/>
        <v>0</v>
      </c>
      <c r="X2599" s="86">
        <f t="shared" si="121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119"/>
        <v>0</v>
      </c>
      <c r="T2600" s="82"/>
      <c r="U2600" s="83"/>
      <c r="V2600" s="84"/>
      <c r="W2600" s="85">
        <f t="shared" si="120"/>
        <v>0</v>
      </c>
      <c r="X2600" s="86">
        <f t="shared" si="121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119"/>
        <v>0</v>
      </c>
      <c r="T2601" s="82"/>
      <c r="U2601" s="83"/>
      <c r="V2601" s="84"/>
      <c r="W2601" s="85">
        <f t="shared" si="120"/>
        <v>0</v>
      </c>
      <c r="X2601" s="86">
        <f t="shared" si="121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119"/>
        <v>0</v>
      </c>
      <c r="T2602" s="82"/>
      <c r="U2602" s="83"/>
      <c r="V2602" s="84"/>
      <c r="W2602" s="85">
        <f t="shared" si="120"/>
        <v>0</v>
      </c>
      <c r="X2602" s="86">
        <f t="shared" si="121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119"/>
        <v>0</v>
      </c>
      <c r="T2603" s="82"/>
      <c r="U2603" s="83"/>
      <c r="V2603" s="84"/>
      <c r="W2603" s="85">
        <f t="shared" si="120"/>
        <v>0</v>
      </c>
      <c r="X2603" s="86">
        <f t="shared" si="121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119"/>
        <v>0</v>
      </c>
      <c r="T2604" s="82"/>
      <c r="U2604" s="83"/>
      <c r="V2604" s="84"/>
      <c r="W2604" s="85">
        <f t="shared" si="120"/>
        <v>0</v>
      </c>
      <c r="X2604" s="86">
        <f t="shared" si="121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119"/>
        <v>0</v>
      </c>
      <c r="T2605" s="82"/>
      <c r="U2605" s="83"/>
      <c r="V2605" s="84"/>
      <c r="W2605" s="85">
        <f t="shared" si="120"/>
        <v>0</v>
      </c>
      <c r="X2605" s="86">
        <f t="shared" si="121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119"/>
        <v>0</v>
      </c>
      <c r="T2606" s="82"/>
      <c r="U2606" s="83"/>
      <c r="V2606" s="84"/>
      <c r="W2606" s="85">
        <f t="shared" si="120"/>
        <v>0</v>
      </c>
      <c r="X2606" s="86">
        <f t="shared" si="121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119"/>
        <v>0</v>
      </c>
      <c r="T2607" s="82"/>
      <c r="U2607" s="83"/>
      <c r="V2607" s="84"/>
      <c r="W2607" s="85">
        <f t="shared" si="120"/>
        <v>0</v>
      </c>
      <c r="X2607" s="86">
        <f t="shared" si="121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119"/>
        <v>0</v>
      </c>
      <c r="T2608" s="82"/>
      <c r="U2608" s="83"/>
      <c r="V2608" s="84"/>
      <c r="W2608" s="85">
        <f t="shared" si="120"/>
        <v>0</v>
      </c>
      <c r="X2608" s="86">
        <f t="shared" si="121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119"/>
        <v>0</v>
      </c>
      <c r="T2609" s="82"/>
      <c r="U2609" s="83"/>
      <c r="V2609" s="84"/>
      <c r="W2609" s="85">
        <f t="shared" si="120"/>
        <v>0</v>
      </c>
      <c r="X2609" s="86">
        <f t="shared" si="121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119"/>
        <v>0</v>
      </c>
      <c r="T2610" s="82"/>
      <c r="U2610" s="83"/>
      <c r="V2610" s="84"/>
      <c r="W2610" s="85">
        <f t="shared" si="120"/>
        <v>0</v>
      </c>
      <c r="X2610" s="86">
        <f t="shared" si="121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119"/>
        <v>0</v>
      </c>
      <c r="T2611" s="82"/>
      <c r="U2611" s="83"/>
      <c r="V2611" s="84"/>
      <c r="W2611" s="85">
        <f t="shared" si="120"/>
        <v>0</v>
      </c>
      <c r="X2611" s="86">
        <f t="shared" si="121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119"/>
        <v>0</v>
      </c>
      <c r="T2612" s="82"/>
      <c r="U2612" s="83"/>
      <c r="V2612" s="84"/>
      <c r="W2612" s="85">
        <f t="shared" si="120"/>
        <v>0</v>
      </c>
      <c r="X2612" s="86">
        <f t="shared" si="121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119"/>
        <v>0</v>
      </c>
      <c r="T2613" s="82"/>
      <c r="U2613" s="83"/>
      <c r="V2613" s="84"/>
      <c r="W2613" s="85">
        <f t="shared" si="120"/>
        <v>0</v>
      </c>
      <c r="X2613" s="86">
        <f t="shared" si="121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119"/>
        <v>0</v>
      </c>
      <c r="T2614" s="82"/>
      <c r="U2614" s="83"/>
      <c r="V2614" s="84"/>
      <c r="W2614" s="85">
        <f t="shared" si="120"/>
        <v>0</v>
      </c>
      <c r="X2614" s="86">
        <f t="shared" si="121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119"/>
        <v>0</v>
      </c>
      <c r="T2615" s="82"/>
      <c r="U2615" s="83"/>
      <c r="V2615" s="84"/>
      <c r="W2615" s="85">
        <f t="shared" si="120"/>
        <v>0</v>
      </c>
      <c r="X2615" s="86">
        <f t="shared" si="121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119"/>
        <v>0</v>
      </c>
      <c r="T2616" s="82"/>
      <c r="U2616" s="83"/>
      <c r="V2616" s="84"/>
      <c r="W2616" s="85">
        <f t="shared" si="120"/>
        <v>0</v>
      </c>
      <c r="X2616" s="86">
        <f t="shared" si="121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119"/>
        <v>0</v>
      </c>
      <c r="T2617" s="82"/>
      <c r="U2617" s="83"/>
      <c r="V2617" s="84"/>
      <c r="W2617" s="85">
        <f t="shared" si="120"/>
        <v>0</v>
      </c>
      <c r="X2617" s="86">
        <f t="shared" si="121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119"/>
        <v>0</v>
      </c>
      <c r="T2618" s="82"/>
      <c r="U2618" s="83"/>
      <c r="V2618" s="84"/>
      <c r="W2618" s="85">
        <f t="shared" si="120"/>
        <v>0</v>
      </c>
      <c r="X2618" s="86">
        <f t="shared" si="121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119"/>
        <v>0</v>
      </c>
      <c r="T2619" s="82"/>
      <c r="U2619" s="83"/>
      <c r="V2619" s="84"/>
      <c r="W2619" s="85">
        <f t="shared" si="120"/>
        <v>0</v>
      </c>
      <c r="X2619" s="86">
        <f t="shared" si="121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119"/>
        <v>0</v>
      </c>
      <c r="T2620" s="82"/>
      <c r="U2620" s="83"/>
      <c r="V2620" s="84"/>
      <c r="W2620" s="85">
        <f t="shared" si="120"/>
        <v>0</v>
      </c>
      <c r="X2620" s="86">
        <f t="shared" si="121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119"/>
        <v>0</v>
      </c>
      <c r="T2621" s="82"/>
      <c r="U2621" s="83"/>
      <c r="V2621" s="84"/>
      <c r="W2621" s="85">
        <f t="shared" si="120"/>
        <v>0</v>
      </c>
      <c r="X2621" s="86">
        <f t="shared" si="121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119"/>
        <v>0</v>
      </c>
      <c r="T2622" s="82"/>
      <c r="U2622" s="83"/>
      <c r="V2622" s="84"/>
      <c r="W2622" s="85">
        <f t="shared" si="120"/>
        <v>0</v>
      </c>
      <c r="X2622" s="86">
        <f t="shared" si="121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119"/>
        <v>0</v>
      </c>
      <c r="T2623" s="82"/>
      <c r="U2623" s="83"/>
      <c r="V2623" s="84"/>
      <c r="W2623" s="85">
        <f t="shared" si="120"/>
        <v>0</v>
      </c>
      <c r="X2623" s="86">
        <f t="shared" si="121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119"/>
        <v>0</v>
      </c>
      <c r="T2624" s="82"/>
      <c r="U2624" s="83"/>
      <c r="V2624" s="84"/>
      <c r="W2624" s="85">
        <f t="shared" si="120"/>
        <v>0</v>
      </c>
      <c r="X2624" s="86">
        <f t="shared" si="121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ref="S2625:S2688" si="122">IF(R2625="U",T2625/1.2,T2625)</f>
        <v>0</v>
      </c>
      <c r="T2625" s="82"/>
      <c r="U2625" s="83"/>
      <c r="V2625" s="84"/>
      <c r="W2625" s="85">
        <f t="shared" ref="W2625:W2688" si="123">V2625*S2625</f>
        <v>0</v>
      </c>
      <c r="X2625" s="86">
        <f t="shared" ref="X2625:X2688" si="124"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122"/>
        <v>0</v>
      </c>
      <c r="T2626" s="82"/>
      <c r="U2626" s="83"/>
      <c r="V2626" s="84"/>
      <c r="W2626" s="85">
        <f t="shared" si="123"/>
        <v>0</v>
      </c>
      <c r="X2626" s="86">
        <f t="shared" si="124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122"/>
        <v>0</v>
      </c>
      <c r="T2627" s="82"/>
      <c r="U2627" s="83"/>
      <c r="V2627" s="84"/>
      <c r="W2627" s="85">
        <f t="shared" si="123"/>
        <v>0</v>
      </c>
      <c r="X2627" s="86">
        <f t="shared" si="124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122"/>
        <v>0</v>
      </c>
      <c r="T2628" s="82"/>
      <c r="U2628" s="83"/>
      <c r="V2628" s="84"/>
      <c r="W2628" s="85">
        <f t="shared" si="123"/>
        <v>0</v>
      </c>
      <c r="X2628" s="86">
        <f t="shared" si="124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122"/>
        <v>0</v>
      </c>
      <c r="T2629" s="82"/>
      <c r="U2629" s="83"/>
      <c r="V2629" s="84"/>
      <c r="W2629" s="85">
        <f t="shared" si="123"/>
        <v>0</v>
      </c>
      <c r="X2629" s="86">
        <f t="shared" si="124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122"/>
        <v>0</v>
      </c>
      <c r="T2630" s="82"/>
      <c r="U2630" s="83"/>
      <c r="V2630" s="84"/>
      <c r="W2630" s="85">
        <f t="shared" si="123"/>
        <v>0</v>
      </c>
      <c r="X2630" s="86">
        <f t="shared" si="124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122"/>
        <v>0</v>
      </c>
      <c r="T2631" s="82"/>
      <c r="U2631" s="83"/>
      <c r="V2631" s="84"/>
      <c r="W2631" s="85">
        <f t="shared" si="123"/>
        <v>0</v>
      </c>
      <c r="X2631" s="86">
        <f t="shared" si="124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122"/>
        <v>0</v>
      </c>
      <c r="T2632" s="82"/>
      <c r="U2632" s="83"/>
      <c r="V2632" s="84"/>
      <c r="W2632" s="85">
        <f t="shared" si="123"/>
        <v>0</v>
      </c>
      <c r="X2632" s="86">
        <f t="shared" si="124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122"/>
        <v>0</v>
      </c>
      <c r="T2633" s="82"/>
      <c r="U2633" s="83"/>
      <c r="V2633" s="84"/>
      <c r="W2633" s="85">
        <f t="shared" si="123"/>
        <v>0</v>
      </c>
      <c r="X2633" s="86">
        <f t="shared" si="124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122"/>
        <v>0</v>
      </c>
      <c r="T2634" s="82"/>
      <c r="U2634" s="83"/>
      <c r="V2634" s="84"/>
      <c r="W2634" s="85">
        <f t="shared" si="123"/>
        <v>0</v>
      </c>
      <c r="X2634" s="86">
        <f t="shared" si="124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122"/>
        <v>0</v>
      </c>
      <c r="T2635" s="82"/>
      <c r="U2635" s="83"/>
      <c r="V2635" s="84"/>
      <c r="W2635" s="85">
        <f t="shared" si="123"/>
        <v>0</v>
      </c>
      <c r="X2635" s="86">
        <f t="shared" si="124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122"/>
        <v>0</v>
      </c>
      <c r="T2636" s="82"/>
      <c r="U2636" s="83"/>
      <c r="V2636" s="84"/>
      <c r="W2636" s="85">
        <f t="shared" si="123"/>
        <v>0</v>
      </c>
      <c r="X2636" s="86">
        <f t="shared" si="124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122"/>
        <v>0</v>
      </c>
      <c r="T2637" s="82"/>
      <c r="U2637" s="83"/>
      <c r="V2637" s="84"/>
      <c r="W2637" s="85">
        <f t="shared" si="123"/>
        <v>0</v>
      </c>
      <c r="X2637" s="86">
        <f t="shared" si="124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122"/>
        <v>0</v>
      </c>
      <c r="T2638" s="82"/>
      <c r="U2638" s="83"/>
      <c r="V2638" s="84"/>
      <c r="W2638" s="85">
        <f t="shared" si="123"/>
        <v>0</v>
      </c>
      <c r="X2638" s="86">
        <f t="shared" si="124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122"/>
        <v>0</v>
      </c>
      <c r="T2639" s="82"/>
      <c r="U2639" s="83"/>
      <c r="V2639" s="84"/>
      <c r="W2639" s="85">
        <f t="shared" si="123"/>
        <v>0</v>
      </c>
      <c r="X2639" s="86">
        <f t="shared" si="124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122"/>
        <v>0</v>
      </c>
      <c r="T2640" s="82"/>
      <c r="U2640" s="83"/>
      <c r="V2640" s="84"/>
      <c r="W2640" s="85">
        <f t="shared" si="123"/>
        <v>0</v>
      </c>
      <c r="X2640" s="86">
        <f t="shared" si="124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122"/>
        <v>0</v>
      </c>
      <c r="T2641" s="82"/>
      <c r="U2641" s="83"/>
      <c r="V2641" s="84"/>
      <c r="W2641" s="85">
        <f t="shared" si="123"/>
        <v>0</v>
      </c>
      <c r="X2641" s="86">
        <f t="shared" si="124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122"/>
        <v>0</v>
      </c>
      <c r="T2642" s="82"/>
      <c r="U2642" s="83"/>
      <c r="V2642" s="84"/>
      <c r="W2642" s="85">
        <f t="shared" si="123"/>
        <v>0</v>
      </c>
      <c r="X2642" s="86">
        <f t="shared" si="124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122"/>
        <v>0</v>
      </c>
      <c r="T2643" s="82"/>
      <c r="U2643" s="83"/>
      <c r="V2643" s="84"/>
      <c r="W2643" s="85">
        <f t="shared" si="123"/>
        <v>0</v>
      </c>
      <c r="X2643" s="86">
        <f t="shared" si="124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122"/>
        <v>0</v>
      </c>
      <c r="T2644" s="82"/>
      <c r="U2644" s="83"/>
      <c r="V2644" s="84"/>
      <c r="W2644" s="85">
        <f t="shared" si="123"/>
        <v>0</v>
      </c>
      <c r="X2644" s="86">
        <f t="shared" si="124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122"/>
        <v>0</v>
      </c>
      <c r="T2645" s="82"/>
      <c r="U2645" s="83"/>
      <c r="V2645" s="84"/>
      <c r="W2645" s="85">
        <f t="shared" si="123"/>
        <v>0</v>
      </c>
      <c r="X2645" s="86">
        <f t="shared" si="124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122"/>
        <v>0</v>
      </c>
      <c r="T2646" s="82"/>
      <c r="U2646" s="83"/>
      <c r="V2646" s="84"/>
      <c r="W2646" s="85">
        <f t="shared" si="123"/>
        <v>0</v>
      </c>
      <c r="X2646" s="86">
        <f t="shared" si="124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122"/>
        <v>0</v>
      </c>
      <c r="T2647" s="82"/>
      <c r="U2647" s="83"/>
      <c r="V2647" s="84"/>
      <c r="W2647" s="85">
        <f t="shared" si="123"/>
        <v>0</v>
      </c>
      <c r="X2647" s="86">
        <f t="shared" si="124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122"/>
        <v>0</v>
      </c>
      <c r="T2648" s="82"/>
      <c r="U2648" s="83"/>
      <c r="V2648" s="84"/>
      <c r="W2648" s="85">
        <f t="shared" si="123"/>
        <v>0</v>
      </c>
      <c r="X2648" s="86">
        <f t="shared" si="124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122"/>
        <v>0</v>
      </c>
      <c r="T2649" s="82"/>
      <c r="U2649" s="83"/>
      <c r="V2649" s="84"/>
      <c r="W2649" s="85">
        <f t="shared" si="123"/>
        <v>0</v>
      </c>
      <c r="X2649" s="86">
        <f t="shared" si="124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122"/>
        <v>0</v>
      </c>
      <c r="T2650" s="82"/>
      <c r="U2650" s="83"/>
      <c r="V2650" s="84"/>
      <c r="W2650" s="85">
        <f t="shared" si="123"/>
        <v>0</v>
      </c>
      <c r="X2650" s="86">
        <f t="shared" si="124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122"/>
        <v>0</v>
      </c>
      <c r="T2651" s="82"/>
      <c r="U2651" s="83"/>
      <c r="V2651" s="84"/>
      <c r="W2651" s="85">
        <f t="shared" si="123"/>
        <v>0</v>
      </c>
      <c r="X2651" s="86">
        <f t="shared" si="124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122"/>
        <v>0</v>
      </c>
      <c r="T2652" s="82"/>
      <c r="U2652" s="83"/>
      <c r="V2652" s="84"/>
      <c r="W2652" s="85">
        <f t="shared" si="123"/>
        <v>0</v>
      </c>
      <c r="X2652" s="86">
        <f t="shared" si="124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122"/>
        <v>0</v>
      </c>
      <c r="T2653" s="82"/>
      <c r="U2653" s="83"/>
      <c r="V2653" s="84"/>
      <c r="W2653" s="85">
        <f t="shared" si="123"/>
        <v>0</v>
      </c>
      <c r="X2653" s="86">
        <f t="shared" si="124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122"/>
        <v>0</v>
      </c>
      <c r="T2654" s="82"/>
      <c r="U2654" s="83"/>
      <c r="V2654" s="84"/>
      <c r="W2654" s="85">
        <f t="shared" si="123"/>
        <v>0</v>
      </c>
      <c r="X2654" s="86">
        <f t="shared" si="124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122"/>
        <v>0</v>
      </c>
      <c r="T2655" s="82"/>
      <c r="U2655" s="83"/>
      <c r="V2655" s="84"/>
      <c r="W2655" s="85">
        <f t="shared" si="123"/>
        <v>0</v>
      </c>
      <c r="X2655" s="86">
        <f t="shared" si="124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122"/>
        <v>0</v>
      </c>
      <c r="T2656" s="82"/>
      <c r="U2656" s="83"/>
      <c r="V2656" s="84"/>
      <c r="W2656" s="85">
        <f t="shared" si="123"/>
        <v>0</v>
      </c>
      <c r="X2656" s="86">
        <f t="shared" si="124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122"/>
        <v>0</v>
      </c>
      <c r="T2657" s="82"/>
      <c r="U2657" s="83"/>
      <c r="V2657" s="84"/>
      <c r="W2657" s="85">
        <f t="shared" si="123"/>
        <v>0</v>
      </c>
      <c r="X2657" s="86">
        <f t="shared" si="124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122"/>
        <v>0</v>
      </c>
      <c r="T2658" s="82"/>
      <c r="U2658" s="83"/>
      <c r="V2658" s="84"/>
      <c r="W2658" s="85">
        <f t="shared" si="123"/>
        <v>0</v>
      </c>
      <c r="X2658" s="86">
        <f t="shared" si="124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122"/>
        <v>0</v>
      </c>
      <c r="T2659" s="82"/>
      <c r="U2659" s="83"/>
      <c r="V2659" s="84"/>
      <c r="W2659" s="85">
        <f t="shared" si="123"/>
        <v>0</v>
      </c>
      <c r="X2659" s="86">
        <f t="shared" si="124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122"/>
        <v>0</v>
      </c>
      <c r="T2660" s="82"/>
      <c r="U2660" s="83"/>
      <c r="V2660" s="84"/>
      <c r="W2660" s="85">
        <f t="shared" si="123"/>
        <v>0</v>
      </c>
      <c r="X2660" s="86">
        <f t="shared" si="124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122"/>
        <v>0</v>
      </c>
      <c r="T2661" s="82"/>
      <c r="U2661" s="83"/>
      <c r="V2661" s="84"/>
      <c r="W2661" s="85">
        <f t="shared" si="123"/>
        <v>0</v>
      </c>
      <c r="X2661" s="86">
        <f t="shared" si="124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122"/>
        <v>0</v>
      </c>
      <c r="T2662" s="82"/>
      <c r="U2662" s="83"/>
      <c r="V2662" s="84"/>
      <c r="W2662" s="85">
        <f t="shared" si="123"/>
        <v>0</v>
      </c>
      <c r="X2662" s="86">
        <f t="shared" si="124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122"/>
        <v>0</v>
      </c>
      <c r="T2663" s="82"/>
      <c r="U2663" s="83"/>
      <c r="V2663" s="84"/>
      <c r="W2663" s="85">
        <f t="shared" si="123"/>
        <v>0</v>
      </c>
      <c r="X2663" s="86">
        <f t="shared" si="124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122"/>
        <v>0</v>
      </c>
      <c r="T2664" s="82"/>
      <c r="U2664" s="83"/>
      <c r="V2664" s="84"/>
      <c r="W2664" s="85">
        <f t="shared" si="123"/>
        <v>0</v>
      </c>
      <c r="X2664" s="86">
        <f t="shared" si="124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122"/>
        <v>0</v>
      </c>
      <c r="T2665" s="82"/>
      <c r="U2665" s="83"/>
      <c r="V2665" s="84"/>
      <c r="W2665" s="85">
        <f t="shared" si="123"/>
        <v>0</v>
      </c>
      <c r="X2665" s="86">
        <f t="shared" si="124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122"/>
        <v>0</v>
      </c>
      <c r="T2666" s="82"/>
      <c r="U2666" s="83"/>
      <c r="V2666" s="84"/>
      <c r="W2666" s="85">
        <f t="shared" si="123"/>
        <v>0</v>
      </c>
      <c r="X2666" s="86">
        <f t="shared" si="124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122"/>
        <v>0</v>
      </c>
      <c r="T2667" s="82"/>
      <c r="U2667" s="83"/>
      <c r="V2667" s="84"/>
      <c r="W2667" s="85">
        <f t="shared" si="123"/>
        <v>0</v>
      </c>
      <c r="X2667" s="86">
        <f t="shared" si="124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122"/>
        <v>0</v>
      </c>
      <c r="T2668" s="82"/>
      <c r="U2668" s="83"/>
      <c r="V2668" s="84"/>
      <c r="W2668" s="85">
        <f t="shared" si="123"/>
        <v>0</v>
      </c>
      <c r="X2668" s="86">
        <f t="shared" si="124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122"/>
        <v>0</v>
      </c>
      <c r="T2669" s="82"/>
      <c r="U2669" s="83"/>
      <c r="V2669" s="84"/>
      <c r="W2669" s="85">
        <f t="shared" si="123"/>
        <v>0</v>
      </c>
      <c r="X2669" s="86">
        <f t="shared" si="124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122"/>
        <v>0</v>
      </c>
      <c r="T2670" s="82"/>
      <c r="U2670" s="83"/>
      <c r="V2670" s="84"/>
      <c r="W2670" s="85">
        <f t="shared" si="123"/>
        <v>0</v>
      </c>
      <c r="X2670" s="86">
        <f t="shared" si="124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122"/>
        <v>0</v>
      </c>
      <c r="T2671" s="82"/>
      <c r="U2671" s="83"/>
      <c r="V2671" s="84"/>
      <c r="W2671" s="85">
        <f t="shared" si="123"/>
        <v>0</v>
      </c>
      <c r="X2671" s="86">
        <f t="shared" si="124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122"/>
        <v>0</v>
      </c>
      <c r="T2672" s="82"/>
      <c r="U2672" s="83"/>
      <c r="V2672" s="84"/>
      <c r="W2672" s="85">
        <f t="shared" si="123"/>
        <v>0</v>
      </c>
      <c r="X2672" s="86">
        <f t="shared" si="124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122"/>
        <v>0</v>
      </c>
      <c r="T2673" s="82"/>
      <c r="U2673" s="83"/>
      <c r="V2673" s="84"/>
      <c r="W2673" s="85">
        <f t="shared" si="123"/>
        <v>0</v>
      </c>
      <c r="X2673" s="86">
        <f t="shared" si="124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122"/>
        <v>0</v>
      </c>
      <c r="T2674" s="82"/>
      <c r="U2674" s="83"/>
      <c r="V2674" s="84"/>
      <c r="W2674" s="85">
        <f t="shared" si="123"/>
        <v>0</v>
      </c>
      <c r="X2674" s="86">
        <f t="shared" si="124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122"/>
        <v>0</v>
      </c>
      <c r="T2675" s="82"/>
      <c r="U2675" s="83"/>
      <c r="V2675" s="84"/>
      <c r="W2675" s="85">
        <f t="shared" si="123"/>
        <v>0</v>
      </c>
      <c r="X2675" s="86">
        <f t="shared" si="124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122"/>
        <v>0</v>
      </c>
      <c r="T2676" s="82"/>
      <c r="U2676" s="83"/>
      <c r="V2676" s="84"/>
      <c r="W2676" s="85">
        <f t="shared" si="123"/>
        <v>0</v>
      </c>
      <c r="X2676" s="86">
        <f t="shared" si="124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122"/>
        <v>0</v>
      </c>
      <c r="T2677" s="82"/>
      <c r="U2677" s="83"/>
      <c r="V2677" s="84"/>
      <c r="W2677" s="85">
        <f t="shared" si="123"/>
        <v>0</v>
      </c>
      <c r="X2677" s="86">
        <f t="shared" si="124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122"/>
        <v>0</v>
      </c>
      <c r="T2678" s="82"/>
      <c r="U2678" s="83"/>
      <c r="V2678" s="84"/>
      <c r="W2678" s="85">
        <f t="shared" si="123"/>
        <v>0</v>
      </c>
      <c r="X2678" s="86">
        <f t="shared" si="124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122"/>
        <v>0</v>
      </c>
      <c r="T2679" s="82"/>
      <c r="U2679" s="83"/>
      <c r="V2679" s="84"/>
      <c r="W2679" s="85">
        <f t="shared" si="123"/>
        <v>0</v>
      </c>
      <c r="X2679" s="86">
        <f t="shared" si="124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122"/>
        <v>0</v>
      </c>
      <c r="T2680" s="82"/>
      <c r="U2680" s="83"/>
      <c r="V2680" s="84"/>
      <c r="W2680" s="85">
        <f t="shared" si="123"/>
        <v>0</v>
      </c>
      <c r="X2680" s="86">
        <f t="shared" si="124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122"/>
        <v>0</v>
      </c>
      <c r="T2681" s="82"/>
      <c r="U2681" s="83"/>
      <c r="V2681" s="84"/>
      <c r="W2681" s="85">
        <f t="shared" si="123"/>
        <v>0</v>
      </c>
      <c r="X2681" s="86">
        <f t="shared" si="124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122"/>
        <v>0</v>
      </c>
      <c r="T2682" s="82"/>
      <c r="U2682" s="83"/>
      <c r="V2682" s="84"/>
      <c r="W2682" s="85">
        <f t="shared" si="123"/>
        <v>0</v>
      </c>
      <c r="X2682" s="86">
        <f t="shared" si="124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122"/>
        <v>0</v>
      </c>
      <c r="T2683" s="82"/>
      <c r="U2683" s="83"/>
      <c r="V2683" s="84"/>
      <c r="W2683" s="85">
        <f t="shared" si="123"/>
        <v>0</v>
      </c>
      <c r="X2683" s="86">
        <f t="shared" si="124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122"/>
        <v>0</v>
      </c>
      <c r="T2684" s="82"/>
      <c r="U2684" s="83"/>
      <c r="V2684" s="84"/>
      <c r="W2684" s="85">
        <f t="shared" si="123"/>
        <v>0</v>
      </c>
      <c r="X2684" s="86">
        <f t="shared" si="124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122"/>
        <v>0</v>
      </c>
      <c r="T2685" s="82"/>
      <c r="U2685" s="83"/>
      <c r="V2685" s="84"/>
      <c r="W2685" s="85">
        <f t="shared" si="123"/>
        <v>0</v>
      </c>
      <c r="X2685" s="86">
        <f t="shared" si="124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122"/>
        <v>0</v>
      </c>
      <c r="T2686" s="82"/>
      <c r="U2686" s="83"/>
      <c r="V2686" s="84"/>
      <c r="W2686" s="85">
        <f t="shared" si="123"/>
        <v>0</v>
      </c>
      <c r="X2686" s="86">
        <f t="shared" si="124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122"/>
        <v>0</v>
      </c>
      <c r="T2687" s="82"/>
      <c r="U2687" s="83"/>
      <c r="V2687" s="84"/>
      <c r="W2687" s="85">
        <f t="shared" si="123"/>
        <v>0</v>
      </c>
      <c r="X2687" s="86">
        <f t="shared" si="124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122"/>
        <v>0</v>
      </c>
      <c r="T2688" s="82"/>
      <c r="U2688" s="83"/>
      <c r="V2688" s="84"/>
      <c r="W2688" s="85">
        <f t="shared" si="123"/>
        <v>0</v>
      </c>
      <c r="X2688" s="86">
        <f t="shared" si="124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ref="S2689:S2752" si="125">IF(R2689="U",T2689/1.2,T2689)</f>
        <v>0</v>
      </c>
      <c r="T2689" s="82"/>
      <c r="U2689" s="83"/>
      <c r="V2689" s="84"/>
      <c r="W2689" s="85">
        <f t="shared" ref="W2689:W2752" si="126">V2689*S2689</f>
        <v>0</v>
      </c>
      <c r="X2689" s="86">
        <f t="shared" ref="X2689:X2752" si="127"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125"/>
        <v>0</v>
      </c>
      <c r="T2690" s="82"/>
      <c r="U2690" s="83"/>
      <c r="V2690" s="84"/>
      <c r="W2690" s="85">
        <f t="shared" si="126"/>
        <v>0</v>
      </c>
      <c r="X2690" s="86">
        <f t="shared" si="127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125"/>
        <v>0</v>
      </c>
      <c r="T2691" s="82"/>
      <c r="U2691" s="83"/>
      <c r="V2691" s="84"/>
      <c r="W2691" s="85">
        <f t="shared" si="126"/>
        <v>0</v>
      </c>
      <c r="X2691" s="86">
        <f t="shared" si="127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125"/>
        <v>0</v>
      </c>
      <c r="T2692" s="82"/>
      <c r="U2692" s="83"/>
      <c r="V2692" s="84"/>
      <c r="W2692" s="85">
        <f t="shared" si="126"/>
        <v>0</v>
      </c>
      <c r="X2692" s="86">
        <f t="shared" si="127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125"/>
        <v>0</v>
      </c>
      <c r="T2693" s="82"/>
      <c r="U2693" s="83"/>
      <c r="V2693" s="84"/>
      <c r="W2693" s="85">
        <f t="shared" si="126"/>
        <v>0</v>
      </c>
      <c r="X2693" s="86">
        <f t="shared" si="127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125"/>
        <v>0</v>
      </c>
      <c r="T2694" s="82"/>
      <c r="U2694" s="83"/>
      <c r="V2694" s="84"/>
      <c r="W2694" s="85">
        <f t="shared" si="126"/>
        <v>0</v>
      </c>
      <c r="X2694" s="86">
        <f t="shared" si="127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125"/>
        <v>0</v>
      </c>
      <c r="T2695" s="82"/>
      <c r="U2695" s="83"/>
      <c r="V2695" s="84"/>
      <c r="W2695" s="85">
        <f t="shared" si="126"/>
        <v>0</v>
      </c>
      <c r="X2695" s="86">
        <f t="shared" si="127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125"/>
        <v>0</v>
      </c>
      <c r="T2696" s="82"/>
      <c r="U2696" s="83"/>
      <c r="V2696" s="84"/>
      <c r="W2696" s="85">
        <f t="shared" si="126"/>
        <v>0</v>
      </c>
      <c r="X2696" s="86">
        <f t="shared" si="127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125"/>
        <v>0</v>
      </c>
      <c r="T2697" s="82"/>
      <c r="U2697" s="83"/>
      <c r="V2697" s="84"/>
      <c r="W2697" s="85">
        <f t="shared" si="126"/>
        <v>0</v>
      </c>
      <c r="X2697" s="86">
        <f t="shared" si="127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125"/>
        <v>0</v>
      </c>
      <c r="T2698" s="82"/>
      <c r="U2698" s="83"/>
      <c r="V2698" s="84"/>
      <c r="W2698" s="85">
        <f t="shared" si="126"/>
        <v>0</v>
      </c>
      <c r="X2698" s="86">
        <f t="shared" si="127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125"/>
        <v>0</v>
      </c>
      <c r="T2699" s="82"/>
      <c r="U2699" s="83"/>
      <c r="V2699" s="84"/>
      <c r="W2699" s="85">
        <f t="shared" si="126"/>
        <v>0</v>
      </c>
      <c r="X2699" s="86">
        <f t="shared" si="127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125"/>
        <v>0</v>
      </c>
      <c r="T2700" s="82"/>
      <c r="U2700" s="83"/>
      <c r="V2700" s="84"/>
      <c r="W2700" s="85">
        <f t="shared" si="126"/>
        <v>0</v>
      </c>
      <c r="X2700" s="86">
        <f t="shared" si="127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125"/>
        <v>0</v>
      </c>
      <c r="T2701" s="82"/>
      <c r="U2701" s="83"/>
      <c r="V2701" s="84"/>
      <c r="W2701" s="85">
        <f t="shared" si="126"/>
        <v>0</v>
      </c>
      <c r="X2701" s="86">
        <f t="shared" si="127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125"/>
        <v>0</v>
      </c>
      <c r="T2702" s="82"/>
      <c r="U2702" s="83"/>
      <c r="V2702" s="84"/>
      <c r="W2702" s="85">
        <f t="shared" si="126"/>
        <v>0</v>
      </c>
      <c r="X2702" s="86">
        <f t="shared" si="127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125"/>
        <v>0</v>
      </c>
      <c r="T2703" s="82"/>
      <c r="U2703" s="83"/>
      <c r="V2703" s="84"/>
      <c r="W2703" s="85">
        <f t="shared" si="126"/>
        <v>0</v>
      </c>
      <c r="X2703" s="86">
        <f t="shared" si="127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125"/>
        <v>0</v>
      </c>
      <c r="T2704" s="82"/>
      <c r="U2704" s="83"/>
      <c r="V2704" s="84"/>
      <c r="W2704" s="85">
        <f t="shared" si="126"/>
        <v>0</v>
      </c>
      <c r="X2704" s="86">
        <f t="shared" si="127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125"/>
        <v>0</v>
      </c>
      <c r="T2705" s="82"/>
      <c r="U2705" s="83"/>
      <c r="V2705" s="84"/>
      <c r="W2705" s="85">
        <f t="shared" si="126"/>
        <v>0</v>
      </c>
      <c r="X2705" s="86">
        <f t="shared" si="127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125"/>
        <v>0</v>
      </c>
      <c r="T2706" s="82"/>
      <c r="U2706" s="83"/>
      <c r="V2706" s="84"/>
      <c r="W2706" s="85">
        <f t="shared" si="126"/>
        <v>0</v>
      </c>
      <c r="X2706" s="86">
        <f t="shared" si="127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125"/>
        <v>0</v>
      </c>
      <c r="T2707" s="82"/>
      <c r="U2707" s="83"/>
      <c r="V2707" s="84"/>
      <c r="W2707" s="85">
        <f t="shared" si="126"/>
        <v>0</v>
      </c>
      <c r="X2707" s="86">
        <f t="shared" si="127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125"/>
        <v>0</v>
      </c>
      <c r="T2708" s="82"/>
      <c r="U2708" s="83"/>
      <c r="V2708" s="84"/>
      <c r="W2708" s="85">
        <f t="shared" si="126"/>
        <v>0</v>
      </c>
      <c r="X2708" s="86">
        <f t="shared" si="127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125"/>
        <v>0</v>
      </c>
      <c r="T2709" s="82"/>
      <c r="U2709" s="83"/>
      <c r="V2709" s="84"/>
      <c r="W2709" s="85">
        <f t="shared" si="126"/>
        <v>0</v>
      </c>
      <c r="X2709" s="86">
        <f t="shared" si="127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125"/>
        <v>0</v>
      </c>
      <c r="T2710" s="82"/>
      <c r="U2710" s="83"/>
      <c r="V2710" s="84"/>
      <c r="W2710" s="85">
        <f t="shared" si="126"/>
        <v>0</v>
      </c>
      <c r="X2710" s="86">
        <f t="shared" si="127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125"/>
        <v>0</v>
      </c>
      <c r="T2711" s="82"/>
      <c r="U2711" s="83"/>
      <c r="V2711" s="84"/>
      <c r="W2711" s="85">
        <f t="shared" si="126"/>
        <v>0</v>
      </c>
      <c r="X2711" s="86">
        <f t="shared" si="127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125"/>
        <v>0</v>
      </c>
      <c r="T2712" s="82"/>
      <c r="U2712" s="83"/>
      <c r="V2712" s="84"/>
      <c r="W2712" s="85">
        <f t="shared" si="126"/>
        <v>0</v>
      </c>
      <c r="X2712" s="86">
        <f t="shared" si="127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125"/>
        <v>0</v>
      </c>
      <c r="T2713" s="82"/>
      <c r="U2713" s="83"/>
      <c r="V2713" s="84"/>
      <c r="W2713" s="85">
        <f t="shared" si="126"/>
        <v>0</v>
      </c>
      <c r="X2713" s="86">
        <f t="shared" si="127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125"/>
        <v>0</v>
      </c>
      <c r="T2714" s="82"/>
      <c r="U2714" s="83"/>
      <c r="V2714" s="84"/>
      <c r="W2714" s="85">
        <f t="shared" si="126"/>
        <v>0</v>
      </c>
      <c r="X2714" s="86">
        <f t="shared" si="127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125"/>
        <v>0</v>
      </c>
      <c r="T2715" s="82"/>
      <c r="U2715" s="83"/>
      <c r="V2715" s="84"/>
      <c r="W2715" s="85">
        <f t="shared" si="126"/>
        <v>0</v>
      </c>
      <c r="X2715" s="86">
        <f t="shared" si="127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125"/>
        <v>0</v>
      </c>
      <c r="T2716" s="82"/>
      <c r="U2716" s="83"/>
      <c r="V2716" s="84"/>
      <c r="W2716" s="85">
        <f t="shared" si="126"/>
        <v>0</v>
      </c>
      <c r="X2716" s="86">
        <f t="shared" si="127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125"/>
        <v>0</v>
      </c>
      <c r="T2717" s="82"/>
      <c r="U2717" s="83"/>
      <c r="V2717" s="84"/>
      <c r="W2717" s="85">
        <f t="shared" si="126"/>
        <v>0</v>
      </c>
      <c r="X2717" s="86">
        <f t="shared" si="127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125"/>
        <v>0</v>
      </c>
      <c r="T2718" s="82"/>
      <c r="U2718" s="83"/>
      <c r="V2718" s="84"/>
      <c r="W2718" s="85">
        <f t="shared" si="126"/>
        <v>0</v>
      </c>
      <c r="X2718" s="86">
        <f t="shared" si="127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125"/>
        <v>0</v>
      </c>
      <c r="T2719" s="82"/>
      <c r="U2719" s="83"/>
      <c r="V2719" s="84"/>
      <c r="W2719" s="85">
        <f t="shared" si="126"/>
        <v>0</v>
      </c>
      <c r="X2719" s="86">
        <f t="shared" si="127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125"/>
        <v>0</v>
      </c>
      <c r="T2720" s="82"/>
      <c r="U2720" s="83"/>
      <c r="V2720" s="84"/>
      <c r="W2720" s="85">
        <f t="shared" si="126"/>
        <v>0</v>
      </c>
      <c r="X2720" s="86">
        <f t="shared" si="127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125"/>
        <v>0</v>
      </c>
      <c r="T2721" s="82"/>
      <c r="U2721" s="83"/>
      <c r="V2721" s="84"/>
      <c r="W2721" s="85">
        <f t="shared" si="126"/>
        <v>0</v>
      </c>
      <c r="X2721" s="86">
        <f t="shared" si="127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125"/>
        <v>0</v>
      </c>
      <c r="T2722" s="82"/>
      <c r="U2722" s="83"/>
      <c r="V2722" s="84"/>
      <c r="W2722" s="85">
        <f t="shared" si="126"/>
        <v>0</v>
      </c>
      <c r="X2722" s="86">
        <f t="shared" si="127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125"/>
        <v>0</v>
      </c>
      <c r="T2723" s="82"/>
      <c r="U2723" s="83"/>
      <c r="V2723" s="84"/>
      <c r="W2723" s="85">
        <f t="shared" si="126"/>
        <v>0</v>
      </c>
      <c r="X2723" s="86">
        <f t="shared" si="127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125"/>
        <v>0</v>
      </c>
      <c r="T2724" s="82"/>
      <c r="U2724" s="83"/>
      <c r="V2724" s="84"/>
      <c r="W2724" s="85">
        <f t="shared" si="126"/>
        <v>0</v>
      </c>
      <c r="X2724" s="86">
        <f t="shared" si="127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125"/>
        <v>0</v>
      </c>
      <c r="T2725" s="82"/>
      <c r="U2725" s="83"/>
      <c r="V2725" s="84"/>
      <c r="W2725" s="85">
        <f t="shared" si="126"/>
        <v>0</v>
      </c>
      <c r="X2725" s="86">
        <f t="shared" si="127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125"/>
        <v>0</v>
      </c>
      <c r="T2726" s="82"/>
      <c r="U2726" s="83"/>
      <c r="V2726" s="84"/>
      <c r="W2726" s="85">
        <f t="shared" si="126"/>
        <v>0</v>
      </c>
      <c r="X2726" s="86">
        <f t="shared" si="127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125"/>
        <v>0</v>
      </c>
      <c r="T2727" s="82"/>
      <c r="U2727" s="83"/>
      <c r="V2727" s="84"/>
      <c r="W2727" s="85">
        <f t="shared" si="126"/>
        <v>0</v>
      </c>
      <c r="X2727" s="86">
        <f t="shared" si="127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125"/>
        <v>0</v>
      </c>
      <c r="T2728" s="82"/>
      <c r="U2728" s="83"/>
      <c r="V2728" s="84"/>
      <c r="W2728" s="85">
        <f t="shared" si="126"/>
        <v>0</v>
      </c>
      <c r="X2728" s="86">
        <f t="shared" si="127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125"/>
        <v>0</v>
      </c>
      <c r="T2729" s="82"/>
      <c r="U2729" s="83"/>
      <c r="V2729" s="84"/>
      <c r="W2729" s="85">
        <f t="shared" si="126"/>
        <v>0</v>
      </c>
      <c r="X2729" s="86">
        <f t="shared" si="127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125"/>
        <v>0</v>
      </c>
      <c r="T2730" s="82"/>
      <c r="U2730" s="83"/>
      <c r="V2730" s="84"/>
      <c r="W2730" s="85">
        <f t="shared" si="126"/>
        <v>0</v>
      </c>
      <c r="X2730" s="86">
        <f t="shared" si="127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125"/>
        <v>0</v>
      </c>
      <c r="T2731" s="82"/>
      <c r="U2731" s="83"/>
      <c r="V2731" s="84"/>
      <c r="W2731" s="85">
        <f t="shared" si="126"/>
        <v>0</v>
      </c>
      <c r="X2731" s="86">
        <f t="shared" si="127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125"/>
        <v>0</v>
      </c>
      <c r="T2732" s="82"/>
      <c r="U2732" s="83"/>
      <c r="V2732" s="84"/>
      <c r="W2732" s="85">
        <f t="shared" si="126"/>
        <v>0</v>
      </c>
      <c r="X2732" s="86">
        <f t="shared" si="127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125"/>
        <v>0</v>
      </c>
      <c r="T2733" s="82"/>
      <c r="U2733" s="83"/>
      <c r="V2733" s="84"/>
      <c r="W2733" s="85">
        <f t="shared" si="126"/>
        <v>0</v>
      </c>
      <c r="X2733" s="86">
        <f t="shared" si="127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125"/>
        <v>0</v>
      </c>
      <c r="T2734" s="82"/>
      <c r="U2734" s="83"/>
      <c r="V2734" s="84"/>
      <c r="W2734" s="85">
        <f t="shared" si="126"/>
        <v>0</v>
      </c>
      <c r="X2734" s="86">
        <f t="shared" si="127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125"/>
        <v>0</v>
      </c>
      <c r="T2735" s="82"/>
      <c r="U2735" s="83"/>
      <c r="V2735" s="84"/>
      <c r="W2735" s="85">
        <f t="shared" si="126"/>
        <v>0</v>
      </c>
      <c r="X2735" s="86">
        <f t="shared" si="127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125"/>
        <v>0</v>
      </c>
      <c r="T2736" s="82"/>
      <c r="U2736" s="83"/>
      <c r="V2736" s="84"/>
      <c r="W2736" s="85">
        <f t="shared" si="126"/>
        <v>0</v>
      </c>
      <c r="X2736" s="86">
        <f t="shared" si="127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125"/>
        <v>0</v>
      </c>
      <c r="T2737" s="82"/>
      <c r="U2737" s="83"/>
      <c r="V2737" s="84"/>
      <c r="W2737" s="85">
        <f t="shared" si="126"/>
        <v>0</v>
      </c>
      <c r="X2737" s="86">
        <f t="shared" si="127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125"/>
        <v>0</v>
      </c>
      <c r="T2738" s="82"/>
      <c r="U2738" s="83"/>
      <c r="V2738" s="84"/>
      <c r="W2738" s="85">
        <f t="shared" si="126"/>
        <v>0</v>
      </c>
      <c r="X2738" s="86">
        <f t="shared" si="127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125"/>
        <v>0</v>
      </c>
      <c r="T2739" s="82"/>
      <c r="U2739" s="83"/>
      <c r="V2739" s="84"/>
      <c r="W2739" s="85">
        <f t="shared" si="126"/>
        <v>0</v>
      </c>
      <c r="X2739" s="86">
        <f t="shared" si="127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125"/>
        <v>0</v>
      </c>
      <c r="T2740" s="82"/>
      <c r="U2740" s="83"/>
      <c r="V2740" s="84"/>
      <c r="W2740" s="85">
        <f t="shared" si="126"/>
        <v>0</v>
      </c>
      <c r="X2740" s="86">
        <f t="shared" si="127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125"/>
        <v>0</v>
      </c>
      <c r="T2741" s="82"/>
      <c r="U2741" s="83"/>
      <c r="V2741" s="84"/>
      <c r="W2741" s="85">
        <f t="shared" si="126"/>
        <v>0</v>
      </c>
      <c r="X2741" s="86">
        <f t="shared" si="127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125"/>
        <v>0</v>
      </c>
      <c r="T2742" s="82"/>
      <c r="U2742" s="83"/>
      <c r="V2742" s="84"/>
      <c r="W2742" s="85">
        <f t="shared" si="126"/>
        <v>0</v>
      </c>
      <c r="X2742" s="86">
        <f t="shared" si="127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125"/>
        <v>0</v>
      </c>
      <c r="T2743" s="82"/>
      <c r="U2743" s="83"/>
      <c r="V2743" s="84"/>
      <c r="W2743" s="85">
        <f t="shared" si="126"/>
        <v>0</v>
      </c>
      <c r="X2743" s="86">
        <f t="shared" si="127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125"/>
        <v>0</v>
      </c>
      <c r="T2744" s="82"/>
      <c r="U2744" s="83"/>
      <c r="V2744" s="84"/>
      <c r="W2744" s="85">
        <f t="shared" si="126"/>
        <v>0</v>
      </c>
      <c r="X2744" s="86">
        <f t="shared" si="127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125"/>
        <v>0</v>
      </c>
      <c r="T2745" s="82"/>
      <c r="U2745" s="83"/>
      <c r="V2745" s="84"/>
      <c r="W2745" s="85">
        <f t="shared" si="126"/>
        <v>0</v>
      </c>
      <c r="X2745" s="86">
        <f t="shared" si="127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125"/>
        <v>0</v>
      </c>
      <c r="T2746" s="82"/>
      <c r="U2746" s="83"/>
      <c r="V2746" s="84"/>
      <c r="W2746" s="85">
        <f t="shared" si="126"/>
        <v>0</v>
      </c>
      <c r="X2746" s="86">
        <f t="shared" si="127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125"/>
        <v>0</v>
      </c>
      <c r="T2747" s="82"/>
      <c r="U2747" s="83"/>
      <c r="V2747" s="84"/>
      <c r="W2747" s="85">
        <f t="shared" si="126"/>
        <v>0</v>
      </c>
      <c r="X2747" s="86">
        <f t="shared" si="127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125"/>
        <v>0</v>
      </c>
      <c r="T2748" s="82"/>
      <c r="U2748" s="83"/>
      <c r="V2748" s="84"/>
      <c r="W2748" s="85">
        <f t="shared" si="126"/>
        <v>0</v>
      </c>
      <c r="X2748" s="86">
        <f t="shared" si="127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125"/>
        <v>0</v>
      </c>
      <c r="T2749" s="82"/>
      <c r="U2749" s="83"/>
      <c r="V2749" s="84"/>
      <c r="W2749" s="85">
        <f t="shared" si="126"/>
        <v>0</v>
      </c>
      <c r="X2749" s="86">
        <f t="shared" si="127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125"/>
        <v>0</v>
      </c>
      <c r="T2750" s="82"/>
      <c r="U2750" s="83"/>
      <c r="V2750" s="84"/>
      <c r="W2750" s="85">
        <f t="shared" si="126"/>
        <v>0</v>
      </c>
      <c r="X2750" s="86">
        <f t="shared" si="127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125"/>
        <v>0</v>
      </c>
      <c r="T2751" s="82"/>
      <c r="U2751" s="83"/>
      <c r="V2751" s="84"/>
      <c r="W2751" s="85">
        <f t="shared" si="126"/>
        <v>0</v>
      </c>
      <c r="X2751" s="86">
        <f t="shared" si="127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125"/>
        <v>0</v>
      </c>
      <c r="T2752" s="82"/>
      <c r="U2752" s="83"/>
      <c r="V2752" s="84"/>
      <c r="W2752" s="85">
        <f t="shared" si="126"/>
        <v>0</v>
      </c>
      <c r="X2752" s="86">
        <f t="shared" si="127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ref="S2753:S2816" si="128">IF(R2753="U",T2753/1.2,T2753)</f>
        <v>0</v>
      </c>
      <c r="T2753" s="82"/>
      <c r="U2753" s="83"/>
      <c r="V2753" s="84"/>
      <c r="W2753" s="85">
        <f t="shared" ref="W2753:W2816" si="129">V2753*S2753</f>
        <v>0</v>
      </c>
      <c r="X2753" s="86">
        <f t="shared" ref="X2753:X2816" si="130"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128"/>
        <v>0</v>
      </c>
      <c r="T2754" s="82"/>
      <c r="U2754" s="83"/>
      <c r="V2754" s="84"/>
      <c r="W2754" s="85">
        <f t="shared" si="129"/>
        <v>0</v>
      </c>
      <c r="X2754" s="86">
        <f t="shared" si="130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128"/>
        <v>0</v>
      </c>
      <c r="T2755" s="82"/>
      <c r="U2755" s="83"/>
      <c r="V2755" s="84"/>
      <c r="W2755" s="85">
        <f t="shared" si="129"/>
        <v>0</v>
      </c>
      <c r="X2755" s="86">
        <f t="shared" si="130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128"/>
        <v>0</v>
      </c>
      <c r="T2756" s="82"/>
      <c r="U2756" s="83"/>
      <c r="V2756" s="84"/>
      <c r="W2756" s="85">
        <f t="shared" si="129"/>
        <v>0</v>
      </c>
      <c r="X2756" s="86">
        <f t="shared" si="130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128"/>
        <v>0</v>
      </c>
      <c r="T2757" s="82"/>
      <c r="U2757" s="83"/>
      <c r="V2757" s="84"/>
      <c r="W2757" s="85">
        <f t="shared" si="129"/>
        <v>0</v>
      </c>
      <c r="X2757" s="86">
        <f t="shared" si="130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128"/>
        <v>0</v>
      </c>
      <c r="T2758" s="82"/>
      <c r="U2758" s="83"/>
      <c r="V2758" s="84"/>
      <c r="W2758" s="85">
        <f t="shared" si="129"/>
        <v>0</v>
      </c>
      <c r="X2758" s="86">
        <f t="shared" si="130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128"/>
        <v>0</v>
      </c>
      <c r="T2759" s="82"/>
      <c r="U2759" s="83"/>
      <c r="V2759" s="84"/>
      <c r="W2759" s="85">
        <f t="shared" si="129"/>
        <v>0</v>
      </c>
      <c r="X2759" s="86">
        <f t="shared" si="130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128"/>
        <v>0</v>
      </c>
      <c r="T2760" s="82"/>
      <c r="U2760" s="83"/>
      <c r="V2760" s="84"/>
      <c r="W2760" s="85">
        <f t="shared" si="129"/>
        <v>0</v>
      </c>
      <c r="X2760" s="86">
        <f t="shared" si="130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128"/>
        <v>0</v>
      </c>
      <c r="T2761" s="82"/>
      <c r="U2761" s="83"/>
      <c r="V2761" s="84"/>
      <c r="W2761" s="85">
        <f t="shared" si="129"/>
        <v>0</v>
      </c>
      <c r="X2761" s="86">
        <f t="shared" si="130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128"/>
        <v>0</v>
      </c>
      <c r="T2762" s="82"/>
      <c r="U2762" s="83"/>
      <c r="V2762" s="84"/>
      <c r="W2762" s="85">
        <f t="shared" si="129"/>
        <v>0</v>
      </c>
      <c r="X2762" s="86">
        <f t="shared" si="130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128"/>
        <v>0</v>
      </c>
      <c r="T2763" s="82"/>
      <c r="U2763" s="83"/>
      <c r="V2763" s="84"/>
      <c r="W2763" s="85">
        <f t="shared" si="129"/>
        <v>0</v>
      </c>
      <c r="X2763" s="86">
        <f t="shared" si="130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128"/>
        <v>0</v>
      </c>
      <c r="T2764" s="82"/>
      <c r="U2764" s="83"/>
      <c r="V2764" s="84"/>
      <c r="W2764" s="85">
        <f t="shared" si="129"/>
        <v>0</v>
      </c>
      <c r="X2764" s="86">
        <f t="shared" si="130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128"/>
        <v>0</v>
      </c>
      <c r="T2765" s="82"/>
      <c r="U2765" s="83"/>
      <c r="V2765" s="84"/>
      <c r="W2765" s="85">
        <f t="shared" si="129"/>
        <v>0</v>
      </c>
      <c r="X2765" s="86">
        <f t="shared" si="130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128"/>
        <v>0</v>
      </c>
      <c r="T2766" s="82"/>
      <c r="U2766" s="83"/>
      <c r="V2766" s="84"/>
      <c r="W2766" s="85">
        <f t="shared" si="129"/>
        <v>0</v>
      </c>
      <c r="X2766" s="86">
        <f t="shared" si="130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128"/>
        <v>0</v>
      </c>
      <c r="T2767" s="82"/>
      <c r="U2767" s="83"/>
      <c r="V2767" s="84"/>
      <c r="W2767" s="85">
        <f t="shared" si="129"/>
        <v>0</v>
      </c>
      <c r="X2767" s="86">
        <f t="shared" si="130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128"/>
        <v>0</v>
      </c>
      <c r="T2768" s="82"/>
      <c r="U2768" s="83"/>
      <c r="V2768" s="84"/>
      <c r="W2768" s="85">
        <f t="shared" si="129"/>
        <v>0</v>
      </c>
      <c r="X2768" s="86">
        <f t="shared" si="130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128"/>
        <v>0</v>
      </c>
      <c r="T2769" s="82"/>
      <c r="U2769" s="83"/>
      <c r="V2769" s="84"/>
      <c r="W2769" s="85">
        <f t="shared" si="129"/>
        <v>0</v>
      </c>
      <c r="X2769" s="86">
        <f t="shared" si="130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128"/>
        <v>0</v>
      </c>
      <c r="T2770" s="82"/>
      <c r="U2770" s="83"/>
      <c r="V2770" s="84"/>
      <c r="W2770" s="85">
        <f t="shared" si="129"/>
        <v>0</v>
      </c>
      <c r="X2770" s="86">
        <f t="shared" si="130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128"/>
        <v>0</v>
      </c>
      <c r="T2771" s="82"/>
      <c r="U2771" s="83"/>
      <c r="V2771" s="84"/>
      <c r="W2771" s="85">
        <f t="shared" si="129"/>
        <v>0</v>
      </c>
      <c r="X2771" s="86">
        <f t="shared" si="130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128"/>
        <v>0</v>
      </c>
      <c r="T2772" s="82"/>
      <c r="U2772" s="83"/>
      <c r="V2772" s="84"/>
      <c r="W2772" s="85">
        <f t="shared" si="129"/>
        <v>0</v>
      </c>
      <c r="X2772" s="86">
        <f t="shared" si="130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128"/>
        <v>0</v>
      </c>
      <c r="T2773" s="82"/>
      <c r="U2773" s="83"/>
      <c r="V2773" s="84"/>
      <c r="W2773" s="85">
        <f t="shared" si="129"/>
        <v>0</v>
      </c>
      <c r="X2773" s="86">
        <f t="shared" si="130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128"/>
        <v>0</v>
      </c>
      <c r="T2774" s="82"/>
      <c r="U2774" s="83"/>
      <c r="V2774" s="84"/>
      <c r="W2774" s="85">
        <f t="shared" si="129"/>
        <v>0</v>
      </c>
      <c r="X2774" s="86">
        <f t="shared" si="130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128"/>
        <v>0</v>
      </c>
      <c r="T2775" s="82"/>
      <c r="U2775" s="83"/>
      <c r="V2775" s="84"/>
      <c r="W2775" s="85">
        <f t="shared" si="129"/>
        <v>0</v>
      </c>
      <c r="X2775" s="86">
        <f t="shared" si="130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128"/>
        <v>0</v>
      </c>
      <c r="T2776" s="82"/>
      <c r="U2776" s="83"/>
      <c r="V2776" s="84"/>
      <c r="W2776" s="85">
        <f t="shared" si="129"/>
        <v>0</v>
      </c>
      <c r="X2776" s="86">
        <f t="shared" si="130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128"/>
        <v>0</v>
      </c>
      <c r="T2777" s="82"/>
      <c r="U2777" s="83"/>
      <c r="V2777" s="84"/>
      <c r="W2777" s="85">
        <f t="shared" si="129"/>
        <v>0</v>
      </c>
      <c r="X2777" s="86">
        <f t="shared" si="130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128"/>
        <v>0</v>
      </c>
      <c r="T2778" s="82"/>
      <c r="U2778" s="83"/>
      <c r="V2778" s="84"/>
      <c r="W2778" s="85">
        <f t="shared" si="129"/>
        <v>0</v>
      </c>
      <c r="X2778" s="86">
        <f t="shared" si="130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128"/>
        <v>0</v>
      </c>
      <c r="T2779" s="82"/>
      <c r="U2779" s="83"/>
      <c r="V2779" s="84"/>
      <c r="W2779" s="85">
        <f t="shared" si="129"/>
        <v>0</v>
      </c>
      <c r="X2779" s="86">
        <f t="shared" si="130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128"/>
        <v>0</v>
      </c>
      <c r="T2780" s="82"/>
      <c r="U2780" s="83"/>
      <c r="V2780" s="84"/>
      <c r="W2780" s="85">
        <f t="shared" si="129"/>
        <v>0</v>
      </c>
      <c r="X2780" s="86">
        <f t="shared" si="130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128"/>
        <v>0</v>
      </c>
      <c r="T2781" s="82"/>
      <c r="U2781" s="83"/>
      <c r="V2781" s="84"/>
      <c r="W2781" s="85">
        <f t="shared" si="129"/>
        <v>0</v>
      </c>
      <c r="X2781" s="86">
        <f t="shared" si="130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128"/>
        <v>0</v>
      </c>
      <c r="T2782" s="82"/>
      <c r="U2782" s="83"/>
      <c r="V2782" s="84"/>
      <c r="W2782" s="85">
        <f t="shared" si="129"/>
        <v>0</v>
      </c>
      <c r="X2782" s="86">
        <f t="shared" si="130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128"/>
        <v>0</v>
      </c>
      <c r="T2783" s="82"/>
      <c r="U2783" s="83"/>
      <c r="V2783" s="84"/>
      <c r="W2783" s="85">
        <f t="shared" si="129"/>
        <v>0</v>
      </c>
      <c r="X2783" s="86">
        <f t="shared" si="130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128"/>
        <v>0</v>
      </c>
      <c r="T2784" s="82"/>
      <c r="U2784" s="83"/>
      <c r="V2784" s="84"/>
      <c r="W2784" s="85">
        <f t="shared" si="129"/>
        <v>0</v>
      </c>
      <c r="X2784" s="86">
        <f t="shared" si="130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128"/>
        <v>0</v>
      </c>
      <c r="T2785" s="82"/>
      <c r="U2785" s="83"/>
      <c r="V2785" s="84"/>
      <c r="W2785" s="85">
        <f t="shared" si="129"/>
        <v>0</v>
      </c>
      <c r="X2785" s="86">
        <f t="shared" si="130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128"/>
        <v>0</v>
      </c>
      <c r="T2786" s="82"/>
      <c r="U2786" s="83"/>
      <c r="V2786" s="84"/>
      <c r="W2786" s="85">
        <f t="shared" si="129"/>
        <v>0</v>
      </c>
      <c r="X2786" s="86">
        <f t="shared" si="130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128"/>
        <v>0</v>
      </c>
      <c r="T2787" s="82"/>
      <c r="U2787" s="83"/>
      <c r="V2787" s="84"/>
      <c r="W2787" s="85">
        <f t="shared" si="129"/>
        <v>0</v>
      </c>
      <c r="X2787" s="86">
        <f t="shared" si="130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128"/>
        <v>0</v>
      </c>
      <c r="T2788" s="82"/>
      <c r="U2788" s="83"/>
      <c r="V2788" s="84"/>
      <c r="W2788" s="85">
        <f t="shared" si="129"/>
        <v>0</v>
      </c>
      <c r="X2788" s="86">
        <f t="shared" si="130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128"/>
        <v>0</v>
      </c>
      <c r="T2789" s="82"/>
      <c r="U2789" s="83"/>
      <c r="V2789" s="84"/>
      <c r="W2789" s="85">
        <f t="shared" si="129"/>
        <v>0</v>
      </c>
      <c r="X2789" s="86">
        <f t="shared" si="130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128"/>
        <v>0</v>
      </c>
      <c r="T2790" s="82"/>
      <c r="U2790" s="83"/>
      <c r="V2790" s="84"/>
      <c r="W2790" s="85">
        <f t="shared" si="129"/>
        <v>0</v>
      </c>
      <c r="X2790" s="86">
        <f t="shared" si="130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128"/>
        <v>0</v>
      </c>
      <c r="T2791" s="82"/>
      <c r="U2791" s="83"/>
      <c r="V2791" s="84"/>
      <c r="W2791" s="85">
        <f t="shared" si="129"/>
        <v>0</v>
      </c>
      <c r="X2791" s="86">
        <f t="shared" si="130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128"/>
        <v>0</v>
      </c>
      <c r="T2792" s="82"/>
      <c r="U2792" s="83"/>
      <c r="V2792" s="84"/>
      <c r="W2792" s="85">
        <f t="shared" si="129"/>
        <v>0</v>
      </c>
      <c r="X2792" s="86">
        <f t="shared" si="130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128"/>
        <v>0</v>
      </c>
      <c r="T2793" s="82"/>
      <c r="U2793" s="83"/>
      <c r="V2793" s="84"/>
      <c r="W2793" s="85">
        <f t="shared" si="129"/>
        <v>0</v>
      </c>
      <c r="X2793" s="86">
        <f t="shared" si="130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128"/>
        <v>0</v>
      </c>
      <c r="T2794" s="82"/>
      <c r="U2794" s="83"/>
      <c r="V2794" s="84"/>
      <c r="W2794" s="85">
        <f t="shared" si="129"/>
        <v>0</v>
      </c>
      <c r="X2794" s="86">
        <f t="shared" si="130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128"/>
        <v>0</v>
      </c>
      <c r="T2795" s="82"/>
      <c r="U2795" s="83"/>
      <c r="V2795" s="84"/>
      <c r="W2795" s="85">
        <f t="shared" si="129"/>
        <v>0</v>
      </c>
      <c r="X2795" s="86">
        <f t="shared" si="130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128"/>
        <v>0</v>
      </c>
      <c r="T2796" s="82"/>
      <c r="U2796" s="83"/>
      <c r="V2796" s="84"/>
      <c r="W2796" s="85">
        <f t="shared" si="129"/>
        <v>0</v>
      </c>
      <c r="X2796" s="86">
        <f t="shared" si="130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128"/>
        <v>0</v>
      </c>
      <c r="T2797" s="82"/>
      <c r="U2797" s="83"/>
      <c r="V2797" s="84"/>
      <c r="W2797" s="85">
        <f t="shared" si="129"/>
        <v>0</v>
      </c>
      <c r="X2797" s="86">
        <f t="shared" si="130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128"/>
        <v>0</v>
      </c>
      <c r="T2798" s="82"/>
      <c r="U2798" s="83"/>
      <c r="V2798" s="84"/>
      <c r="W2798" s="85">
        <f t="shared" si="129"/>
        <v>0</v>
      </c>
      <c r="X2798" s="86">
        <f t="shared" si="130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128"/>
        <v>0</v>
      </c>
      <c r="T2799" s="82"/>
      <c r="U2799" s="83"/>
      <c r="V2799" s="84"/>
      <c r="W2799" s="85">
        <f t="shared" si="129"/>
        <v>0</v>
      </c>
      <c r="X2799" s="86">
        <f t="shared" si="130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128"/>
        <v>0</v>
      </c>
      <c r="T2800" s="82"/>
      <c r="U2800" s="83"/>
      <c r="V2800" s="84"/>
      <c r="W2800" s="85">
        <f t="shared" si="129"/>
        <v>0</v>
      </c>
      <c r="X2800" s="86">
        <f t="shared" si="130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128"/>
        <v>0</v>
      </c>
      <c r="T2801" s="82"/>
      <c r="U2801" s="83"/>
      <c r="V2801" s="84"/>
      <c r="W2801" s="85">
        <f t="shared" si="129"/>
        <v>0</v>
      </c>
      <c r="X2801" s="86">
        <f t="shared" si="130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128"/>
        <v>0</v>
      </c>
      <c r="T2802" s="82"/>
      <c r="U2802" s="83"/>
      <c r="V2802" s="84"/>
      <c r="W2802" s="85">
        <f t="shared" si="129"/>
        <v>0</v>
      </c>
      <c r="X2802" s="86">
        <f t="shared" si="130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128"/>
        <v>0</v>
      </c>
      <c r="T2803" s="82"/>
      <c r="U2803" s="83"/>
      <c r="V2803" s="84"/>
      <c r="W2803" s="85">
        <f t="shared" si="129"/>
        <v>0</v>
      </c>
      <c r="X2803" s="86">
        <f t="shared" si="130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128"/>
        <v>0</v>
      </c>
      <c r="T2804" s="82"/>
      <c r="U2804" s="83"/>
      <c r="V2804" s="84"/>
      <c r="W2804" s="85">
        <f t="shared" si="129"/>
        <v>0</v>
      </c>
      <c r="X2804" s="86">
        <f t="shared" si="130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128"/>
        <v>0</v>
      </c>
      <c r="T2805" s="82"/>
      <c r="U2805" s="83"/>
      <c r="V2805" s="84"/>
      <c r="W2805" s="85">
        <f t="shared" si="129"/>
        <v>0</v>
      </c>
      <c r="X2805" s="86">
        <f t="shared" si="130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128"/>
        <v>0</v>
      </c>
      <c r="T2806" s="82"/>
      <c r="U2806" s="83"/>
      <c r="V2806" s="84"/>
      <c r="W2806" s="85">
        <f t="shared" si="129"/>
        <v>0</v>
      </c>
      <c r="X2806" s="86">
        <f t="shared" si="130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128"/>
        <v>0</v>
      </c>
      <c r="T2807" s="82"/>
      <c r="U2807" s="83"/>
      <c r="V2807" s="84"/>
      <c r="W2807" s="85">
        <f t="shared" si="129"/>
        <v>0</v>
      </c>
      <c r="X2807" s="86">
        <f t="shared" si="130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128"/>
        <v>0</v>
      </c>
      <c r="T2808" s="82"/>
      <c r="U2808" s="83"/>
      <c r="V2808" s="84"/>
      <c r="W2808" s="85">
        <f t="shared" si="129"/>
        <v>0</v>
      </c>
      <c r="X2808" s="86">
        <f t="shared" si="130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128"/>
        <v>0</v>
      </c>
      <c r="T2809" s="82"/>
      <c r="U2809" s="83"/>
      <c r="V2809" s="84"/>
      <c r="W2809" s="85">
        <f t="shared" si="129"/>
        <v>0</v>
      </c>
      <c r="X2809" s="86">
        <f t="shared" si="130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128"/>
        <v>0</v>
      </c>
      <c r="T2810" s="82"/>
      <c r="U2810" s="83"/>
      <c r="V2810" s="84"/>
      <c r="W2810" s="85">
        <f t="shared" si="129"/>
        <v>0</v>
      </c>
      <c r="X2810" s="86">
        <f t="shared" si="130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128"/>
        <v>0</v>
      </c>
      <c r="T2811" s="82"/>
      <c r="U2811" s="83"/>
      <c r="V2811" s="84"/>
      <c r="W2811" s="85">
        <f t="shared" si="129"/>
        <v>0</v>
      </c>
      <c r="X2811" s="86">
        <f t="shared" si="130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128"/>
        <v>0</v>
      </c>
      <c r="T2812" s="82"/>
      <c r="U2812" s="83"/>
      <c r="V2812" s="84"/>
      <c r="W2812" s="85">
        <f t="shared" si="129"/>
        <v>0</v>
      </c>
      <c r="X2812" s="86">
        <f t="shared" si="130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128"/>
        <v>0</v>
      </c>
      <c r="T2813" s="82"/>
      <c r="U2813" s="83"/>
      <c r="V2813" s="84"/>
      <c r="W2813" s="85">
        <f t="shared" si="129"/>
        <v>0</v>
      </c>
      <c r="X2813" s="86">
        <f t="shared" si="130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128"/>
        <v>0</v>
      </c>
      <c r="T2814" s="82"/>
      <c r="U2814" s="83"/>
      <c r="V2814" s="84"/>
      <c r="W2814" s="85">
        <f t="shared" si="129"/>
        <v>0</v>
      </c>
      <c r="X2814" s="86">
        <f t="shared" si="130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128"/>
        <v>0</v>
      </c>
      <c r="T2815" s="82"/>
      <c r="U2815" s="83"/>
      <c r="V2815" s="84"/>
      <c r="W2815" s="85">
        <f t="shared" si="129"/>
        <v>0</v>
      </c>
      <c r="X2815" s="86">
        <f t="shared" si="130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128"/>
        <v>0</v>
      </c>
      <c r="T2816" s="82"/>
      <c r="U2816" s="83"/>
      <c r="V2816" s="84"/>
      <c r="W2816" s="85">
        <f t="shared" si="129"/>
        <v>0</v>
      </c>
      <c r="X2816" s="86">
        <f t="shared" si="130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ref="S2817:S2984" si="131">IF(R2817="U",T2817/1.2,T2817)</f>
        <v>0</v>
      </c>
      <c r="T2817" s="82"/>
      <c r="U2817" s="83"/>
      <c r="V2817" s="84"/>
      <c r="W2817" s="85">
        <f t="shared" ref="W2817:W2984" si="132">V2817*S2817</f>
        <v>0</v>
      </c>
      <c r="X2817" s="86">
        <f t="shared" ref="X2817:X2984" si="133"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131"/>
        <v>0</v>
      </c>
      <c r="T2818" s="82"/>
      <c r="U2818" s="83"/>
      <c r="V2818" s="84"/>
      <c r="W2818" s="85">
        <f t="shared" si="132"/>
        <v>0</v>
      </c>
      <c r="X2818" s="86">
        <f t="shared" si="133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131"/>
        <v>0</v>
      </c>
      <c r="T2819" s="82"/>
      <c r="U2819" s="83"/>
      <c r="V2819" s="84"/>
      <c r="W2819" s="85">
        <f t="shared" si="132"/>
        <v>0</v>
      </c>
      <c r="X2819" s="86">
        <f t="shared" si="133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131"/>
        <v>0</v>
      </c>
      <c r="T2820" s="82"/>
      <c r="U2820" s="83"/>
      <c r="V2820" s="84"/>
      <c r="W2820" s="85">
        <f t="shared" si="132"/>
        <v>0</v>
      </c>
      <c r="X2820" s="86">
        <f t="shared" si="133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131"/>
        <v>0</v>
      </c>
      <c r="T2821" s="82"/>
      <c r="U2821" s="83"/>
      <c r="V2821" s="84"/>
      <c r="W2821" s="85">
        <f t="shared" si="132"/>
        <v>0</v>
      </c>
      <c r="X2821" s="86">
        <f t="shared" si="133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131"/>
        <v>0</v>
      </c>
      <c r="T2822" s="82"/>
      <c r="U2822" s="83"/>
      <c r="V2822" s="84"/>
      <c r="W2822" s="85">
        <f t="shared" si="132"/>
        <v>0</v>
      </c>
      <c r="X2822" s="86">
        <f t="shared" si="133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131"/>
        <v>0</v>
      </c>
      <c r="T2823" s="82"/>
      <c r="U2823" s="83"/>
      <c r="V2823" s="84"/>
      <c r="W2823" s="85">
        <f t="shared" si="132"/>
        <v>0</v>
      </c>
      <c r="X2823" s="86">
        <f t="shared" si="133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131"/>
        <v>0</v>
      </c>
      <c r="T2824" s="82"/>
      <c r="U2824" s="83"/>
      <c r="V2824" s="84"/>
      <c r="W2824" s="85">
        <f t="shared" si="132"/>
        <v>0</v>
      </c>
      <c r="X2824" s="86">
        <f t="shared" si="133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131"/>
        <v>0</v>
      </c>
      <c r="T2825" s="82"/>
      <c r="U2825" s="83"/>
      <c r="V2825" s="84"/>
      <c r="W2825" s="85">
        <f t="shared" si="132"/>
        <v>0</v>
      </c>
      <c r="X2825" s="86">
        <f t="shared" si="133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131"/>
        <v>0</v>
      </c>
      <c r="T2826" s="82"/>
      <c r="U2826" s="83"/>
      <c r="V2826" s="84"/>
      <c r="W2826" s="85">
        <f t="shared" si="132"/>
        <v>0</v>
      </c>
      <c r="X2826" s="86">
        <f t="shared" si="133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131"/>
        <v>0</v>
      </c>
      <c r="T2827" s="82"/>
      <c r="U2827" s="83"/>
      <c r="V2827" s="84"/>
      <c r="W2827" s="85">
        <f t="shared" si="132"/>
        <v>0</v>
      </c>
      <c r="X2827" s="86">
        <f t="shared" si="133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131"/>
        <v>0</v>
      </c>
      <c r="T2828" s="82"/>
      <c r="U2828" s="83"/>
      <c r="V2828" s="84"/>
      <c r="W2828" s="85">
        <f t="shared" si="132"/>
        <v>0</v>
      </c>
      <c r="X2828" s="86">
        <f t="shared" si="133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131"/>
        <v>0</v>
      </c>
      <c r="T2829" s="82"/>
      <c r="U2829" s="83"/>
      <c r="V2829" s="84"/>
      <c r="W2829" s="85">
        <f t="shared" si="132"/>
        <v>0</v>
      </c>
      <c r="X2829" s="86">
        <f t="shared" si="133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131"/>
        <v>0</v>
      </c>
      <c r="T2830" s="82"/>
      <c r="U2830" s="83"/>
      <c r="V2830" s="84"/>
      <c r="W2830" s="85">
        <f t="shared" si="132"/>
        <v>0</v>
      </c>
      <c r="X2830" s="86">
        <f t="shared" si="133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si="131"/>
        <v>0</v>
      </c>
      <c r="T2831" s="82"/>
      <c r="U2831" s="83"/>
      <c r="V2831" s="84"/>
      <c r="W2831" s="85">
        <f t="shared" si="132"/>
        <v>0</v>
      </c>
      <c r="X2831" s="86">
        <f t="shared" si="133"/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131"/>
        <v>0</v>
      </c>
      <c r="T2832" s="82"/>
      <c r="U2832" s="83"/>
      <c r="V2832" s="84"/>
      <c r="W2832" s="85">
        <f t="shared" si="132"/>
        <v>0</v>
      </c>
      <c r="X2832" s="86">
        <f t="shared" si="133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ref="S2833:S2936" si="134">IF(R2833="U",T2833/1.2,T2833)</f>
        <v>0</v>
      </c>
      <c r="T2833" s="82"/>
      <c r="U2833" s="83"/>
      <c r="V2833" s="84"/>
      <c r="W2833" s="85">
        <f t="shared" ref="W2833:W2936" si="135">V2833*S2833</f>
        <v>0</v>
      </c>
      <c r="X2833" s="86">
        <f t="shared" ref="X2833:X2936" si="136"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134"/>
        <v>0</v>
      </c>
      <c r="T2834" s="82"/>
      <c r="U2834" s="83"/>
      <c r="V2834" s="84"/>
      <c r="W2834" s="85">
        <f t="shared" si="135"/>
        <v>0</v>
      </c>
      <c r="X2834" s="86">
        <f t="shared" si="136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134"/>
        <v>0</v>
      </c>
      <c r="T2835" s="82"/>
      <c r="U2835" s="83"/>
      <c r="V2835" s="84"/>
      <c r="W2835" s="85">
        <f t="shared" si="135"/>
        <v>0</v>
      </c>
      <c r="X2835" s="86">
        <f t="shared" si="136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134"/>
        <v>0</v>
      </c>
      <c r="T2836" s="82"/>
      <c r="U2836" s="83"/>
      <c r="V2836" s="84"/>
      <c r="W2836" s="85">
        <f t="shared" si="135"/>
        <v>0</v>
      </c>
      <c r="X2836" s="86">
        <f t="shared" si="136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134"/>
        <v>0</v>
      </c>
      <c r="T2837" s="82"/>
      <c r="U2837" s="83"/>
      <c r="V2837" s="84"/>
      <c r="W2837" s="85">
        <f t="shared" si="135"/>
        <v>0</v>
      </c>
      <c r="X2837" s="86">
        <f t="shared" si="136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134"/>
        <v>0</v>
      </c>
      <c r="T2838" s="82"/>
      <c r="U2838" s="83"/>
      <c r="V2838" s="84"/>
      <c r="W2838" s="85">
        <f t="shared" si="135"/>
        <v>0</v>
      </c>
      <c r="X2838" s="86">
        <f t="shared" si="136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134"/>
        <v>0</v>
      </c>
      <c r="T2839" s="82"/>
      <c r="U2839" s="83"/>
      <c r="V2839" s="84"/>
      <c r="W2839" s="85">
        <f t="shared" si="135"/>
        <v>0</v>
      </c>
      <c r="X2839" s="86">
        <f t="shared" si="136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134"/>
        <v>0</v>
      </c>
      <c r="T2840" s="82"/>
      <c r="U2840" s="83"/>
      <c r="V2840" s="84"/>
      <c r="W2840" s="85">
        <f t="shared" si="135"/>
        <v>0</v>
      </c>
      <c r="X2840" s="86">
        <f t="shared" si="136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134"/>
        <v>0</v>
      </c>
      <c r="T2841" s="82"/>
      <c r="U2841" s="83"/>
      <c r="V2841" s="84"/>
      <c r="W2841" s="85">
        <f t="shared" si="135"/>
        <v>0</v>
      </c>
      <c r="X2841" s="86">
        <f t="shared" si="136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134"/>
        <v>0</v>
      </c>
      <c r="T2842" s="82"/>
      <c r="U2842" s="83"/>
      <c r="V2842" s="84"/>
      <c r="W2842" s="85">
        <f t="shared" si="135"/>
        <v>0</v>
      </c>
      <c r="X2842" s="86">
        <f t="shared" si="136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134"/>
        <v>0</v>
      </c>
      <c r="T2843" s="82"/>
      <c r="U2843" s="83"/>
      <c r="V2843" s="84"/>
      <c r="W2843" s="85">
        <f t="shared" si="135"/>
        <v>0</v>
      </c>
      <c r="X2843" s="86">
        <f t="shared" si="136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134"/>
        <v>0</v>
      </c>
      <c r="T2844" s="82"/>
      <c r="U2844" s="83"/>
      <c r="V2844" s="84"/>
      <c r="W2844" s="85">
        <f t="shared" si="135"/>
        <v>0</v>
      </c>
      <c r="X2844" s="86">
        <f t="shared" si="136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134"/>
        <v>0</v>
      </c>
      <c r="T2845" s="82"/>
      <c r="U2845" s="83"/>
      <c r="V2845" s="84"/>
      <c r="W2845" s="85">
        <f t="shared" si="135"/>
        <v>0</v>
      </c>
      <c r="X2845" s="86">
        <f t="shared" si="136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134"/>
        <v>0</v>
      </c>
      <c r="T2846" s="82"/>
      <c r="U2846" s="83"/>
      <c r="V2846" s="84"/>
      <c r="W2846" s="85">
        <f t="shared" si="135"/>
        <v>0</v>
      </c>
      <c r="X2846" s="86">
        <f t="shared" si="136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134"/>
        <v>0</v>
      </c>
      <c r="T2847" s="82"/>
      <c r="U2847" s="83"/>
      <c r="V2847" s="84"/>
      <c r="W2847" s="85">
        <f t="shared" si="135"/>
        <v>0</v>
      </c>
      <c r="X2847" s="86">
        <f t="shared" si="136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134"/>
        <v>0</v>
      </c>
      <c r="T2848" s="82"/>
      <c r="U2848" s="83"/>
      <c r="V2848" s="84"/>
      <c r="W2848" s="85">
        <f t="shared" si="135"/>
        <v>0</v>
      </c>
      <c r="X2848" s="86">
        <f t="shared" si="136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134"/>
        <v>0</v>
      </c>
      <c r="T2849" s="82"/>
      <c r="U2849" s="83"/>
      <c r="V2849" s="84"/>
      <c r="W2849" s="85">
        <f t="shared" si="135"/>
        <v>0</v>
      </c>
      <c r="X2849" s="86">
        <f t="shared" si="136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134"/>
        <v>0</v>
      </c>
      <c r="T2850" s="82"/>
      <c r="U2850" s="83"/>
      <c r="V2850" s="84"/>
      <c r="W2850" s="85">
        <f t="shared" si="135"/>
        <v>0</v>
      </c>
      <c r="X2850" s="86">
        <f t="shared" si="136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134"/>
        <v>0</v>
      </c>
      <c r="T2851" s="82"/>
      <c r="U2851" s="83"/>
      <c r="V2851" s="84"/>
      <c r="W2851" s="85">
        <f t="shared" si="135"/>
        <v>0</v>
      </c>
      <c r="X2851" s="86">
        <f t="shared" si="136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134"/>
        <v>0</v>
      </c>
      <c r="T2852" s="82"/>
      <c r="U2852" s="83"/>
      <c r="V2852" s="84"/>
      <c r="W2852" s="85">
        <f t="shared" si="135"/>
        <v>0</v>
      </c>
      <c r="X2852" s="86">
        <f t="shared" si="136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134"/>
        <v>0</v>
      </c>
      <c r="T2853" s="82"/>
      <c r="U2853" s="83"/>
      <c r="V2853" s="84"/>
      <c r="W2853" s="85">
        <f t="shared" si="135"/>
        <v>0</v>
      </c>
      <c r="X2853" s="86">
        <f t="shared" si="136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134"/>
        <v>0</v>
      </c>
      <c r="T2854" s="82"/>
      <c r="U2854" s="83"/>
      <c r="V2854" s="84"/>
      <c r="W2854" s="85">
        <f t="shared" si="135"/>
        <v>0</v>
      </c>
      <c r="X2854" s="86">
        <f t="shared" si="136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134"/>
        <v>0</v>
      </c>
      <c r="T2855" s="82"/>
      <c r="U2855" s="83"/>
      <c r="V2855" s="84"/>
      <c r="W2855" s="85">
        <f t="shared" si="135"/>
        <v>0</v>
      </c>
      <c r="X2855" s="86">
        <f t="shared" si="136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134"/>
        <v>0</v>
      </c>
      <c r="T2856" s="82"/>
      <c r="U2856" s="83"/>
      <c r="V2856" s="84"/>
      <c r="W2856" s="85">
        <f t="shared" si="135"/>
        <v>0</v>
      </c>
      <c r="X2856" s="86">
        <f t="shared" si="136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134"/>
        <v>0</v>
      </c>
      <c r="T2857" s="82"/>
      <c r="U2857" s="83"/>
      <c r="V2857" s="84"/>
      <c r="W2857" s="85">
        <f t="shared" si="135"/>
        <v>0</v>
      </c>
      <c r="X2857" s="86">
        <f t="shared" si="136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134"/>
        <v>0</v>
      </c>
      <c r="T2858" s="82"/>
      <c r="U2858" s="83"/>
      <c r="V2858" s="84"/>
      <c r="W2858" s="85">
        <f t="shared" si="135"/>
        <v>0</v>
      </c>
      <c r="X2858" s="86">
        <f t="shared" si="136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134"/>
        <v>0</v>
      </c>
      <c r="T2859" s="82"/>
      <c r="U2859" s="83"/>
      <c r="V2859" s="84"/>
      <c r="W2859" s="85">
        <f t="shared" si="135"/>
        <v>0</v>
      </c>
      <c r="X2859" s="86">
        <f t="shared" si="136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134"/>
        <v>0</v>
      </c>
      <c r="T2860" s="82"/>
      <c r="U2860" s="83"/>
      <c r="V2860" s="84"/>
      <c r="W2860" s="85">
        <f t="shared" si="135"/>
        <v>0</v>
      </c>
      <c r="X2860" s="86">
        <f t="shared" si="136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134"/>
        <v>0</v>
      </c>
      <c r="T2861" s="82"/>
      <c r="U2861" s="83"/>
      <c r="V2861" s="84"/>
      <c r="W2861" s="85">
        <f t="shared" si="135"/>
        <v>0</v>
      </c>
      <c r="X2861" s="86">
        <f t="shared" si="136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134"/>
        <v>0</v>
      </c>
      <c r="T2862" s="82"/>
      <c r="U2862" s="83"/>
      <c r="V2862" s="84"/>
      <c r="W2862" s="85">
        <f t="shared" si="135"/>
        <v>0</v>
      </c>
      <c r="X2862" s="86">
        <f t="shared" si="136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134"/>
        <v>0</v>
      </c>
      <c r="T2863" s="82"/>
      <c r="U2863" s="83"/>
      <c r="V2863" s="84"/>
      <c r="W2863" s="85">
        <f t="shared" si="135"/>
        <v>0</v>
      </c>
      <c r="X2863" s="86">
        <f t="shared" si="136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134"/>
        <v>0</v>
      </c>
      <c r="T2864" s="82"/>
      <c r="U2864" s="83"/>
      <c r="V2864" s="84"/>
      <c r="W2864" s="85">
        <f t="shared" si="135"/>
        <v>0</v>
      </c>
      <c r="X2864" s="86">
        <f t="shared" si="136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134"/>
        <v>0</v>
      </c>
      <c r="T2865" s="82"/>
      <c r="U2865" s="83"/>
      <c r="V2865" s="84"/>
      <c r="W2865" s="85">
        <f t="shared" si="135"/>
        <v>0</v>
      </c>
      <c r="X2865" s="86">
        <f t="shared" si="136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134"/>
        <v>0</v>
      </c>
      <c r="T2866" s="82"/>
      <c r="U2866" s="83"/>
      <c r="V2866" s="84"/>
      <c r="W2866" s="85">
        <f t="shared" si="135"/>
        <v>0</v>
      </c>
      <c r="X2866" s="86">
        <f t="shared" si="136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134"/>
        <v>0</v>
      </c>
      <c r="T2867" s="82"/>
      <c r="U2867" s="83"/>
      <c r="V2867" s="84"/>
      <c r="W2867" s="85">
        <f t="shared" si="135"/>
        <v>0</v>
      </c>
      <c r="X2867" s="86">
        <f t="shared" si="136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134"/>
        <v>0</v>
      </c>
      <c r="T2868" s="82"/>
      <c r="U2868" s="83"/>
      <c r="V2868" s="84"/>
      <c r="W2868" s="85">
        <f t="shared" si="135"/>
        <v>0</v>
      </c>
      <c r="X2868" s="86">
        <f t="shared" si="136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134"/>
        <v>0</v>
      </c>
      <c r="T2869" s="82"/>
      <c r="U2869" s="83"/>
      <c r="V2869" s="84"/>
      <c r="W2869" s="85">
        <f t="shared" si="135"/>
        <v>0</v>
      </c>
      <c r="X2869" s="86">
        <f t="shared" si="136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134"/>
        <v>0</v>
      </c>
      <c r="T2870" s="82"/>
      <c r="U2870" s="83"/>
      <c r="V2870" s="84"/>
      <c r="W2870" s="85">
        <f t="shared" si="135"/>
        <v>0</v>
      </c>
      <c r="X2870" s="86">
        <f t="shared" si="136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134"/>
        <v>0</v>
      </c>
      <c r="T2871" s="82"/>
      <c r="U2871" s="83"/>
      <c r="V2871" s="84"/>
      <c r="W2871" s="85">
        <f t="shared" si="135"/>
        <v>0</v>
      </c>
      <c r="X2871" s="86">
        <f t="shared" si="136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134"/>
        <v>0</v>
      </c>
      <c r="T2872" s="82"/>
      <c r="U2872" s="83"/>
      <c r="V2872" s="84"/>
      <c r="W2872" s="85">
        <f t="shared" si="135"/>
        <v>0</v>
      </c>
      <c r="X2872" s="86">
        <f t="shared" si="136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134"/>
        <v>0</v>
      </c>
      <c r="T2873" s="82"/>
      <c r="U2873" s="83"/>
      <c r="V2873" s="84"/>
      <c r="W2873" s="85">
        <f t="shared" si="135"/>
        <v>0</v>
      </c>
      <c r="X2873" s="86">
        <f t="shared" si="136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134"/>
        <v>0</v>
      </c>
      <c r="T2874" s="82"/>
      <c r="U2874" s="83"/>
      <c r="V2874" s="84"/>
      <c r="W2874" s="85">
        <f t="shared" si="135"/>
        <v>0</v>
      </c>
      <c r="X2874" s="86">
        <f t="shared" si="136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134"/>
        <v>0</v>
      </c>
      <c r="T2875" s="82"/>
      <c r="U2875" s="83"/>
      <c r="V2875" s="84"/>
      <c r="W2875" s="85">
        <f t="shared" si="135"/>
        <v>0</v>
      </c>
      <c r="X2875" s="86">
        <f t="shared" si="136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134"/>
        <v>0</v>
      </c>
      <c r="T2876" s="82"/>
      <c r="U2876" s="83"/>
      <c r="V2876" s="84"/>
      <c r="W2876" s="85">
        <f t="shared" si="135"/>
        <v>0</v>
      </c>
      <c r="X2876" s="86">
        <f t="shared" si="136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134"/>
        <v>0</v>
      </c>
      <c r="T2877" s="82"/>
      <c r="U2877" s="83"/>
      <c r="V2877" s="84"/>
      <c r="W2877" s="85">
        <f t="shared" si="135"/>
        <v>0</v>
      </c>
      <c r="X2877" s="86">
        <f t="shared" si="136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134"/>
        <v>0</v>
      </c>
      <c r="T2878" s="82"/>
      <c r="U2878" s="83"/>
      <c r="V2878" s="84"/>
      <c r="W2878" s="85">
        <f t="shared" si="135"/>
        <v>0</v>
      </c>
      <c r="X2878" s="86">
        <f t="shared" si="136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134"/>
        <v>0</v>
      </c>
      <c r="T2879" s="82"/>
      <c r="U2879" s="83"/>
      <c r="V2879" s="84"/>
      <c r="W2879" s="85">
        <f t="shared" si="135"/>
        <v>0</v>
      </c>
      <c r="X2879" s="86">
        <f t="shared" si="136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134"/>
        <v>0</v>
      </c>
      <c r="T2880" s="82"/>
      <c r="U2880" s="83"/>
      <c r="V2880" s="84"/>
      <c r="W2880" s="85">
        <f t="shared" si="135"/>
        <v>0</v>
      </c>
      <c r="X2880" s="86">
        <f t="shared" si="136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134"/>
        <v>0</v>
      </c>
      <c r="T2881" s="82"/>
      <c r="U2881" s="83"/>
      <c r="V2881" s="84"/>
      <c r="W2881" s="85">
        <f t="shared" si="135"/>
        <v>0</v>
      </c>
      <c r="X2881" s="86">
        <f t="shared" si="136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134"/>
        <v>0</v>
      </c>
      <c r="T2882" s="82"/>
      <c r="U2882" s="83"/>
      <c r="V2882" s="84"/>
      <c r="W2882" s="85">
        <f t="shared" si="135"/>
        <v>0</v>
      </c>
      <c r="X2882" s="86">
        <f t="shared" si="136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134"/>
        <v>0</v>
      </c>
      <c r="T2883" s="82"/>
      <c r="U2883" s="83"/>
      <c r="V2883" s="84"/>
      <c r="W2883" s="85">
        <f t="shared" si="135"/>
        <v>0</v>
      </c>
      <c r="X2883" s="86">
        <f t="shared" si="136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134"/>
        <v>0</v>
      </c>
      <c r="T2884" s="82"/>
      <c r="U2884" s="83"/>
      <c r="V2884" s="84"/>
      <c r="W2884" s="85">
        <f t="shared" si="135"/>
        <v>0</v>
      </c>
      <c r="X2884" s="86">
        <f t="shared" si="136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134"/>
        <v>0</v>
      </c>
      <c r="T2885" s="82"/>
      <c r="U2885" s="83"/>
      <c r="V2885" s="84"/>
      <c r="W2885" s="85">
        <f t="shared" si="135"/>
        <v>0</v>
      </c>
      <c r="X2885" s="86">
        <f t="shared" si="136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134"/>
        <v>0</v>
      </c>
      <c r="T2886" s="82"/>
      <c r="U2886" s="83"/>
      <c r="V2886" s="84"/>
      <c r="W2886" s="85">
        <f t="shared" si="135"/>
        <v>0</v>
      </c>
      <c r="X2886" s="86">
        <f t="shared" si="136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134"/>
        <v>0</v>
      </c>
      <c r="T2887" s="82"/>
      <c r="U2887" s="83"/>
      <c r="V2887" s="84"/>
      <c r="W2887" s="85">
        <f t="shared" si="135"/>
        <v>0</v>
      </c>
      <c r="X2887" s="86">
        <f t="shared" si="136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134"/>
        <v>0</v>
      </c>
      <c r="T2888" s="82"/>
      <c r="U2888" s="83"/>
      <c r="V2888" s="84"/>
      <c r="W2888" s="85">
        <f t="shared" si="135"/>
        <v>0</v>
      </c>
      <c r="X2888" s="86">
        <f t="shared" si="136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134"/>
        <v>0</v>
      </c>
      <c r="T2889" s="82"/>
      <c r="U2889" s="83"/>
      <c r="V2889" s="84"/>
      <c r="W2889" s="85">
        <f t="shared" si="135"/>
        <v>0</v>
      </c>
      <c r="X2889" s="86">
        <f t="shared" si="136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134"/>
        <v>0</v>
      </c>
      <c r="T2890" s="82"/>
      <c r="U2890" s="83"/>
      <c r="V2890" s="84"/>
      <c r="W2890" s="85">
        <f t="shared" si="135"/>
        <v>0</v>
      </c>
      <c r="X2890" s="86">
        <f t="shared" si="136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134"/>
        <v>0</v>
      </c>
      <c r="T2891" s="82"/>
      <c r="U2891" s="83"/>
      <c r="V2891" s="84"/>
      <c r="W2891" s="85">
        <f t="shared" si="135"/>
        <v>0</v>
      </c>
      <c r="X2891" s="86">
        <f t="shared" si="136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134"/>
        <v>0</v>
      </c>
      <c r="T2892" s="82"/>
      <c r="U2892" s="83"/>
      <c r="V2892" s="84"/>
      <c r="W2892" s="85">
        <f t="shared" si="135"/>
        <v>0</v>
      </c>
      <c r="X2892" s="86">
        <f t="shared" si="136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134"/>
        <v>0</v>
      </c>
      <c r="T2893" s="82"/>
      <c r="U2893" s="83"/>
      <c r="V2893" s="84"/>
      <c r="W2893" s="85">
        <f t="shared" si="135"/>
        <v>0</v>
      </c>
      <c r="X2893" s="86">
        <f t="shared" si="136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134"/>
        <v>0</v>
      </c>
      <c r="T2894" s="82"/>
      <c r="U2894" s="83"/>
      <c r="V2894" s="84"/>
      <c r="W2894" s="85">
        <f t="shared" si="135"/>
        <v>0</v>
      </c>
      <c r="X2894" s="86">
        <f t="shared" si="136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si="134"/>
        <v>0</v>
      </c>
      <c r="T2895" s="82"/>
      <c r="U2895" s="83"/>
      <c r="V2895" s="84"/>
      <c r="W2895" s="85">
        <f t="shared" si="135"/>
        <v>0</v>
      </c>
      <c r="X2895" s="86">
        <f t="shared" si="136"/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134"/>
        <v>0</v>
      </c>
      <c r="T2896" s="82"/>
      <c r="U2896" s="83"/>
      <c r="V2896" s="84"/>
      <c r="W2896" s="85">
        <f t="shared" si="135"/>
        <v>0</v>
      </c>
      <c r="X2896" s="86">
        <f t="shared" si="136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134"/>
        <v>0</v>
      </c>
      <c r="T2897" s="82"/>
      <c r="U2897" s="83"/>
      <c r="V2897" s="84"/>
      <c r="W2897" s="85">
        <f t="shared" si="135"/>
        <v>0</v>
      </c>
      <c r="X2897" s="86">
        <f t="shared" si="136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134"/>
        <v>0</v>
      </c>
      <c r="T2898" s="82"/>
      <c r="U2898" s="83"/>
      <c r="V2898" s="84"/>
      <c r="W2898" s="85">
        <f t="shared" si="135"/>
        <v>0</v>
      </c>
      <c r="X2898" s="86">
        <f t="shared" si="136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134"/>
        <v>0</v>
      </c>
      <c r="T2899" s="82"/>
      <c r="U2899" s="83"/>
      <c r="V2899" s="84"/>
      <c r="W2899" s="85">
        <f t="shared" si="135"/>
        <v>0</v>
      </c>
      <c r="X2899" s="86">
        <f t="shared" si="136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134"/>
        <v>0</v>
      </c>
      <c r="T2900" s="82"/>
      <c r="U2900" s="83"/>
      <c r="V2900" s="84"/>
      <c r="W2900" s="85">
        <f t="shared" si="135"/>
        <v>0</v>
      </c>
      <c r="X2900" s="86">
        <f t="shared" si="136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134"/>
        <v>0</v>
      </c>
      <c r="T2901" s="82"/>
      <c r="U2901" s="83"/>
      <c r="V2901" s="84"/>
      <c r="W2901" s="85">
        <f t="shared" si="135"/>
        <v>0</v>
      </c>
      <c r="X2901" s="86">
        <f t="shared" si="136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134"/>
        <v>0</v>
      </c>
      <c r="T2902" s="82"/>
      <c r="U2902" s="83"/>
      <c r="V2902" s="84"/>
      <c r="W2902" s="85">
        <f t="shared" si="135"/>
        <v>0</v>
      </c>
      <c r="X2902" s="86">
        <f t="shared" si="136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134"/>
        <v>0</v>
      </c>
      <c r="T2903" s="82"/>
      <c r="U2903" s="83"/>
      <c r="V2903" s="84"/>
      <c r="W2903" s="85">
        <f t="shared" si="135"/>
        <v>0</v>
      </c>
      <c r="X2903" s="86">
        <f t="shared" si="136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134"/>
        <v>0</v>
      </c>
      <c r="T2904" s="82"/>
      <c r="U2904" s="83"/>
      <c r="V2904" s="84"/>
      <c r="W2904" s="85">
        <f t="shared" si="135"/>
        <v>0</v>
      </c>
      <c r="X2904" s="86">
        <f t="shared" si="136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134"/>
        <v>0</v>
      </c>
      <c r="T2905" s="82"/>
      <c r="U2905" s="83"/>
      <c r="V2905" s="84"/>
      <c r="W2905" s="85">
        <f t="shared" si="135"/>
        <v>0</v>
      </c>
      <c r="X2905" s="86">
        <f t="shared" si="136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134"/>
        <v>0</v>
      </c>
      <c r="T2906" s="82"/>
      <c r="U2906" s="83"/>
      <c r="V2906" s="84"/>
      <c r="W2906" s="85">
        <f t="shared" si="135"/>
        <v>0</v>
      </c>
      <c r="X2906" s="86">
        <f t="shared" si="136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134"/>
        <v>0</v>
      </c>
      <c r="T2907" s="82"/>
      <c r="U2907" s="83"/>
      <c r="V2907" s="84"/>
      <c r="W2907" s="85">
        <f t="shared" si="135"/>
        <v>0</v>
      </c>
      <c r="X2907" s="86">
        <f t="shared" si="136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134"/>
        <v>0</v>
      </c>
      <c r="T2908" s="82"/>
      <c r="U2908" s="83"/>
      <c r="V2908" s="84"/>
      <c r="W2908" s="85">
        <f t="shared" si="135"/>
        <v>0</v>
      </c>
      <c r="X2908" s="86">
        <f t="shared" si="136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134"/>
        <v>0</v>
      </c>
      <c r="T2909" s="82"/>
      <c r="U2909" s="83"/>
      <c r="V2909" s="84"/>
      <c r="W2909" s="85">
        <f t="shared" si="135"/>
        <v>0</v>
      </c>
      <c r="X2909" s="86">
        <f t="shared" si="136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134"/>
        <v>0</v>
      </c>
      <c r="T2910" s="82"/>
      <c r="U2910" s="83"/>
      <c r="V2910" s="84"/>
      <c r="W2910" s="85">
        <f t="shared" si="135"/>
        <v>0</v>
      </c>
      <c r="X2910" s="86">
        <f t="shared" si="136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134"/>
        <v>0</v>
      </c>
      <c r="T2911" s="82"/>
      <c r="U2911" s="83"/>
      <c r="V2911" s="84"/>
      <c r="W2911" s="85">
        <f t="shared" si="135"/>
        <v>0</v>
      </c>
      <c r="X2911" s="86">
        <f t="shared" si="136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134"/>
        <v>0</v>
      </c>
      <c r="T2912" s="82"/>
      <c r="U2912" s="83"/>
      <c r="V2912" s="84"/>
      <c r="W2912" s="85">
        <f t="shared" si="135"/>
        <v>0</v>
      </c>
      <c r="X2912" s="86">
        <f t="shared" si="136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134"/>
        <v>0</v>
      </c>
      <c r="T2913" s="82"/>
      <c r="U2913" s="83"/>
      <c r="V2913" s="84"/>
      <c r="W2913" s="85">
        <f t="shared" si="135"/>
        <v>0</v>
      </c>
      <c r="X2913" s="86">
        <f t="shared" si="136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134"/>
        <v>0</v>
      </c>
      <c r="T2914" s="82"/>
      <c r="U2914" s="83"/>
      <c r="V2914" s="84"/>
      <c r="W2914" s="85">
        <f t="shared" si="135"/>
        <v>0</v>
      </c>
      <c r="X2914" s="86">
        <f t="shared" si="136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134"/>
        <v>0</v>
      </c>
      <c r="T2915" s="82"/>
      <c r="U2915" s="83"/>
      <c r="V2915" s="84"/>
      <c r="W2915" s="85">
        <f t="shared" si="135"/>
        <v>0</v>
      </c>
      <c r="X2915" s="86">
        <f t="shared" si="136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134"/>
        <v>0</v>
      </c>
      <c r="T2916" s="82"/>
      <c r="U2916" s="83"/>
      <c r="V2916" s="84"/>
      <c r="W2916" s="85">
        <f t="shared" si="135"/>
        <v>0</v>
      </c>
      <c r="X2916" s="86">
        <f t="shared" si="136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134"/>
        <v>0</v>
      </c>
      <c r="T2917" s="82"/>
      <c r="U2917" s="83"/>
      <c r="V2917" s="84"/>
      <c r="W2917" s="85">
        <f t="shared" si="135"/>
        <v>0</v>
      </c>
      <c r="X2917" s="86">
        <f t="shared" si="136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134"/>
        <v>0</v>
      </c>
      <c r="T2918" s="82"/>
      <c r="U2918" s="83"/>
      <c r="V2918" s="84"/>
      <c r="W2918" s="85">
        <f t="shared" si="135"/>
        <v>0</v>
      </c>
      <c r="X2918" s="86">
        <f t="shared" si="136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134"/>
        <v>0</v>
      </c>
      <c r="T2919" s="82"/>
      <c r="U2919" s="83"/>
      <c r="V2919" s="84"/>
      <c r="W2919" s="85">
        <f t="shared" si="135"/>
        <v>0</v>
      </c>
      <c r="X2919" s="86">
        <f t="shared" si="136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134"/>
        <v>0</v>
      </c>
      <c r="T2920" s="82"/>
      <c r="U2920" s="83"/>
      <c r="V2920" s="84"/>
      <c r="W2920" s="85">
        <f t="shared" si="135"/>
        <v>0</v>
      </c>
      <c r="X2920" s="86">
        <f t="shared" si="136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134"/>
        <v>0</v>
      </c>
      <c r="T2921" s="82"/>
      <c r="U2921" s="83"/>
      <c r="V2921" s="84"/>
      <c r="W2921" s="85">
        <f t="shared" si="135"/>
        <v>0</v>
      </c>
      <c r="X2921" s="86">
        <f t="shared" si="136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134"/>
        <v>0</v>
      </c>
      <c r="T2922" s="82"/>
      <c r="U2922" s="83"/>
      <c r="V2922" s="84"/>
      <c r="W2922" s="85">
        <f t="shared" si="135"/>
        <v>0</v>
      </c>
      <c r="X2922" s="86">
        <f t="shared" si="136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134"/>
        <v>0</v>
      </c>
      <c r="T2923" s="82"/>
      <c r="U2923" s="83"/>
      <c r="V2923" s="84"/>
      <c r="W2923" s="85">
        <f t="shared" si="135"/>
        <v>0</v>
      </c>
      <c r="X2923" s="86">
        <f t="shared" si="136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134"/>
        <v>0</v>
      </c>
      <c r="T2924" s="82"/>
      <c r="U2924" s="83"/>
      <c r="V2924" s="84"/>
      <c r="W2924" s="85">
        <f t="shared" si="135"/>
        <v>0</v>
      </c>
      <c r="X2924" s="86">
        <f t="shared" si="136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134"/>
        <v>0</v>
      </c>
      <c r="T2925" s="82"/>
      <c r="U2925" s="83"/>
      <c r="V2925" s="84"/>
      <c r="W2925" s="85">
        <f t="shared" si="135"/>
        <v>0</v>
      </c>
      <c r="X2925" s="86">
        <f t="shared" si="136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134"/>
        <v>0</v>
      </c>
      <c r="T2926" s="82"/>
      <c r="U2926" s="83"/>
      <c r="V2926" s="84"/>
      <c r="W2926" s="85">
        <f t="shared" si="135"/>
        <v>0</v>
      </c>
      <c r="X2926" s="86">
        <f t="shared" si="136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134"/>
        <v>0</v>
      </c>
      <c r="T2927" s="82"/>
      <c r="U2927" s="83"/>
      <c r="V2927" s="84"/>
      <c r="W2927" s="85">
        <f t="shared" si="135"/>
        <v>0</v>
      </c>
      <c r="X2927" s="86">
        <f t="shared" si="136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134"/>
        <v>0</v>
      </c>
      <c r="T2928" s="82"/>
      <c r="U2928" s="83"/>
      <c r="V2928" s="84"/>
      <c r="W2928" s="85">
        <f t="shared" si="135"/>
        <v>0</v>
      </c>
      <c r="X2928" s="86">
        <f t="shared" si="136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134"/>
        <v>0</v>
      </c>
      <c r="T2929" s="82"/>
      <c r="U2929" s="83"/>
      <c r="V2929" s="84"/>
      <c r="W2929" s="85">
        <f t="shared" si="135"/>
        <v>0</v>
      </c>
      <c r="X2929" s="86">
        <f t="shared" si="136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134"/>
        <v>0</v>
      </c>
      <c r="T2930" s="82"/>
      <c r="U2930" s="83"/>
      <c r="V2930" s="84"/>
      <c r="W2930" s="85">
        <f t="shared" si="135"/>
        <v>0</v>
      </c>
      <c r="X2930" s="86">
        <f t="shared" si="136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134"/>
        <v>0</v>
      </c>
      <c r="T2931" s="82"/>
      <c r="U2931" s="83"/>
      <c r="V2931" s="84"/>
      <c r="W2931" s="85">
        <f t="shared" si="135"/>
        <v>0</v>
      </c>
      <c r="X2931" s="86">
        <f t="shared" si="136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134"/>
        <v>0</v>
      </c>
      <c r="T2932" s="82"/>
      <c r="U2932" s="83"/>
      <c r="V2932" s="84"/>
      <c r="W2932" s="85">
        <f t="shared" si="135"/>
        <v>0</v>
      </c>
      <c r="X2932" s="86">
        <f t="shared" si="136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134"/>
        <v>0</v>
      </c>
      <c r="T2933" s="82"/>
      <c r="U2933" s="83"/>
      <c r="V2933" s="84"/>
      <c r="W2933" s="85">
        <f t="shared" si="135"/>
        <v>0</v>
      </c>
      <c r="X2933" s="86">
        <f t="shared" si="136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134"/>
        <v>0</v>
      </c>
      <c r="T2934" s="82"/>
      <c r="U2934" s="83"/>
      <c r="V2934" s="84"/>
      <c r="W2934" s="85">
        <f t="shared" si="135"/>
        <v>0</v>
      </c>
      <c r="X2934" s="86">
        <f t="shared" si="136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134"/>
        <v>0</v>
      </c>
      <c r="T2935" s="82"/>
      <c r="U2935" s="83"/>
      <c r="V2935" s="84"/>
      <c r="W2935" s="85">
        <f t="shared" si="135"/>
        <v>0</v>
      </c>
      <c r="X2935" s="86">
        <f t="shared" si="136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134"/>
        <v>0</v>
      </c>
      <c r="T2936" s="82"/>
      <c r="U2936" s="83"/>
      <c r="V2936" s="84"/>
      <c r="W2936" s="85">
        <f t="shared" si="135"/>
        <v>0</v>
      </c>
      <c r="X2936" s="86">
        <f t="shared" si="136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131"/>
        <v>0</v>
      </c>
      <c r="T2937" s="82"/>
      <c r="U2937" s="83"/>
      <c r="V2937" s="84"/>
      <c r="W2937" s="85">
        <f t="shared" si="132"/>
        <v>0</v>
      </c>
      <c r="X2937" s="86">
        <f t="shared" si="133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131"/>
        <v>0</v>
      </c>
      <c r="T2938" s="82"/>
      <c r="U2938" s="83"/>
      <c r="V2938" s="84"/>
      <c r="W2938" s="85">
        <f t="shared" si="132"/>
        <v>0</v>
      </c>
      <c r="X2938" s="86">
        <f t="shared" si="133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131"/>
        <v>0</v>
      </c>
      <c r="T2939" s="82"/>
      <c r="U2939" s="83"/>
      <c r="V2939" s="84"/>
      <c r="W2939" s="85">
        <f t="shared" si="132"/>
        <v>0</v>
      </c>
      <c r="X2939" s="86">
        <f t="shared" si="133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131"/>
        <v>0</v>
      </c>
      <c r="T2940" s="82"/>
      <c r="U2940" s="83"/>
      <c r="V2940" s="84"/>
      <c r="W2940" s="85">
        <f t="shared" si="132"/>
        <v>0</v>
      </c>
      <c r="X2940" s="86">
        <f t="shared" si="133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131"/>
        <v>0</v>
      </c>
      <c r="T2941" s="82"/>
      <c r="U2941" s="83"/>
      <c r="V2941" s="84"/>
      <c r="W2941" s="85">
        <f t="shared" si="132"/>
        <v>0</v>
      </c>
      <c r="X2941" s="86">
        <f t="shared" si="133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131"/>
        <v>0</v>
      </c>
      <c r="T2942" s="82"/>
      <c r="U2942" s="83"/>
      <c r="V2942" s="84"/>
      <c r="W2942" s="85">
        <f t="shared" si="132"/>
        <v>0</v>
      </c>
      <c r="X2942" s="86">
        <f t="shared" si="133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131"/>
        <v>0</v>
      </c>
      <c r="T2943" s="82"/>
      <c r="U2943" s="83"/>
      <c r="V2943" s="84"/>
      <c r="W2943" s="85">
        <f t="shared" si="132"/>
        <v>0</v>
      </c>
      <c r="X2943" s="86">
        <f t="shared" si="133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131"/>
        <v>0</v>
      </c>
      <c r="T2944" s="82"/>
      <c r="U2944" s="83"/>
      <c r="V2944" s="84"/>
      <c r="W2944" s="85">
        <f t="shared" si="132"/>
        <v>0</v>
      </c>
      <c r="X2944" s="86">
        <f t="shared" si="133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131"/>
        <v>0</v>
      </c>
      <c r="T2945" s="82"/>
      <c r="U2945" s="83"/>
      <c r="V2945" s="84"/>
      <c r="W2945" s="85">
        <f t="shared" si="132"/>
        <v>0</v>
      </c>
      <c r="X2945" s="86">
        <f t="shared" si="133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131"/>
        <v>0</v>
      </c>
      <c r="T2946" s="82"/>
      <c r="U2946" s="83"/>
      <c r="V2946" s="84"/>
      <c r="W2946" s="85">
        <f t="shared" si="132"/>
        <v>0</v>
      </c>
      <c r="X2946" s="86">
        <f t="shared" si="133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131"/>
        <v>0</v>
      </c>
      <c r="T2947" s="82"/>
      <c r="U2947" s="83"/>
      <c r="V2947" s="84"/>
      <c r="W2947" s="85">
        <f t="shared" si="132"/>
        <v>0</v>
      </c>
      <c r="X2947" s="86">
        <f t="shared" si="133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131"/>
        <v>0</v>
      </c>
      <c r="T2948" s="82"/>
      <c r="U2948" s="83"/>
      <c r="V2948" s="84"/>
      <c r="W2948" s="85">
        <f t="shared" si="132"/>
        <v>0</v>
      </c>
      <c r="X2948" s="86">
        <f t="shared" si="133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131"/>
        <v>0</v>
      </c>
      <c r="T2949" s="82"/>
      <c r="U2949" s="83"/>
      <c r="V2949" s="84"/>
      <c r="W2949" s="85">
        <f t="shared" si="132"/>
        <v>0</v>
      </c>
      <c r="X2949" s="86">
        <f t="shared" si="133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131"/>
        <v>0</v>
      </c>
      <c r="T2950" s="82"/>
      <c r="U2950" s="83"/>
      <c r="V2950" s="84"/>
      <c r="W2950" s="85">
        <f t="shared" si="132"/>
        <v>0</v>
      </c>
      <c r="X2950" s="86">
        <f t="shared" si="133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131"/>
        <v>0</v>
      </c>
      <c r="T2951" s="82"/>
      <c r="U2951" s="83"/>
      <c r="V2951" s="84"/>
      <c r="W2951" s="85">
        <f t="shared" si="132"/>
        <v>0</v>
      </c>
      <c r="X2951" s="86">
        <f t="shared" si="133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131"/>
        <v>0</v>
      </c>
      <c r="T2952" s="82"/>
      <c r="U2952" s="83"/>
      <c r="V2952" s="84"/>
      <c r="W2952" s="85">
        <f t="shared" si="132"/>
        <v>0</v>
      </c>
      <c r="X2952" s="86">
        <f t="shared" si="133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131"/>
        <v>0</v>
      </c>
      <c r="T2953" s="82"/>
      <c r="U2953" s="83"/>
      <c r="V2953" s="84"/>
      <c r="W2953" s="85">
        <f t="shared" si="132"/>
        <v>0</v>
      </c>
      <c r="X2953" s="86">
        <f t="shared" si="133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131"/>
        <v>0</v>
      </c>
      <c r="T2954" s="82"/>
      <c r="U2954" s="83"/>
      <c r="V2954" s="84"/>
      <c r="W2954" s="85">
        <f t="shared" si="132"/>
        <v>0</v>
      </c>
      <c r="X2954" s="86">
        <f t="shared" si="133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131"/>
        <v>0</v>
      </c>
      <c r="T2955" s="82"/>
      <c r="U2955" s="83"/>
      <c r="V2955" s="84"/>
      <c r="W2955" s="85">
        <f t="shared" si="132"/>
        <v>0</v>
      </c>
      <c r="X2955" s="86">
        <f t="shared" si="133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131"/>
        <v>0</v>
      </c>
      <c r="T2956" s="82"/>
      <c r="U2956" s="83"/>
      <c r="V2956" s="84"/>
      <c r="W2956" s="85">
        <f t="shared" si="132"/>
        <v>0</v>
      </c>
      <c r="X2956" s="86">
        <f t="shared" si="133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131"/>
        <v>0</v>
      </c>
      <c r="T2957" s="82"/>
      <c r="U2957" s="83"/>
      <c r="V2957" s="84"/>
      <c r="W2957" s="85">
        <f t="shared" si="132"/>
        <v>0</v>
      </c>
      <c r="X2957" s="86">
        <f t="shared" si="133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131"/>
        <v>0</v>
      </c>
      <c r="T2958" s="82"/>
      <c r="U2958" s="83"/>
      <c r="V2958" s="84"/>
      <c r="W2958" s="85">
        <f t="shared" si="132"/>
        <v>0</v>
      </c>
      <c r="X2958" s="86">
        <f t="shared" si="133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si="131"/>
        <v>0</v>
      </c>
      <c r="T2959" s="82"/>
      <c r="U2959" s="83"/>
      <c r="V2959" s="84"/>
      <c r="W2959" s="85">
        <f t="shared" si="132"/>
        <v>0</v>
      </c>
      <c r="X2959" s="86">
        <f t="shared" si="133"/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131"/>
        <v>0</v>
      </c>
      <c r="T2960" s="82"/>
      <c r="U2960" s="83"/>
      <c r="V2960" s="84"/>
      <c r="W2960" s="85">
        <f t="shared" si="132"/>
        <v>0</v>
      </c>
      <c r="X2960" s="86">
        <f t="shared" si="133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131"/>
        <v>0</v>
      </c>
      <c r="T2961" s="82"/>
      <c r="U2961" s="83"/>
      <c r="V2961" s="84"/>
      <c r="W2961" s="85">
        <f t="shared" si="132"/>
        <v>0</v>
      </c>
      <c r="X2961" s="86">
        <f t="shared" si="133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131"/>
        <v>0</v>
      </c>
      <c r="T2962" s="82"/>
      <c r="U2962" s="83"/>
      <c r="V2962" s="84"/>
      <c r="W2962" s="85">
        <f t="shared" si="132"/>
        <v>0</v>
      </c>
      <c r="X2962" s="86">
        <f t="shared" si="133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131"/>
        <v>0</v>
      </c>
      <c r="T2963" s="82"/>
      <c r="U2963" s="83"/>
      <c r="V2963" s="84"/>
      <c r="W2963" s="85">
        <f t="shared" si="132"/>
        <v>0</v>
      </c>
      <c r="X2963" s="86">
        <f t="shared" si="133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131"/>
        <v>0</v>
      </c>
      <c r="T2964" s="82"/>
      <c r="U2964" s="83"/>
      <c r="V2964" s="84"/>
      <c r="W2964" s="85">
        <f t="shared" si="132"/>
        <v>0</v>
      </c>
      <c r="X2964" s="86">
        <f t="shared" si="133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131"/>
        <v>0</v>
      </c>
      <c r="T2965" s="82"/>
      <c r="U2965" s="83"/>
      <c r="V2965" s="84"/>
      <c r="W2965" s="85">
        <f t="shared" si="132"/>
        <v>0</v>
      </c>
      <c r="X2965" s="86">
        <f t="shared" si="133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131"/>
        <v>0</v>
      </c>
      <c r="T2966" s="82"/>
      <c r="U2966" s="83"/>
      <c r="V2966" s="84"/>
      <c r="W2966" s="85">
        <f t="shared" si="132"/>
        <v>0</v>
      </c>
      <c r="X2966" s="86">
        <f t="shared" si="133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131"/>
        <v>0</v>
      </c>
      <c r="T2967" s="82"/>
      <c r="U2967" s="83"/>
      <c r="V2967" s="84"/>
      <c r="W2967" s="85">
        <f t="shared" si="132"/>
        <v>0</v>
      </c>
      <c r="X2967" s="86">
        <f t="shared" si="133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131"/>
        <v>0</v>
      </c>
      <c r="T2968" s="82"/>
      <c r="U2968" s="83"/>
      <c r="V2968" s="84"/>
      <c r="W2968" s="85">
        <f t="shared" si="132"/>
        <v>0</v>
      </c>
      <c r="X2968" s="86">
        <f t="shared" si="133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131"/>
        <v>0</v>
      </c>
      <c r="T2969" s="82"/>
      <c r="U2969" s="83"/>
      <c r="V2969" s="84"/>
      <c r="W2969" s="85">
        <f t="shared" si="132"/>
        <v>0</v>
      </c>
      <c r="X2969" s="86">
        <f t="shared" si="133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131"/>
        <v>0</v>
      </c>
      <c r="T2970" s="82"/>
      <c r="U2970" s="83"/>
      <c r="V2970" s="84"/>
      <c r="W2970" s="85">
        <f t="shared" si="132"/>
        <v>0</v>
      </c>
      <c r="X2970" s="86">
        <f t="shared" si="133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131"/>
        <v>0</v>
      </c>
      <c r="T2971" s="82"/>
      <c r="U2971" s="83"/>
      <c r="V2971" s="84"/>
      <c r="W2971" s="85">
        <f t="shared" si="132"/>
        <v>0</v>
      </c>
      <c r="X2971" s="86">
        <f t="shared" si="133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131"/>
        <v>0</v>
      </c>
      <c r="T2972" s="82"/>
      <c r="U2972" s="83"/>
      <c r="V2972" s="84"/>
      <c r="W2972" s="85">
        <f t="shared" si="132"/>
        <v>0</v>
      </c>
      <c r="X2972" s="86">
        <f t="shared" si="133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131"/>
        <v>0</v>
      </c>
      <c r="T2973" s="82"/>
      <c r="U2973" s="83"/>
      <c r="V2973" s="84"/>
      <c r="W2973" s="85">
        <f t="shared" si="132"/>
        <v>0</v>
      </c>
      <c r="X2973" s="86">
        <f t="shared" si="133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131"/>
        <v>0</v>
      </c>
      <c r="T2974" s="82"/>
      <c r="U2974" s="83"/>
      <c r="V2974" s="84"/>
      <c r="W2974" s="85">
        <f t="shared" si="132"/>
        <v>0</v>
      </c>
      <c r="X2974" s="86">
        <f t="shared" si="133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131"/>
        <v>0</v>
      </c>
      <c r="T2975" s="82"/>
      <c r="U2975" s="83"/>
      <c r="V2975" s="84"/>
      <c r="W2975" s="85">
        <f t="shared" si="132"/>
        <v>0</v>
      </c>
      <c r="X2975" s="86">
        <f t="shared" si="133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131"/>
        <v>0</v>
      </c>
      <c r="T2976" s="82"/>
      <c r="U2976" s="83"/>
      <c r="V2976" s="84"/>
      <c r="W2976" s="85">
        <f t="shared" si="132"/>
        <v>0</v>
      </c>
      <c r="X2976" s="86">
        <f t="shared" si="133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131"/>
        <v>0</v>
      </c>
      <c r="T2977" s="82"/>
      <c r="U2977" s="83"/>
      <c r="V2977" s="84"/>
      <c r="W2977" s="85">
        <f t="shared" si="132"/>
        <v>0</v>
      </c>
      <c r="X2977" s="86">
        <f t="shared" si="133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131"/>
        <v>0</v>
      </c>
      <c r="T2978" s="82"/>
      <c r="U2978" s="83"/>
      <c r="V2978" s="84"/>
      <c r="W2978" s="85">
        <f t="shared" si="132"/>
        <v>0</v>
      </c>
      <c r="X2978" s="86">
        <f t="shared" si="133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131"/>
        <v>0</v>
      </c>
      <c r="T2979" s="82"/>
      <c r="U2979" s="83"/>
      <c r="V2979" s="84"/>
      <c r="W2979" s="85">
        <f t="shared" si="132"/>
        <v>0</v>
      </c>
      <c r="X2979" s="86">
        <f t="shared" si="133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131"/>
        <v>0</v>
      </c>
      <c r="T2980" s="82"/>
      <c r="U2980" s="83"/>
      <c r="V2980" s="84"/>
      <c r="W2980" s="85">
        <f t="shared" si="132"/>
        <v>0</v>
      </c>
      <c r="X2980" s="86">
        <f t="shared" si="133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131"/>
        <v>0</v>
      </c>
      <c r="T2981" s="82"/>
      <c r="U2981" s="83"/>
      <c r="V2981" s="84"/>
      <c r="W2981" s="85">
        <f t="shared" si="132"/>
        <v>0</v>
      </c>
      <c r="X2981" s="86">
        <f t="shared" si="133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131"/>
        <v>0</v>
      </c>
      <c r="T2982" s="82"/>
      <c r="U2982" s="83"/>
      <c r="V2982" s="84"/>
      <c r="W2982" s="85">
        <f t="shared" si="132"/>
        <v>0</v>
      </c>
      <c r="X2982" s="86">
        <f t="shared" si="133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131"/>
        <v>0</v>
      </c>
      <c r="T2983" s="82"/>
      <c r="U2983" s="83"/>
      <c r="V2983" s="84"/>
      <c r="W2983" s="85">
        <f t="shared" si="132"/>
        <v>0</v>
      </c>
      <c r="X2983" s="86">
        <f t="shared" si="133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131"/>
        <v>0</v>
      </c>
      <c r="T2984" s="82"/>
      <c r="U2984" s="83"/>
      <c r="V2984" s="84"/>
      <c r="W2984" s="85">
        <f t="shared" si="132"/>
        <v>0</v>
      </c>
      <c r="X2984" s="86">
        <f t="shared" si="133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ref="S2985:S3012" si="137">IF(R2985="U",T2985/1.2,T2985)</f>
        <v>0</v>
      </c>
      <c r="T2985" s="82"/>
      <c r="U2985" s="83"/>
      <c r="V2985" s="84"/>
      <c r="W2985" s="85">
        <f t="shared" ref="W2985:W3012" si="138">V2985*S2985</f>
        <v>0</v>
      </c>
      <c r="X2985" s="86">
        <f t="shared" ref="X2985:X3012" si="139"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137"/>
        <v>0</v>
      </c>
      <c r="T2986" s="82"/>
      <c r="U2986" s="83"/>
      <c r="V2986" s="84"/>
      <c r="W2986" s="85">
        <f t="shared" si="138"/>
        <v>0</v>
      </c>
      <c r="X2986" s="86">
        <f t="shared" si="139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137"/>
        <v>0</v>
      </c>
      <c r="T2987" s="82"/>
      <c r="U2987" s="83"/>
      <c r="V2987" s="84"/>
      <c r="W2987" s="85">
        <f t="shared" si="138"/>
        <v>0</v>
      </c>
      <c r="X2987" s="86">
        <f t="shared" si="139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137"/>
        <v>0</v>
      </c>
      <c r="T2988" s="82"/>
      <c r="U2988" s="83"/>
      <c r="V2988" s="84"/>
      <c r="W2988" s="85">
        <f t="shared" si="138"/>
        <v>0</v>
      </c>
      <c r="X2988" s="86">
        <f t="shared" si="139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137"/>
        <v>0</v>
      </c>
      <c r="T2989" s="82"/>
      <c r="U2989" s="83"/>
      <c r="V2989" s="84"/>
      <c r="W2989" s="85">
        <f t="shared" si="138"/>
        <v>0</v>
      </c>
      <c r="X2989" s="86">
        <f t="shared" si="139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137"/>
        <v>0</v>
      </c>
      <c r="T2990" s="82"/>
      <c r="U2990" s="83"/>
      <c r="V2990" s="84"/>
      <c r="W2990" s="85">
        <f t="shared" si="138"/>
        <v>0</v>
      </c>
      <c r="X2990" s="86">
        <f t="shared" si="139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137"/>
        <v>0</v>
      </c>
      <c r="T2991" s="82"/>
      <c r="U2991" s="83"/>
      <c r="V2991" s="84"/>
      <c r="W2991" s="85">
        <f t="shared" si="138"/>
        <v>0</v>
      </c>
      <c r="X2991" s="86">
        <f t="shared" si="139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137"/>
        <v>0</v>
      </c>
      <c r="T2992" s="82"/>
      <c r="U2992" s="83"/>
      <c r="V2992" s="84"/>
      <c r="W2992" s="85">
        <f t="shared" si="138"/>
        <v>0</v>
      </c>
      <c r="X2992" s="86">
        <f t="shared" si="139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137"/>
        <v>0</v>
      </c>
      <c r="T2993" s="82"/>
      <c r="U2993" s="83"/>
      <c r="V2993" s="84"/>
      <c r="W2993" s="85">
        <f t="shared" si="138"/>
        <v>0</v>
      </c>
      <c r="X2993" s="86">
        <f t="shared" si="139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137"/>
        <v>0</v>
      </c>
      <c r="T2994" s="82"/>
      <c r="U2994" s="83"/>
      <c r="V2994" s="84"/>
      <c r="W2994" s="85">
        <f t="shared" si="138"/>
        <v>0</v>
      </c>
      <c r="X2994" s="86">
        <f t="shared" si="139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137"/>
        <v>0</v>
      </c>
      <c r="T2995" s="82"/>
      <c r="U2995" s="83"/>
      <c r="V2995" s="84"/>
      <c r="W2995" s="85">
        <f t="shared" si="138"/>
        <v>0</v>
      </c>
      <c r="X2995" s="86">
        <f t="shared" si="139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137"/>
        <v>0</v>
      </c>
      <c r="T2996" s="82"/>
      <c r="U2996" s="83"/>
      <c r="V2996" s="84"/>
      <c r="W2996" s="85">
        <f t="shared" si="138"/>
        <v>0</v>
      </c>
      <c r="X2996" s="86">
        <f t="shared" si="139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137"/>
        <v>0</v>
      </c>
      <c r="T2997" s="82"/>
      <c r="U2997" s="83"/>
      <c r="V2997" s="84"/>
      <c r="W2997" s="85">
        <f t="shared" si="138"/>
        <v>0</v>
      </c>
      <c r="X2997" s="86">
        <f t="shared" si="139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137"/>
        <v>0</v>
      </c>
      <c r="T2998" s="82"/>
      <c r="U2998" s="83"/>
      <c r="V2998" s="84"/>
      <c r="W2998" s="85">
        <f t="shared" si="138"/>
        <v>0</v>
      </c>
      <c r="X2998" s="86">
        <f t="shared" si="139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137"/>
        <v>0</v>
      </c>
      <c r="T2999" s="82"/>
      <c r="U2999" s="83"/>
      <c r="V2999" s="84"/>
      <c r="W2999" s="85">
        <f t="shared" si="138"/>
        <v>0</v>
      </c>
      <c r="X2999" s="86">
        <f t="shared" si="139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137"/>
        <v>0</v>
      </c>
      <c r="T3000" s="82"/>
      <c r="U3000" s="83"/>
      <c r="V3000" s="84"/>
      <c r="W3000" s="85">
        <f t="shared" si="138"/>
        <v>0</v>
      </c>
      <c r="X3000" s="86">
        <f t="shared" si="139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137"/>
        <v>0</v>
      </c>
      <c r="T3001" s="82"/>
      <c r="U3001" s="83"/>
      <c r="V3001" s="84"/>
      <c r="W3001" s="85">
        <f t="shared" si="138"/>
        <v>0</v>
      </c>
      <c r="X3001" s="86">
        <f t="shared" si="139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137"/>
        <v>0</v>
      </c>
      <c r="T3002" s="82"/>
      <c r="U3002" s="83"/>
      <c r="V3002" s="84"/>
      <c r="W3002" s="85">
        <f t="shared" si="138"/>
        <v>0</v>
      </c>
      <c r="X3002" s="86">
        <f t="shared" si="139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137"/>
        <v>0</v>
      </c>
      <c r="T3003" s="82"/>
      <c r="U3003" s="83"/>
      <c r="V3003" s="84"/>
      <c r="W3003" s="85">
        <f t="shared" si="138"/>
        <v>0</v>
      </c>
      <c r="X3003" s="86">
        <f t="shared" si="139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137"/>
        <v>0</v>
      </c>
      <c r="T3004" s="82"/>
      <c r="U3004" s="83"/>
      <c r="V3004" s="84"/>
      <c r="W3004" s="85">
        <f t="shared" si="138"/>
        <v>0</v>
      </c>
      <c r="X3004" s="86">
        <f t="shared" si="139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137"/>
        <v>0</v>
      </c>
      <c r="T3005" s="82"/>
      <c r="U3005" s="83"/>
      <c r="V3005" s="84"/>
      <c r="W3005" s="85">
        <f t="shared" si="138"/>
        <v>0</v>
      </c>
      <c r="X3005" s="86">
        <f t="shared" si="139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137"/>
        <v>0</v>
      </c>
      <c r="T3006" s="82"/>
      <c r="U3006" s="83"/>
      <c r="V3006" s="84"/>
      <c r="W3006" s="85">
        <f t="shared" si="138"/>
        <v>0</v>
      </c>
      <c r="X3006" s="86">
        <f t="shared" si="139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137"/>
        <v>0</v>
      </c>
      <c r="T3007" s="82"/>
      <c r="U3007" s="83"/>
      <c r="V3007" s="84"/>
      <c r="W3007" s="85">
        <f t="shared" si="138"/>
        <v>0</v>
      </c>
      <c r="X3007" s="86">
        <f t="shared" si="139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137"/>
        <v>0</v>
      </c>
      <c r="T3008" s="82"/>
      <c r="U3008" s="83"/>
      <c r="V3008" s="84"/>
      <c r="W3008" s="85">
        <f t="shared" si="138"/>
        <v>0</v>
      </c>
      <c r="X3008" s="86">
        <f t="shared" si="139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137"/>
        <v>0</v>
      </c>
      <c r="T3009" s="82"/>
      <c r="U3009" s="83"/>
      <c r="V3009" s="84"/>
      <c r="W3009" s="85">
        <f t="shared" si="138"/>
        <v>0</v>
      </c>
      <c r="X3009" s="86">
        <f t="shared" si="139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137"/>
        <v>0</v>
      </c>
      <c r="T3010" s="82"/>
      <c r="U3010" s="83"/>
      <c r="V3010" s="84"/>
      <c r="W3010" s="85">
        <f t="shared" si="138"/>
        <v>0</v>
      </c>
      <c r="X3010" s="86">
        <f t="shared" si="139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137"/>
        <v>0</v>
      </c>
      <c r="T3011" s="82"/>
      <c r="U3011" s="83"/>
      <c r="V3011" s="84"/>
      <c r="W3011" s="85">
        <f t="shared" si="138"/>
        <v>0</v>
      </c>
      <c r="X3011" s="86">
        <f t="shared" si="139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137"/>
        <v>0</v>
      </c>
      <c r="T3012" s="82"/>
      <c r="U3012" s="83"/>
      <c r="V3012" s="84"/>
      <c r="W3012" s="85">
        <f t="shared" si="138"/>
        <v>0</v>
      </c>
      <c r="X3012" s="86">
        <f t="shared" si="139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ref="S3013:S3015" si="140">IF(R3013="U",T3013/1.2,T3013)</f>
        <v>0</v>
      </c>
      <c r="T3013" s="82"/>
      <c r="U3013" s="83"/>
      <c r="V3013" s="84"/>
      <c r="W3013" s="85">
        <f t="shared" ref="W3013:W3015" si="141">V3013*S3013</f>
        <v>0</v>
      </c>
      <c r="X3013" s="86">
        <f t="shared" ref="X3013:X3015" si="142">V3013*T3013</f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140"/>
        <v>0</v>
      </c>
      <c r="T3014" s="82"/>
      <c r="U3014" s="83"/>
      <c r="V3014" s="84"/>
      <c r="W3014" s="85">
        <f t="shared" si="141"/>
        <v>0</v>
      </c>
      <c r="X3014" s="86">
        <f t="shared" si="142"/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 t="shared" si="140"/>
        <v>0</v>
      </c>
      <c r="T3015" s="208"/>
      <c r="U3015" s="209"/>
      <c r="V3015" s="210"/>
      <c r="W3015" s="211">
        <f t="shared" si="141"/>
        <v>0</v>
      </c>
      <c r="X3015" s="212">
        <f t="shared" si="142"/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6">
      <filters>
        <filter val="Sylvain Cathiard"/>
      </filters>
    </filterColumn>
    <filterColumn colId="11">
      <customFilters>
        <customFilter operator="notEqual" val=" "/>
      </customFilters>
    </filterColumn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R15:R1048576">
    <cfRule type="containsText" dxfId="2" priority="3" operator="containsText" text="U">
      <formula>NOT(ISERROR(SEARCH("U",R15)))</formula>
    </cfRule>
    <cfRule type="cellIs" dxfId="1" priority="4" operator="equal">
      <formula>"D"</formula>
    </cfRule>
  </conditionalFormatting>
  <conditionalFormatting sqref="Q15:Q406">
    <cfRule type="duplicateValues" dxfId="0" priority="1"/>
  </conditionalFormatting>
  <dataValidations count="14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L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  <dataValidation type="list" allowBlank="1" showInputMessage="1" showErrorMessage="1" sqref="M313:M316" xr:uid="{D2D8A435-6FA9-B242-9A39-9311DD5E1373}">
      <formula1>"hf,in,ints,ts,hs,ms,ls,-1,-2,-3,-4,-5,-6,-7,-8,-9"</formula1>
    </dataValidation>
    <dataValidation type="list" allowBlank="1" showInputMessage="1" showErrorMessage="1" sqref="N313:N316" xr:uid="{763C35A4-D6DB-D34F-B292-F019FABAAF19}">
      <formula1>"klb, kb, ksb, klo, ko, kso"</formula1>
    </dataValidation>
    <dataValidation type="list" allowBlank="1" showInputMessage="1" showErrorMessage="1" sqref="O313:O316" xr:uid="{420336F5-7C07-B04B-86DE-C0E143790DDC}">
      <formula1>"elb, eb, esb, elv, ev, esv"</formula1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65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72" t="s">
        <v>49</v>
      </c>
      <c r="E2" s="273"/>
      <c r="F2" s="136" t="s">
        <v>1</v>
      </c>
      <c r="G2" s="274"/>
      <c r="H2" s="275"/>
      <c r="I2" s="276"/>
      <c r="J2" s="137"/>
      <c r="K2" s="255" t="s">
        <v>2</v>
      </c>
      <c r="L2" s="256"/>
      <c r="M2" s="256"/>
      <c r="N2" s="256"/>
      <c r="O2" s="257"/>
    </row>
    <row r="3" spans="1:15" s="135" customFormat="1" ht="31" customHeight="1" thickBot="1">
      <c r="D3" s="258" t="s">
        <v>50</v>
      </c>
      <c r="E3" s="259"/>
      <c r="F3" s="138" t="s">
        <v>3</v>
      </c>
      <c r="G3" s="260"/>
      <c r="H3" s="261"/>
      <c r="I3" s="262"/>
      <c r="J3" s="137"/>
      <c r="K3" s="139" t="s">
        <v>51</v>
      </c>
      <c r="L3" s="140" t="s">
        <v>52</v>
      </c>
      <c r="M3" s="141" t="s">
        <v>63</v>
      </c>
      <c r="N3" s="142" t="s">
        <v>5</v>
      </c>
      <c r="O3" s="143" t="s">
        <v>6</v>
      </c>
    </row>
    <row r="4" spans="1:15" s="135" customFormat="1" ht="28" customHeight="1">
      <c r="A4" s="281" t="s">
        <v>53</v>
      </c>
      <c r="B4" s="281"/>
      <c r="C4" s="281"/>
      <c r="D4" s="282" t="s">
        <v>54</v>
      </c>
      <c r="E4" s="259"/>
      <c r="F4" s="144" t="s">
        <v>7</v>
      </c>
      <c r="G4" s="260"/>
      <c r="H4" s="261"/>
      <c r="I4" s="262"/>
      <c r="J4" s="137"/>
      <c r="K4" s="251">
        <f>SUM(K9:K3493)</f>
        <v>0</v>
      </c>
      <c r="L4" s="253">
        <f>SUM(L9:L3493)</f>
        <v>0</v>
      </c>
      <c r="M4" s="245">
        <f>SUM(M9:M3493)</f>
        <v>0</v>
      </c>
      <c r="N4" s="247">
        <f>SUM(N9:N3493)</f>
        <v>0</v>
      </c>
      <c r="O4" s="249">
        <f>SUM(O9:O3493)</f>
        <v>0</v>
      </c>
    </row>
    <row r="5" spans="1:15" s="135" customFormat="1" ht="32" customHeight="1" thickBot="1">
      <c r="A5" s="277" t="s">
        <v>117</v>
      </c>
      <c r="B5" s="277"/>
      <c r="D5" s="258" t="s">
        <v>55</v>
      </c>
      <c r="E5" s="259"/>
      <c r="F5" s="145" t="s">
        <v>8</v>
      </c>
      <c r="G5" s="278"/>
      <c r="H5" s="279"/>
      <c r="I5" s="280"/>
      <c r="J5" s="137"/>
      <c r="K5" s="252"/>
      <c r="L5" s="254"/>
      <c r="M5" s="246"/>
      <c r="N5" s="248"/>
      <c r="O5" s="250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63" t="s">
        <v>56</v>
      </c>
      <c r="B7" s="264"/>
      <c r="C7" s="264"/>
      <c r="D7" s="265"/>
      <c r="E7" s="266" t="s">
        <v>57</v>
      </c>
      <c r="F7" s="268" t="s">
        <v>58</v>
      </c>
      <c r="G7" s="268" t="s">
        <v>59</v>
      </c>
      <c r="H7" s="270"/>
      <c r="I7" s="271"/>
      <c r="J7" s="283" t="s">
        <v>19</v>
      </c>
      <c r="K7" s="242" t="s">
        <v>25</v>
      </c>
      <c r="L7" s="243"/>
      <c r="M7" s="243"/>
      <c r="N7" s="243"/>
      <c r="O7" s="244"/>
    </row>
    <row r="8" spans="1:15" s="135" customFormat="1" ht="41" customHeight="1" thickBot="1">
      <c r="A8" s="152" t="s">
        <v>28</v>
      </c>
      <c r="B8" s="153" t="s">
        <v>60</v>
      </c>
      <c r="C8" s="154" t="s">
        <v>61</v>
      </c>
      <c r="D8" s="155" t="s">
        <v>62</v>
      </c>
      <c r="E8" s="267"/>
      <c r="F8" s="269"/>
      <c r="G8" s="156" t="s">
        <v>51</v>
      </c>
      <c r="H8" s="157" t="s">
        <v>52</v>
      </c>
      <c r="I8" s="158" t="s">
        <v>63</v>
      </c>
      <c r="J8" s="284"/>
      <c r="K8" s="159" t="s">
        <v>64</v>
      </c>
      <c r="L8" s="160" t="s">
        <v>65</v>
      </c>
      <c r="M8" s="160" t="s">
        <v>66</v>
      </c>
      <c r="N8" s="161" t="s">
        <v>5</v>
      </c>
      <c r="O8" s="162" t="s">
        <v>6</v>
      </c>
    </row>
    <row r="9" spans="1:15" s="135" customFormat="1" ht="171" customHeight="1">
      <c r="A9" s="163" t="s">
        <v>67</v>
      </c>
      <c r="B9" s="164" t="s">
        <v>68</v>
      </c>
      <c r="C9" s="165" t="s">
        <v>69</v>
      </c>
      <c r="D9" s="166" t="s">
        <v>70</v>
      </c>
      <c r="E9" s="167"/>
      <c r="F9" s="168" t="s">
        <v>102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67</v>
      </c>
      <c r="B10" s="164" t="s">
        <v>43</v>
      </c>
      <c r="C10" s="165" t="s">
        <v>71</v>
      </c>
      <c r="D10" s="166" t="s">
        <v>72</v>
      </c>
      <c r="E10" s="167"/>
      <c r="F10" s="168" t="s">
        <v>103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67</v>
      </c>
      <c r="B11" s="164" t="s">
        <v>73</v>
      </c>
      <c r="C11" s="165" t="s">
        <v>74</v>
      </c>
      <c r="D11" s="166" t="s">
        <v>75</v>
      </c>
      <c r="E11" s="167"/>
      <c r="F11" s="168" t="s">
        <v>104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67</v>
      </c>
      <c r="B12" s="164" t="s">
        <v>76</v>
      </c>
      <c r="C12" s="165" t="s">
        <v>69</v>
      </c>
      <c r="D12" s="166" t="s">
        <v>77</v>
      </c>
      <c r="E12" s="167"/>
      <c r="F12" s="168" t="s">
        <v>105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78</v>
      </c>
      <c r="B13" s="164" t="s">
        <v>79</v>
      </c>
      <c r="C13" s="165" t="s">
        <v>80</v>
      </c>
      <c r="D13" s="166" t="s">
        <v>81</v>
      </c>
      <c r="E13" s="167"/>
      <c r="F13" s="168" t="s">
        <v>106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78</v>
      </c>
      <c r="B14" s="164" t="s">
        <v>44</v>
      </c>
      <c r="C14" s="165" t="s">
        <v>82</v>
      </c>
      <c r="D14" s="166" t="s">
        <v>83</v>
      </c>
      <c r="E14" s="167"/>
      <c r="F14" s="168" t="s">
        <v>107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78</v>
      </c>
      <c r="B15" s="164" t="s">
        <v>84</v>
      </c>
      <c r="C15" s="165" t="s">
        <v>85</v>
      </c>
      <c r="D15" s="166" t="s">
        <v>86</v>
      </c>
      <c r="E15" s="167"/>
      <c r="F15" s="168" t="s">
        <v>108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78</v>
      </c>
      <c r="B16" s="164" t="s">
        <v>87</v>
      </c>
      <c r="C16" s="165" t="s">
        <v>88</v>
      </c>
      <c r="D16" s="166" t="s">
        <v>89</v>
      </c>
      <c r="E16" s="167"/>
      <c r="F16" s="168" t="s">
        <v>109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78</v>
      </c>
      <c r="B17" s="164" t="s">
        <v>90</v>
      </c>
      <c r="C17" s="165" t="s">
        <v>91</v>
      </c>
      <c r="D17" s="166" t="s">
        <v>92</v>
      </c>
      <c r="E17" s="167"/>
      <c r="F17" s="168" t="s">
        <v>110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78</v>
      </c>
      <c r="B18" s="164" t="s">
        <v>93</v>
      </c>
      <c r="C18" s="165" t="s">
        <v>94</v>
      </c>
      <c r="D18" s="166" t="s">
        <v>95</v>
      </c>
      <c r="E18" s="167"/>
      <c r="F18" s="177" t="s">
        <v>111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78</v>
      </c>
      <c r="B19" s="179" t="s">
        <v>96</v>
      </c>
      <c r="C19" s="180" t="s">
        <v>97</v>
      </c>
      <c r="D19" s="181" t="s">
        <v>98</v>
      </c>
      <c r="E19" s="182"/>
      <c r="F19" s="177" t="s">
        <v>112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130</v>
      </c>
      <c r="B8" s="191"/>
    </row>
    <row r="9" spans="1:5">
      <c r="A9" s="206" t="s">
        <v>131</v>
      </c>
      <c r="B9" s="191"/>
    </row>
    <row r="10" spans="1:5">
      <c r="A10" s="207" t="s">
        <v>132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118</v>
      </c>
    </row>
    <row r="16" spans="1:5">
      <c r="A16" s="192" t="s">
        <v>119</v>
      </c>
      <c r="B16" s="192"/>
    </row>
    <row r="18" spans="1:5">
      <c r="A18" s="194" t="s">
        <v>120</v>
      </c>
      <c r="B18" s="195"/>
    </row>
    <row r="19" spans="1:5">
      <c r="A19" s="194" t="s">
        <v>121</v>
      </c>
      <c r="B19" s="194"/>
    </row>
    <row r="20" spans="1:5">
      <c r="A20" s="194"/>
      <c r="B20" s="194"/>
    </row>
    <row r="22" spans="1:5" ht="30" customHeight="1" thickBot="1">
      <c r="A22" s="287" t="s">
        <v>35</v>
      </c>
      <c r="B22" s="288"/>
      <c r="C22" s="196" t="s">
        <v>37</v>
      </c>
      <c r="D22" s="197" t="s">
        <v>122</v>
      </c>
      <c r="E22" s="198" t="s">
        <v>123</v>
      </c>
    </row>
    <row r="23" spans="1:5" ht="24" customHeight="1">
      <c r="A23" s="285" t="str">
        <f>Gesamtliste!G15&amp;" "&amp;Gesamtliste!H15</f>
        <v>Busch Riesling Marienburg SL</v>
      </c>
      <c r="B23" s="286"/>
      <c r="C23" s="199">
        <f>Gesamtliste!J15</f>
        <v>2020</v>
      </c>
      <c r="D23" s="199">
        <f>Gesamtliste!K15</f>
        <v>0.75</v>
      </c>
      <c r="E23" s="200">
        <f>Gesamtliste!V15</f>
        <v>0</v>
      </c>
    </row>
    <row r="24" spans="1:5" ht="24" customHeight="1">
      <c r="A24" s="285" t="str">
        <f>Gesamtliste!G16&amp;" "&amp;Gesamtliste!H16</f>
        <v>JJ Prüm Riesling Wehlener Sonnenuhr AL GK</v>
      </c>
      <c r="B24" s="286"/>
      <c r="C24" s="199">
        <f>Gesamtliste!J16</f>
        <v>2018</v>
      </c>
      <c r="D24" s="199">
        <f>Gesamtliste!K16</f>
        <v>1.5</v>
      </c>
      <c r="E24" s="200">
        <f>Gesamtliste!V16</f>
        <v>0</v>
      </c>
    </row>
    <row r="25" spans="1:5" ht="24" customHeight="1">
      <c r="A25" s="285" t="str">
        <f>Gesamtliste!G17&amp;" "&amp;Gesamtliste!H17</f>
        <v xml:space="preserve">JJ Prüm Riesling Wehlener Sonnenuhr Auslese </v>
      </c>
      <c r="B25" s="286"/>
      <c r="C25" s="199">
        <f>Gesamtliste!J17</f>
        <v>2017</v>
      </c>
      <c r="D25" s="199">
        <f>Gesamtliste!K17</f>
        <v>0.75</v>
      </c>
      <c r="E25" s="200">
        <f>Gesamtliste!V17</f>
        <v>0</v>
      </c>
    </row>
    <row r="26" spans="1:5" ht="24" customHeight="1">
      <c r="A26" s="285" t="str">
        <f>Gesamtliste!G18&amp;" "&amp;Gesamtliste!H18</f>
        <v xml:space="preserve">JJ Prüm Riesling Wehlener Sonnenuhr Auslese </v>
      </c>
      <c r="B26" s="286"/>
      <c r="C26" s="199">
        <f>Gesamtliste!J18</f>
        <v>2019</v>
      </c>
      <c r="D26" s="199">
        <f>Gesamtliste!K18</f>
        <v>0.75</v>
      </c>
      <c r="E26" s="200">
        <f>Gesamtliste!V18</f>
        <v>0</v>
      </c>
    </row>
    <row r="27" spans="1:5" ht="24" customHeight="1">
      <c r="A27" s="285" t="str">
        <f>Gesamtliste!G19&amp;" "&amp;Gesamtliste!H19</f>
        <v>JJ Prüm Riesling Wehlener Sonnenuhr Auslese Goldkapsel</v>
      </c>
      <c r="B27" s="286"/>
      <c r="C27" s="199">
        <f>Gesamtliste!J19</f>
        <v>2005</v>
      </c>
      <c r="D27" s="199">
        <f>Gesamtliste!K19</f>
        <v>0.75</v>
      </c>
      <c r="E27" s="200">
        <f>Gesamtliste!V19</f>
        <v>0</v>
      </c>
    </row>
    <row r="28" spans="1:5" ht="24" customHeight="1">
      <c r="A28" s="285" t="str">
        <f>Gesamtliste!G20&amp;" "&amp;Gesamtliste!H20</f>
        <v>Dönnhoff Riesling Hermannshöhle GG</v>
      </c>
      <c r="B28" s="286"/>
      <c r="C28" s="199">
        <f>Gesamtliste!J20</f>
        <v>2022</v>
      </c>
      <c r="D28" s="199">
        <f>Gesamtliste!K20</f>
        <v>1.5</v>
      </c>
      <c r="E28" s="200">
        <f>Gesamtliste!V20</f>
        <v>0</v>
      </c>
    </row>
    <row r="29" spans="1:5" ht="24" customHeight="1">
      <c r="A29" s="285" t="str">
        <f>Gesamtliste!G21&amp;" "&amp;Gesamtliste!H21</f>
        <v>Schönleber Riesling Auf der Ley GG Versteigerung</v>
      </c>
      <c r="B29" s="286"/>
      <c r="C29" s="199">
        <f>Gesamtliste!J21</f>
        <v>2016</v>
      </c>
      <c r="D29" s="199">
        <f>Gesamtliste!K21</f>
        <v>1.5</v>
      </c>
      <c r="E29" s="200">
        <f>Gesamtliste!V21</f>
        <v>0</v>
      </c>
    </row>
    <row r="30" spans="1:5" ht="24" customHeight="1">
      <c r="A30" s="285" t="str">
        <f>Gesamtliste!G22&amp;" "&amp;Gesamtliste!H22</f>
        <v>Schäfer-Fröhlich Riesling Felseneck GG</v>
      </c>
      <c r="B30" s="286"/>
      <c r="C30" s="199">
        <f>Gesamtliste!J22</f>
        <v>2016</v>
      </c>
      <c r="D30" s="199">
        <f>Gesamtliste!K22</f>
        <v>0.75</v>
      </c>
      <c r="E30" s="200">
        <f>Gesamtliste!V22</f>
        <v>0</v>
      </c>
    </row>
    <row r="31" spans="1:5" ht="24" customHeight="1">
      <c r="A31" s="285" t="str">
        <f>Gesamtliste!G23&amp;" "&amp;Gesamtliste!H23</f>
        <v>Von Winning Riesing Marmar</v>
      </c>
      <c r="B31" s="286"/>
      <c r="C31" s="199">
        <f>Gesamtliste!J23</f>
        <v>2019</v>
      </c>
      <c r="D31" s="199">
        <f>Gesamtliste!K23</f>
        <v>0.75</v>
      </c>
      <c r="E31" s="200">
        <f>Gesamtliste!V23</f>
        <v>0</v>
      </c>
    </row>
    <row r="32" spans="1:5" ht="24" customHeight="1">
      <c r="A32" s="285" t="str">
        <f>Gesamtliste!G24&amp;" "&amp;Gesamtliste!H24</f>
        <v xml:space="preserve">Kaufmann  Pinot Noir Hattenheim Hassel </v>
      </c>
      <c r="B32" s="286"/>
      <c r="C32" s="199">
        <f>Gesamtliste!J24</f>
        <v>2019</v>
      </c>
      <c r="D32" s="199">
        <f>Gesamtliste!K24</f>
        <v>0.75</v>
      </c>
      <c r="E32" s="200">
        <f>Gesamtliste!V24</f>
        <v>0</v>
      </c>
    </row>
    <row r="33" spans="1:5" ht="24" customHeight="1">
      <c r="A33" s="285" t="str">
        <f>Gesamtliste!G25&amp;" "&amp;Gesamtliste!H25</f>
        <v>Klaus Peter Keller Riesling Abtserde GG</v>
      </c>
      <c r="B33" s="286"/>
      <c r="C33" s="199">
        <f>Gesamtliste!J25</f>
        <v>2016</v>
      </c>
      <c r="D33" s="199">
        <f>Gesamtliste!K25</f>
        <v>0.75</v>
      </c>
      <c r="E33" s="200">
        <f>Gesamtliste!V25</f>
        <v>0</v>
      </c>
    </row>
    <row r="34" spans="1:5" ht="24" customHeight="1">
      <c r="A34" s="285" t="str">
        <f>Gesamtliste!G26&amp;" "&amp;Gesamtliste!H26</f>
        <v>Klaus Peter Keller Riesling Hipping GG</v>
      </c>
      <c r="B34" s="286"/>
      <c r="C34" s="199">
        <f>Gesamtliste!J26</f>
        <v>2017</v>
      </c>
      <c r="D34" s="199">
        <f>Gesamtliste!K26</f>
        <v>0.75</v>
      </c>
      <c r="E34" s="200">
        <f>Gesamtliste!V26</f>
        <v>0</v>
      </c>
    </row>
    <row r="35" spans="1:5" ht="24" customHeight="1">
      <c r="A35" s="285" t="str">
        <f>Gesamtliste!G27&amp;" "&amp;Gesamtliste!H27</f>
        <v>Klaus Peter Keller Riesling Hubacker GG</v>
      </c>
      <c r="B35" s="286"/>
      <c r="C35" s="199">
        <f>Gesamtliste!J27</f>
        <v>2013</v>
      </c>
      <c r="D35" s="199">
        <f>Gesamtliste!K27</f>
        <v>0.75</v>
      </c>
      <c r="E35" s="200">
        <f>Gesamtliste!V27</f>
        <v>0</v>
      </c>
    </row>
    <row r="36" spans="1:5" ht="24" customHeight="1">
      <c r="A36" s="285" t="str">
        <f>Gesamtliste!G28&amp;" "&amp;Gesamtliste!H28</f>
        <v xml:space="preserve">Klaus Peter Keller Riesling von der Fels </v>
      </c>
      <c r="B36" s="286"/>
      <c r="C36" s="199">
        <f>Gesamtliste!J28</f>
        <v>2020</v>
      </c>
      <c r="D36" s="199">
        <f>Gesamtliste!K28</f>
        <v>0.75</v>
      </c>
      <c r="E36" s="200">
        <f>Gesamtliste!V28</f>
        <v>0</v>
      </c>
    </row>
    <row r="37" spans="1:5" ht="24" customHeight="1">
      <c r="A37" s="285" t="str">
        <f>Gesamtliste!G29&amp;" "&amp;Gesamtliste!H29</f>
        <v xml:space="preserve">Klaus Peter Keller Riesling von der Fels </v>
      </c>
      <c r="B37" s="286"/>
      <c r="C37" s="199">
        <f>Gesamtliste!J29</f>
        <v>2021</v>
      </c>
      <c r="D37" s="199">
        <f>Gesamtliste!K29</f>
        <v>0.75</v>
      </c>
      <c r="E37" s="200">
        <f>Gesamtliste!V29</f>
        <v>0</v>
      </c>
    </row>
    <row r="38" spans="1:5" ht="24" customHeight="1">
      <c r="A38" s="285" t="str">
        <f>Gesamtliste!G30&amp;" "&amp;Gesamtliste!H30</f>
        <v xml:space="preserve">Klaus Peter Keller Riesling von der Fels </v>
      </c>
      <c r="B38" s="286"/>
      <c r="C38" s="199">
        <f>Gesamtliste!J30</f>
        <v>2022</v>
      </c>
      <c r="D38" s="199">
        <f>Gesamtliste!K30</f>
        <v>0.75</v>
      </c>
      <c r="E38" s="200">
        <f>Gesamtliste!V30</f>
        <v>0</v>
      </c>
    </row>
    <row r="39" spans="1:5" ht="24" customHeight="1">
      <c r="A39" s="285" t="str">
        <f>Gesamtliste!G31&amp;" "&amp;Gesamtliste!H31</f>
        <v xml:space="preserve">Klaus Peter Keller Riesling von der Fels </v>
      </c>
      <c r="B39" s="286"/>
      <c r="C39" s="199">
        <f>Gesamtliste!J31</f>
        <v>2023</v>
      </c>
      <c r="D39" s="199">
        <f>Gesamtliste!K31</f>
        <v>0.75</v>
      </c>
      <c r="E39" s="200">
        <f>Gesamtliste!V31</f>
        <v>0</v>
      </c>
    </row>
    <row r="40" spans="1:5" ht="24" customHeight="1">
      <c r="A40" s="285" t="str">
        <f>Gesamtliste!G32&amp;" "&amp;Gesamtliste!H32</f>
        <v>Klaus Peter Keller Spätburgunder Bürgel GG</v>
      </c>
      <c r="B40" s="286"/>
      <c r="C40" s="199">
        <f>Gesamtliste!J32</f>
        <v>2019</v>
      </c>
      <c r="D40" s="199">
        <f>Gesamtliste!K32</f>
        <v>0.75</v>
      </c>
      <c r="E40" s="200">
        <f>Gesamtliste!V32</f>
        <v>0</v>
      </c>
    </row>
    <row r="41" spans="1:5" ht="24" customHeight="1">
      <c r="A41" s="285" t="str">
        <f>Gesamtliste!G33&amp;" "&amp;Gesamtliste!H33</f>
        <v>Seehof Scheurebe Morstein TBA</v>
      </c>
      <c r="B41" s="286"/>
      <c r="C41" s="199">
        <f>Gesamtliste!J33</f>
        <v>2013</v>
      </c>
      <c r="D41" s="199">
        <f>Gesamtliste!K33</f>
        <v>0.75</v>
      </c>
      <c r="E41" s="200">
        <f>Gesamtliste!V33</f>
        <v>0</v>
      </c>
    </row>
    <row r="42" spans="1:5" ht="24" customHeight="1">
      <c r="A42" s="285" t="str">
        <f>Gesamtliste!G34&amp;" "&amp;Gesamtliste!H34</f>
        <v>Wittmann Riesling Brunnenhäuschen GG</v>
      </c>
      <c r="B42" s="286"/>
      <c r="C42" s="199">
        <f>Gesamtliste!J34</f>
        <v>2008</v>
      </c>
      <c r="D42" s="199">
        <f>Gesamtliste!K34</f>
        <v>0.75</v>
      </c>
      <c r="E42" s="200">
        <f>Gesamtliste!V34</f>
        <v>0</v>
      </c>
    </row>
    <row r="43" spans="1:5" ht="24" customHeight="1">
      <c r="A43" s="285" t="str">
        <f>Gesamtliste!G35&amp;" "&amp;Gesamtliste!H35</f>
        <v>Wittmann Riesling La Borne Alte Reben Versteigerung</v>
      </c>
      <c r="B43" s="286"/>
      <c r="C43" s="199">
        <f>Gesamtliste!J35</f>
        <v>2016</v>
      </c>
      <c r="D43" s="199">
        <f>Gesamtliste!K35</f>
        <v>0.75</v>
      </c>
      <c r="E43" s="200">
        <f>Gesamtliste!V35</f>
        <v>0</v>
      </c>
    </row>
    <row r="44" spans="1:5" ht="24" customHeight="1">
      <c r="A44" s="285" t="str">
        <f>Gesamtliste!G36&amp;" "&amp;Gesamtliste!H36</f>
        <v>Wittmann Riesling Morstein GG</v>
      </c>
      <c r="B44" s="286"/>
      <c r="C44" s="199">
        <f>Gesamtliste!J36</f>
        <v>2012</v>
      </c>
      <c r="D44" s="199">
        <f>Gesamtliste!K36</f>
        <v>0.75</v>
      </c>
      <c r="E44" s="200">
        <f>Gesamtliste!V36</f>
        <v>0</v>
      </c>
    </row>
    <row r="45" spans="1:5" ht="24" customHeight="1">
      <c r="A45" s="285" t="str">
        <f>Gesamtliste!G37&amp;" "&amp;Gesamtliste!H37</f>
        <v>Wittmann  Riesling La Borne</v>
      </c>
      <c r="B45" s="286"/>
      <c r="C45" s="199">
        <f>Gesamtliste!J37</f>
        <v>2020</v>
      </c>
      <c r="D45" s="199">
        <f>Gesamtliste!K37</f>
        <v>0.75</v>
      </c>
      <c r="E45" s="200">
        <f>Gesamtliste!V37</f>
        <v>0</v>
      </c>
    </row>
    <row r="46" spans="1:5" ht="24" customHeight="1">
      <c r="A46" s="285" t="str">
        <f>Gesamtliste!G38&amp;" "&amp;Gesamtliste!H38</f>
        <v>Wittmann  Riesling La Borne</v>
      </c>
      <c r="B46" s="286"/>
      <c r="C46" s="199">
        <f>Gesamtliste!J38</f>
        <v>2021</v>
      </c>
      <c r="D46" s="199">
        <f>Gesamtliste!K38</f>
        <v>0.75</v>
      </c>
      <c r="E46" s="200">
        <f>Gesamtliste!V38</f>
        <v>0</v>
      </c>
    </row>
    <row r="47" spans="1:5" ht="24" customHeight="1">
      <c r="A47" s="285" t="str">
        <f>Gesamtliste!G39&amp;" "&amp;Gesamtliste!H39</f>
        <v>Egon Müller Riesling Braune Kupp AL</v>
      </c>
      <c r="B47" s="286"/>
      <c r="C47" s="199">
        <f>Gesamtliste!J39</f>
        <v>2018</v>
      </c>
      <c r="D47" s="199">
        <f>Gesamtliste!K39</f>
        <v>0.75</v>
      </c>
      <c r="E47" s="200">
        <f>Gesamtliste!V39</f>
        <v>0</v>
      </c>
    </row>
    <row r="48" spans="1:5" ht="24" customHeight="1">
      <c r="A48" s="285" t="str">
        <f>Gesamtliste!G40&amp;" "&amp;Gesamtliste!H40</f>
        <v>Chateau Margaux Margaux</v>
      </c>
      <c r="B48" s="286"/>
      <c r="C48" s="199">
        <f>Gesamtliste!J40</f>
        <v>1988</v>
      </c>
      <c r="D48" s="199">
        <f>Gesamtliste!K40</f>
        <v>0.75</v>
      </c>
      <c r="E48" s="200">
        <f>Gesamtliste!V40</f>
        <v>0</v>
      </c>
    </row>
    <row r="49" spans="1:5" ht="24" customHeight="1">
      <c r="A49" s="285" t="str">
        <f>Gesamtliste!G41&amp;" "&amp;Gesamtliste!H41</f>
        <v>Chateau Margaux Margaux</v>
      </c>
      <c r="B49" s="286"/>
      <c r="C49" s="199">
        <f>Gesamtliste!J41</f>
        <v>1995</v>
      </c>
      <c r="D49" s="199">
        <f>Gesamtliste!K41</f>
        <v>0.75</v>
      </c>
      <c r="E49" s="200">
        <f>Gesamtliste!V41</f>
        <v>0</v>
      </c>
    </row>
    <row r="50" spans="1:5" ht="24" customHeight="1">
      <c r="A50" s="285" t="str">
        <f>Gesamtliste!G42&amp;" "&amp;Gesamtliste!H42</f>
        <v>Chateau Batailley Batailley</v>
      </c>
      <c r="B50" s="286"/>
      <c r="C50" s="199">
        <f>Gesamtliste!J42</f>
        <v>2009</v>
      </c>
      <c r="D50" s="199">
        <f>Gesamtliste!K42</f>
        <v>0.75</v>
      </c>
      <c r="E50" s="200">
        <f>Gesamtliste!V42</f>
        <v>0</v>
      </c>
    </row>
    <row r="51" spans="1:5" ht="24" customHeight="1">
      <c r="A51" s="285" t="str">
        <f>Gesamtliste!G43&amp;" "&amp;Gesamtliste!H43</f>
        <v>Chateau Clerc Milon Clerc Milon</v>
      </c>
      <c r="B51" s="286"/>
      <c r="C51" s="199">
        <f>Gesamtliste!J43</f>
        <v>1998</v>
      </c>
      <c r="D51" s="199">
        <f>Gesamtliste!K43</f>
        <v>0.75</v>
      </c>
      <c r="E51" s="200">
        <f>Gesamtliste!V43</f>
        <v>0</v>
      </c>
    </row>
    <row r="52" spans="1:5" ht="24" customHeight="1">
      <c r="A52" s="285" t="str">
        <f>Gesamtliste!G44&amp;" "&amp;Gesamtliste!H44</f>
        <v>Chateau Grand Puy Lacoste Grand Puy Lacoste</v>
      </c>
      <c r="B52" s="286"/>
      <c r="C52" s="199">
        <f>Gesamtliste!J44</f>
        <v>2003</v>
      </c>
      <c r="D52" s="199">
        <f>Gesamtliste!K44</f>
        <v>0.75</v>
      </c>
      <c r="E52" s="200">
        <f>Gesamtliste!V44</f>
        <v>0</v>
      </c>
    </row>
    <row r="53" spans="1:5" ht="24" customHeight="1">
      <c r="A53" s="285" t="str">
        <f>Gesamtliste!G45&amp;" "&amp;Gesamtliste!H45</f>
        <v>Chateau Lafite Rothschild Lafite Rothschild</v>
      </c>
      <c r="B53" s="286"/>
      <c r="C53" s="199">
        <f>Gesamtliste!J45</f>
        <v>2005</v>
      </c>
      <c r="D53" s="199">
        <f>Gesamtliste!K45</f>
        <v>0.75</v>
      </c>
      <c r="E53" s="200">
        <f>Gesamtliste!V45</f>
        <v>0</v>
      </c>
    </row>
    <row r="54" spans="1:5" ht="24" customHeight="1">
      <c r="A54" s="285" t="str">
        <f>Gesamtliste!G46&amp;" "&amp;Gesamtliste!H46</f>
        <v>Chateau Latour Latour</v>
      </c>
      <c r="B54" s="286"/>
      <c r="C54" s="199">
        <f>Gesamtliste!J46</f>
        <v>2012</v>
      </c>
      <c r="D54" s="199">
        <f>Gesamtliste!K46</f>
        <v>0.75</v>
      </c>
      <c r="E54" s="200">
        <f>Gesamtliste!V46</f>
        <v>0</v>
      </c>
    </row>
    <row r="55" spans="1:5" ht="24" customHeight="1">
      <c r="A55" s="285" t="str">
        <f>Gesamtliste!G47&amp;" "&amp;Gesamtliste!H47</f>
        <v xml:space="preserve">Chateau Latour                 Latour                </v>
      </c>
      <c r="B55" s="286"/>
      <c r="C55" s="199">
        <f>Gesamtliste!J47</f>
        <v>2004</v>
      </c>
      <c r="D55" s="199">
        <f>Gesamtliste!K47</f>
        <v>0.75</v>
      </c>
      <c r="E55" s="200">
        <f>Gesamtliste!V47</f>
        <v>0</v>
      </c>
    </row>
    <row r="56" spans="1:5" ht="24" customHeight="1">
      <c r="A56" s="285" t="str">
        <f>Gesamtliste!G48&amp;" "&amp;Gesamtliste!H48</f>
        <v>Chateau Pichon Baron Pichon Baron</v>
      </c>
      <c r="B56" s="286"/>
      <c r="C56" s="199">
        <f>Gesamtliste!J48</f>
        <v>2000</v>
      </c>
      <c r="D56" s="199">
        <f>Gesamtliste!K48</f>
        <v>0.75</v>
      </c>
      <c r="E56" s="200">
        <f>Gesamtliste!V48</f>
        <v>0</v>
      </c>
    </row>
    <row r="57" spans="1:5" ht="24" customHeight="1">
      <c r="A57" s="285" t="str">
        <f>Gesamtliste!G49&amp;" "&amp;Gesamtliste!H49</f>
        <v>Chateau Pontet Canet Pontet Canet</v>
      </c>
      <c r="B57" s="286"/>
      <c r="C57" s="199">
        <f>Gesamtliste!J49</f>
        <v>2019</v>
      </c>
      <c r="D57" s="199">
        <f>Gesamtliste!K49</f>
        <v>1.5</v>
      </c>
      <c r="E57" s="200">
        <f>Gesamtliste!V49</f>
        <v>0</v>
      </c>
    </row>
    <row r="58" spans="1:5" ht="24" customHeight="1">
      <c r="A58" s="285" t="str">
        <f>Gesamtliste!G50&amp;" "&amp;Gesamtliste!H50</f>
        <v>Chateau Haut Brion Haut Brion Blanc</v>
      </c>
      <c r="B58" s="286"/>
      <c r="C58" s="199">
        <f>Gesamtliste!J50</f>
        <v>2017</v>
      </c>
      <c r="D58" s="199">
        <f>Gesamtliste!K50</f>
        <v>0.75</v>
      </c>
      <c r="E58" s="200">
        <f>Gesamtliste!V50</f>
        <v>0</v>
      </c>
    </row>
    <row r="59" spans="1:5" ht="24" customHeight="1">
      <c r="A59" s="285" t="str">
        <f>Gesamtliste!G51&amp;" "&amp;Gesamtliste!H51</f>
        <v xml:space="preserve">Chateau Haut Brion  Haut Brion </v>
      </c>
      <c r="B59" s="286"/>
      <c r="C59" s="199">
        <f>Gesamtliste!J51</f>
        <v>2005</v>
      </c>
      <c r="D59" s="199">
        <f>Gesamtliste!K51</f>
        <v>0.75</v>
      </c>
      <c r="E59" s="200">
        <f>Gesamtliste!V51</f>
        <v>0</v>
      </c>
    </row>
    <row r="60" spans="1:5" ht="24" customHeight="1">
      <c r="A60" s="285" t="str">
        <f>Gesamtliste!G52&amp;" "&amp;Gesamtliste!H52</f>
        <v>Chateau La Misson Haut Brion La Misson Haut Brion</v>
      </c>
      <c r="B60" s="286"/>
      <c r="C60" s="199">
        <f>Gesamtliste!J52</f>
        <v>2005</v>
      </c>
      <c r="D60" s="199">
        <f>Gesamtliste!K52</f>
        <v>0.75</v>
      </c>
      <c r="E60" s="200">
        <f>Gesamtliste!V52</f>
        <v>0</v>
      </c>
    </row>
    <row r="61" spans="1:5" ht="24" customHeight="1">
      <c r="A61" s="285" t="str">
        <f>Gesamtliste!G53&amp;" "&amp;Gesamtliste!H53</f>
        <v>Chateau Pape Clement Pape Clement</v>
      </c>
      <c r="B61" s="286"/>
      <c r="C61" s="199">
        <f>Gesamtliste!J53</f>
        <v>2015</v>
      </c>
      <c r="D61" s="199">
        <f>Gesamtliste!K53</f>
        <v>0.75</v>
      </c>
      <c r="E61" s="200">
        <f>Gesamtliste!V53</f>
        <v>0</v>
      </c>
    </row>
    <row r="62" spans="1:5" ht="24" customHeight="1">
      <c r="A62" s="285" t="str">
        <f>Gesamtliste!G54&amp;" "&amp;Gesamtliste!H54</f>
        <v>Chateau La Mission Haut Brion La Mission Haut Brion</v>
      </c>
      <c r="B62" s="286"/>
      <c r="C62" s="199">
        <f>Gesamtliste!J54</f>
        <v>2011</v>
      </c>
      <c r="D62" s="199">
        <f>Gesamtliste!K54</f>
        <v>0.75</v>
      </c>
      <c r="E62" s="200">
        <f>Gesamtliste!V54</f>
        <v>0</v>
      </c>
    </row>
    <row r="63" spans="1:5" ht="24" customHeight="1">
      <c r="A63" s="285" t="str">
        <f>Gesamtliste!G55&amp;" "&amp;Gesamtliste!H55</f>
        <v>Chateau Pape Clement Pape Clement</v>
      </c>
      <c r="B63" s="286"/>
      <c r="C63" s="199">
        <f>Gesamtliste!J55</f>
        <v>2018</v>
      </c>
      <c r="D63" s="199">
        <f>Gesamtliste!K55</f>
        <v>0.75</v>
      </c>
      <c r="E63" s="200">
        <f>Gesamtliste!V55</f>
        <v>0</v>
      </c>
    </row>
    <row r="64" spans="1:5" ht="24" customHeight="1">
      <c r="A64" s="285" t="str">
        <f>Gesamtliste!G56&amp;" "&amp;Gesamtliste!H56</f>
        <v>Chateau L'Eglise Clinet Eglise Clinet</v>
      </c>
      <c r="B64" s="286"/>
      <c r="C64" s="199">
        <f>Gesamtliste!J56</f>
        <v>2005</v>
      </c>
      <c r="D64" s="199">
        <f>Gesamtliste!K56</f>
        <v>0.75</v>
      </c>
      <c r="E64" s="200">
        <f>Gesamtliste!V56</f>
        <v>0</v>
      </c>
    </row>
    <row r="65" spans="1:5" ht="24" customHeight="1">
      <c r="A65" s="285" t="str">
        <f>Gesamtliste!G57&amp;" "&amp;Gesamtliste!H57</f>
        <v>Chateau Le Pin Le Pin</v>
      </c>
      <c r="B65" s="286"/>
      <c r="C65" s="199">
        <f>Gesamtliste!J57</f>
        <v>2018</v>
      </c>
      <c r="D65" s="199">
        <f>Gesamtliste!K57</f>
        <v>0.75</v>
      </c>
      <c r="E65" s="200">
        <f>Gesamtliste!V57</f>
        <v>0</v>
      </c>
    </row>
    <row r="66" spans="1:5" ht="24" customHeight="1">
      <c r="A66" s="285" t="str">
        <f>Gesamtliste!G58&amp;" "&amp;Gesamtliste!H58</f>
        <v>Chateau Angelus Angelus</v>
      </c>
      <c r="B66" s="286"/>
      <c r="C66" s="199">
        <f>Gesamtliste!J58</f>
        <v>1995</v>
      </c>
      <c r="D66" s="199">
        <f>Gesamtliste!K58</f>
        <v>1.5</v>
      </c>
      <c r="E66" s="200">
        <f>Gesamtliste!V58</f>
        <v>0</v>
      </c>
    </row>
    <row r="67" spans="1:5" ht="24" customHeight="1">
      <c r="A67" s="285" t="str">
        <f>Gesamtliste!G59&amp;" "&amp;Gesamtliste!H59</f>
        <v>Chateau Ausone Ausone</v>
      </c>
      <c r="B67" s="286"/>
      <c r="C67" s="199">
        <f>Gesamtliste!J59</f>
        <v>2016</v>
      </c>
      <c r="D67" s="199">
        <f>Gesamtliste!K59</f>
        <v>0.75</v>
      </c>
      <c r="E67" s="200">
        <f>Gesamtliste!V59</f>
        <v>0</v>
      </c>
    </row>
    <row r="68" spans="1:5" ht="24" customHeight="1">
      <c r="A68" s="285" t="str">
        <f>Gesamtliste!G60&amp;" "&amp;Gesamtliste!H60</f>
        <v>Chateau Canon Canon</v>
      </c>
      <c r="B68" s="286"/>
      <c r="C68" s="199">
        <f>Gesamtliste!J60</f>
        <v>2015</v>
      </c>
      <c r="D68" s="199">
        <f>Gesamtliste!K60</f>
        <v>0.75</v>
      </c>
      <c r="E68" s="200">
        <f>Gesamtliste!V60</f>
        <v>0</v>
      </c>
    </row>
    <row r="69" spans="1:5" ht="24" customHeight="1">
      <c r="A69" s="285" t="str">
        <f>Gesamtliste!G61&amp;" "&amp;Gesamtliste!H61</f>
        <v>Chateau Cheval Blanc Cheval Blanc</v>
      </c>
      <c r="B69" s="286"/>
      <c r="C69" s="199">
        <f>Gesamtliste!J61</f>
        <v>2012</v>
      </c>
      <c r="D69" s="199">
        <f>Gesamtliste!K61</f>
        <v>0.75</v>
      </c>
      <c r="E69" s="200">
        <f>Gesamtliste!V61</f>
        <v>0</v>
      </c>
    </row>
    <row r="70" spans="1:5" ht="24" customHeight="1">
      <c r="A70" s="285" t="str">
        <f>Gesamtliste!G62&amp;" "&amp;Gesamtliste!H62</f>
        <v>Chateau Evangile Evangile</v>
      </c>
      <c r="B70" s="286"/>
      <c r="C70" s="199">
        <f>Gesamtliste!J62</f>
        <v>2009</v>
      </c>
      <c r="D70" s="199">
        <f>Gesamtliste!K62</f>
        <v>0.75</v>
      </c>
      <c r="E70" s="200">
        <f>Gesamtliste!V62</f>
        <v>0</v>
      </c>
    </row>
    <row r="71" spans="1:5" ht="24" customHeight="1">
      <c r="A71" s="285" t="str">
        <f>Gesamtliste!G63&amp;" "&amp;Gesamtliste!H63</f>
        <v>Chateau Le Dome Le Dome</v>
      </c>
      <c r="B71" s="286"/>
      <c r="C71" s="199">
        <f>Gesamtliste!J63</f>
        <v>2010</v>
      </c>
      <c r="D71" s="199">
        <f>Gesamtliste!K63</f>
        <v>0.75</v>
      </c>
      <c r="E71" s="200">
        <f>Gesamtliste!V63</f>
        <v>0</v>
      </c>
    </row>
    <row r="72" spans="1:5" ht="24" customHeight="1">
      <c r="A72" s="285" t="str">
        <f>Gesamtliste!G64&amp;" "&amp;Gesamtliste!H64</f>
        <v>Chateau Pavie Decesse Pavie Decesse</v>
      </c>
      <c r="B72" s="286"/>
      <c r="C72" s="199">
        <f>Gesamtliste!J64</f>
        <v>2005</v>
      </c>
      <c r="D72" s="199">
        <f>Gesamtliste!K64</f>
        <v>0.75</v>
      </c>
      <c r="E72" s="200">
        <f>Gesamtliste!V64</f>
        <v>0</v>
      </c>
    </row>
    <row r="73" spans="1:5" ht="24" customHeight="1">
      <c r="A73" s="285" t="str">
        <f>Gesamtliste!G65&amp;" "&amp;Gesamtliste!H65</f>
        <v>Chateau Valandraud  Valandraud</v>
      </c>
      <c r="B73" s="286"/>
      <c r="C73" s="199">
        <f>Gesamtliste!J65</f>
        <v>1992</v>
      </c>
      <c r="D73" s="199">
        <f>Gesamtliste!K65</f>
        <v>0.75</v>
      </c>
      <c r="E73" s="200">
        <f>Gesamtliste!V65</f>
        <v>0</v>
      </c>
    </row>
    <row r="74" spans="1:5" ht="24" customHeight="1">
      <c r="A74" s="285" t="str">
        <f>Gesamtliste!G66&amp;" "&amp;Gesamtliste!H66</f>
        <v>Chateau Pavia Macquin Pavie Macquin</v>
      </c>
      <c r="B74" s="286"/>
      <c r="C74" s="199">
        <f>Gesamtliste!J66</f>
        <v>1995</v>
      </c>
      <c r="D74" s="199">
        <f>Gesamtliste!K66</f>
        <v>0.75</v>
      </c>
      <c r="E74" s="200">
        <f>Gesamtliste!V66</f>
        <v>0</v>
      </c>
    </row>
    <row r="75" spans="1:5" ht="24" customHeight="1">
      <c r="A75" s="285" t="str">
        <f>Gesamtliste!G67&amp;" "&amp;Gesamtliste!H67</f>
        <v>Chateau Cos d'Estournel Cos d'Estournel</v>
      </c>
      <c r="B75" s="286"/>
      <c r="C75" s="199">
        <f>Gesamtliste!J67</f>
        <v>2006</v>
      </c>
      <c r="D75" s="199">
        <f>Gesamtliste!K67</f>
        <v>0.75</v>
      </c>
      <c r="E75" s="200">
        <f>Gesamtliste!V67</f>
        <v>0</v>
      </c>
    </row>
    <row r="76" spans="1:5" ht="24" customHeight="1">
      <c r="A76" s="285" t="str">
        <f>Gesamtliste!G68&amp;" "&amp;Gesamtliste!H68</f>
        <v>Chateau Calon Segur Calon Segur</v>
      </c>
      <c r="B76" s="286"/>
      <c r="C76" s="199">
        <f>Gesamtliste!J68</f>
        <v>2016</v>
      </c>
      <c r="D76" s="199">
        <f>Gesamtliste!K68</f>
        <v>1.5</v>
      </c>
      <c r="E76" s="200">
        <f>Gesamtliste!V68</f>
        <v>0</v>
      </c>
    </row>
    <row r="77" spans="1:5" ht="24" customHeight="1">
      <c r="A77" s="285" t="str">
        <f>Gesamtliste!G69&amp;" "&amp;Gesamtliste!H69</f>
        <v>Chateau Leoville Barton Leoville Barton</v>
      </c>
      <c r="B77" s="286"/>
      <c r="C77" s="199">
        <f>Gesamtliste!J69</f>
        <v>2011</v>
      </c>
      <c r="D77" s="199">
        <f>Gesamtliste!K69</f>
        <v>0.75</v>
      </c>
      <c r="E77" s="200">
        <f>Gesamtliste!V69</f>
        <v>0</v>
      </c>
    </row>
    <row r="78" spans="1:5" ht="24" customHeight="1">
      <c r="A78" s="285" t="str">
        <f>Gesamtliste!G70&amp;" "&amp;Gesamtliste!H70</f>
        <v>Chateau d'Yquem "Y" - Ygrec</v>
      </c>
      <c r="B78" s="286"/>
      <c r="C78" s="199">
        <f>Gesamtliste!J70</f>
        <v>2021</v>
      </c>
      <c r="D78" s="199">
        <f>Gesamtliste!K70</f>
        <v>1.5</v>
      </c>
      <c r="E78" s="200">
        <f>Gesamtliste!V70</f>
        <v>0</v>
      </c>
    </row>
    <row r="79" spans="1:5" ht="24" customHeight="1">
      <c r="A79" s="285" t="str">
        <f>Gesamtliste!G71&amp;" "&amp;Gesamtliste!H71</f>
        <v>Arnaud Ente Bourgogne Aligote</v>
      </c>
      <c r="B79" s="286"/>
      <c r="C79" s="199">
        <f>Gesamtliste!J71</f>
        <v>2013</v>
      </c>
      <c r="D79" s="199">
        <f>Gesamtliste!K71</f>
        <v>0.75</v>
      </c>
      <c r="E79" s="200">
        <f>Gesamtliste!V71</f>
        <v>0</v>
      </c>
    </row>
    <row r="80" spans="1:5" ht="24" customHeight="1">
      <c r="A80" s="285" t="str">
        <f>Gesamtliste!G72&amp;" "&amp;Gesamtliste!H72</f>
        <v>Arnaud Ente Bourgogne Aligote</v>
      </c>
      <c r="B80" s="286"/>
      <c r="C80" s="199">
        <f>Gesamtliste!J72</f>
        <v>2015</v>
      </c>
      <c r="D80" s="199">
        <f>Gesamtliste!K72</f>
        <v>0.75</v>
      </c>
      <c r="E80" s="200">
        <f>Gesamtliste!V72</f>
        <v>0</v>
      </c>
    </row>
    <row r="81" spans="1:5" ht="24" customHeight="1">
      <c r="A81" s="285" t="str">
        <f>Gesamtliste!G73&amp;" "&amp;Gesamtliste!H73</f>
        <v>Arnaud Ente Bourgogne Aligote</v>
      </c>
      <c r="B81" s="286"/>
      <c r="C81" s="199">
        <f>Gesamtliste!J73</f>
        <v>2016</v>
      </c>
      <c r="D81" s="199">
        <f>Gesamtliste!K73</f>
        <v>0.75</v>
      </c>
      <c r="E81" s="200">
        <f>Gesamtliste!V73</f>
        <v>0</v>
      </c>
    </row>
    <row r="82" spans="1:5" ht="24" customHeight="1">
      <c r="A82" s="285" t="str">
        <f>Gesamtliste!G74&amp;" "&amp;Gesamtliste!H74</f>
        <v>Arnaud Ente Bourgogne Chardonnay</v>
      </c>
      <c r="B82" s="286"/>
      <c r="C82" s="199">
        <f>Gesamtliste!J74</f>
        <v>2018</v>
      </c>
      <c r="D82" s="199">
        <f>Gesamtliste!K74</f>
        <v>0.75</v>
      </c>
      <c r="E82" s="200">
        <f>Gesamtliste!V74</f>
        <v>0</v>
      </c>
    </row>
    <row r="83" spans="1:5" ht="24" customHeight="1">
      <c r="A83" s="285" t="str">
        <f>Gesamtliste!G75&amp;" "&amp;Gesamtliste!H75</f>
        <v>Arnaud Ente Bourgogne Pinot Noir</v>
      </c>
      <c r="B83" s="286"/>
      <c r="C83" s="199">
        <f>Gesamtliste!J75</f>
        <v>2015</v>
      </c>
      <c r="D83" s="199">
        <f>Gesamtliste!K75</f>
        <v>0.75</v>
      </c>
      <c r="E83" s="200">
        <f>Gesamtliste!V75</f>
        <v>0</v>
      </c>
    </row>
    <row r="84" spans="1:5" ht="24" customHeight="1">
      <c r="A84" s="285" t="str">
        <f>Gesamtliste!G76&amp;" "&amp;Gesamtliste!H76</f>
        <v>Benoit Ente Puligny Montrachet 1er Cru Clos de la Truffiere</v>
      </c>
      <c r="B84" s="286"/>
      <c r="C84" s="199">
        <f>Gesamtliste!J76</f>
        <v>2021</v>
      </c>
      <c r="D84" s="199">
        <f>Gesamtliste!K76</f>
        <v>0.75</v>
      </c>
      <c r="E84" s="200">
        <f>Gesamtliste!V76</f>
        <v>0</v>
      </c>
    </row>
    <row r="85" spans="1:5" ht="24" customHeight="1">
      <c r="A85" s="285" t="str">
        <f>Gesamtliste!G77&amp;" "&amp;Gesamtliste!H77</f>
        <v>Bernard Bonin Meursault 1er Cru Les Charmes Dessus</v>
      </c>
      <c r="B85" s="286"/>
      <c r="C85" s="199">
        <f>Gesamtliste!J77</f>
        <v>2019</v>
      </c>
      <c r="D85" s="199">
        <f>Gesamtliste!K77</f>
        <v>0.75</v>
      </c>
      <c r="E85" s="200">
        <f>Gesamtliste!V77</f>
        <v>0</v>
      </c>
    </row>
    <row r="86" spans="1:5" ht="24" customHeight="1">
      <c r="A86" s="285" t="str">
        <f>Gesamtliste!G78&amp;" "&amp;Gesamtliste!H78</f>
        <v>Bernard Bonin Meursault AC Clos du Cromin Le Pre de Manche</v>
      </c>
      <c r="B86" s="286"/>
      <c r="C86" s="199">
        <f>Gesamtliste!J78</f>
        <v>2021</v>
      </c>
      <c r="D86" s="199">
        <f>Gesamtliste!K78</f>
        <v>0.75</v>
      </c>
      <c r="E86" s="200">
        <f>Gesamtliste!V78</f>
        <v>0</v>
      </c>
    </row>
    <row r="87" spans="1:5" ht="24" customHeight="1">
      <c r="A87" s="285" t="str">
        <f>Gesamtliste!G79&amp;" "&amp;Gesamtliste!H79</f>
        <v>Bernard Bonin Meursault AC La Recontre</v>
      </c>
      <c r="B87" s="286"/>
      <c r="C87" s="199">
        <f>Gesamtliste!J79</f>
        <v>2020</v>
      </c>
      <c r="D87" s="199">
        <f>Gesamtliste!K79</f>
        <v>0.75</v>
      </c>
      <c r="E87" s="200">
        <f>Gesamtliste!V79</f>
        <v>0</v>
      </c>
    </row>
    <row r="88" spans="1:5" ht="24" customHeight="1">
      <c r="A88" s="285" t="str">
        <f>Gesamtliste!G80&amp;" "&amp;Gesamtliste!H80</f>
        <v>Boisson Vadot (Bernard) Meusault AC Les Grands Charrons</v>
      </c>
      <c r="B88" s="286"/>
      <c r="C88" s="199">
        <f>Gesamtliste!J80</f>
        <v>2015</v>
      </c>
      <c r="D88" s="199">
        <f>Gesamtliste!K80</f>
        <v>0.75</v>
      </c>
      <c r="E88" s="200">
        <f>Gesamtliste!V80</f>
        <v>0</v>
      </c>
    </row>
    <row r="89" spans="1:5" ht="24" customHeight="1">
      <c r="A89" s="285" t="str">
        <f>Gesamtliste!G81&amp;" "&amp;Gesamtliste!H81</f>
        <v>Boisson Vadot (Pierre) Meusault AC Les Grands Charrons</v>
      </c>
      <c r="B89" s="286"/>
      <c r="C89" s="199">
        <f>Gesamtliste!J81</f>
        <v>2018</v>
      </c>
      <c r="D89" s="199">
        <f>Gesamtliste!K81</f>
        <v>0.75</v>
      </c>
      <c r="E89" s="200">
        <f>Gesamtliste!V81</f>
        <v>0</v>
      </c>
    </row>
    <row r="90" spans="1:5" ht="24" customHeight="1">
      <c r="A90" s="285" t="str">
        <f>Gesamtliste!G82&amp;" "&amp;Gesamtliste!H82</f>
        <v xml:space="preserve">Boisson-Vadot (Bernard) Meursault Les Chevalieres </v>
      </c>
      <c r="B90" s="286"/>
      <c r="C90" s="199">
        <f>Gesamtliste!J82</f>
        <v>2011</v>
      </c>
      <c r="D90" s="199">
        <f>Gesamtliste!K82</f>
        <v>0.75</v>
      </c>
      <c r="E90" s="200">
        <f>Gesamtliste!V82</f>
        <v>0</v>
      </c>
    </row>
    <row r="91" spans="1:5" ht="24" customHeight="1">
      <c r="A91" s="285" t="str">
        <f>Gesamtliste!G83&amp;" "&amp;Gesamtliste!H83</f>
        <v>Bouchard Vosne Romanee 1er Cru Suchots</v>
      </c>
      <c r="B91" s="286"/>
      <c r="C91" s="199">
        <f>Gesamtliste!J83</f>
        <v>2009</v>
      </c>
      <c r="D91" s="199">
        <f>Gesamtliste!K83</f>
        <v>0.75</v>
      </c>
      <c r="E91" s="200">
        <f>Gesamtliste!V83</f>
        <v>0</v>
      </c>
    </row>
    <row r="92" spans="1:5" ht="24" customHeight="1">
      <c r="A92" s="285" t="str">
        <f>Gesamtliste!G84&amp;" "&amp;Gesamtliste!H84</f>
        <v>Chantereves Aligote Bas des Ees</v>
      </c>
      <c r="B92" s="286"/>
      <c r="C92" s="199">
        <f>Gesamtliste!J84</f>
        <v>2021</v>
      </c>
      <c r="D92" s="199">
        <f>Gesamtliste!K84</f>
        <v>0.75</v>
      </c>
      <c r="E92" s="200">
        <f>Gesamtliste!V84</f>
        <v>0</v>
      </c>
    </row>
    <row r="93" spans="1:5" ht="24" customHeight="1">
      <c r="A93" s="285" t="str">
        <f>Gesamtliste!G85&amp;" "&amp;Gesamtliste!H85</f>
        <v>Chantereves Aligote Les Chagniots</v>
      </c>
      <c r="B93" s="286"/>
      <c r="C93" s="199">
        <f>Gesamtliste!J85</f>
        <v>2021</v>
      </c>
      <c r="D93" s="199">
        <f>Gesamtliste!K85</f>
        <v>0.75</v>
      </c>
      <c r="E93" s="200">
        <f>Gesamtliste!V85</f>
        <v>0</v>
      </c>
    </row>
    <row r="94" spans="1:5" ht="24" customHeight="1">
      <c r="A94" s="285" t="str">
        <f>Gesamtliste!G86&amp;" "&amp;Gesamtliste!H86</f>
        <v>Chantereves Bourgogne blanc</v>
      </c>
      <c r="B94" s="286"/>
      <c r="C94" s="199">
        <f>Gesamtliste!J86</f>
        <v>2018</v>
      </c>
      <c r="D94" s="199">
        <f>Gesamtliste!K86</f>
        <v>0.75</v>
      </c>
      <c r="E94" s="200">
        <f>Gesamtliste!V86</f>
        <v>0</v>
      </c>
    </row>
    <row r="95" spans="1:5" ht="24" customHeight="1">
      <c r="A95" s="285" t="str">
        <f>Gesamtliste!G87&amp;" "&amp;Gesamtliste!H87</f>
        <v>Chantereves Bourgogne blanc</v>
      </c>
      <c r="B95" s="286"/>
      <c r="C95" s="199">
        <f>Gesamtliste!J87</f>
        <v>2021</v>
      </c>
      <c r="D95" s="199">
        <f>Gesamtliste!K87</f>
        <v>0.75</v>
      </c>
      <c r="E95" s="200">
        <f>Gesamtliste!V87</f>
        <v>0</v>
      </c>
    </row>
    <row r="96" spans="1:5" ht="24" customHeight="1">
      <c r="A96" s="285" t="str">
        <f>Gesamtliste!G88&amp;" "&amp;Gesamtliste!H88</f>
        <v>Chantereves Bourgogne rouge</v>
      </c>
      <c r="B96" s="286"/>
      <c r="C96" s="199">
        <f>Gesamtliste!J88</f>
        <v>2020</v>
      </c>
      <c r="D96" s="199">
        <f>Gesamtliste!K88</f>
        <v>0.75</v>
      </c>
      <c r="E96" s="200">
        <f>Gesamtliste!V88</f>
        <v>0</v>
      </c>
    </row>
    <row r="97" spans="1:5" ht="24" customHeight="1">
      <c r="A97" s="285" t="str">
        <f>Gesamtliste!G89&amp;" "&amp;Gesamtliste!H89</f>
        <v>Chantereves Hautes Cotes de Beaune Blanc Mainbey</v>
      </c>
      <c r="B97" s="286"/>
      <c r="C97" s="199">
        <f>Gesamtliste!J89</f>
        <v>2020</v>
      </c>
      <c r="D97" s="199">
        <f>Gesamtliste!K89</f>
        <v>0.75</v>
      </c>
      <c r="E97" s="200">
        <f>Gesamtliste!V89</f>
        <v>0</v>
      </c>
    </row>
    <row r="98" spans="1:5" ht="24" customHeight="1">
      <c r="A98" s="285" t="str">
        <f>Gesamtliste!G90&amp;" "&amp;Gesamtliste!H90</f>
        <v>Chantereves Hautes Cotes de Beaune Rouge Paris L'Hopital</v>
      </c>
      <c r="B98" s="286"/>
      <c r="C98" s="199">
        <f>Gesamtliste!J90</f>
        <v>2021</v>
      </c>
      <c r="D98" s="199">
        <f>Gesamtliste!K90</f>
        <v>0.75</v>
      </c>
      <c r="E98" s="200">
        <f>Gesamtliste!V90</f>
        <v>0</v>
      </c>
    </row>
    <row r="99" spans="1:5" ht="24" customHeight="1">
      <c r="A99" s="285" t="str">
        <f>Gesamtliste!G91&amp;" "&amp;Gesamtliste!H91</f>
        <v>Chantereves Pet Nat (Pinot Noir)</v>
      </c>
      <c r="B99" s="286"/>
      <c r="C99" s="199">
        <f>Gesamtliste!J91</f>
        <v>2022</v>
      </c>
      <c r="D99" s="199">
        <f>Gesamtliste!K91</f>
        <v>0.75</v>
      </c>
      <c r="E99" s="200">
        <f>Gesamtliste!V91</f>
        <v>0</v>
      </c>
    </row>
    <row r="100" spans="1:5" ht="24" customHeight="1">
      <c r="A100" s="285" t="str">
        <f>Gesamtliste!G92&amp;" "&amp;Gesamtliste!H92</f>
        <v>Chantereves Santenay AC</v>
      </c>
      <c r="B100" s="286"/>
      <c r="C100" s="199">
        <f>Gesamtliste!J92</f>
        <v>2020</v>
      </c>
      <c r="D100" s="199">
        <f>Gesamtliste!K92</f>
        <v>0.75</v>
      </c>
      <c r="E100" s="200">
        <f>Gesamtliste!V92</f>
        <v>0</v>
      </c>
    </row>
    <row r="101" spans="1:5" ht="24" customHeight="1">
      <c r="A101" s="285" t="str">
        <f>Gesamtliste!G93&amp;" "&amp;Gesamtliste!H93</f>
        <v>Christian Clerget Chambolle Musigny AC</v>
      </c>
      <c r="B101" s="286"/>
      <c r="C101" s="199">
        <f>Gesamtliste!J93</f>
        <v>2010</v>
      </c>
      <c r="D101" s="199">
        <f>Gesamtliste!K93</f>
        <v>0.75</v>
      </c>
      <c r="E101" s="200">
        <f>Gesamtliste!V93</f>
        <v>0</v>
      </c>
    </row>
    <row r="102" spans="1:5" ht="24" customHeight="1">
      <c r="A102" s="285" t="str">
        <f>Gesamtliste!G94&amp;" "&amp;Gesamtliste!H94</f>
        <v>Christian Clerget Chambolle Musigny AC</v>
      </c>
      <c r="B102" s="286"/>
      <c r="C102" s="199">
        <f>Gesamtliste!J94</f>
        <v>2011</v>
      </c>
      <c r="D102" s="199">
        <f>Gesamtliste!K94</f>
        <v>0.75</v>
      </c>
      <c r="E102" s="200">
        <f>Gesamtliste!V94</f>
        <v>0</v>
      </c>
    </row>
    <row r="103" spans="1:5" ht="24" customHeight="1">
      <c r="A103" s="285" t="str">
        <f>Gesamtliste!G95&amp;" "&amp;Gesamtliste!H95</f>
        <v>Christian Clerget Vosne Romanee Les Violettes</v>
      </c>
      <c r="B103" s="286"/>
      <c r="C103" s="199">
        <f>Gesamtliste!J95</f>
        <v>2011</v>
      </c>
      <c r="D103" s="199">
        <f>Gesamtliste!K95</f>
        <v>0.75</v>
      </c>
      <c r="E103" s="200">
        <f>Gesamtliste!V95</f>
        <v>0</v>
      </c>
    </row>
    <row r="104" spans="1:5" ht="24" customHeight="1">
      <c r="A104" s="285" t="str">
        <f>Gesamtliste!G96&amp;" "&amp;Gesamtliste!H96</f>
        <v>Comte Armand Pommard 1er Cru Clos des Epeneaux</v>
      </c>
      <c r="B104" s="286"/>
      <c r="C104" s="199">
        <f>Gesamtliste!J96</f>
        <v>2019</v>
      </c>
      <c r="D104" s="199">
        <f>Gesamtliste!K96</f>
        <v>0.75</v>
      </c>
      <c r="E104" s="200">
        <f>Gesamtliste!V96</f>
        <v>0</v>
      </c>
    </row>
    <row r="105" spans="1:5" ht="24" customHeight="1">
      <c r="A105" s="285" t="str">
        <f>Gesamtliste!G97&amp;" "&amp;Gesamtliste!H97</f>
        <v>Comte Armand Pommard 1er Cru Clos des Epeneaux</v>
      </c>
      <c r="B105" s="286"/>
      <c r="C105" s="199">
        <f>Gesamtliste!J97</f>
        <v>2019</v>
      </c>
      <c r="D105" s="199">
        <f>Gesamtliste!K97</f>
        <v>1.5</v>
      </c>
      <c r="E105" s="200">
        <f>Gesamtliste!V97</f>
        <v>0</v>
      </c>
    </row>
    <row r="106" spans="1:5" ht="24" customHeight="1">
      <c r="A106" s="285" t="str">
        <f>Gesamtliste!G98&amp;" "&amp;Gesamtliste!H98</f>
        <v>Comte Armand Pommard 1er Cru Clos des Epeneaux</v>
      </c>
      <c r="B106" s="286"/>
      <c r="C106" s="199">
        <f>Gesamtliste!J98</f>
        <v>2020</v>
      </c>
      <c r="D106" s="199">
        <f>Gesamtliste!K98</f>
        <v>0.75</v>
      </c>
      <c r="E106" s="200">
        <f>Gesamtliste!V98</f>
        <v>0</v>
      </c>
    </row>
    <row r="107" spans="1:5" ht="24" customHeight="1">
      <c r="A107" s="285" t="str">
        <f>Gesamtliste!G99&amp;" "&amp;Gesamtliste!H99</f>
        <v>Comte Armand Pommard 1er Cru Clos des Epeneaux</v>
      </c>
      <c r="B107" s="286"/>
      <c r="C107" s="199">
        <f>Gesamtliste!J99</f>
        <v>2021</v>
      </c>
      <c r="D107" s="199">
        <f>Gesamtliste!K99</f>
        <v>0.75</v>
      </c>
      <c r="E107" s="200">
        <f>Gesamtliste!V99</f>
        <v>0</v>
      </c>
    </row>
    <row r="108" spans="1:5" ht="24" customHeight="1">
      <c r="A108" s="285" t="str">
        <f>Gesamtliste!G100&amp;" "&amp;Gesamtliste!H100</f>
        <v>Comte Georges de Vogüe Musigny Blanc GC</v>
      </c>
      <c r="B108" s="286"/>
      <c r="C108" s="199">
        <f>Gesamtliste!J100</f>
        <v>2021</v>
      </c>
      <c r="D108" s="199">
        <f>Gesamtliste!K100</f>
        <v>0.75</v>
      </c>
      <c r="E108" s="200">
        <f>Gesamtliste!V100</f>
        <v>0</v>
      </c>
    </row>
    <row r="109" spans="1:5" ht="24" customHeight="1">
      <c r="A109" s="285" t="str">
        <f>Gesamtliste!G101&amp;" "&amp;Gesamtliste!H101</f>
        <v>David Duband Clos de la Roche GC</v>
      </c>
      <c r="B109" s="286"/>
      <c r="C109" s="199">
        <f>Gesamtliste!J101</f>
        <v>2009</v>
      </c>
      <c r="D109" s="199">
        <f>Gesamtliste!K101</f>
        <v>0.75</v>
      </c>
      <c r="E109" s="200">
        <f>Gesamtliste!V101</f>
        <v>0</v>
      </c>
    </row>
    <row r="110" spans="1:5" ht="24" customHeight="1">
      <c r="A110" s="285" t="str">
        <f>Gesamtliste!G102&amp;" "&amp;Gesamtliste!H102</f>
        <v>Denis Bachelet Charmes Chambertin GC</v>
      </c>
      <c r="B110" s="286"/>
      <c r="C110" s="199">
        <f>Gesamtliste!J102</f>
        <v>2010</v>
      </c>
      <c r="D110" s="199">
        <f>Gesamtliste!K102</f>
        <v>0.75</v>
      </c>
      <c r="E110" s="200">
        <f>Gesamtliste!V102</f>
        <v>0</v>
      </c>
    </row>
    <row r="111" spans="1:5" ht="24" customHeight="1">
      <c r="A111" s="285" t="str">
        <f>Gesamtliste!G103&amp;" "&amp;Gesamtliste!H103</f>
        <v>Domaine Armand Rousseau Gevrey Chambertin 1er Cru Les Cazetiers</v>
      </c>
      <c r="B111" s="286"/>
      <c r="C111" s="199">
        <f>Gesamtliste!J103</f>
        <v>2020</v>
      </c>
      <c r="D111" s="199">
        <f>Gesamtliste!K103</f>
        <v>0.75</v>
      </c>
      <c r="E111" s="200">
        <f>Gesamtliste!V103</f>
        <v>0</v>
      </c>
    </row>
    <row r="112" spans="1:5" ht="24" customHeight="1">
      <c r="A112" s="285" t="str">
        <f>Gesamtliste!G104&amp;" "&amp;Gesamtliste!H104</f>
        <v>Domaine Cassiopee Maranges AC Le Bas du Clos</v>
      </c>
      <c r="B112" s="286"/>
      <c r="C112" s="199">
        <f>Gesamtliste!J104</f>
        <v>2021</v>
      </c>
      <c r="D112" s="199">
        <f>Gesamtliste!K104</f>
        <v>0.75</v>
      </c>
      <c r="E112" s="200">
        <f>Gesamtliste!V104</f>
        <v>0</v>
      </c>
    </row>
    <row r="113" spans="1:5" ht="24" customHeight="1">
      <c r="A113" s="285" t="str">
        <f>Gesamtliste!G105&amp;" "&amp;Gesamtliste!H105</f>
        <v>Domaine Dujac Charmes Chambertin GC</v>
      </c>
      <c r="B113" s="286"/>
      <c r="C113" s="199">
        <f>Gesamtliste!J105</f>
        <v>2008</v>
      </c>
      <c r="D113" s="199">
        <f>Gesamtliste!K105</f>
        <v>0.75</v>
      </c>
      <c r="E113" s="200">
        <f>Gesamtliste!V105</f>
        <v>0</v>
      </c>
    </row>
    <row r="114" spans="1:5" ht="24" customHeight="1">
      <c r="A114" s="285" t="str">
        <f>Gesamtliste!G106&amp;" "&amp;Gesamtliste!H106</f>
        <v>Domaine Dujac Vosne Romanee 1er Cru Malconsorts</v>
      </c>
      <c r="B114" s="286"/>
      <c r="C114" s="199">
        <f>Gesamtliste!J106</f>
        <v>2016</v>
      </c>
      <c r="D114" s="199">
        <f>Gesamtliste!K106</f>
        <v>0.75</v>
      </c>
      <c r="E114" s="200">
        <f>Gesamtliste!V106</f>
        <v>0</v>
      </c>
    </row>
    <row r="115" spans="1:5" ht="24" customHeight="1">
      <c r="A115" s="285" t="str">
        <f>Gesamtliste!G107&amp;" "&amp;Gesamtliste!H107</f>
        <v>Domaine Leflaive Bourgogne Blanc</v>
      </c>
      <c r="B115" s="286"/>
      <c r="C115" s="199">
        <f>Gesamtliste!J107</f>
        <v>2022</v>
      </c>
      <c r="D115" s="199">
        <f>Gesamtliste!K107</f>
        <v>0.75</v>
      </c>
      <c r="E115" s="200">
        <f>Gesamtliste!V107</f>
        <v>0</v>
      </c>
    </row>
    <row r="116" spans="1:5" ht="24" customHeight="1">
      <c r="A116" s="285" t="str">
        <f>Gesamtliste!G108&amp;" "&amp;Gesamtliste!H108</f>
        <v>Domaine Leflaive Puligny Montrachet AC</v>
      </c>
      <c r="B116" s="286"/>
      <c r="C116" s="199">
        <f>Gesamtliste!J108</f>
        <v>2009</v>
      </c>
      <c r="D116" s="199">
        <f>Gesamtliste!K108</f>
        <v>0.75</v>
      </c>
      <c r="E116" s="200">
        <f>Gesamtliste!V108</f>
        <v>0</v>
      </c>
    </row>
    <row r="117" spans="1:5" ht="24" customHeight="1">
      <c r="A117" s="285" t="str">
        <f>Gesamtliste!G109&amp;" "&amp;Gesamtliste!H109</f>
        <v>Domaine Leflaive Puligny-Montrachet AC</v>
      </c>
      <c r="B117" s="286"/>
      <c r="C117" s="199">
        <f>Gesamtliste!J109</f>
        <v>2022</v>
      </c>
      <c r="D117" s="199">
        <f>Gesamtliste!K109</f>
        <v>0.75</v>
      </c>
      <c r="E117" s="200">
        <f>Gesamtliste!V109</f>
        <v>0</v>
      </c>
    </row>
    <row r="118" spans="1:5" ht="24" customHeight="1">
      <c r="A118" s="285" t="str">
        <f>Gesamtliste!G110&amp;" "&amp;Gesamtliste!H110</f>
        <v>Domaine Meo-Camuzet Richebourg GC</v>
      </c>
      <c r="B118" s="286"/>
      <c r="C118" s="199">
        <f>Gesamtliste!J110</f>
        <v>2017</v>
      </c>
      <c r="D118" s="199">
        <f>Gesamtliste!K110</f>
        <v>0.75</v>
      </c>
      <c r="E118" s="200">
        <f>Gesamtliste!V110</f>
        <v>0</v>
      </c>
    </row>
    <row r="119" spans="1:5" ht="24" customHeight="1">
      <c r="A119" s="285" t="str">
        <f>Gesamtliste!G111&amp;" "&amp;Gesamtliste!H111</f>
        <v>Domaine Romanee Conti Echezeaux GC</v>
      </c>
      <c r="B119" s="286"/>
      <c r="C119" s="199">
        <f>Gesamtliste!J111</f>
        <v>1991</v>
      </c>
      <c r="D119" s="199">
        <f>Gesamtliste!K111</f>
        <v>0.75</v>
      </c>
      <c r="E119" s="200">
        <f>Gesamtliste!V111</f>
        <v>0</v>
      </c>
    </row>
    <row r="120" spans="1:5" ht="24" customHeight="1">
      <c r="A120" s="285" t="str">
        <f>Gesamtliste!G112&amp;" "&amp;Gesamtliste!H112</f>
        <v>Etienne Sauzet Chassagne Montrachet AC Les Encegnieres</v>
      </c>
      <c r="B120" s="286"/>
      <c r="C120" s="199">
        <f>Gesamtliste!J112</f>
        <v>2022</v>
      </c>
      <c r="D120" s="199">
        <f>Gesamtliste!K112</f>
        <v>0.75</v>
      </c>
      <c r="E120" s="200">
        <f>Gesamtliste!V112</f>
        <v>0</v>
      </c>
    </row>
    <row r="121" spans="1:5" ht="24" customHeight="1">
      <c r="A121" s="285" t="str">
        <f>Gesamtliste!G113&amp;" "&amp;Gesamtliste!H113</f>
        <v>Francois Carillon Chassagne Montrachet AC</v>
      </c>
      <c r="B121" s="286"/>
      <c r="C121" s="199">
        <f>Gesamtliste!J113</f>
        <v>2021</v>
      </c>
      <c r="D121" s="199">
        <f>Gesamtliste!K113</f>
        <v>0.75</v>
      </c>
      <c r="E121" s="200">
        <f>Gesamtliste!V113</f>
        <v>0</v>
      </c>
    </row>
    <row r="122" spans="1:5" ht="24" customHeight="1">
      <c r="A122" s="285" t="str">
        <f>Gesamtliste!G114&amp;" "&amp;Gesamtliste!H114</f>
        <v>Francois Carillon Puligny Montrachet AC Clos du Vieux Chateau</v>
      </c>
      <c r="B122" s="286"/>
      <c r="C122" s="199">
        <f>Gesamtliste!J114</f>
        <v>2021</v>
      </c>
      <c r="D122" s="199">
        <f>Gesamtliste!K114</f>
        <v>0.75</v>
      </c>
      <c r="E122" s="200">
        <f>Gesamtliste!V114</f>
        <v>0</v>
      </c>
    </row>
    <row r="123" spans="1:5" ht="24" customHeight="1">
      <c r="A123" s="285" t="str">
        <f>Gesamtliste!G115&amp;" "&amp;Gesamtliste!H115</f>
        <v>Georges Noellat Nuits Saint Georges 1er Cru Aux Boudots</v>
      </c>
      <c r="B123" s="286"/>
      <c r="C123" s="199">
        <f>Gesamtliste!J115</f>
        <v>2020</v>
      </c>
      <c r="D123" s="199">
        <f>Gesamtliste!K115</f>
        <v>0.75</v>
      </c>
      <c r="E123" s="200">
        <f>Gesamtliste!V115</f>
        <v>0</v>
      </c>
    </row>
    <row r="124" spans="1:5" ht="24" customHeight="1">
      <c r="A124" s="285" t="str">
        <f>Gesamtliste!G116&amp;" "&amp;Gesamtliste!H116</f>
        <v>Gerard Mugneret Chambolle Musigny 1er Cru Les Charmes</v>
      </c>
      <c r="B124" s="286"/>
      <c r="C124" s="199">
        <f>Gesamtliste!J116</f>
        <v>2012</v>
      </c>
      <c r="D124" s="199">
        <f>Gesamtliste!K116</f>
        <v>0.75</v>
      </c>
      <c r="E124" s="200">
        <f>Gesamtliste!V116</f>
        <v>0</v>
      </c>
    </row>
    <row r="125" spans="1:5" ht="24" customHeight="1">
      <c r="A125" s="285" t="str">
        <f>Gesamtliste!G117&amp;" "&amp;Gesamtliste!H117</f>
        <v>Grivot Chambolle Musigny AC La Combe d'Orveau</v>
      </c>
      <c r="B125" s="286"/>
      <c r="C125" s="199">
        <f>Gesamtliste!J117</f>
        <v>2012</v>
      </c>
      <c r="D125" s="199">
        <f>Gesamtliste!K117</f>
        <v>0.75</v>
      </c>
      <c r="E125" s="200">
        <f>Gesamtliste!V117</f>
        <v>0</v>
      </c>
    </row>
    <row r="126" spans="1:5" ht="24" customHeight="1">
      <c r="A126" s="285" t="str">
        <f>Gesamtliste!G118&amp;" "&amp;Gesamtliste!H118</f>
        <v>Grivot Nuits Saint Georges 1er Cru Boudots</v>
      </c>
      <c r="B126" s="286"/>
      <c r="C126" s="199">
        <f>Gesamtliste!J118</f>
        <v>1997</v>
      </c>
      <c r="D126" s="199">
        <f>Gesamtliste!K118</f>
        <v>0.75</v>
      </c>
      <c r="E126" s="200">
        <f>Gesamtliste!V118</f>
        <v>0</v>
      </c>
    </row>
    <row r="127" spans="1:5" ht="24" customHeight="1">
      <c r="A127" s="285" t="str">
        <f>Gesamtliste!G119&amp;" "&amp;Gesamtliste!H119</f>
        <v>Grivot Nuits Saint Georges Aux Lavieres</v>
      </c>
      <c r="B127" s="286"/>
      <c r="C127" s="199">
        <f>Gesamtliste!J119</f>
        <v>2010</v>
      </c>
      <c r="D127" s="199">
        <f>Gesamtliste!K119</f>
        <v>0.75</v>
      </c>
      <c r="E127" s="200">
        <f>Gesamtliste!V119</f>
        <v>0</v>
      </c>
    </row>
    <row r="128" spans="1:5" ht="24" customHeight="1">
      <c r="A128" s="285" t="str">
        <f>Gesamtliste!G120&amp;" "&amp;Gesamtliste!H120</f>
        <v>Grivot Nuits Saint Georges Aux Lavieres</v>
      </c>
      <c r="B128" s="286"/>
      <c r="C128" s="199">
        <f>Gesamtliste!J120</f>
        <v>2012</v>
      </c>
      <c r="D128" s="199">
        <f>Gesamtliste!K120</f>
        <v>0.75</v>
      </c>
      <c r="E128" s="200">
        <f>Gesamtliste!V120</f>
        <v>0</v>
      </c>
    </row>
    <row r="129" spans="1:5" ht="24" customHeight="1">
      <c r="A129" s="285" t="str">
        <f>Gesamtliste!G121&amp;" "&amp;Gesamtliste!H121</f>
        <v>Grivot Vosne Romanee 1er Cru Les Beaux Monts</v>
      </c>
      <c r="B129" s="286"/>
      <c r="C129" s="199">
        <f>Gesamtliste!J121</f>
        <v>2008</v>
      </c>
      <c r="D129" s="199">
        <f>Gesamtliste!K121</f>
        <v>0.75</v>
      </c>
      <c r="E129" s="200">
        <f>Gesamtliste!V121</f>
        <v>0</v>
      </c>
    </row>
    <row r="130" spans="1:5" ht="24" customHeight="1">
      <c r="A130" s="285" t="str">
        <f>Gesamtliste!G122&amp;" "&amp;Gesamtliste!H122</f>
        <v>Grivot Vosne Romanee 1er Cru Les Chaumes</v>
      </c>
      <c r="B130" s="286"/>
      <c r="C130" s="199">
        <f>Gesamtliste!J122</f>
        <v>2008</v>
      </c>
      <c r="D130" s="199">
        <f>Gesamtliste!K122</f>
        <v>0.75</v>
      </c>
      <c r="E130" s="200">
        <f>Gesamtliste!V122</f>
        <v>0</v>
      </c>
    </row>
    <row r="131" spans="1:5" ht="24" customHeight="1">
      <c r="A131" s="285" t="str">
        <f>Gesamtliste!G123&amp;" "&amp;Gesamtliste!H123</f>
        <v>Grivot Vosne Romanee 1er Cru Les Rouges</v>
      </c>
      <c r="B131" s="286"/>
      <c r="C131" s="199">
        <f>Gesamtliste!J123</f>
        <v>2008</v>
      </c>
      <c r="D131" s="199">
        <f>Gesamtliste!K123</f>
        <v>0.75</v>
      </c>
      <c r="E131" s="200">
        <f>Gesamtliste!V123</f>
        <v>0</v>
      </c>
    </row>
    <row r="132" spans="1:5" ht="24" customHeight="1">
      <c r="A132" s="285" t="str">
        <f>Gesamtliste!G124&amp;" "&amp;Gesamtliste!H124</f>
        <v>Grivot Vosne Romanee 1er Cru Les Rouges</v>
      </c>
      <c r="B132" s="286"/>
      <c r="C132" s="199">
        <f>Gesamtliste!J124</f>
        <v>2010</v>
      </c>
      <c r="D132" s="199">
        <f>Gesamtliste!K124</f>
        <v>0.75</v>
      </c>
      <c r="E132" s="200">
        <f>Gesamtliste!V124</f>
        <v>0</v>
      </c>
    </row>
    <row r="133" spans="1:5" ht="24" customHeight="1">
      <c r="A133" s="285" t="str">
        <f>Gesamtliste!G125&amp;" "&amp;Gesamtliste!H125</f>
        <v>Grivot Vosne Romanee AC</v>
      </c>
      <c r="B133" s="286"/>
      <c r="C133" s="199">
        <f>Gesamtliste!J125</f>
        <v>2011</v>
      </c>
      <c r="D133" s="199">
        <f>Gesamtliste!K125</f>
        <v>0.75</v>
      </c>
      <c r="E133" s="200">
        <f>Gesamtliste!V125</f>
        <v>0</v>
      </c>
    </row>
    <row r="134" spans="1:5" ht="24" customHeight="1">
      <c r="A134" s="285" t="str">
        <f>Gesamtliste!G126&amp;" "&amp;Gesamtliste!H126</f>
        <v>Grivot Vosne-Romanee 1er Cru Aux Brulees</v>
      </c>
      <c r="B134" s="286"/>
      <c r="C134" s="199">
        <f>Gesamtliste!J126</f>
        <v>2018</v>
      </c>
      <c r="D134" s="199">
        <f>Gesamtliste!K126</f>
        <v>0.75</v>
      </c>
      <c r="E134" s="200">
        <f>Gesamtliste!V126</f>
        <v>0</v>
      </c>
    </row>
    <row r="135" spans="1:5" ht="24" customHeight="1">
      <c r="A135" s="285" t="str">
        <f>Gesamtliste!G127&amp;" "&amp;Gesamtliste!H127</f>
        <v>Grivot Vosne-Romanee 1er Cru Aux Brulees</v>
      </c>
      <c r="B135" s="286"/>
      <c r="C135" s="199">
        <f>Gesamtliste!J127</f>
        <v>2019</v>
      </c>
      <c r="D135" s="199">
        <f>Gesamtliste!K127</f>
        <v>0.75</v>
      </c>
      <c r="E135" s="200">
        <f>Gesamtliste!V127</f>
        <v>0</v>
      </c>
    </row>
    <row r="136" spans="1:5" ht="24" customHeight="1">
      <c r="A136" s="285" t="str">
        <f>Gesamtliste!G128&amp;" "&amp;Gesamtliste!H128</f>
        <v xml:space="preserve">Haegelen-Jayer  Clos De Vougeot GC Vieilles Vignes </v>
      </c>
      <c r="B136" s="286"/>
      <c r="C136" s="199">
        <f>Gesamtliste!J128</f>
        <v>1996</v>
      </c>
      <c r="D136" s="199">
        <f>Gesamtliste!K128</f>
        <v>0.75</v>
      </c>
      <c r="E136" s="200">
        <f>Gesamtliste!V128</f>
        <v>0</v>
      </c>
    </row>
    <row r="137" spans="1:5" ht="24" customHeight="1">
      <c r="A137" s="285" t="str">
        <f>Gesamtliste!G129&amp;" "&amp;Gesamtliste!H129</f>
        <v>Jean-Claude Bachelet Puligny Montrachet Les Aubues</v>
      </c>
      <c r="B137" s="286"/>
      <c r="C137" s="199">
        <f>Gesamtliste!J129</f>
        <v>2019</v>
      </c>
      <c r="D137" s="199">
        <f>Gesamtliste!K129</f>
        <v>0.75</v>
      </c>
      <c r="E137" s="200">
        <f>Gesamtliste!V129</f>
        <v>0</v>
      </c>
    </row>
    <row r="138" spans="1:5" ht="24" customHeight="1">
      <c r="A138" s="285" t="str">
        <f>Gesamtliste!G130&amp;" "&amp;Gesamtliste!H130</f>
        <v>Joliet Benigne Fixin 1er Cru Clos de la Perriere</v>
      </c>
      <c r="B138" s="286"/>
      <c r="C138" s="199">
        <f>Gesamtliste!J130</f>
        <v>2020</v>
      </c>
      <c r="D138" s="199">
        <f>Gesamtliste!K130</f>
        <v>0.75</v>
      </c>
      <c r="E138" s="200">
        <f>Gesamtliste!V130</f>
        <v>0</v>
      </c>
    </row>
    <row r="139" spans="1:5" ht="24" customHeight="1">
      <c r="A139" s="285" t="str">
        <f>Gesamtliste!G131&amp;" "&amp;Gesamtliste!H131</f>
        <v>Mugneret Gibourg Nuits Saint Georges Au Bas de Combe</v>
      </c>
      <c r="B139" s="286"/>
      <c r="C139" s="199">
        <f>Gesamtliste!J131</f>
        <v>2020</v>
      </c>
      <c r="D139" s="199">
        <f>Gesamtliste!K131</f>
        <v>0.75</v>
      </c>
      <c r="E139" s="200">
        <f>Gesamtliste!V131</f>
        <v>0</v>
      </c>
    </row>
    <row r="140" spans="1:5" ht="24" customHeight="1">
      <c r="A140" s="285" t="str">
        <f>Gesamtliste!G132&amp;" "&amp;Gesamtliste!H132</f>
        <v>Mugnier Bonnes Mares GC</v>
      </c>
      <c r="B140" s="286"/>
      <c r="C140" s="199">
        <f>Gesamtliste!J132</f>
        <v>2010</v>
      </c>
      <c r="D140" s="199">
        <f>Gesamtliste!K132</f>
        <v>0.75</v>
      </c>
      <c r="E140" s="200">
        <f>Gesamtliste!V132</f>
        <v>0</v>
      </c>
    </row>
    <row r="141" spans="1:5" ht="24" customHeight="1">
      <c r="A141" s="285" t="str">
        <f>Gesamtliste!G133&amp;" "&amp;Gesamtliste!H133</f>
        <v>Mugnier Chambolle Musigny AC</v>
      </c>
      <c r="B141" s="286"/>
      <c r="C141" s="199">
        <f>Gesamtliste!J133</f>
        <v>2017</v>
      </c>
      <c r="D141" s="199">
        <f>Gesamtliste!K133</f>
        <v>0.75</v>
      </c>
      <c r="E141" s="200">
        <f>Gesamtliste!V133</f>
        <v>0</v>
      </c>
    </row>
    <row r="142" spans="1:5" ht="24" customHeight="1">
      <c r="A142" s="285" t="str">
        <f>Gesamtliste!G134&amp;" "&amp;Gesamtliste!H134</f>
        <v>Olivier Bernstein Gevrey Chambertin 1er Cru Les Cazetiers</v>
      </c>
      <c r="B142" s="286"/>
      <c r="C142" s="199">
        <f>Gesamtliste!J134</f>
        <v>2010</v>
      </c>
      <c r="D142" s="199">
        <f>Gesamtliste!K134</f>
        <v>0.75</v>
      </c>
      <c r="E142" s="200">
        <f>Gesamtliste!V134</f>
        <v>0</v>
      </c>
    </row>
    <row r="143" spans="1:5" ht="24" customHeight="1">
      <c r="A143" s="285" t="str">
        <f>Gesamtliste!G135&amp;" "&amp;Gesamtliste!H135</f>
        <v>Perrot Minot Chambolle Musigny AC</v>
      </c>
      <c r="B143" s="286"/>
      <c r="C143" s="199">
        <f>Gesamtliste!J135</f>
        <v>2007</v>
      </c>
      <c r="D143" s="199">
        <f>Gesamtliste!K135</f>
        <v>0.75</v>
      </c>
      <c r="E143" s="200">
        <f>Gesamtliste!V135</f>
        <v>0</v>
      </c>
    </row>
    <row r="144" spans="1:5" ht="24" customHeight="1">
      <c r="A144" s="285" t="str">
        <f>Gesamtliste!G136&amp;" "&amp;Gesamtliste!H136</f>
        <v>Perrot Minot Chambolle Musigny AC</v>
      </c>
      <c r="B144" s="286"/>
      <c r="C144" s="199">
        <f>Gesamtliste!J136</f>
        <v>2013</v>
      </c>
      <c r="D144" s="199">
        <f>Gesamtliste!K136</f>
        <v>0.75</v>
      </c>
      <c r="E144" s="200">
        <f>Gesamtliste!V136</f>
        <v>0</v>
      </c>
    </row>
    <row r="145" spans="1:5" ht="24" customHeight="1">
      <c r="A145" s="285" t="str">
        <f>Gesamtliste!G137&amp;" "&amp;Gesamtliste!H137</f>
        <v xml:space="preserve">Ponsot  Morey Saint Denis 1er Cru Cuvee Alouettes </v>
      </c>
      <c r="B145" s="286"/>
      <c r="C145" s="199">
        <f>Gesamtliste!J137</f>
        <v>2014</v>
      </c>
      <c r="D145" s="199">
        <f>Gesamtliste!K137</f>
        <v>0.75</v>
      </c>
      <c r="E145" s="200">
        <f>Gesamtliste!V137</f>
        <v>0</v>
      </c>
    </row>
    <row r="146" spans="1:5" ht="24" customHeight="1">
      <c r="A146" s="285" t="str">
        <f>Gesamtliste!G138&amp;" "&amp;Gesamtliste!H138</f>
        <v xml:space="preserve">Ponsot  Morey Saint Denis 1er Cru Cuvee Alouettes </v>
      </c>
      <c r="B146" s="286"/>
      <c r="C146" s="199">
        <f>Gesamtliste!J138</f>
        <v>2015</v>
      </c>
      <c r="D146" s="199">
        <f>Gesamtliste!K138</f>
        <v>0.75</v>
      </c>
      <c r="E146" s="200">
        <f>Gesamtliste!V138</f>
        <v>0</v>
      </c>
    </row>
    <row r="147" spans="1:5" ht="24" customHeight="1">
      <c r="A147" s="285" t="str">
        <f>Gesamtliste!G139&amp;" "&amp;Gesamtliste!H139</f>
        <v>Prieure-Roch Chambertin Clos des Beze GC</v>
      </c>
      <c r="B147" s="286"/>
      <c r="C147" s="199">
        <f>Gesamtliste!J139</f>
        <v>2018</v>
      </c>
      <c r="D147" s="199">
        <f>Gesamtliste!K139</f>
        <v>0.75</v>
      </c>
      <c r="E147" s="200">
        <f>Gesamtliste!V139</f>
        <v>0</v>
      </c>
    </row>
    <row r="148" spans="1:5" ht="24" customHeight="1">
      <c r="A148" s="285" t="str">
        <f>Gesamtliste!G140&amp;" "&amp;Gesamtliste!H140</f>
        <v>Ramonet Chassagne Montrachet 1er Cru Clos de la Boudriotte Rouge</v>
      </c>
      <c r="B148" s="286"/>
      <c r="C148" s="199">
        <f>Gesamtliste!J140</f>
        <v>2020</v>
      </c>
      <c r="D148" s="199">
        <f>Gesamtliste!K140</f>
        <v>0.75</v>
      </c>
      <c r="E148" s="200">
        <f>Gesamtliste!V140</f>
        <v>0</v>
      </c>
    </row>
    <row r="149" spans="1:5" ht="24" customHeight="1">
      <c r="A149" s="285" t="str">
        <f>Gesamtliste!G141&amp;" "&amp;Gesamtliste!H141</f>
        <v>Serafin Pere &amp; Fis Gevrey Chambertin 1er Cu Le Fonteny</v>
      </c>
      <c r="B149" s="286"/>
      <c r="C149" s="199">
        <f>Gesamtliste!J141</f>
        <v>2005</v>
      </c>
      <c r="D149" s="199">
        <f>Gesamtliste!K141</f>
        <v>0.75</v>
      </c>
      <c r="E149" s="200">
        <f>Gesamtliste!V141</f>
        <v>0</v>
      </c>
    </row>
    <row r="150" spans="1:5" ht="24" customHeight="1">
      <c r="A150" s="285" t="str">
        <f>Gesamtliste!G142&amp;" "&amp;Gesamtliste!H142</f>
        <v>Serafin Pere &amp; Fis Gevrey Chambertin Vieilles Vignes</v>
      </c>
      <c r="B150" s="286"/>
      <c r="C150" s="199">
        <f>Gesamtliste!J142</f>
        <v>2005</v>
      </c>
      <c r="D150" s="199">
        <f>Gesamtliste!K142</f>
        <v>0.75</v>
      </c>
      <c r="E150" s="200">
        <f>Gesamtliste!V142</f>
        <v>0</v>
      </c>
    </row>
    <row r="151" spans="1:5" ht="24" customHeight="1">
      <c r="A151" s="285" t="str">
        <f>Gesamtliste!G143&amp;" "&amp;Gesamtliste!H143</f>
        <v>Sylvain Cathiard Bourgogne Rouge</v>
      </c>
      <c r="B151" s="286"/>
      <c r="C151" s="199">
        <f>Gesamtliste!J143</f>
        <v>2020</v>
      </c>
      <c r="D151" s="199">
        <f>Gesamtliste!K143</f>
        <v>0.75</v>
      </c>
      <c r="E151" s="200">
        <f>Gesamtliste!V143</f>
        <v>0</v>
      </c>
    </row>
    <row r="152" spans="1:5" ht="24" customHeight="1">
      <c r="A152" s="285" t="str">
        <f>Gesamtliste!G144&amp;" "&amp;Gesamtliste!H144</f>
        <v>Sylvain Cathiard Bourgogne Rouge</v>
      </c>
      <c r="B152" s="286"/>
      <c r="C152" s="199">
        <f>Gesamtliste!J144</f>
        <v>2021</v>
      </c>
      <c r="D152" s="199">
        <f>Gesamtliste!K144</f>
        <v>0.75</v>
      </c>
      <c r="E152" s="200">
        <f>Gesamtliste!V144</f>
        <v>0</v>
      </c>
    </row>
    <row r="153" spans="1:5" ht="24" customHeight="1">
      <c r="A153" s="285" t="str">
        <f>Gesamtliste!G145&amp;" "&amp;Gesamtliste!H145</f>
        <v>Sylvain Cathiard Hautes Cotes de Nuits</v>
      </c>
      <c r="B153" s="286"/>
      <c r="C153" s="199">
        <f>Gesamtliste!J145</f>
        <v>2021</v>
      </c>
      <c r="D153" s="199">
        <f>Gesamtliste!K145</f>
        <v>0.75</v>
      </c>
      <c r="E153" s="200">
        <f>Gesamtliste!V145</f>
        <v>0</v>
      </c>
    </row>
    <row r="154" spans="1:5" ht="24" customHeight="1">
      <c r="A154" s="285" t="str">
        <f>Gesamtliste!G146&amp;" "&amp;Gesamtliste!H146</f>
        <v>Sylvain Cathiard Hautes Cotes de Nuits</v>
      </c>
      <c r="B154" s="286"/>
      <c r="C154" s="199">
        <f>Gesamtliste!J146</f>
        <v>2021</v>
      </c>
      <c r="D154" s="199">
        <f>Gesamtliste!K146</f>
        <v>0.75</v>
      </c>
      <c r="E154" s="200">
        <f>Gesamtliste!V146</f>
        <v>0</v>
      </c>
    </row>
    <row r="155" spans="1:5" ht="24" customHeight="1">
      <c r="A155" s="285" t="str">
        <f>Gesamtliste!G147&amp;" "&amp;Gesamtliste!H147</f>
        <v xml:space="preserve">Sylvain Cathiard Hautes Cotes de Nuits Aux Chaumes </v>
      </c>
      <c r="B155" s="286"/>
      <c r="C155" s="199">
        <f>Gesamtliste!J147</f>
        <v>2020</v>
      </c>
      <c r="D155" s="199">
        <f>Gesamtliste!K147</f>
        <v>0.75</v>
      </c>
      <c r="E155" s="200">
        <f>Gesamtliste!V147</f>
        <v>0</v>
      </c>
    </row>
    <row r="156" spans="1:5" ht="24" customHeight="1">
      <c r="A156" s="285" t="str">
        <f>Gesamtliste!G148&amp;" "&amp;Gesamtliste!H148</f>
        <v xml:space="preserve">Sylvain Cathiard Hautes Cotes de Nuits Aux Chaumes </v>
      </c>
      <c r="B156" s="286"/>
      <c r="C156" s="199">
        <f>Gesamtliste!J148</f>
        <v>2021</v>
      </c>
      <c r="D156" s="199">
        <f>Gesamtliste!K148</f>
        <v>0.75</v>
      </c>
      <c r="E156" s="200">
        <f>Gesamtliste!V148</f>
        <v>0</v>
      </c>
    </row>
    <row r="157" spans="1:5" ht="24" customHeight="1">
      <c r="A157" s="285" t="str">
        <f>Gesamtliste!G149&amp;" "&amp;Gesamtliste!H149</f>
        <v xml:space="preserve">Sylvain Cathiard Hautes Cotes de Nuits Aux Chaumes </v>
      </c>
      <c r="B157" s="286"/>
      <c r="C157" s="199">
        <f>Gesamtliste!J149</f>
        <v>2021</v>
      </c>
      <c r="D157" s="199">
        <f>Gesamtliste!K149</f>
        <v>0.75</v>
      </c>
      <c r="E157" s="200">
        <f>Gesamtliste!V149</f>
        <v>0</v>
      </c>
    </row>
    <row r="158" spans="1:5" ht="24" customHeight="1">
      <c r="A158" s="285" t="str">
        <f>Gesamtliste!G150&amp;" "&amp;Gesamtliste!H150</f>
        <v>Sylvain Cathiard Hautes Cotes de Nuits Dames Huguettes</v>
      </c>
      <c r="B158" s="286"/>
      <c r="C158" s="199">
        <f>Gesamtliste!J150</f>
        <v>2020</v>
      </c>
      <c r="D158" s="199">
        <f>Gesamtliste!K150</f>
        <v>0.75</v>
      </c>
      <c r="E158" s="200">
        <f>Gesamtliste!V150</f>
        <v>0</v>
      </c>
    </row>
    <row r="159" spans="1:5" ht="24" customHeight="1">
      <c r="A159" s="285" t="str">
        <f>Gesamtliste!G151&amp;" "&amp;Gesamtliste!H151</f>
        <v>Sylvain Cathiard Hautes Cotes de Nuits Dames Huguettes</v>
      </c>
      <c r="B159" s="286"/>
      <c r="C159" s="199">
        <f>Gesamtliste!J151</f>
        <v>2021</v>
      </c>
      <c r="D159" s="199">
        <f>Gesamtliste!K151</f>
        <v>0.75</v>
      </c>
      <c r="E159" s="200">
        <f>Gesamtliste!V151</f>
        <v>0</v>
      </c>
    </row>
    <row r="160" spans="1:5" ht="24" customHeight="1">
      <c r="A160" s="285" t="str">
        <f>Gesamtliste!G152&amp;" "&amp;Gesamtliste!H152</f>
        <v>Sylvain Cathiard Hautes Cotes des Nuits Aux Chaumes</v>
      </c>
      <c r="B160" s="286"/>
      <c r="C160" s="199">
        <f>Gesamtliste!J152</f>
        <v>2020</v>
      </c>
      <c r="D160" s="199">
        <f>Gesamtliste!K152</f>
        <v>0.75</v>
      </c>
      <c r="E160" s="200">
        <f>Gesamtliste!V152</f>
        <v>0</v>
      </c>
    </row>
    <row r="161" spans="1:5" ht="24" customHeight="1">
      <c r="A161" s="285" t="str">
        <f>Gesamtliste!G153&amp;" "&amp;Gesamtliste!H153</f>
        <v>Sylvain Cathiard Hautes Cotes des Nuits Les Dames Huguettes</v>
      </c>
      <c r="B161" s="286"/>
      <c r="C161" s="199">
        <f>Gesamtliste!J153</f>
        <v>2020</v>
      </c>
      <c r="D161" s="199">
        <f>Gesamtliste!K153</f>
        <v>0.75</v>
      </c>
      <c r="E161" s="200">
        <f>Gesamtliste!V153</f>
        <v>0</v>
      </c>
    </row>
    <row r="162" spans="1:5" ht="24" customHeight="1">
      <c r="A162" s="285" t="str">
        <f>Gesamtliste!G154&amp;" "&amp;Gesamtliste!H154</f>
        <v>Sylvain Pataille Marsannay L'Ancestrale</v>
      </c>
      <c r="B162" s="286"/>
      <c r="C162" s="199">
        <f>Gesamtliste!J154</f>
        <v>2019</v>
      </c>
      <c r="D162" s="199">
        <f>Gesamtliste!K154</f>
        <v>1.5</v>
      </c>
      <c r="E162" s="200">
        <f>Gesamtliste!V154</f>
        <v>0</v>
      </c>
    </row>
    <row r="163" spans="1:5" ht="24" customHeight="1">
      <c r="A163" s="285" t="str">
        <f>Gesamtliste!G155&amp;" "&amp;Gesamtliste!H155</f>
        <v>Thibault Liger-Belair Bourgogne Les Grands Chaillots</v>
      </c>
      <c r="B163" s="286"/>
      <c r="C163" s="199">
        <f>Gesamtliste!J155</f>
        <v>2021</v>
      </c>
      <c r="D163" s="199">
        <f>Gesamtliste!K155</f>
        <v>0.75</v>
      </c>
      <c r="E163" s="200">
        <f>Gesamtliste!V155</f>
        <v>0</v>
      </c>
    </row>
    <row r="164" spans="1:5" ht="24" customHeight="1">
      <c r="A164" s="285" t="str">
        <f>Gesamtliste!G156&amp;" "&amp;Gesamtliste!H156</f>
        <v>Thibault Liger-Belair Bourgogne Rouge Les Grands Chaillots</v>
      </c>
      <c r="B164" s="286"/>
      <c r="C164" s="199">
        <f>Gesamtliste!J156</f>
        <v>2021</v>
      </c>
      <c r="D164" s="199">
        <f>Gesamtliste!K156</f>
        <v>0.75</v>
      </c>
      <c r="E164" s="200">
        <f>Gesamtliste!V156</f>
        <v>0</v>
      </c>
    </row>
    <row r="165" spans="1:5" ht="24" customHeight="1">
      <c r="A165" s="285" t="str">
        <f>Gesamtliste!G157&amp;" "&amp;Gesamtliste!H157</f>
        <v>Thibault Liger-Belair Clos de Vougeot GC</v>
      </c>
      <c r="B165" s="286"/>
      <c r="C165" s="199">
        <f>Gesamtliste!J157</f>
        <v>2021</v>
      </c>
      <c r="D165" s="199">
        <f>Gesamtliste!K157</f>
        <v>0.75</v>
      </c>
      <c r="E165" s="200">
        <f>Gesamtliste!V157</f>
        <v>0</v>
      </c>
    </row>
    <row r="166" spans="1:5" ht="24" customHeight="1">
      <c r="A166" s="285" t="str">
        <f>Gesamtliste!G158&amp;" "&amp;Gesamtliste!H158</f>
        <v>Thibault Liger-Belair Cote de Nuits Villages Aux Leurey - Vigne de 1937</v>
      </c>
      <c r="B166" s="286"/>
      <c r="C166" s="199">
        <f>Gesamtliste!J158</f>
        <v>2021</v>
      </c>
      <c r="D166" s="199">
        <f>Gesamtliste!K158</f>
        <v>0.75</v>
      </c>
      <c r="E166" s="200">
        <f>Gesamtliste!V158</f>
        <v>0</v>
      </c>
    </row>
    <row r="167" spans="1:5" ht="24" customHeight="1">
      <c r="A167" s="285" t="str">
        <f>Gesamtliste!G159&amp;" "&amp;Gesamtliste!H159</f>
        <v xml:space="preserve">Thibault Liger-Belair Gamay Les deux terres </v>
      </c>
      <c r="B167" s="286"/>
      <c r="C167" s="199">
        <f>Gesamtliste!J159</f>
        <v>2021</v>
      </c>
      <c r="D167" s="199">
        <f>Gesamtliste!K159</f>
        <v>0.75</v>
      </c>
      <c r="E167" s="200">
        <f>Gesamtliste!V159</f>
        <v>0</v>
      </c>
    </row>
    <row r="168" spans="1:5" ht="24" customHeight="1">
      <c r="A168" s="285" t="str">
        <f>Gesamtliste!G160&amp;" "&amp;Gesamtliste!H160</f>
        <v>Thibault Liger-Belair Nuits Saint Georges 1er Cru Les Saint Georges</v>
      </c>
      <c r="B168" s="286"/>
      <c r="C168" s="199">
        <f>Gesamtliste!J160</f>
        <v>2021</v>
      </c>
      <c r="D168" s="199">
        <f>Gesamtliste!K160</f>
        <v>0.75</v>
      </c>
      <c r="E168" s="200">
        <f>Gesamtliste!V160</f>
        <v>0</v>
      </c>
    </row>
    <row r="169" spans="1:5" ht="24" customHeight="1">
      <c r="A169" s="285" t="str">
        <f>Gesamtliste!G161&amp;" "&amp;Gesamtliste!H161</f>
        <v>Thibault Liger-Belair Nuits Saint Georges La Charmotte</v>
      </c>
      <c r="B169" s="286"/>
      <c r="C169" s="199">
        <f>Gesamtliste!J161</f>
        <v>2021</v>
      </c>
      <c r="D169" s="199">
        <f>Gesamtliste!K161</f>
        <v>0.75</v>
      </c>
      <c r="E169" s="200">
        <f>Gesamtliste!V161</f>
        <v>0</v>
      </c>
    </row>
    <row r="170" spans="1:5" ht="24" customHeight="1">
      <c r="A170" s="285" t="str">
        <f>Gesamtliste!G162&amp;" "&amp;Gesamtliste!H162</f>
        <v>Thibault Liger-Belair Richebourg GC</v>
      </c>
      <c r="B170" s="286"/>
      <c r="C170" s="199">
        <f>Gesamtliste!J162</f>
        <v>2021</v>
      </c>
      <c r="D170" s="199">
        <f>Gesamtliste!K162</f>
        <v>0.75</v>
      </c>
      <c r="E170" s="200">
        <f>Gesamtliste!V162</f>
        <v>0</v>
      </c>
    </row>
    <row r="171" spans="1:5" ht="24" customHeight="1">
      <c r="A171" s="285" t="str">
        <f>Gesamtliste!G163&amp;" "&amp;Gesamtliste!H163</f>
        <v>Bollinger R.D.</v>
      </c>
      <c r="B171" s="286"/>
      <c r="C171" s="199">
        <f>Gesamtliste!J163</f>
        <v>1995</v>
      </c>
      <c r="D171" s="199">
        <f>Gesamtliste!K163</f>
        <v>0.75</v>
      </c>
      <c r="E171" s="200">
        <f>Gesamtliste!V163</f>
        <v>0</v>
      </c>
    </row>
    <row r="172" spans="1:5" ht="24" customHeight="1">
      <c r="A172" s="285" t="str">
        <f>Gesamtliste!G164&amp;" "&amp;Gesamtliste!H164</f>
        <v>Cedric Bouchard - Roses de Jeanne Cote de Val Vilaine</v>
      </c>
      <c r="B172" s="286"/>
      <c r="C172" s="199">
        <f>Gesamtliste!J164</f>
        <v>2021</v>
      </c>
      <c r="D172" s="199">
        <f>Gesamtliste!K164</f>
        <v>0.75</v>
      </c>
      <c r="E172" s="200">
        <f>Gesamtliste!V164</f>
        <v>0</v>
      </c>
    </row>
    <row r="173" spans="1:5" ht="24" customHeight="1">
      <c r="A173" s="285" t="str">
        <f>Gesamtliste!G165&amp;" "&amp;Gesamtliste!H165</f>
        <v>Cedric Bouchard - Roses de Jeanne Presle</v>
      </c>
      <c r="B173" s="286"/>
      <c r="C173" s="199">
        <f>Gesamtliste!J165</f>
        <v>2019</v>
      </c>
      <c r="D173" s="199">
        <f>Gesamtliste!K165</f>
        <v>0.75</v>
      </c>
      <c r="E173" s="200">
        <f>Gesamtliste!V165</f>
        <v>0</v>
      </c>
    </row>
    <row r="174" spans="1:5" ht="24" customHeight="1">
      <c r="A174" s="285" t="str">
        <f>Gesamtliste!G166&amp;" "&amp;Gesamtliste!H166</f>
        <v>David Leclapart L'Aphrodisiaque</v>
      </c>
      <c r="B174" s="286"/>
      <c r="C174" s="199">
        <f>Gesamtliste!J166</f>
        <v>2019</v>
      </c>
      <c r="D174" s="199">
        <f>Gesamtliste!K166</f>
        <v>0.75</v>
      </c>
      <c r="E174" s="200">
        <f>Gesamtliste!V166</f>
        <v>0</v>
      </c>
    </row>
    <row r="175" spans="1:5" ht="24" customHeight="1">
      <c r="A175" s="285" t="str">
        <f>Gesamtliste!G167&amp;" "&amp;Gesamtliste!H167</f>
        <v>Dom Perignon Dom Perignon</v>
      </c>
      <c r="B175" s="286"/>
      <c r="C175" s="199">
        <f>Gesamtliste!J167</f>
        <v>1971</v>
      </c>
      <c r="D175" s="199">
        <f>Gesamtliste!K167</f>
        <v>0.75</v>
      </c>
      <c r="E175" s="200">
        <f>Gesamtliste!V167</f>
        <v>0</v>
      </c>
    </row>
    <row r="176" spans="1:5" ht="24" customHeight="1">
      <c r="A176" s="285" t="str">
        <f>Gesamtliste!G168&amp;" "&amp;Gesamtliste!H168</f>
        <v>Dom Perignon Dom Perignon</v>
      </c>
      <c r="B176" s="286"/>
      <c r="C176" s="199">
        <f>Gesamtliste!J168</f>
        <v>1978</v>
      </c>
      <c r="D176" s="199">
        <f>Gesamtliste!K168</f>
        <v>0.75</v>
      </c>
      <c r="E176" s="200">
        <f>Gesamtliste!V168</f>
        <v>0</v>
      </c>
    </row>
    <row r="177" spans="1:5" ht="24" customHeight="1">
      <c r="A177" s="285" t="str">
        <f>Gesamtliste!G169&amp;" "&amp;Gesamtliste!H169</f>
        <v>Krug Brut Vintage</v>
      </c>
      <c r="B177" s="286"/>
      <c r="C177" s="199">
        <f>Gesamtliste!J169</f>
        <v>2008</v>
      </c>
      <c r="D177" s="199">
        <f>Gesamtliste!K169</f>
        <v>0.75</v>
      </c>
      <c r="E177" s="200">
        <f>Gesamtliste!V169</f>
        <v>0</v>
      </c>
    </row>
    <row r="178" spans="1:5" ht="24" customHeight="1">
      <c r="A178" s="285" t="str">
        <f>Gesamtliste!G170&amp;" "&amp;Gesamtliste!H170</f>
        <v>Laherte Freres Les Empreintes</v>
      </c>
      <c r="B178" s="286"/>
      <c r="C178" s="199">
        <f>Gesamtliste!J170</f>
        <v>2016</v>
      </c>
      <c r="D178" s="199">
        <f>Gesamtliste!K170</f>
        <v>0.75</v>
      </c>
      <c r="E178" s="200">
        <f>Gesamtliste!V170</f>
        <v>0</v>
      </c>
    </row>
    <row r="179" spans="1:5" ht="24" customHeight="1">
      <c r="A179" s="285" t="str">
        <f>Gesamtliste!G171&amp;" "&amp;Gesamtliste!H171</f>
        <v>Laherte Freres Les Grand Crayeres</v>
      </c>
      <c r="B179" s="286"/>
      <c r="C179" s="199">
        <f>Gesamtliste!J171</f>
        <v>2018</v>
      </c>
      <c r="D179" s="199">
        <f>Gesamtliste!K171</f>
        <v>0.75</v>
      </c>
      <c r="E179" s="200">
        <f>Gesamtliste!V171</f>
        <v>0</v>
      </c>
    </row>
    <row r="180" spans="1:5" ht="24" customHeight="1">
      <c r="A180" s="285" t="str">
        <f>Gesamtliste!G172&amp;" "&amp;Gesamtliste!H172</f>
        <v>Laherte Freres Les Grand Crayeres</v>
      </c>
      <c r="B180" s="286"/>
      <c r="C180" s="199">
        <f>Gesamtliste!J172</f>
        <v>2018</v>
      </c>
      <c r="D180" s="199">
        <f>Gesamtliste!K172</f>
        <v>0.75</v>
      </c>
      <c r="E180" s="200">
        <f>Gesamtliste!V172</f>
        <v>0</v>
      </c>
    </row>
    <row r="181" spans="1:5" ht="24" customHeight="1">
      <c r="A181" s="285" t="str">
        <f>Gesamtliste!G173&amp;" "&amp;Gesamtliste!H173</f>
        <v>Pol Roger Vintage Brut</v>
      </c>
      <c r="B181" s="286"/>
      <c r="C181" s="199">
        <f>Gesamtliste!J173</f>
        <v>2006</v>
      </c>
      <c r="D181" s="199">
        <f>Gesamtliste!K173</f>
        <v>0.75</v>
      </c>
      <c r="E181" s="200">
        <f>Gesamtliste!V173</f>
        <v>0</v>
      </c>
    </row>
    <row r="182" spans="1:5" ht="24" customHeight="1">
      <c r="A182" s="285" t="str">
        <f>Gesamtliste!G174&amp;" "&amp;Gesamtliste!H174</f>
        <v>Taittinger Comtes de Champagne</v>
      </c>
      <c r="B182" s="286"/>
      <c r="C182" s="199">
        <f>Gesamtliste!J174</f>
        <v>1971</v>
      </c>
      <c r="D182" s="199">
        <f>Gesamtliste!K174</f>
        <v>0.75</v>
      </c>
      <c r="E182" s="200">
        <f>Gesamtliste!V174</f>
        <v>0</v>
      </c>
    </row>
    <row r="183" spans="1:5" ht="24" customHeight="1">
      <c r="A183" s="285" t="str">
        <f>Gesamtliste!G175&amp;" "&amp;Gesamtliste!H175</f>
        <v xml:space="preserve">Benoit Lahaye  Le Jardin de la Grosse Pierre </v>
      </c>
      <c r="B183" s="286"/>
      <c r="C183" s="199">
        <f>Gesamtliste!J175</f>
        <v>2010</v>
      </c>
      <c r="D183" s="199">
        <f>Gesamtliste!K175</f>
        <v>0.75</v>
      </c>
      <c r="E183" s="200">
        <f>Gesamtliste!V175</f>
        <v>0</v>
      </c>
    </row>
    <row r="184" spans="1:5" ht="24" customHeight="1">
      <c r="A184" s="285" t="str">
        <f>Gesamtliste!G176&amp;" "&amp;Gesamtliste!H176</f>
        <v>Tarlant  Cuvee Louis (deg.11/2016)</v>
      </c>
      <c r="B184" s="286"/>
      <c r="C184" s="199" t="str">
        <f>Gesamtliste!J176</f>
        <v xml:space="preserve">N.V. </v>
      </c>
      <c r="D184" s="199">
        <f>Gesamtliste!K176</f>
        <v>0.75</v>
      </c>
      <c r="E184" s="200">
        <f>Gesamtliste!V176</f>
        <v>0</v>
      </c>
    </row>
    <row r="185" spans="1:5" ht="24" customHeight="1">
      <c r="A185" s="285" t="str">
        <f>Gesamtliste!G177&amp;" "&amp;Gesamtliste!H177</f>
        <v>Domaine Weinbach Gewurtztraminer Altenberg AC</v>
      </c>
      <c r="B185" s="286"/>
      <c r="C185" s="199">
        <f>Gesamtliste!J177</f>
        <v>2013</v>
      </c>
      <c r="D185" s="199">
        <f>Gesamtliste!K177</f>
        <v>0.75</v>
      </c>
      <c r="E185" s="200">
        <f>Gesamtliste!V177</f>
        <v>0</v>
      </c>
    </row>
    <row r="186" spans="1:5" ht="24" customHeight="1">
      <c r="A186" s="285" t="str">
        <f>Gesamtliste!G178&amp;" "&amp;Gesamtliste!H178</f>
        <v>Buronfosse Chardonnay Varron</v>
      </c>
      <c r="B186" s="286"/>
      <c r="C186" s="199">
        <f>Gesamtliste!J178</f>
        <v>2020</v>
      </c>
      <c r="D186" s="199">
        <f>Gesamtliste!K178</f>
        <v>0.75</v>
      </c>
      <c r="E186" s="200">
        <f>Gesamtliste!V178</f>
        <v>0</v>
      </c>
    </row>
    <row r="187" spans="1:5" ht="24" customHeight="1">
      <c r="A187" s="285" t="str">
        <f>Gesamtliste!G179&amp;" "&amp;Gesamtliste!H179</f>
        <v>Buronfosse Ephemere</v>
      </c>
      <c r="B187" s="286"/>
      <c r="C187" s="199">
        <f>Gesamtliste!J179</f>
        <v>2021</v>
      </c>
      <c r="D187" s="199">
        <f>Gesamtliste!K179</f>
        <v>0.75</v>
      </c>
      <c r="E187" s="200">
        <f>Gesamtliste!V179</f>
        <v>0</v>
      </c>
    </row>
    <row r="188" spans="1:5" ht="24" customHeight="1">
      <c r="A188" s="285" t="str">
        <f>Gesamtliste!G180&amp;" "&amp;Gesamtliste!H180</f>
        <v>Buronfosse Savagnin L'Hopital</v>
      </c>
      <c r="B188" s="286"/>
      <c r="C188" s="199">
        <f>Gesamtliste!J180</f>
        <v>2020</v>
      </c>
      <c r="D188" s="199">
        <f>Gesamtliste!K180</f>
        <v>0.75</v>
      </c>
      <c r="E188" s="200">
        <f>Gesamtliste!V180</f>
        <v>0</v>
      </c>
    </row>
    <row r="189" spans="1:5" ht="24" customHeight="1">
      <c r="A189" s="285" t="str">
        <f>Gesamtliste!G181&amp;" "&amp;Gesamtliste!H181</f>
        <v>Labet Chardonnay Fleur</v>
      </c>
      <c r="B189" s="286"/>
      <c r="C189" s="199">
        <f>Gesamtliste!J181</f>
        <v>2020</v>
      </c>
      <c r="D189" s="199">
        <f>Gesamtliste!K181</f>
        <v>0.75</v>
      </c>
      <c r="E189" s="200">
        <f>Gesamtliste!V181</f>
        <v>0</v>
      </c>
    </row>
    <row r="190" spans="1:5" ht="24" customHeight="1">
      <c r="A190" s="285" t="str">
        <f>Gesamtliste!G182&amp;" "&amp;Gesamtliste!H182</f>
        <v>Labet Vin Jaune</v>
      </c>
      <c r="B190" s="286"/>
      <c r="C190" s="199">
        <f>Gesamtliste!J182</f>
        <v>2015</v>
      </c>
      <c r="D190" s="199">
        <f>Gesamtliste!K182</f>
        <v>0.62</v>
      </c>
      <c r="E190" s="200">
        <f>Gesamtliste!V182</f>
        <v>0</v>
      </c>
    </row>
    <row r="191" spans="1:5" ht="24" customHeight="1">
      <c r="A191" s="285" t="str">
        <f>Gesamtliste!G183&amp;" "&amp;Gesamtliste!H183</f>
        <v>Macle Chateau Chalon</v>
      </c>
      <c r="B191" s="286"/>
      <c r="C191" s="199">
        <f>Gesamtliste!J183</f>
        <v>1996</v>
      </c>
      <c r="D191" s="199">
        <f>Gesamtliste!K183</f>
        <v>0.62</v>
      </c>
      <c r="E191" s="200">
        <f>Gesamtliste!V183</f>
        <v>0</v>
      </c>
    </row>
    <row r="192" spans="1:5" ht="24" customHeight="1">
      <c r="A192" s="285" t="str">
        <f>Gesamtliste!G184&amp;" "&amp;Gesamtliste!H184</f>
        <v>Michel Gahier Chardonnay Folasses</v>
      </c>
      <c r="B192" s="286"/>
      <c r="C192" s="199">
        <f>Gesamtliste!J184</f>
        <v>2022</v>
      </c>
      <c r="D192" s="199">
        <f>Gesamtliste!K184</f>
        <v>0.75</v>
      </c>
      <c r="E192" s="200">
        <f>Gesamtliste!V184</f>
        <v>0</v>
      </c>
    </row>
    <row r="193" spans="1:5" ht="24" customHeight="1">
      <c r="A193" s="285" t="str">
        <f>Gesamtliste!G185&amp;" "&amp;Gesamtliste!H185</f>
        <v>Tissot Chardonnay Clos de la Tour de Curon</v>
      </c>
      <c r="B193" s="286"/>
      <c r="C193" s="199">
        <f>Gesamtliste!J185</f>
        <v>2020</v>
      </c>
      <c r="D193" s="199">
        <f>Gesamtliste!K185</f>
        <v>0.75</v>
      </c>
      <c r="E193" s="200">
        <f>Gesamtliste!V185</f>
        <v>0</v>
      </c>
    </row>
    <row r="194" spans="1:5" ht="24" customHeight="1">
      <c r="A194" s="285" t="str">
        <f>Gesamtliste!G186&amp;" "&amp;Gesamtliste!H186</f>
        <v>Tissot Chardonnay En Barberon</v>
      </c>
      <c r="B194" s="286"/>
      <c r="C194" s="199">
        <f>Gesamtliste!J186</f>
        <v>2022</v>
      </c>
      <c r="D194" s="199">
        <f>Gesamtliste!K186</f>
        <v>1.5</v>
      </c>
      <c r="E194" s="200">
        <f>Gesamtliste!V186</f>
        <v>0</v>
      </c>
    </row>
    <row r="195" spans="1:5" ht="24" customHeight="1">
      <c r="A195" s="285" t="str">
        <f>Gesamtliste!G187&amp;" "&amp;Gesamtliste!H187</f>
        <v>Tissot Chardonnay En Barberon</v>
      </c>
      <c r="B195" s="286"/>
      <c r="C195" s="199">
        <f>Gesamtliste!J187</f>
        <v>2022</v>
      </c>
      <c r="D195" s="199">
        <f>Gesamtliste!K187</f>
        <v>3</v>
      </c>
      <c r="E195" s="200">
        <f>Gesamtliste!V187</f>
        <v>0</v>
      </c>
    </row>
    <row r="196" spans="1:5" ht="24" customHeight="1">
      <c r="A196" s="285" t="str">
        <f>Gesamtliste!G188&amp;" "&amp;Gesamtliste!H188</f>
        <v>Tissot Chardonnay Les Bruyeres</v>
      </c>
      <c r="B196" s="286"/>
      <c r="C196" s="199">
        <f>Gesamtliste!J188</f>
        <v>2022</v>
      </c>
      <c r="D196" s="199">
        <f>Gesamtliste!K188</f>
        <v>3</v>
      </c>
      <c r="E196" s="200">
        <f>Gesamtliste!V188</f>
        <v>0</v>
      </c>
    </row>
    <row r="197" spans="1:5" ht="24" customHeight="1">
      <c r="A197" s="285" t="str">
        <f>Gesamtliste!G189&amp;" "&amp;Gesamtliste!H189</f>
        <v>Tissot Vin Jaune En Spois</v>
      </c>
      <c r="B197" s="286"/>
      <c r="C197" s="199">
        <f>Gesamtliste!J189</f>
        <v>2012</v>
      </c>
      <c r="D197" s="199">
        <f>Gesamtliste!K189</f>
        <v>0.62</v>
      </c>
      <c r="E197" s="200">
        <f>Gesamtliste!V189</f>
        <v>0</v>
      </c>
    </row>
    <row r="198" spans="1:5" ht="24" customHeight="1">
      <c r="A198" s="285" t="str">
        <f>Gesamtliste!G190&amp;" "&amp;Gesamtliste!H190</f>
        <v>Didier Dagueneau Les Jardins de Babylone</v>
      </c>
      <c r="B198" s="286"/>
      <c r="C198" s="199">
        <f>Gesamtliste!J190</f>
        <v>2010</v>
      </c>
      <c r="D198" s="199">
        <f>Gesamtliste!K190</f>
        <v>0.5</v>
      </c>
      <c r="E198" s="200">
        <f>Gesamtliste!V190</f>
        <v>0</v>
      </c>
    </row>
    <row r="199" spans="1:5" ht="24" customHeight="1">
      <c r="A199" s="285" t="str">
        <f>Gesamtliste!G191&amp;" "&amp;Gesamtliste!H191</f>
        <v>Grange des Peres Grange des Peres rouge</v>
      </c>
      <c r="B199" s="286"/>
      <c r="C199" s="199">
        <f>Gesamtliste!J191</f>
        <v>2014</v>
      </c>
      <c r="D199" s="199">
        <f>Gesamtliste!K191</f>
        <v>0.75</v>
      </c>
      <c r="E199" s="200">
        <f>Gesamtliste!V191</f>
        <v>0</v>
      </c>
    </row>
    <row r="200" spans="1:5" ht="24" customHeight="1">
      <c r="A200" s="285" t="str">
        <f>Gesamtliste!G192&amp;" "&amp;Gesamtliste!H192</f>
        <v>Clos Rougeard Saumur Rouge Les Poyeux</v>
      </c>
      <c r="B200" s="286"/>
      <c r="C200" s="199">
        <f>Gesamtliste!J192</f>
        <v>2015</v>
      </c>
      <c r="D200" s="199">
        <f>Gesamtliste!K192</f>
        <v>0.75</v>
      </c>
      <c r="E200" s="200">
        <f>Gesamtliste!V192</f>
        <v>0</v>
      </c>
    </row>
    <row r="201" spans="1:5" ht="24" customHeight="1">
      <c r="A201" s="285" t="str">
        <f>Gesamtliste!G193&amp;" "&amp;Gesamtliste!H193</f>
        <v>Miraval Miraval Rose</v>
      </c>
      <c r="B201" s="286"/>
      <c r="C201" s="199">
        <f>Gesamtliste!J193</f>
        <v>2014</v>
      </c>
      <c r="D201" s="199">
        <f>Gesamtliste!K193</f>
        <v>0.75</v>
      </c>
      <c r="E201" s="200">
        <f>Gesamtliste!V193</f>
        <v>0</v>
      </c>
    </row>
    <row r="202" spans="1:5" ht="24" customHeight="1">
      <c r="A202" s="285" t="str">
        <f>Gesamtliste!G194&amp;" "&amp;Gesamtliste!H194</f>
        <v>Chateau de Beaucastel  Chateauneuf du Pape Rouge</v>
      </c>
      <c r="B202" s="286"/>
      <c r="C202" s="199">
        <f>Gesamtliste!J194</f>
        <v>1989</v>
      </c>
      <c r="D202" s="199">
        <f>Gesamtliste!K194</f>
        <v>0.75</v>
      </c>
      <c r="E202" s="200">
        <f>Gesamtliste!V194</f>
        <v>0</v>
      </c>
    </row>
    <row r="203" spans="1:5" ht="24" customHeight="1">
      <c r="A203" s="285" t="str">
        <f>Gesamtliste!G195&amp;" "&amp;Gesamtliste!H195</f>
        <v>Clos Mont Olivet Chateauneuf du Pape La Cuvee du Papet</v>
      </c>
      <c r="B203" s="286"/>
      <c r="C203" s="199">
        <f>Gesamtliste!J195</f>
        <v>2010</v>
      </c>
      <c r="D203" s="199">
        <f>Gesamtliste!K195</f>
        <v>1.5</v>
      </c>
      <c r="E203" s="200">
        <f>Gesamtliste!V195</f>
        <v>0</v>
      </c>
    </row>
    <row r="204" spans="1:5" ht="24" customHeight="1">
      <c r="A204" s="285" t="str">
        <f>Gesamtliste!G196&amp;" "&amp;Gesamtliste!H196</f>
        <v>Chateau de Beaucastel Chateauneuf du Pape Blanc VV</v>
      </c>
      <c r="B204" s="286"/>
      <c r="C204" s="199">
        <f>Gesamtliste!J196</f>
        <v>1999</v>
      </c>
      <c r="D204" s="199">
        <f>Gesamtliste!K196</f>
        <v>0.75</v>
      </c>
      <c r="E204" s="200">
        <f>Gesamtliste!V196</f>
        <v>0</v>
      </c>
    </row>
    <row r="205" spans="1:5" ht="24" customHeight="1">
      <c r="A205" s="285" t="str">
        <f>Gesamtliste!G197&amp;" "&amp;Gesamtliste!H197</f>
        <v>Clape Cornas</v>
      </c>
      <c r="B205" s="286"/>
      <c r="C205" s="199">
        <f>Gesamtliste!J197</f>
        <v>2018</v>
      </c>
      <c r="D205" s="199">
        <f>Gesamtliste!K197</f>
        <v>0.75</v>
      </c>
      <c r="E205" s="200">
        <f>Gesamtliste!V197</f>
        <v>0</v>
      </c>
    </row>
    <row r="206" spans="1:5" ht="24" customHeight="1">
      <c r="A206" s="285" t="str">
        <f>Gesamtliste!G198&amp;" "&amp;Gesamtliste!H198</f>
        <v>Thierry Allemand Cornas Chaillot</v>
      </c>
      <c r="B206" s="286"/>
      <c r="C206" s="199">
        <f>Gesamtliste!J198</f>
        <v>2011</v>
      </c>
      <c r="D206" s="199">
        <f>Gesamtliste!K198</f>
        <v>0.75</v>
      </c>
      <c r="E206" s="200">
        <f>Gesamtliste!V198</f>
        <v>0</v>
      </c>
    </row>
    <row r="207" spans="1:5" ht="24" customHeight="1">
      <c r="A207" s="285" t="str">
        <f>Gesamtliste!G199&amp;" "&amp;Gesamtliste!H199</f>
        <v>Jamet Cote Rotie</v>
      </c>
      <c r="B207" s="286"/>
      <c r="C207" s="199">
        <f>Gesamtliste!J199</f>
        <v>2010</v>
      </c>
      <c r="D207" s="199">
        <f>Gesamtliste!K199</f>
        <v>0.75</v>
      </c>
      <c r="E207" s="200">
        <f>Gesamtliste!V199</f>
        <v>0</v>
      </c>
    </row>
    <row r="208" spans="1:5" ht="24" customHeight="1">
      <c r="A208" s="285" t="str">
        <f>Gesamtliste!G200&amp;" "&amp;Gesamtliste!H200</f>
        <v>Jamet Cote-Rotie</v>
      </c>
      <c r="B208" s="286"/>
      <c r="C208" s="199">
        <f>Gesamtliste!J200</f>
        <v>2018</v>
      </c>
      <c r="D208" s="199">
        <f>Gesamtliste!K200</f>
        <v>0.75</v>
      </c>
      <c r="E208" s="200">
        <f>Gesamtliste!V200</f>
        <v>0</v>
      </c>
    </row>
    <row r="209" spans="1:5" ht="24" customHeight="1">
      <c r="A209" s="285" t="str">
        <f>Gesamtliste!G201&amp;" "&amp;Gesamtliste!H201</f>
        <v>Rene Rostaing Cote Rotie La Landonne</v>
      </c>
      <c r="B209" s="286"/>
      <c r="C209" s="199">
        <f>Gesamtliste!J201</f>
        <v>2019</v>
      </c>
      <c r="D209" s="199">
        <f>Gesamtliste!K201</f>
        <v>0.75</v>
      </c>
      <c r="E209" s="200">
        <f>Gesamtliste!V201</f>
        <v>0</v>
      </c>
    </row>
    <row r="210" spans="1:5" ht="24" customHeight="1">
      <c r="A210" s="285" t="str">
        <f>Gesamtliste!G202&amp;" "&amp;Gesamtliste!H202</f>
        <v>Domaine Combier Crozes Hermitage Clos de Grives</v>
      </c>
      <c r="B210" s="286"/>
      <c r="C210" s="199">
        <f>Gesamtliste!J202</f>
        <v>2011</v>
      </c>
      <c r="D210" s="199">
        <f>Gesamtliste!K202</f>
        <v>0.75</v>
      </c>
      <c r="E210" s="200">
        <f>Gesamtliste!V202</f>
        <v>0</v>
      </c>
    </row>
    <row r="211" spans="1:5" ht="24" customHeight="1">
      <c r="A211" s="285" t="str">
        <f>Gesamtliste!G203&amp;" "&amp;Gesamtliste!H203</f>
        <v>Chapoutier Hermitage Le Pavillon</v>
      </c>
      <c r="B211" s="286"/>
      <c r="C211" s="199">
        <f>Gesamtliste!J203</f>
        <v>2007</v>
      </c>
      <c r="D211" s="199">
        <f>Gesamtliste!K203</f>
        <v>0.75</v>
      </c>
      <c r="E211" s="200">
        <f>Gesamtliste!V203</f>
        <v>0</v>
      </c>
    </row>
    <row r="212" spans="1:5" ht="24" customHeight="1">
      <c r="A212" s="285" t="str">
        <f>Gesamtliste!G204&amp;" "&amp;Gesamtliste!H204</f>
        <v>Jaboulet Hermitage La Chapelle</v>
      </c>
      <c r="B212" s="286"/>
      <c r="C212" s="199">
        <f>Gesamtliste!J204</f>
        <v>1990</v>
      </c>
      <c r="D212" s="199">
        <f>Gesamtliste!K204</f>
        <v>0.75</v>
      </c>
      <c r="E212" s="200">
        <f>Gesamtliste!V204</f>
        <v>0</v>
      </c>
    </row>
    <row r="213" spans="1:5" ht="24" customHeight="1">
      <c r="A213" s="285" t="str">
        <f>Gesamtliste!G205&amp;" "&amp;Gesamtliste!H205</f>
        <v>Monier-Perreol Saint Joseph Tradition</v>
      </c>
      <c r="B213" s="286"/>
      <c r="C213" s="199">
        <f>Gesamtliste!J205</f>
        <v>2021</v>
      </c>
      <c r="D213" s="199">
        <f>Gesamtliste!K205</f>
        <v>0.75</v>
      </c>
      <c r="E213" s="200">
        <f>Gesamtliste!V205</f>
        <v>0</v>
      </c>
    </row>
    <row r="214" spans="1:5" ht="24" customHeight="1">
      <c r="A214" s="285" t="str">
        <f>Gesamtliste!G206&amp;" "&amp;Gesamtliste!H206</f>
        <v>Gourt de Mautens Gourt de Mautens blanc</v>
      </c>
      <c r="B214" s="286"/>
      <c r="C214" s="199">
        <f>Gesamtliste!J206</f>
        <v>2019</v>
      </c>
      <c r="D214" s="199">
        <f>Gesamtliste!K206</f>
        <v>0.75</v>
      </c>
      <c r="E214" s="200">
        <f>Gesamtliste!V206</f>
        <v>0</v>
      </c>
    </row>
    <row r="215" spans="1:5" ht="24" customHeight="1">
      <c r="A215" s="285" t="str">
        <f>Gesamtliste!G207&amp;" "&amp;Gesamtliste!H207</f>
        <v>Gourt de Mautens Gourt de Mautens rouge</v>
      </c>
      <c r="B215" s="286"/>
      <c r="C215" s="199">
        <f>Gesamtliste!J207</f>
        <v>2018</v>
      </c>
      <c r="D215" s="199">
        <f>Gesamtliste!K207</f>
        <v>0.75</v>
      </c>
      <c r="E215" s="200">
        <f>Gesamtliste!V207</f>
        <v>0</v>
      </c>
    </row>
    <row r="216" spans="1:5" ht="24" customHeight="1">
      <c r="A216" s="285" t="str">
        <f>Gesamtliste!G208&amp;" "&amp;Gesamtliste!H208</f>
        <v xml:space="preserve">Domaine Chambeyron  Cote Rotie Lancement </v>
      </c>
      <c r="B216" s="286"/>
      <c r="C216" s="199">
        <f>Gesamtliste!J208</f>
        <v>2018</v>
      </c>
      <c r="D216" s="199">
        <f>Gesamtliste!K208</f>
        <v>0.75</v>
      </c>
      <c r="E216" s="200">
        <f>Gesamtliste!V208</f>
        <v>0</v>
      </c>
    </row>
    <row r="217" spans="1:5" ht="24" customHeight="1">
      <c r="A217" s="285" t="str">
        <f>Gesamtliste!G209&amp;" "&amp;Gesamtliste!H209</f>
        <v xml:space="preserve">Pierre Gaillard  Cote Rotie Rose Pourpre </v>
      </c>
      <c r="B217" s="286"/>
      <c r="C217" s="199">
        <f>Gesamtliste!J209</f>
        <v>2011</v>
      </c>
      <c r="D217" s="199">
        <f>Gesamtliste!K209</f>
        <v>0.75</v>
      </c>
      <c r="E217" s="200">
        <f>Gesamtliste!V209</f>
        <v>0</v>
      </c>
    </row>
    <row r="218" spans="1:5" ht="24" customHeight="1">
      <c r="A218" s="285" t="str">
        <f>Gesamtliste!G210&amp;" "&amp;Gesamtliste!H210</f>
        <v>Chave Hermitage Rouge</v>
      </c>
      <c r="B218" s="286"/>
      <c r="C218" s="199">
        <f>Gesamtliste!J210</f>
        <v>2012</v>
      </c>
      <c r="D218" s="199">
        <f>Gesamtliste!K210</f>
        <v>0.75</v>
      </c>
      <c r="E218" s="200">
        <f>Gesamtliste!V210</f>
        <v>0</v>
      </c>
    </row>
    <row r="219" spans="1:5" ht="24" customHeight="1">
      <c r="A219" s="285" t="str">
        <f>Gesamtliste!G211&amp;" "&amp;Gesamtliste!H211</f>
        <v xml:space="preserve">Chateau des Tours  Vacqueyras </v>
      </c>
      <c r="B219" s="286"/>
      <c r="C219" s="199">
        <f>Gesamtliste!J211</f>
        <v>2009</v>
      </c>
      <c r="D219" s="199">
        <f>Gesamtliste!K211</f>
        <v>0.75</v>
      </c>
      <c r="E219" s="200">
        <f>Gesamtliste!V211</f>
        <v>0</v>
      </c>
    </row>
    <row r="220" spans="1:5" ht="24" customHeight="1">
      <c r="A220" s="285" t="str">
        <f>Gesamtliste!G212&amp;" "&amp;Gesamtliste!H212</f>
        <v>Domaine Belluard Eponyme</v>
      </c>
      <c r="B220" s="286"/>
      <c r="C220" s="199">
        <f>Gesamtliste!J212</f>
        <v>2020</v>
      </c>
      <c r="D220" s="199">
        <f>Gesamtliste!K212</f>
        <v>0.75</v>
      </c>
      <c r="E220" s="200">
        <f>Gesamtliste!V212</f>
        <v>0</v>
      </c>
    </row>
    <row r="221" spans="1:5" ht="24" customHeight="1">
      <c r="A221" s="285" t="str">
        <f>Gesamtliste!G213&amp;" "&amp;Gesamtliste!H213</f>
        <v>Domaine Belluard Eponyme (elevage long)</v>
      </c>
      <c r="B221" s="286"/>
      <c r="C221" s="199">
        <f>Gesamtliste!J213</f>
        <v>2020</v>
      </c>
      <c r="D221" s="199">
        <f>Gesamtliste!K213</f>
        <v>0.75</v>
      </c>
      <c r="E221" s="200">
        <f>Gesamtliste!V213</f>
        <v>0</v>
      </c>
    </row>
    <row r="222" spans="1:5" ht="24" customHeight="1">
      <c r="A222" s="285" t="str">
        <f>Gesamtliste!G214&amp;" "&amp;Gesamtliste!H214</f>
        <v>Domaine Belluard Les Feu</v>
      </c>
      <c r="B222" s="286"/>
      <c r="C222" s="199">
        <f>Gesamtliste!J214</f>
        <v>2019</v>
      </c>
      <c r="D222" s="199">
        <f>Gesamtliste!K214</f>
        <v>0.75</v>
      </c>
      <c r="E222" s="200">
        <f>Gesamtliste!V214</f>
        <v>0</v>
      </c>
    </row>
    <row r="223" spans="1:5" ht="24" customHeight="1">
      <c r="A223" s="285" t="str">
        <f>Gesamtliste!G215&amp;" "&amp;Gesamtliste!H215</f>
        <v>Domaine Belluard Monsieur Gringet</v>
      </c>
      <c r="B223" s="286"/>
      <c r="C223" s="199">
        <f>Gesamtliste!J215</f>
        <v>2020</v>
      </c>
      <c r="D223" s="199">
        <f>Gesamtliste!K215</f>
        <v>0.75</v>
      </c>
      <c r="E223" s="200">
        <f>Gesamtliste!V215</f>
        <v>0</v>
      </c>
    </row>
    <row r="224" spans="1:5" ht="24" customHeight="1">
      <c r="A224" s="285" t="str">
        <f>Gesamtliste!G216&amp;" "&amp;Gesamtliste!H216</f>
        <v xml:space="preserve">Chiara Condello  Sangiovese Romagna Predappio Ris Le Lucciole </v>
      </c>
      <c r="B224" s="286"/>
      <c r="C224" s="199">
        <f>Gesamtliste!J216</f>
        <v>2018</v>
      </c>
      <c r="D224" s="199">
        <f>Gesamtliste!K216</f>
        <v>0.75</v>
      </c>
      <c r="E224" s="200">
        <f>Gesamtliste!V216</f>
        <v>0</v>
      </c>
    </row>
    <row r="225" spans="1:5" ht="24" customHeight="1">
      <c r="A225" s="285" t="str">
        <f>Gesamtliste!G217&amp;" "&amp;Gesamtliste!H217</f>
        <v>Tenuta Iuzzolini Paternum</v>
      </c>
      <c r="B225" s="286"/>
      <c r="C225" s="199">
        <f>Gesamtliste!J217</f>
        <v>2006</v>
      </c>
      <c r="D225" s="199">
        <f>Gesamtliste!K217</f>
        <v>0.75</v>
      </c>
      <c r="E225" s="200">
        <f>Gesamtliste!V217</f>
        <v>0</v>
      </c>
    </row>
    <row r="226" spans="1:5" ht="24" customHeight="1">
      <c r="A226" s="285" t="str">
        <f>Gesamtliste!G218&amp;" "&amp;Gesamtliste!H218</f>
        <v xml:space="preserve">Brezza Barolo Sarmassa </v>
      </c>
      <c r="B226" s="286"/>
      <c r="C226" s="199">
        <f>Gesamtliste!J218</f>
        <v>2012</v>
      </c>
      <c r="D226" s="199">
        <f>Gesamtliste!K218</f>
        <v>0.75</v>
      </c>
      <c r="E226" s="200">
        <f>Gesamtliste!V218</f>
        <v>0</v>
      </c>
    </row>
    <row r="227" spans="1:5" ht="24" customHeight="1">
      <c r="A227" s="285" t="str">
        <f>Gesamtliste!G219&amp;" "&amp;Gesamtliste!H219</f>
        <v xml:space="preserve">Brezza Barolo Sarmassa </v>
      </c>
      <c r="B227" s="286"/>
      <c r="C227" s="199">
        <f>Gesamtliste!J219</f>
        <v>2013</v>
      </c>
      <c r="D227" s="199">
        <f>Gesamtliste!K219</f>
        <v>0.75</v>
      </c>
      <c r="E227" s="200">
        <f>Gesamtliste!V219</f>
        <v>0</v>
      </c>
    </row>
    <row r="228" spans="1:5" ht="24" customHeight="1">
      <c r="A228" s="285" t="str">
        <f>Gesamtliste!G220&amp;" "&amp;Gesamtliste!H220</f>
        <v xml:space="preserve">Brovia Barolo Brea Ca' Mia </v>
      </c>
      <c r="B228" s="286"/>
      <c r="C228" s="199">
        <f>Gesamtliste!J220</f>
        <v>2016</v>
      </c>
      <c r="D228" s="199">
        <f>Gesamtliste!K220</f>
        <v>0.75</v>
      </c>
      <c r="E228" s="200">
        <f>Gesamtliste!V220</f>
        <v>0</v>
      </c>
    </row>
    <row r="229" spans="1:5" ht="24" customHeight="1">
      <c r="A229" s="285" t="str">
        <f>Gesamtliste!G221&amp;" "&amp;Gesamtliste!H221</f>
        <v>Burlotto Barolo Acclivii</v>
      </c>
      <c r="B229" s="286"/>
      <c r="C229" s="199">
        <f>Gesamtliste!J221</f>
        <v>2015</v>
      </c>
      <c r="D229" s="199">
        <f>Gesamtliste!K221</f>
        <v>0.75</v>
      </c>
      <c r="E229" s="200">
        <f>Gesamtliste!V221</f>
        <v>0</v>
      </c>
    </row>
    <row r="230" spans="1:5" ht="24" customHeight="1">
      <c r="A230" s="285" t="str">
        <f>Gesamtliste!G222&amp;" "&amp;Gesamtliste!H222</f>
        <v>Canonica Barolo Crinzane Cavour</v>
      </c>
      <c r="B230" s="286"/>
      <c r="C230" s="199">
        <f>Gesamtliste!J222</f>
        <v>2016</v>
      </c>
      <c r="D230" s="199">
        <f>Gesamtliste!K222</f>
        <v>0.75</v>
      </c>
      <c r="E230" s="200">
        <f>Gesamtliste!V222</f>
        <v>0</v>
      </c>
    </row>
    <row r="231" spans="1:5" ht="24" customHeight="1">
      <c r="A231" s="285" t="str">
        <f>Gesamtliste!G223&amp;" "&amp;Gesamtliste!H223</f>
        <v xml:space="preserve">Paitin  Barbaresco VV </v>
      </c>
      <c r="B231" s="286"/>
      <c r="C231" s="199">
        <f>Gesamtliste!J223</f>
        <v>2010</v>
      </c>
      <c r="D231" s="199">
        <f>Gesamtliste!K223</f>
        <v>0.75</v>
      </c>
      <c r="E231" s="200">
        <f>Gesamtliste!V223</f>
        <v>0</v>
      </c>
    </row>
    <row r="232" spans="1:5" ht="24" customHeight="1">
      <c r="A232" s="285" t="str">
        <f>Gesamtliste!G224&amp;" "&amp;Gesamtliste!H224</f>
        <v>Paolo Conterno  Barolo Ginestra Riserva</v>
      </c>
      <c r="B232" s="286"/>
      <c r="C232" s="199">
        <f>Gesamtliste!J224</f>
        <v>2010</v>
      </c>
      <c r="D232" s="199">
        <f>Gesamtliste!K224</f>
        <v>0.75</v>
      </c>
      <c r="E232" s="200">
        <f>Gesamtliste!V224</f>
        <v>0</v>
      </c>
    </row>
    <row r="233" spans="1:5" ht="24" customHeight="1">
      <c r="A233" s="285" t="str">
        <f>Gesamtliste!G225&amp;" "&amp;Gesamtliste!H225</f>
        <v xml:space="preserve">Sperino  Lessona </v>
      </c>
      <c r="B233" s="286"/>
      <c r="C233" s="199">
        <f>Gesamtliste!J225</f>
        <v>2010</v>
      </c>
      <c r="D233" s="199">
        <f>Gesamtliste!K225</f>
        <v>0.75</v>
      </c>
      <c r="E233" s="200">
        <f>Gesamtliste!V225</f>
        <v>0</v>
      </c>
    </row>
    <row r="234" spans="1:5" ht="24" customHeight="1">
      <c r="A234" s="285" t="str">
        <f>Gesamtliste!G226&amp;" "&amp;Gesamtliste!H226</f>
        <v>Terlan Sauvignon Blanc Quarz</v>
      </c>
      <c r="B234" s="286"/>
      <c r="C234" s="199">
        <f>Gesamtliste!J226</f>
        <v>2013</v>
      </c>
      <c r="D234" s="199">
        <f>Gesamtliste!K226</f>
        <v>0.75</v>
      </c>
      <c r="E234" s="200">
        <f>Gesamtliste!V226</f>
        <v>0</v>
      </c>
    </row>
    <row r="235" spans="1:5" ht="24" customHeight="1">
      <c r="A235" s="285" t="str">
        <f>Gesamtliste!G227&amp;" "&amp;Gesamtliste!H227</f>
        <v xml:space="preserve">Candialle  Chianti Classico Gran Selezione </v>
      </c>
      <c r="B235" s="286"/>
      <c r="C235" s="199">
        <f>Gesamtliste!J227</f>
        <v>2013</v>
      </c>
      <c r="D235" s="199">
        <f>Gesamtliste!K227</f>
        <v>0.75</v>
      </c>
      <c r="E235" s="200">
        <f>Gesamtliste!V227</f>
        <v>0</v>
      </c>
    </row>
    <row r="236" spans="1:5" ht="24" customHeight="1">
      <c r="A236" s="285" t="str">
        <f>Gesamtliste!G228&amp;" "&amp;Gesamtliste!H228</f>
        <v>Castello dei Rampolla Sammarco</v>
      </c>
      <c r="B236" s="286"/>
      <c r="C236" s="199">
        <f>Gesamtliste!J228</f>
        <v>2016</v>
      </c>
      <c r="D236" s="199">
        <f>Gesamtliste!K228</f>
        <v>0.75</v>
      </c>
      <c r="E236" s="200">
        <f>Gesamtliste!V228</f>
        <v>0</v>
      </c>
    </row>
    <row r="237" spans="1:5" ht="24" customHeight="1">
      <c r="A237" s="285" t="str">
        <f>Gesamtliste!G229&amp;" "&amp;Gesamtliste!H229</f>
        <v xml:space="preserve">Castello dei Rampolla Sammarco </v>
      </c>
      <c r="B237" s="286"/>
      <c r="C237" s="199">
        <f>Gesamtliste!J229</f>
        <v>2008</v>
      </c>
      <c r="D237" s="199">
        <f>Gesamtliste!K229</f>
        <v>0.75</v>
      </c>
      <c r="E237" s="200">
        <f>Gesamtliste!V229</f>
        <v>0</v>
      </c>
    </row>
    <row r="238" spans="1:5" ht="24" customHeight="1">
      <c r="A238" s="285" t="str">
        <f>Gesamtliste!G230&amp;" "&amp;Gesamtliste!H230</f>
        <v>Felsina Chianti Classico Gran Sezione Colonia</v>
      </c>
      <c r="B238" s="286"/>
      <c r="C238" s="199">
        <f>Gesamtliste!J230</f>
        <v>2018</v>
      </c>
      <c r="D238" s="199">
        <f>Gesamtliste!K230</f>
        <v>0.75</v>
      </c>
      <c r="E238" s="200">
        <f>Gesamtliste!V230</f>
        <v>0</v>
      </c>
    </row>
    <row r="239" spans="1:5" ht="24" customHeight="1">
      <c r="A239" s="285" t="str">
        <f>Gesamtliste!G231&amp;" "&amp;Gesamtliste!H231</f>
        <v xml:space="preserve">Felsina Chianti Classico Riserva Rancia </v>
      </c>
      <c r="B239" s="286"/>
      <c r="C239" s="199">
        <f>Gesamtliste!J231</f>
        <v>2011</v>
      </c>
      <c r="D239" s="199">
        <f>Gesamtliste!K231</f>
        <v>0.75</v>
      </c>
      <c r="E239" s="200">
        <f>Gesamtliste!V231</f>
        <v>0</v>
      </c>
    </row>
    <row r="240" spans="1:5" ht="24" customHeight="1">
      <c r="A240" s="285" t="str">
        <f>Gesamtliste!G232&amp;" "&amp;Gesamtliste!H232</f>
        <v xml:space="preserve">Felsina Chianti Classico Riserva Rancia </v>
      </c>
      <c r="B240" s="286"/>
      <c r="C240" s="199">
        <f>Gesamtliste!J232</f>
        <v>2016</v>
      </c>
      <c r="D240" s="199">
        <f>Gesamtliste!K232</f>
        <v>0.75</v>
      </c>
      <c r="E240" s="200">
        <f>Gesamtliste!V232</f>
        <v>0</v>
      </c>
    </row>
    <row r="241" spans="1:5" ht="24" customHeight="1">
      <c r="A241" s="285" t="str">
        <f>Gesamtliste!G233&amp;" "&amp;Gesamtliste!H233</f>
        <v>Marchese Frescobaldi Mormoreto</v>
      </c>
      <c r="B241" s="286"/>
      <c r="C241" s="199">
        <f>Gesamtliste!J233</f>
        <v>2016</v>
      </c>
      <c r="D241" s="199">
        <f>Gesamtliste!K233</f>
        <v>0.75</v>
      </c>
      <c r="E241" s="200">
        <f>Gesamtliste!V233</f>
        <v>0</v>
      </c>
    </row>
    <row r="242" spans="1:5" ht="24" customHeight="1">
      <c r="A242" s="285" t="str">
        <f>Gesamtliste!G234&amp;" "&amp;Gesamtliste!H234</f>
        <v>Monteverro Monteverro</v>
      </c>
      <c r="B242" s="286"/>
      <c r="C242" s="199">
        <f>Gesamtliste!J234</f>
        <v>2018</v>
      </c>
      <c r="D242" s="199">
        <f>Gesamtliste!K234</f>
        <v>0.75</v>
      </c>
      <c r="E242" s="200">
        <f>Gesamtliste!V234</f>
        <v>0</v>
      </c>
    </row>
    <row r="243" spans="1:5" ht="24" customHeight="1">
      <c r="A243" s="285" t="str">
        <f>Gesamtliste!G235&amp;" "&amp;Gesamtliste!H235</f>
        <v>Montevertine Montevertine Riserva</v>
      </c>
      <c r="B243" s="286"/>
      <c r="C243" s="199">
        <f>Gesamtliste!J235</f>
        <v>1998</v>
      </c>
      <c r="D243" s="199">
        <f>Gesamtliste!K235</f>
        <v>0.75</v>
      </c>
      <c r="E243" s="200">
        <f>Gesamtliste!V235</f>
        <v>0</v>
      </c>
    </row>
    <row r="244" spans="1:5" ht="24" customHeight="1">
      <c r="A244" s="285" t="str">
        <f>Gesamtliste!G236&amp;" "&amp;Gesamtliste!H236</f>
        <v>Montevertine  Le Pergole Torte</v>
      </c>
      <c r="B244" s="286"/>
      <c r="C244" s="199">
        <f>Gesamtliste!J236</f>
        <v>2019</v>
      </c>
      <c r="D244" s="199">
        <f>Gesamtliste!K236</f>
        <v>0.75</v>
      </c>
      <c r="E244" s="200">
        <f>Gesamtliste!V236</f>
        <v>0</v>
      </c>
    </row>
    <row r="245" spans="1:5" ht="24" customHeight="1">
      <c r="A245" s="285" t="str">
        <f>Gesamtliste!G237&amp;" "&amp;Gesamtliste!H237</f>
        <v xml:space="preserve">Ragnaie  Brunello Di Montalcino Fornace </v>
      </c>
      <c r="B245" s="286"/>
      <c r="C245" s="199">
        <f>Gesamtliste!J237</f>
        <v>2013</v>
      </c>
      <c r="D245" s="199">
        <f>Gesamtliste!K237</f>
        <v>0.75</v>
      </c>
      <c r="E245" s="200">
        <f>Gesamtliste!V237</f>
        <v>0</v>
      </c>
    </row>
    <row r="246" spans="1:5" ht="24" customHeight="1">
      <c r="A246" s="285" t="str">
        <f>Gesamtliste!G238&amp;" "&amp;Gesamtliste!H238</f>
        <v>Reimitz Reimitz</v>
      </c>
      <c r="B246" s="286"/>
      <c r="C246" s="199">
        <f>Gesamtliste!J238</f>
        <v>2012</v>
      </c>
      <c r="D246" s="199">
        <f>Gesamtliste!K238</f>
        <v>0.75</v>
      </c>
      <c r="E246" s="200">
        <f>Gesamtliste!V238</f>
        <v>0</v>
      </c>
    </row>
    <row r="247" spans="1:5" ht="24" customHeight="1">
      <c r="A247" s="285" t="str">
        <f>Gesamtliste!G239&amp;" "&amp;Gesamtliste!H239</f>
        <v xml:space="preserve">Reimitz  Reimitz </v>
      </c>
      <c r="B247" s="286"/>
      <c r="C247" s="199">
        <f>Gesamtliste!J239</f>
        <v>2012</v>
      </c>
      <c r="D247" s="199">
        <f>Gesamtliste!K239</f>
        <v>0.75</v>
      </c>
      <c r="E247" s="200">
        <f>Gesamtliste!V239</f>
        <v>0</v>
      </c>
    </row>
    <row r="248" spans="1:5" ht="24" customHeight="1">
      <c r="A248" s="285" t="str">
        <f>Gesamtliste!G240&amp;" "&amp;Gesamtliste!H240</f>
        <v>San Giusto a Rentennano Percarlo</v>
      </c>
      <c r="B248" s="286"/>
      <c r="C248" s="199">
        <f>Gesamtliste!J240</f>
        <v>1997</v>
      </c>
      <c r="D248" s="199">
        <f>Gesamtliste!K240</f>
        <v>0.75</v>
      </c>
      <c r="E248" s="200">
        <f>Gesamtliste!V240</f>
        <v>0</v>
      </c>
    </row>
    <row r="249" spans="1:5" ht="24" customHeight="1">
      <c r="A249" s="285" t="str">
        <f>Gesamtliste!G241&amp;" "&amp;Gesamtliste!H241</f>
        <v>San Giusto a Rentennano Percarlo</v>
      </c>
      <c r="B249" s="286"/>
      <c r="C249" s="199">
        <f>Gesamtliste!J241</f>
        <v>1999</v>
      </c>
      <c r="D249" s="199">
        <f>Gesamtliste!K241</f>
        <v>0.75</v>
      </c>
      <c r="E249" s="200">
        <f>Gesamtliste!V241</f>
        <v>0</v>
      </c>
    </row>
    <row r="250" spans="1:5" ht="24" customHeight="1">
      <c r="A250" s="285" t="str">
        <f>Gesamtliste!G242&amp;" "&amp;Gesamtliste!H242</f>
        <v>San Giusto a Rentennano Percarlo</v>
      </c>
      <c r="B250" s="286"/>
      <c r="C250" s="199">
        <f>Gesamtliste!J242</f>
        <v>2001</v>
      </c>
      <c r="D250" s="199">
        <f>Gesamtliste!K242</f>
        <v>0.75</v>
      </c>
      <c r="E250" s="200">
        <f>Gesamtliste!V242</f>
        <v>0</v>
      </c>
    </row>
    <row r="251" spans="1:5" ht="24" customHeight="1">
      <c r="A251" s="285" t="str">
        <f>Gesamtliste!G243&amp;" "&amp;Gesamtliste!H243</f>
        <v>San Giusto a Rentennano Percarlo</v>
      </c>
      <c r="B251" s="286"/>
      <c r="C251" s="199">
        <f>Gesamtliste!J243</f>
        <v>2015</v>
      </c>
      <c r="D251" s="199">
        <f>Gesamtliste!K243</f>
        <v>0.75</v>
      </c>
      <c r="E251" s="200">
        <f>Gesamtliste!V243</f>
        <v>0</v>
      </c>
    </row>
    <row r="252" spans="1:5" ht="24" customHeight="1">
      <c r="A252" s="285" t="str">
        <f>Gesamtliste!G244&amp;" "&amp;Gesamtliste!H244</f>
        <v>Tenuta San Guido Sassicaia</v>
      </c>
      <c r="B252" s="286"/>
      <c r="C252" s="199">
        <f>Gesamtliste!J244</f>
        <v>2009</v>
      </c>
      <c r="D252" s="199">
        <f>Gesamtliste!K244</f>
        <v>0.75</v>
      </c>
      <c r="E252" s="200">
        <f>Gesamtliste!V244</f>
        <v>0</v>
      </c>
    </row>
    <row r="253" spans="1:5" ht="24" customHeight="1">
      <c r="A253" s="285" t="str">
        <f>Gesamtliste!G245&amp;" "&amp;Gesamtliste!H245</f>
        <v>Valdonica Baciolo</v>
      </c>
      <c r="B253" s="286"/>
      <c r="C253" s="199">
        <f>Gesamtliste!J245</f>
        <v>2016</v>
      </c>
      <c r="D253" s="199">
        <f>Gesamtliste!K245</f>
        <v>1.5</v>
      </c>
      <c r="E253" s="200">
        <f>Gesamtliste!V245</f>
        <v>0</v>
      </c>
    </row>
    <row r="254" spans="1:5" ht="24" customHeight="1">
      <c r="A254" s="285" t="str">
        <f>Gesamtliste!G246&amp;" "&amp;Gesamtliste!H246</f>
        <v>Valdonica Ciliegolo</v>
      </c>
      <c r="B254" s="286"/>
      <c r="C254" s="199">
        <f>Gesamtliste!J246</f>
        <v>2018</v>
      </c>
      <c r="D254" s="199">
        <f>Gesamtliste!K246</f>
        <v>0.75</v>
      </c>
      <c r="E254" s="200">
        <f>Gesamtliste!V246</f>
        <v>0</v>
      </c>
    </row>
    <row r="255" spans="1:5" ht="24" customHeight="1">
      <c r="A255" s="285" t="str">
        <f>Gesamtliste!G247&amp;" "&amp;Gesamtliste!H247</f>
        <v>Valdonica Rosajo</v>
      </c>
      <c r="B255" s="286"/>
      <c r="C255" s="199">
        <f>Gesamtliste!J247</f>
        <v>2020</v>
      </c>
      <c r="D255" s="199">
        <f>Gesamtliste!K247</f>
        <v>0.75</v>
      </c>
      <c r="E255" s="200">
        <f>Gesamtliste!V247</f>
        <v>0</v>
      </c>
    </row>
    <row r="256" spans="1:5" ht="24" customHeight="1">
      <c r="A256" s="285" t="str">
        <f>Gesamtliste!G248&amp;" "&amp;Gesamtliste!H248</f>
        <v xml:space="preserve">Masi Amarone della Valpolicella Mazzano Classico </v>
      </c>
      <c r="B256" s="286"/>
      <c r="C256" s="199">
        <f>Gesamtliste!J248</f>
        <v>2004</v>
      </c>
      <c r="D256" s="199">
        <f>Gesamtliste!K248</f>
        <v>0.75</v>
      </c>
      <c r="E256" s="200">
        <f>Gesamtliste!V248</f>
        <v>0</v>
      </c>
    </row>
    <row r="257" spans="1:5" ht="24" customHeight="1">
      <c r="A257" s="285" t="str">
        <f>Gesamtliste!G249&amp;" "&amp;Gesamtliste!H249</f>
        <v>Chateau Musar Musar Rouge</v>
      </c>
      <c r="B257" s="286"/>
      <c r="C257" s="199">
        <f>Gesamtliste!J249</f>
        <v>1978</v>
      </c>
      <c r="D257" s="199">
        <f>Gesamtliste!K249</f>
        <v>0.75</v>
      </c>
      <c r="E257" s="200">
        <f>Gesamtliste!V249</f>
        <v>0</v>
      </c>
    </row>
    <row r="258" spans="1:5" ht="24" customHeight="1">
      <c r="A258" s="285" t="str">
        <f>Gesamtliste!G250&amp;" "&amp;Gesamtliste!H250</f>
        <v>Chateau Musar  Musar Blanc</v>
      </c>
      <c r="B258" s="286"/>
      <c r="C258" s="199">
        <f>Gesamtliste!J250</f>
        <v>2004</v>
      </c>
      <c r="D258" s="199">
        <f>Gesamtliste!K250</f>
        <v>0.75</v>
      </c>
      <c r="E258" s="200">
        <f>Gesamtliste!V250</f>
        <v>0</v>
      </c>
    </row>
    <row r="259" spans="1:5" ht="24" customHeight="1">
      <c r="A259" s="285" t="str">
        <f>Gesamtliste!G251&amp;" "&amp;Gesamtliste!H251</f>
        <v>Cloudy Bay Sauvignon Blanc Te Koko</v>
      </c>
      <c r="B259" s="286"/>
      <c r="C259" s="199">
        <f>Gesamtliste!J251</f>
        <v>2010</v>
      </c>
      <c r="D259" s="199">
        <f>Gesamtliste!K251</f>
        <v>0.75</v>
      </c>
      <c r="E259" s="200">
        <f>Gesamtliste!V251</f>
        <v>0</v>
      </c>
    </row>
    <row r="260" spans="1:5" ht="24" customHeight="1">
      <c r="A260" s="285" t="str">
        <f>Gesamtliste!G252&amp;" "&amp;Gesamtliste!H252</f>
        <v>Dorli Muhr Blaufränkisch Spitzerberg</v>
      </c>
      <c r="B260" s="286"/>
      <c r="C260" s="199">
        <f>Gesamtliste!J252</f>
        <v>2014</v>
      </c>
      <c r="D260" s="199">
        <f>Gesamtliste!K252</f>
        <v>0.75</v>
      </c>
      <c r="E260" s="200">
        <f>Gesamtliste!V252</f>
        <v>0</v>
      </c>
    </row>
    <row r="261" spans="1:5" ht="24" customHeight="1">
      <c r="A261" s="285" t="str">
        <f>Gesamtliste!G253&amp;" "&amp;Gesamtliste!H253</f>
        <v xml:space="preserve">Grassl Reserve </v>
      </c>
      <c r="B261" s="286"/>
      <c r="C261" s="199">
        <f>Gesamtliste!J253</f>
        <v>2020</v>
      </c>
      <c r="D261" s="199">
        <f>Gesamtliste!K253</f>
        <v>0.75</v>
      </c>
      <c r="E261" s="200">
        <f>Gesamtliste!V253</f>
        <v>0</v>
      </c>
    </row>
    <row r="262" spans="1:5" ht="24" customHeight="1">
      <c r="A262" s="285" t="str">
        <f>Gesamtliste!G254&amp;" "&amp;Gesamtliste!H254</f>
        <v>Bründlmayer Riesling Heiligenstein Alte Reben</v>
      </c>
      <c r="B262" s="286"/>
      <c r="C262" s="199">
        <f>Gesamtliste!J254</f>
        <v>2015</v>
      </c>
      <c r="D262" s="199">
        <f>Gesamtliste!K254</f>
        <v>0.75</v>
      </c>
      <c r="E262" s="200">
        <f>Gesamtliste!V254</f>
        <v>0</v>
      </c>
    </row>
    <row r="263" spans="1:5" ht="24" customHeight="1">
      <c r="A263" s="285" t="str">
        <f>Gesamtliste!G255&amp;" "&amp;Gesamtliste!H255</f>
        <v>Loimer Riesling Steinmassel (halbtrocken)</v>
      </c>
      <c r="B263" s="286"/>
      <c r="C263" s="199">
        <f>Gesamtliste!J255</f>
        <v>2006</v>
      </c>
      <c r="D263" s="199">
        <f>Gesamtliste!K255</f>
        <v>0.75</v>
      </c>
      <c r="E263" s="200">
        <f>Gesamtliste!V255</f>
        <v>0</v>
      </c>
    </row>
    <row r="264" spans="1:5" ht="24" customHeight="1">
      <c r="A264" s="285" t="str">
        <f>Gesamtliste!G256&amp;" "&amp;Gesamtliste!H256</f>
        <v>Ernst Triebaumer Blaufränkisch Mariental</v>
      </c>
      <c r="B264" s="286"/>
      <c r="C264" s="199">
        <f>Gesamtliste!J256</f>
        <v>2002</v>
      </c>
      <c r="D264" s="199">
        <f>Gesamtliste!K256</f>
        <v>1.5</v>
      </c>
      <c r="E264" s="200">
        <f>Gesamtliste!V256</f>
        <v>0</v>
      </c>
    </row>
    <row r="265" spans="1:5" ht="24" customHeight="1">
      <c r="A265" s="285" t="str">
        <f>Gesamtliste!G257&amp;" "&amp;Gesamtliste!H257</f>
        <v>Ernst Triebaumer Blaufränkisch Mariental</v>
      </c>
      <c r="B265" s="286"/>
      <c r="C265" s="199">
        <f>Gesamtliste!J257</f>
        <v>2003</v>
      </c>
      <c r="D265" s="199">
        <f>Gesamtliste!K257</f>
        <v>0.75</v>
      </c>
      <c r="E265" s="200">
        <f>Gesamtliste!V257</f>
        <v>0</v>
      </c>
    </row>
    <row r="266" spans="1:5" ht="24" customHeight="1">
      <c r="A266" s="285" t="str">
        <f>Gesamtliste!G258&amp;" "&amp;Gesamtliste!H258</f>
        <v>Feiler-Artinger Cabernet Sauvingon-Merlot 1009</v>
      </c>
      <c r="B266" s="286"/>
      <c r="C266" s="199">
        <f>Gesamtliste!J258</f>
        <v>2003</v>
      </c>
      <c r="D266" s="199">
        <f>Gesamtliste!K258</f>
        <v>0.75</v>
      </c>
      <c r="E266" s="200">
        <f>Gesamtliste!V258</f>
        <v>0</v>
      </c>
    </row>
    <row r="267" spans="1:5" ht="24" customHeight="1">
      <c r="A267" s="285" t="str">
        <f>Gesamtliste!G259&amp;" "&amp;Gesamtliste!H259</f>
        <v>Feiler-Artinger Cabernet Sauvingon-Merlot 1009</v>
      </c>
      <c r="B267" s="286"/>
      <c r="C267" s="199">
        <f>Gesamtliste!J259</f>
        <v>2003</v>
      </c>
      <c r="D267" s="199">
        <f>Gesamtliste!K259</f>
        <v>1.5</v>
      </c>
      <c r="E267" s="200">
        <f>Gesamtliste!V259</f>
        <v>0</v>
      </c>
    </row>
    <row r="268" spans="1:5" ht="24" customHeight="1">
      <c r="A268" s="285" t="str">
        <f>Gesamtliste!G260&amp;" "&amp;Gesamtliste!H260</f>
        <v>Kollwentz Cuvee Römerhof</v>
      </c>
      <c r="B268" s="286"/>
      <c r="C268" s="199">
        <f>Gesamtliste!J260</f>
        <v>1986</v>
      </c>
      <c r="D268" s="199">
        <f>Gesamtliste!K260</f>
        <v>1.5</v>
      </c>
      <c r="E268" s="200">
        <f>Gesamtliste!V260</f>
        <v>0</v>
      </c>
    </row>
    <row r="269" spans="1:5" ht="24" customHeight="1">
      <c r="A269" s="285" t="str">
        <f>Gesamtliste!G261&amp;" "&amp;Gesamtliste!H261</f>
        <v>Kollwentz Riesling-Sylvaner Spätlese</v>
      </c>
      <c r="B269" s="286"/>
      <c r="C269" s="199">
        <f>Gesamtliste!J261</f>
        <v>1977</v>
      </c>
      <c r="D269" s="199">
        <f>Gesamtliste!K261</f>
        <v>0.75</v>
      </c>
      <c r="E269" s="200">
        <f>Gesamtliste!V261</f>
        <v>0</v>
      </c>
    </row>
    <row r="270" spans="1:5" ht="24" customHeight="1">
      <c r="A270" s="285" t="str">
        <f>Gesamtliste!G262&amp;" "&amp;Gesamtliste!H262</f>
        <v>Kollwentz Steinzeiler</v>
      </c>
      <c r="B270" s="286"/>
      <c r="C270" s="199">
        <f>Gesamtliste!J262</f>
        <v>2015</v>
      </c>
      <c r="D270" s="199">
        <f>Gesamtliste!K262</f>
        <v>27</v>
      </c>
      <c r="E270" s="200">
        <f>Gesamtliste!V262</f>
        <v>0</v>
      </c>
    </row>
    <row r="271" spans="1:5" ht="24" customHeight="1">
      <c r="A271" s="285" t="str">
        <f>Gesamtliste!G263&amp;" "&amp;Gesamtliste!H263</f>
        <v>Lichtenberger Gonzalez Leithaberg DAC weiss</v>
      </c>
      <c r="B271" s="286"/>
      <c r="C271" s="199">
        <f>Gesamtliste!J263</f>
        <v>2022</v>
      </c>
      <c r="D271" s="199">
        <f>Gesamtliste!K263</f>
        <v>0.75</v>
      </c>
      <c r="E271" s="200">
        <f>Gesamtliste!V263</f>
        <v>0</v>
      </c>
    </row>
    <row r="272" spans="1:5" ht="24" customHeight="1">
      <c r="A272" s="285" t="str">
        <f>Gesamtliste!G264&amp;" "&amp;Gesamtliste!H264</f>
        <v>Gesellmann Bela Rex</v>
      </c>
      <c r="B272" s="286"/>
      <c r="C272" s="199">
        <f>Gesamtliste!J264</f>
        <v>2006</v>
      </c>
      <c r="D272" s="199">
        <f>Gesamtliste!K264</f>
        <v>0.75</v>
      </c>
      <c r="E272" s="200">
        <f>Gesamtliste!V264</f>
        <v>0</v>
      </c>
    </row>
    <row r="273" spans="1:5" ht="24" customHeight="1">
      <c r="A273" s="285" t="str">
        <f>Gesamtliste!G265&amp;" "&amp;Gesamtliste!H265</f>
        <v>Gesellmann Bela Rex</v>
      </c>
      <c r="B273" s="286"/>
      <c r="C273" s="199">
        <f>Gesamtliste!J265</f>
        <v>2006</v>
      </c>
      <c r="D273" s="199">
        <f>Gesamtliste!K265</f>
        <v>1.5</v>
      </c>
      <c r="E273" s="200">
        <f>Gesamtliste!V265</f>
        <v>0</v>
      </c>
    </row>
    <row r="274" spans="1:5" ht="24" customHeight="1">
      <c r="A274" s="285" t="str">
        <f>Gesamtliste!G266&amp;" "&amp;Gesamtliste!H266</f>
        <v>Gesellmann Bela Rex</v>
      </c>
      <c r="B274" s="286"/>
      <c r="C274" s="199">
        <f>Gesamtliste!J266</f>
        <v>2012</v>
      </c>
      <c r="D274" s="199">
        <f>Gesamtliste!K266</f>
        <v>1.5</v>
      </c>
      <c r="E274" s="200">
        <f>Gesamtliste!V266</f>
        <v>0</v>
      </c>
    </row>
    <row r="275" spans="1:5" ht="24" customHeight="1">
      <c r="A275" s="285" t="str">
        <f>Gesamtliste!G267&amp;" "&amp;Gesamtliste!H267</f>
        <v>Gesellmann Opus Eximium</v>
      </c>
      <c r="B275" s="286"/>
      <c r="C275" s="199">
        <f>Gesamtliste!J267</f>
        <v>2002</v>
      </c>
      <c r="D275" s="199">
        <f>Gesamtliste!K267</f>
        <v>0.75</v>
      </c>
      <c r="E275" s="200">
        <f>Gesamtliste!V267</f>
        <v>0</v>
      </c>
    </row>
    <row r="276" spans="1:5" ht="24" customHeight="1">
      <c r="A276" s="285" t="str">
        <f>Gesamtliste!G268&amp;" "&amp;Gesamtliste!H268</f>
        <v>Kerschbaum Cuvee Kerschbaum</v>
      </c>
      <c r="B276" s="286"/>
      <c r="C276" s="199">
        <f>Gesamtliste!J268</f>
        <v>2009</v>
      </c>
      <c r="D276" s="199">
        <f>Gesamtliste!K268</f>
        <v>0.75</v>
      </c>
      <c r="E276" s="200">
        <f>Gesamtliste!V268</f>
        <v>0</v>
      </c>
    </row>
    <row r="277" spans="1:5" ht="24" customHeight="1">
      <c r="A277" s="285" t="str">
        <f>Gesamtliste!G269&amp;" "&amp;Gesamtliste!H269</f>
        <v>Kerschbaum Cuvee Kerschbaum</v>
      </c>
      <c r="B277" s="286"/>
      <c r="C277" s="199">
        <f>Gesamtliste!J269</f>
        <v>2009</v>
      </c>
      <c r="D277" s="199">
        <f>Gesamtliste!K269</f>
        <v>1.5</v>
      </c>
      <c r="E277" s="200">
        <f>Gesamtliste!V269</f>
        <v>0</v>
      </c>
    </row>
    <row r="278" spans="1:5" ht="24" customHeight="1">
      <c r="A278" s="285" t="str">
        <f>Gesamtliste!G270&amp;" "&amp;Gesamtliste!H270</f>
        <v>Kirnbauer Forever</v>
      </c>
      <c r="B278" s="286"/>
      <c r="C278" s="199">
        <f>Gesamtliste!J270</f>
        <v>2012</v>
      </c>
      <c r="D278" s="199">
        <f>Gesamtliste!K270</f>
        <v>0.75</v>
      </c>
      <c r="E278" s="200">
        <f>Gesamtliste!V270</f>
        <v>0</v>
      </c>
    </row>
    <row r="279" spans="1:5" ht="24" customHeight="1">
      <c r="A279" s="285" t="str">
        <f>Gesamtliste!G271&amp;" "&amp;Gesamtliste!H271</f>
        <v>Club Batonnage Batonnage</v>
      </c>
      <c r="B279" s="286"/>
      <c r="C279" s="199">
        <f>Gesamtliste!J271</f>
        <v>2013</v>
      </c>
      <c r="D279" s="199">
        <f>Gesamtliste!K271</f>
        <v>0.75</v>
      </c>
      <c r="E279" s="200">
        <f>Gesamtliste!V271</f>
        <v>0</v>
      </c>
    </row>
    <row r="280" spans="1:5" ht="24" customHeight="1">
      <c r="A280" s="285" t="str">
        <f>Gesamtliste!G272&amp;" "&amp;Gesamtliste!H272</f>
        <v>Club Batonnage Batonnage</v>
      </c>
      <c r="B280" s="286"/>
      <c r="C280" s="199">
        <f>Gesamtliste!J272</f>
        <v>2020</v>
      </c>
      <c r="D280" s="199">
        <f>Gesamtliste!K272</f>
        <v>0.75</v>
      </c>
      <c r="E280" s="200">
        <f>Gesamtliste!V272</f>
        <v>0</v>
      </c>
    </row>
    <row r="281" spans="1:5" ht="24" customHeight="1">
      <c r="A281" s="285" t="str">
        <f>Gesamtliste!G273&amp;" "&amp;Gesamtliste!H273</f>
        <v xml:space="preserve">Club Batonnage Batonnage </v>
      </c>
      <c r="B281" s="286"/>
      <c r="C281" s="199">
        <f>Gesamtliste!J273</f>
        <v>2016</v>
      </c>
      <c r="D281" s="199">
        <f>Gesamtliste!K273</f>
        <v>0.75</v>
      </c>
      <c r="E281" s="200">
        <f>Gesamtliste!V273</f>
        <v>0</v>
      </c>
    </row>
    <row r="282" spans="1:5" ht="24" customHeight="1">
      <c r="A282" s="285" t="str">
        <f>Gesamtliste!G274&amp;" "&amp;Gesamtliste!H274</f>
        <v xml:space="preserve">Club Batonnage Batonnage </v>
      </c>
      <c r="B282" s="286"/>
      <c r="C282" s="199">
        <f>Gesamtliste!J274</f>
        <v>2017</v>
      </c>
      <c r="D282" s="199">
        <f>Gesamtliste!K274</f>
        <v>0.75</v>
      </c>
      <c r="E282" s="200">
        <f>Gesamtliste!V274</f>
        <v>0</v>
      </c>
    </row>
    <row r="283" spans="1:5" ht="24" customHeight="1">
      <c r="A283" s="285" t="str">
        <f>Gesamtliste!G275&amp;" "&amp;Gesamtliste!H275</f>
        <v xml:space="preserve">Club Batonnage Batonnage </v>
      </c>
      <c r="B283" s="286"/>
      <c r="C283" s="199">
        <f>Gesamtliste!J275</f>
        <v>2018</v>
      </c>
      <c r="D283" s="199">
        <f>Gesamtliste!K275</f>
        <v>0.75</v>
      </c>
      <c r="E283" s="200">
        <f>Gesamtliste!V275</f>
        <v>0</v>
      </c>
    </row>
    <row r="284" spans="1:5" ht="24" customHeight="1">
      <c r="A284" s="285" t="str">
        <f>Gesamtliste!G276&amp;" "&amp;Gesamtliste!H276</f>
        <v>Gernot Heinrich Gabarinza</v>
      </c>
      <c r="B284" s="286"/>
      <c r="C284" s="199">
        <f>Gesamtliste!J276</f>
        <v>2002</v>
      </c>
      <c r="D284" s="199">
        <f>Gesamtliste!K276</f>
        <v>0.75</v>
      </c>
      <c r="E284" s="200">
        <f>Gesamtliste!V276</f>
        <v>0</v>
      </c>
    </row>
    <row r="285" spans="1:5" ht="24" customHeight="1">
      <c r="A285" s="285" t="str">
        <f>Gesamtliste!G277&amp;" "&amp;Gesamtliste!H277</f>
        <v>Gernot Heinrich Gabarinza</v>
      </c>
      <c r="B285" s="286"/>
      <c r="C285" s="199">
        <f>Gesamtliste!J277</f>
        <v>2003</v>
      </c>
      <c r="D285" s="199">
        <f>Gesamtliste!K277</f>
        <v>0.75</v>
      </c>
      <c r="E285" s="200">
        <f>Gesamtliste!V277</f>
        <v>0</v>
      </c>
    </row>
    <row r="286" spans="1:5" ht="24" customHeight="1">
      <c r="A286" s="285" t="str">
        <f>Gesamtliste!G278&amp;" "&amp;Gesamtliste!H278</f>
        <v>Gernot Heinrich Gabarinza</v>
      </c>
      <c r="B286" s="286"/>
      <c r="C286" s="199">
        <f>Gesamtliste!J278</f>
        <v>2004</v>
      </c>
      <c r="D286" s="199">
        <f>Gesamtliste!K278</f>
        <v>0.75</v>
      </c>
      <c r="E286" s="200">
        <f>Gesamtliste!V278</f>
        <v>0</v>
      </c>
    </row>
    <row r="287" spans="1:5" ht="24" customHeight="1">
      <c r="A287" s="285" t="str">
        <f>Gesamtliste!G279&amp;" "&amp;Gesamtliste!H279</f>
        <v>Paul Achs Blaufränkisch Altenberg</v>
      </c>
      <c r="B287" s="286"/>
      <c r="C287" s="199">
        <f>Gesamtliste!J279</f>
        <v>2007</v>
      </c>
      <c r="D287" s="199">
        <f>Gesamtliste!K279</f>
        <v>0.75</v>
      </c>
      <c r="E287" s="200">
        <f>Gesamtliste!V279</f>
        <v>0</v>
      </c>
    </row>
    <row r="288" spans="1:5" ht="24" customHeight="1">
      <c r="A288" s="285" t="str">
        <f>Gesamtliste!G280&amp;" "&amp;Gesamtliste!H280</f>
        <v>Paul Achs Blaufränkisch Altenberg</v>
      </c>
      <c r="B288" s="286"/>
      <c r="C288" s="199">
        <f>Gesamtliste!J280</f>
        <v>2009</v>
      </c>
      <c r="D288" s="199">
        <f>Gesamtliste!K280</f>
        <v>0.75</v>
      </c>
      <c r="E288" s="200">
        <f>Gesamtliste!V280</f>
        <v>0</v>
      </c>
    </row>
    <row r="289" spans="1:5" ht="24" customHeight="1">
      <c r="A289" s="285" t="str">
        <f>Gesamtliste!G281&amp;" "&amp;Gesamtliste!H281</f>
        <v>Paul Achs Blaufränkisch Spiegel</v>
      </c>
      <c r="B289" s="286"/>
      <c r="C289" s="199">
        <f>Gesamtliste!J281</f>
        <v>2009</v>
      </c>
      <c r="D289" s="199">
        <f>Gesamtliste!K281</f>
        <v>0.75</v>
      </c>
      <c r="E289" s="200">
        <f>Gesamtliste!V281</f>
        <v>0</v>
      </c>
    </row>
    <row r="290" spans="1:5" ht="24" customHeight="1">
      <c r="A290" s="285" t="str">
        <f>Gesamtliste!G282&amp;" "&amp;Gesamtliste!H282</f>
        <v>Paul Achs Blaufränkisch Spiegel</v>
      </c>
      <c r="B290" s="286"/>
      <c r="C290" s="199">
        <f>Gesamtliste!J282</f>
        <v>2012</v>
      </c>
      <c r="D290" s="199">
        <f>Gesamtliste!K282</f>
        <v>0.75</v>
      </c>
      <c r="E290" s="200">
        <f>Gesamtliste!V282</f>
        <v>0</v>
      </c>
    </row>
    <row r="291" spans="1:5" ht="24" customHeight="1">
      <c r="A291" s="285" t="str">
        <f>Gesamtliste!G283&amp;" "&amp;Gesamtliste!H283</f>
        <v>Paul Achs Blaufränkisch Ungerberg</v>
      </c>
      <c r="B291" s="286"/>
      <c r="C291" s="199">
        <f>Gesamtliste!J283</f>
        <v>2007</v>
      </c>
      <c r="D291" s="199">
        <f>Gesamtliste!K283</f>
        <v>0.75</v>
      </c>
      <c r="E291" s="200">
        <f>Gesamtliste!V283</f>
        <v>0</v>
      </c>
    </row>
    <row r="292" spans="1:5" ht="24" customHeight="1">
      <c r="A292" s="285" t="str">
        <f>Gesamtliste!G284&amp;" "&amp;Gesamtliste!H284</f>
        <v>Paul Achs Blaufränkisch Ungerberg</v>
      </c>
      <c r="B292" s="286"/>
      <c r="C292" s="199">
        <f>Gesamtliste!J284</f>
        <v>2009</v>
      </c>
      <c r="D292" s="199">
        <f>Gesamtliste!K284</f>
        <v>0.75</v>
      </c>
      <c r="E292" s="200">
        <f>Gesamtliste!V284</f>
        <v>0</v>
      </c>
    </row>
    <row r="293" spans="1:5" ht="24" customHeight="1">
      <c r="A293" s="285" t="str">
        <f>Gesamtliste!G285&amp;" "&amp;Gesamtliste!H285</f>
        <v xml:space="preserve">Paul Achs Pinot Noir </v>
      </c>
      <c r="B293" s="286"/>
      <c r="C293" s="199">
        <f>Gesamtliste!J285</f>
        <v>2007</v>
      </c>
      <c r="D293" s="199">
        <f>Gesamtliste!K285</f>
        <v>0.75</v>
      </c>
      <c r="E293" s="200">
        <f>Gesamtliste!V285</f>
        <v>0</v>
      </c>
    </row>
    <row r="294" spans="1:5" ht="24" customHeight="1">
      <c r="A294" s="285" t="str">
        <f>Gesamtliste!G286&amp;" "&amp;Gesamtliste!H286</f>
        <v>Velich Chardonnay Tiglat</v>
      </c>
      <c r="B294" s="286"/>
      <c r="C294" s="199">
        <f>Gesamtliste!J286</f>
        <v>2018</v>
      </c>
      <c r="D294" s="199">
        <f>Gesamtliste!K286</f>
        <v>0.75</v>
      </c>
      <c r="E294" s="200">
        <f>Gesamtliste!V286</f>
        <v>0</v>
      </c>
    </row>
    <row r="295" spans="1:5" ht="24" customHeight="1">
      <c r="A295" s="285" t="str">
        <f>Gesamtliste!G287&amp;" "&amp;Gesamtliste!H287</f>
        <v>Krutzler Blaufränkisch Reserve</v>
      </c>
      <c r="B295" s="286"/>
      <c r="C295" s="199">
        <f>Gesamtliste!J287</f>
        <v>2008</v>
      </c>
      <c r="D295" s="199">
        <f>Gesamtliste!K287</f>
        <v>0.75</v>
      </c>
      <c r="E295" s="200">
        <f>Gesamtliste!V287</f>
        <v>0</v>
      </c>
    </row>
    <row r="296" spans="1:5" ht="24" customHeight="1">
      <c r="A296" s="285" t="str">
        <f>Gesamtliste!G288&amp;" "&amp;Gesamtliste!H288</f>
        <v>Krutzler Merlot</v>
      </c>
      <c r="B296" s="286"/>
      <c r="C296" s="199">
        <f>Gesamtliste!J288</f>
        <v>2003</v>
      </c>
      <c r="D296" s="199">
        <f>Gesamtliste!K288</f>
        <v>1.5</v>
      </c>
      <c r="E296" s="200">
        <f>Gesamtliste!V288</f>
        <v>0</v>
      </c>
    </row>
    <row r="297" spans="1:5" ht="24" customHeight="1">
      <c r="A297" s="285" t="str">
        <f>Gesamtliste!G289&amp;" "&amp;Gesamtliste!H289</f>
        <v>Uwe Schiefer Blaufränkisch Reihburg</v>
      </c>
      <c r="B297" s="286"/>
      <c r="C297" s="199">
        <f>Gesamtliste!J289</f>
        <v>2006</v>
      </c>
      <c r="D297" s="199">
        <f>Gesamtliste!K289</f>
        <v>0.75</v>
      </c>
      <c r="E297" s="200">
        <f>Gesamtliste!V289</f>
        <v>0</v>
      </c>
    </row>
    <row r="298" spans="1:5" ht="24" customHeight="1">
      <c r="A298" s="285" t="str">
        <f>Gesamtliste!G290&amp;" "&amp;Gesamtliste!H290</f>
        <v>Uwe Schiefer Blaufränkisch Reihburg</v>
      </c>
      <c r="B298" s="286"/>
      <c r="C298" s="199">
        <f>Gesamtliste!J290</f>
        <v>2006</v>
      </c>
      <c r="D298" s="199">
        <f>Gesamtliste!K290</f>
        <v>1.5</v>
      </c>
      <c r="E298" s="200">
        <f>Gesamtliste!V290</f>
        <v>0</v>
      </c>
    </row>
    <row r="299" spans="1:5" ht="24" customHeight="1">
      <c r="A299" s="285" t="str">
        <f>Gesamtliste!G291&amp;" "&amp;Gesamtliste!H291</f>
        <v>Uwe Schiefer Blaufränkisch Reihburg</v>
      </c>
      <c r="B299" s="286"/>
      <c r="C299" s="199">
        <f>Gesamtliste!J291</f>
        <v>2008</v>
      </c>
      <c r="D299" s="199">
        <f>Gesamtliste!K291</f>
        <v>0.75</v>
      </c>
      <c r="E299" s="200">
        <f>Gesamtliste!V291</f>
        <v>0</v>
      </c>
    </row>
    <row r="300" spans="1:5" ht="24" customHeight="1">
      <c r="A300" s="285" t="str">
        <f>Gesamtliste!G292&amp;" "&amp;Gesamtliste!H292</f>
        <v>Uwe Schiefer Blaufränkisch vom blauen Schiefer</v>
      </c>
      <c r="B300" s="286"/>
      <c r="C300" s="199">
        <f>Gesamtliste!J292</f>
        <v>2016</v>
      </c>
      <c r="D300" s="199">
        <f>Gesamtliste!K292</f>
        <v>0.75</v>
      </c>
      <c r="E300" s="200">
        <f>Gesamtliste!V292</f>
        <v>0</v>
      </c>
    </row>
    <row r="301" spans="1:5" ht="24" customHeight="1">
      <c r="A301" s="285" t="str">
        <f>Gesamtliste!G293&amp;" "&amp;Gesamtliste!H293</f>
        <v>Uwe Schiefer Merlot M</v>
      </c>
      <c r="B301" s="286"/>
      <c r="C301" s="199">
        <f>Gesamtliste!J293</f>
        <v>2011</v>
      </c>
      <c r="D301" s="199">
        <f>Gesamtliste!K293</f>
        <v>0.75</v>
      </c>
      <c r="E301" s="200">
        <f>Gesamtliste!V293</f>
        <v>0</v>
      </c>
    </row>
    <row r="302" spans="1:5" ht="24" customHeight="1">
      <c r="A302" s="285" t="str">
        <f>Gesamtliste!G294&amp;" "&amp;Gesamtliste!H294</f>
        <v>Gross Sauvignon Blanc Nussberg</v>
      </c>
      <c r="B302" s="286"/>
      <c r="C302" s="199">
        <f>Gesamtliste!J294</f>
        <v>2007</v>
      </c>
      <c r="D302" s="199">
        <f>Gesamtliste!K294</f>
        <v>0.75</v>
      </c>
      <c r="E302" s="200">
        <f>Gesamtliste!V294</f>
        <v>0</v>
      </c>
    </row>
    <row r="303" spans="1:5" ht="24" customHeight="1">
      <c r="A303" s="285" t="str">
        <f>Gesamtliste!G295&amp;" "&amp;Gesamtliste!H295</f>
        <v>Gross Sauvignon Blanc Nussberg</v>
      </c>
      <c r="B303" s="286"/>
      <c r="C303" s="199">
        <f>Gesamtliste!J295</f>
        <v>2012</v>
      </c>
      <c r="D303" s="199">
        <f>Gesamtliste!K295</f>
        <v>0.75</v>
      </c>
      <c r="E303" s="200">
        <f>Gesamtliste!V295</f>
        <v>0</v>
      </c>
    </row>
    <row r="304" spans="1:5" ht="24" customHeight="1">
      <c r="A304" s="285" t="str">
        <f>Gesamtliste!G296&amp;" "&amp;Gesamtliste!H296</f>
        <v>Gross Sauvignon Blanc Sulz</v>
      </c>
      <c r="B304" s="286"/>
      <c r="C304" s="199">
        <f>Gesamtliste!J296</f>
        <v>2012</v>
      </c>
      <c r="D304" s="199">
        <f>Gesamtliste!K296</f>
        <v>0.75</v>
      </c>
      <c r="E304" s="200">
        <f>Gesamtliste!V296</f>
        <v>0</v>
      </c>
    </row>
    <row r="305" spans="1:5" ht="24" customHeight="1">
      <c r="A305" s="285" t="str">
        <f>Gesamtliste!G297&amp;" "&amp;Gesamtliste!H297</f>
        <v>Tement Morillon Zieregg</v>
      </c>
      <c r="B305" s="286"/>
      <c r="C305" s="199">
        <f>Gesamtliste!J297</f>
        <v>2006</v>
      </c>
      <c r="D305" s="199">
        <f>Gesamtliste!K297</f>
        <v>9</v>
      </c>
      <c r="E305" s="200">
        <f>Gesamtliste!V297</f>
        <v>0</v>
      </c>
    </row>
    <row r="306" spans="1:5" ht="24" customHeight="1">
      <c r="A306" s="285" t="str">
        <f>Gesamtliste!G298&amp;" "&amp;Gesamtliste!H298</f>
        <v xml:space="preserve">Garagenwinzer Nikolai Saturio Merlot </v>
      </c>
      <c r="B306" s="286"/>
      <c r="C306" s="199">
        <f>Gesamtliste!J298</f>
        <v>2018</v>
      </c>
      <c r="D306" s="199">
        <f>Gesamtliste!K298</f>
        <v>0.75</v>
      </c>
      <c r="E306" s="200">
        <f>Gesamtliste!V298</f>
        <v>0</v>
      </c>
    </row>
    <row r="307" spans="1:5" ht="24" customHeight="1">
      <c r="A307" s="285" t="str">
        <f>Gesamtliste!G299&amp;" "&amp;Gesamtliste!H299</f>
        <v>Alzinger Grüner Veltliner Liebenberg Smaragd</v>
      </c>
      <c r="B307" s="286"/>
      <c r="C307" s="199">
        <f>Gesamtliste!J299</f>
        <v>2004</v>
      </c>
      <c r="D307" s="199">
        <f>Gesamtliste!K299</f>
        <v>0.75</v>
      </c>
      <c r="E307" s="200">
        <f>Gesamtliste!V299</f>
        <v>0</v>
      </c>
    </row>
    <row r="308" spans="1:5" ht="24" customHeight="1">
      <c r="A308" s="285" t="str">
        <f>Gesamtliste!G300&amp;" "&amp;Gesamtliste!H300</f>
        <v>Alzinger Grüner Veltliner Liebenberg Smaragd</v>
      </c>
      <c r="B308" s="286"/>
      <c r="C308" s="199">
        <f>Gesamtliste!J300</f>
        <v>2013</v>
      </c>
      <c r="D308" s="199">
        <f>Gesamtliste!K300</f>
        <v>0.75</v>
      </c>
      <c r="E308" s="200">
        <f>Gesamtliste!V300</f>
        <v>0</v>
      </c>
    </row>
    <row r="309" spans="1:5" ht="24" customHeight="1">
      <c r="A309" s="285" t="str">
        <f>Gesamtliste!G301&amp;" "&amp;Gesamtliste!H301</f>
        <v>Alzinger Grüner Veltliner Mühlpoint Smaragd</v>
      </c>
      <c r="B309" s="286"/>
      <c r="C309" s="199">
        <f>Gesamtliste!J301</f>
        <v>2004</v>
      </c>
      <c r="D309" s="199">
        <f>Gesamtliste!K301</f>
        <v>0.75</v>
      </c>
      <c r="E309" s="200">
        <f>Gesamtliste!V301</f>
        <v>0</v>
      </c>
    </row>
    <row r="310" spans="1:5" ht="24" customHeight="1">
      <c r="A310" s="285" t="str">
        <f>Gesamtliste!G302&amp;" "&amp;Gesamtliste!H302</f>
        <v>Alzinger Grüner Veltliner Steinertal Smaragd</v>
      </c>
      <c r="B310" s="286"/>
      <c r="C310" s="199">
        <f>Gesamtliste!J302</f>
        <v>2008</v>
      </c>
      <c r="D310" s="199">
        <f>Gesamtliste!K302</f>
        <v>0.75</v>
      </c>
      <c r="E310" s="200">
        <f>Gesamtliste!V302</f>
        <v>0</v>
      </c>
    </row>
    <row r="311" spans="1:5" ht="24" customHeight="1">
      <c r="A311" s="285" t="str">
        <f>Gesamtliste!G303&amp;" "&amp;Gesamtliste!H303</f>
        <v>Alzinger Riesling Höhereck Smaragd</v>
      </c>
      <c r="B311" s="286"/>
      <c r="C311" s="199">
        <f>Gesamtliste!J303</f>
        <v>2005</v>
      </c>
      <c r="D311" s="199">
        <f>Gesamtliste!K303</f>
        <v>0.75</v>
      </c>
      <c r="E311" s="200">
        <f>Gesamtliste!V303</f>
        <v>0</v>
      </c>
    </row>
    <row r="312" spans="1:5" ht="24" customHeight="1">
      <c r="A312" s="285" t="str">
        <f>Gesamtliste!G304&amp;" "&amp;Gesamtliste!H304</f>
        <v>Alzinger Riesling Höhereck Smaragd</v>
      </c>
      <c r="B312" s="286"/>
      <c r="C312" s="199">
        <f>Gesamtliste!J304</f>
        <v>2012</v>
      </c>
      <c r="D312" s="199">
        <f>Gesamtliste!K304</f>
        <v>0.75</v>
      </c>
      <c r="E312" s="200">
        <f>Gesamtliste!V304</f>
        <v>0</v>
      </c>
    </row>
    <row r="313" spans="1:5" ht="24" customHeight="1">
      <c r="A313" s="285" t="str">
        <f>Gesamtliste!G305&amp;" "&amp;Gesamtliste!H305</f>
        <v>Alzinger Riesling Hollerin Smaragd</v>
      </c>
      <c r="B313" s="286"/>
      <c r="C313" s="199">
        <f>Gesamtliste!J305</f>
        <v>2000</v>
      </c>
      <c r="D313" s="199">
        <f>Gesamtliste!K305</f>
        <v>0.75</v>
      </c>
      <c r="E313" s="200">
        <f>Gesamtliste!V305</f>
        <v>0</v>
      </c>
    </row>
    <row r="314" spans="1:5" ht="24" customHeight="1">
      <c r="A314" s="285" t="str">
        <f>Gesamtliste!G306&amp;" "&amp;Gesamtliste!H306</f>
        <v>Alzinger Riesling Hollerin Smaragd</v>
      </c>
      <c r="B314" s="286"/>
      <c r="C314" s="199">
        <f>Gesamtliste!J306</f>
        <v>2005</v>
      </c>
      <c r="D314" s="199">
        <f>Gesamtliste!K306</f>
        <v>0.75</v>
      </c>
      <c r="E314" s="200">
        <f>Gesamtliste!V306</f>
        <v>0</v>
      </c>
    </row>
    <row r="315" spans="1:5" ht="24" customHeight="1">
      <c r="A315" s="285" t="str">
        <f>Gesamtliste!G307&amp;" "&amp;Gesamtliste!H307</f>
        <v>Alzinger Riesling Hollerin Smaragd</v>
      </c>
      <c r="B315" s="286"/>
      <c r="C315" s="199">
        <f>Gesamtliste!J307</f>
        <v>2012</v>
      </c>
      <c r="D315" s="199">
        <f>Gesamtliste!K307</f>
        <v>0.75</v>
      </c>
      <c r="E315" s="200">
        <f>Gesamtliste!V307</f>
        <v>0</v>
      </c>
    </row>
    <row r="316" spans="1:5" ht="24" customHeight="1">
      <c r="A316" s="285" t="str">
        <f>Gesamtliste!G308&amp;" "&amp;Gesamtliste!H308</f>
        <v>F.X. Pichler Gelber Muskateller</v>
      </c>
      <c r="B316" s="286"/>
      <c r="C316" s="199">
        <f>Gesamtliste!J308</f>
        <v>2021</v>
      </c>
      <c r="D316" s="199">
        <f>Gesamtliste!K308</f>
        <v>0.75</v>
      </c>
      <c r="E316" s="200">
        <f>Gesamtliste!V308</f>
        <v>0</v>
      </c>
    </row>
    <row r="317" spans="1:5" ht="24" customHeight="1">
      <c r="A317" s="285" t="str">
        <f>Gesamtliste!G309&amp;" "&amp;Gesamtliste!H309</f>
        <v>F.X. Pichler Gelber Muskateller Dürnsteiner</v>
      </c>
      <c r="B317" s="286"/>
      <c r="C317" s="199">
        <f>Gesamtliste!J309</f>
        <v>2023</v>
      </c>
      <c r="D317" s="199">
        <f>Gesamtliste!K309</f>
        <v>0.75</v>
      </c>
      <c r="E317" s="200">
        <f>Gesamtliste!V309</f>
        <v>0</v>
      </c>
    </row>
    <row r="318" spans="1:5" ht="24" customHeight="1">
      <c r="A318" s="285" t="str">
        <f>Gesamtliste!G310&amp;" "&amp;Gesamtliste!H310</f>
        <v>F.X. Pichler Grüner Veltliner Frauenweingarten Smaragd</v>
      </c>
      <c r="B318" s="286"/>
      <c r="C318" s="199">
        <f>Gesamtliste!J310</f>
        <v>1992</v>
      </c>
      <c r="D318" s="199">
        <f>Gesamtliste!K310</f>
        <v>0.75</v>
      </c>
      <c r="E318" s="200">
        <f>Gesamtliste!V310</f>
        <v>0</v>
      </c>
    </row>
    <row r="319" spans="1:5" ht="24" customHeight="1">
      <c r="A319" s="285" t="str">
        <f>Gesamtliste!G311&amp;" "&amp;Gesamtliste!H311</f>
        <v>F.X. Pichler Grüner Veltliner Loibenberg Smaragd</v>
      </c>
      <c r="B319" s="286"/>
      <c r="C319" s="199">
        <f>Gesamtliste!J311</f>
        <v>2012</v>
      </c>
      <c r="D319" s="199">
        <f>Gesamtliste!K311</f>
        <v>0.375</v>
      </c>
      <c r="E319" s="200">
        <f>Gesamtliste!V311</f>
        <v>0</v>
      </c>
    </row>
    <row r="320" spans="1:5" ht="24" customHeight="1">
      <c r="A320" s="285" t="str">
        <f>Gesamtliste!G312&amp;" "&amp;Gesamtliste!H312</f>
        <v>F.X. Pichler Grüner Veltliner Loibenberg Smaragd</v>
      </c>
      <c r="B320" s="286"/>
      <c r="C320" s="199">
        <f>Gesamtliste!J312</f>
        <v>2013</v>
      </c>
      <c r="D320" s="199">
        <f>Gesamtliste!K312</f>
        <v>0.375</v>
      </c>
      <c r="E320" s="200">
        <f>Gesamtliste!V312</f>
        <v>0</v>
      </c>
    </row>
    <row r="321" spans="1:5" ht="24" customHeight="1">
      <c r="A321" s="285" t="str">
        <f>Gesamtliste!G313&amp;" "&amp;Gesamtliste!H313</f>
        <v>F.X. Pichler Grüner Veltliner Loibenberg Smaragd</v>
      </c>
      <c r="B321" s="286"/>
      <c r="C321" s="199">
        <f>Gesamtliste!J313</f>
        <v>2015</v>
      </c>
      <c r="D321" s="199">
        <f>Gesamtliste!K313</f>
        <v>0.375</v>
      </c>
      <c r="E321" s="200">
        <f>Gesamtliste!V313</f>
        <v>0</v>
      </c>
    </row>
    <row r="322" spans="1:5" ht="24" customHeight="1">
      <c r="A322" s="285" t="str">
        <f>Gesamtliste!G314&amp;" "&amp;Gesamtliste!H314</f>
        <v>F.X. Pichler Grüner Veltliner Loibenberg Smaragd</v>
      </c>
      <c r="B322" s="286"/>
      <c r="C322" s="199">
        <f>Gesamtliste!J314</f>
        <v>2016</v>
      </c>
      <c r="D322" s="199">
        <f>Gesamtliste!K314</f>
        <v>0.375</v>
      </c>
      <c r="E322" s="200">
        <f>Gesamtliste!V314</f>
        <v>0</v>
      </c>
    </row>
    <row r="323" spans="1:5" ht="24" customHeight="1">
      <c r="A323" s="285" t="str">
        <f>Gesamtliste!G315&amp;" "&amp;Gesamtliste!H315</f>
        <v>F.X. Pichler Grüner Veltliner Loibenberg Smaragd</v>
      </c>
      <c r="B323" s="286"/>
      <c r="C323" s="199">
        <f>Gesamtliste!J315</f>
        <v>2017</v>
      </c>
      <c r="D323" s="199">
        <f>Gesamtliste!K315</f>
        <v>0.375</v>
      </c>
      <c r="E323" s="200">
        <f>Gesamtliste!V315</f>
        <v>0</v>
      </c>
    </row>
    <row r="324" spans="1:5" ht="24" customHeight="1">
      <c r="A324" s="285" t="str">
        <f>Gesamtliste!G316&amp;" "&amp;Gesamtliste!H316</f>
        <v>F.X. Pichler Grüner Veltliner M Smaragd</v>
      </c>
      <c r="B324" s="286"/>
      <c r="C324" s="199">
        <f>Gesamtliste!J316</f>
        <v>2012</v>
      </c>
      <c r="D324" s="199">
        <f>Gesamtliste!K316</f>
        <v>0.375</v>
      </c>
      <c r="E324" s="200">
        <f>Gesamtliste!V316</f>
        <v>0</v>
      </c>
    </row>
    <row r="325" spans="1:5" ht="24" customHeight="1">
      <c r="A325" s="285" t="str">
        <f>Gesamtliste!G317&amp;" "&amp;Gesamtliste!H317</f>
        <v>F.X. Pichler Grüner Veltliner M Smaragd</v>
      </c>
      <c r="B325" s="286"/>
      <c r="C325" s="199">
        <f>Gesamtliste!J317</f>
        <v>2013</v>
      </c>
      <c r="D325" s="199">
        <f>Gesamtliste!K317</f>
        <v>0.375</v>
      </c>
      <c r="E325" s="200">
        <f>Gesamtliste!V317</f>
        <v>0</v>
      </c>
    </row>
    <row r="326" spans="1:5" ht="24" customHeight="1">
      <c r="A326" s="285" t="str">
        <f>Gesamtliste!G318&amp;" "&amp;Gesamtliste!H318</f>
        <v>F.X. Pichler Grüner Veltliner M Smaragd</v>
      </c>
      <c r="B326" s="286"/>
      <c r="C326" s="199">
        <f>Gesamtliste!J318</f>
        <v>2015</v>
      </c>
      <c r="D326" s="199">
        <f>Gesamtliste!K318</f>
        <v>0.375</v>
      </c>
      <c r="E326" s="200">
        <f>Gesamtliste!V318</f>
        <v>0</v>
      </c>
    </row>
    <row r="327" spans="1:5" ht="24" customHeight="1">
      <c r="A327" s="285" t="str">
        <f>Gesamtliste!G319&amp;" "&amp;Gesamtliste!H319</f>
        <v>F.X. Pichler Grüner Veltliner M Smaragd</v>
      </c>
      <c r="B327" s="286"/>
      <c r="C327" s="199">
        <f>Gesamtliste!J319</f>
        <v>2017</v>
      </c>
      <c r="D327" s="199">
        <f>Gesamtliste!K319</f>
        <v>0.375</v>
      </c>
      <c r="E327" s="200">
        <f>Gesamtliste!V319</f>
        <v>0</v>
      </c>
    </row>
    <row r="328" spans="1:5" ht="24" customHeight="1">
      <c r="A328" s="285" t="str">
        <f>Gesamtliste!G320&amp;" "&amp;Gesamtliste!H320</f>
        <v>F.X. Pichler Riesling M Reserve</v>
      </c>
      <c r="B328" s="286"/>
      <c r="C328" s="199">
        <f>Gesamtliste!J320</f>
        <v>2018</v>
      </c>
      <c r="D328" s="199">
        <f>Gesamtliste!K320</f>
        <v>0.75</v>
      </c>
      <c r="E328" s="200">
        <f>Gesamtliste!V320</f>
        <v>0</v>
      </c>
    </row>
    <row r="329" spans="1:5" ht="24" customHeight="1">
      <c r="A329" s="285" t="str">
        <f>Gesamtliste!G321&amp;" "&amp;Gesamtliste!H321</f>
        <v>F.X. Pichler Riesling Unendlich Smaragd</v>
      </c>
      <c r="B329" s="286"/>
      <c r="C329" s="199">
        <f>Gesamtliste!J321</f>
        <v>2012</v>
      </c>
      <c r="D329" s="199">
        <f>Gesamtliste!K321</f>
        <v>0.75</v>
      </c>
      <c r="E329" s="200">
        <f>Gesamtliste!V321</f>
        <v>0</v>
      </c>
    </row>
    <row r="330" spans="1:5" ht="24" customHeight="1">
      <c r="A330" s="285" t="str">
        <f>Gesamtliste!G322&amp;" "&amp;Gesamtliste!H322</f>
        <v>F.X. Pichler Riesling Unendlich Smaragd</v>
      </c>
      <c r="B330" s="286"/>
      <c r="C330" s="199">
        <f>Gesamtliste!J322</f>
        <v>2013</v>
      </c>
      <c r="D330" s="199">
        <f>Gesamtliste!K322</f>
        <v>0.75</v>
      </c>
      <c r="E330" s="200">
        <f>Gesamtliste!V322</f>
        <v>0</v>
      </c>
    </row>
    <row r="331" spans="1:5" ht="24" customHeight="1">
      <c r="A331" s="285" t="str">
        <f>Gesamtliste!G323&amp;" "&amp;Gesamtliste!H323</f>
        <v>F.X. Pichler Riesling Unendlich Smaragd</v>
      </c>
      <c r="B331" s="286"/>
      <c r="C331" s="199">
        <f>Gesamtliste!J323</f>
        <v>2016</v>
      </c>
      <c r="D331" s="199">
        <f>Gesamtliste!K323</f>
        <v>0.75</v>
      </c>
      <c r="E331" s="200">
        <f>Gesamtliste!V323</f>
        <v>0</v>
      </c>
    </row>
    <row r="332" spans="1:5" ht="24" customHeight="1">
      <c r="A332" s="285" t="str">
        <f>Gesamtliste!G324&amp;" "&amp;Gesamtliste!H324</f>
        <v xml:space="preserve">F.X. Pichler Riesling Von den Terrassen Smaragd </v>
      </c>
      <c r="B332" s="286"/>
      <c r="C332" s="199">
        <f>Gesamtliste!J324</f>
        <v>1998</v>
      </c>
      <c r="D332" s="199">
        <f>Gesamtliste!K324</f>
        <v>0.75</v>
      </c>
      <c r="E332" s="200">
        <f>Gesamtliste!V324</f>
        <v>0</v>
      </c>
    </row>
    <row r="333" spans="1:5" ht="24" customHeight="1">
      <c r="A333" s="285" t="str">
        <f>Gesamtliste!G325&amp;" "&amp;Gesamtliste!H325</f>
        <v xml:space="preserve">F.X. Pichler Riesling Von den Terrassen Smaragd </v>
      </c>
      <c r="B333" s="286"/>
      <c r="C333" s="199">
        <f>Gesamtliste!J325</f>
        <v>1999</v>
      </c>
      <c r="D333" s="199">
        <f>Gesamtliste!K325</f>
        <v>0.75</v>
      </c>
      <c r="E333" s="200">
        <f>Gesamtliste!V325</f>
        <v>0</v>
      </c>
    </row>
    <row r="334" spans="1:5" ht="24" customHeight="1">
      <c r="A334" s="285" t="str">
        <f>Gesamtliste!G326&amp;" "&amp;Gesamtliste!H326</f>
        <v>F.X. Pichler Sauvignon Blanc Große Reserve</v>
      </c>
      <c r="B334" s="286"/>
      <c r="C334" s="199">
        <f>Gesamtliste!J326</f>
        <v>2012</v>
      </c>
      <c r="D334" s="199">
        <f>Gesamtliste!K326</f>
        <v>0.75</v>
      </c>
      <c r="E334" s="200">
        <f>Gesamtliste!V326</f>
        <v>0</v>
      </c>
    </row>
    <row r="335" spans="1:5" ht="24" customHeight="1">
      <c r="A335" s="285" t="str">
        <f>Gesamtliste!G327&amp;" "&amp;Gesamtliste!H327</f>
        <v>F.X. Pichler Sauvignon Blanc Smaragd</v>
      </c>
      <c r="B335" s="286"/>
      <c r="C335" s="199">
        <f>Gesamtliste!J327</f>
        <v>1992</v>
      </c>
      <c r="D335" s="199">
        <f>Gesamtliste!K327</f>
        <v>0.75</v>
      </c>
      <c r="E335" s="200">
        <f>Gesamtliste!V327</f>
        <v>0</v>
      </c>
    </row>
    <row r="336" spans="1:5" ht="24" customHeight="1">
      <c r="A336" s="285" t="str">
        <f>Gesamtliste!G328&amp;" "&amp;Gesamtliste!H328</f>
        <v>Hirtzberger Grüner Veltliner Eiswein</v>
      </c>
      <c r="B336" s="286"/>
      <c r="C336" s="199">
        <f>Gesamtliste!J328</f>
        <v>1994</v>
      </c>
      <c r="D336" s="199">
        <f>Gesamtliste!K328</f>
        <v>0.375</v>
      </c>
      <c r="E336" s="200">
        <f>Gesamtliste!V328</f>
        <v>0</v>
      </c>
    </row>
    <row r="337" spans="1:5" ht="24" customHeight="1">
      <c r="A337" s="285" t="str">
        <f>Gesamtliste!G329&amp;" "&amp;Gesamtliste!H329</f>
        <v xml:space="preserve">Hirtzberger Neuburger Selection </v>
      </c>
      <c r="B337" s="286"/>
      <c r="C337" s="199">
        <f>Gesamtliste!J329</f>
        <v>2002</v>
      </c>
      <c r="D337" s="199">
        <f>Gesamtliste!K329</f>
        <v>0.5</v>
      </c>
      <c r="E337" s="200">
        <f>Gesamtliste!V329</f>
        <v>0</v>
      </c>
    </row>
    <row r="338" spans="1:5" ht="24" customHeight="1">
      <c r="A338" s="285" t="str">
        <f>Gesamtliste!G330&amp;" "&amp;Gesamtliste!H330</f>
        <v>Hirtzberger Riesling Hochrain Smaragd</v>
      </c>
      <c r="B338" s="286"/>
      <c r="C338" s="199">
        <f>Gesamtliste!J330</f>
        <v>1992</v>
      </c>
      <c r="D338" s="199">
        <f>Gesamtliste!K330</f>
        <v>0.75</v>
      </c>
      <c r="E338" s="200">
        <f>Gesamtliste!V330</f>
        <v>0</v>
      </c>
    </row>
    <row r="339" spans="1:5" ht="24" customHeight="1">
      <c r="A339" s="285" t="str">
        <f>Gesamtliste!G331&amp;" "&amp;Gesamtliste!H331</f>
        <v>Hirtzberger Riesling Hochrain Smaragd</v>
      </c>
      <c r="B339" s="286"/>
      <c r="C339" s="199">
        <f>Gesamtliste!J331</f>
        <v>1995</v>
      </c>
      <c r="D339" s="199">
        <f>Gesamtliste!K331</f>
        <v>0.75</v>
      </c>
      <c r="E339" s="200">
        <f>Gesamtliste!V331</f>
        <v>0</v>
      </c>
    </row>
    <row r="340" spans="1:5" ht="24" customHeight="1">
      <c r="A340" s="285" t="str">
        <f>Gesamtliste!G332&amp;" "&amp;Gesamtliste!H332</f>
        <v>Hirtzberger Riesling Hochrain Smaragd</v>
      </c>
      <c r="B340" s="286"/>
      <c r="C340" s="199">
        <f>Gesamtliste!J332</f>
        <v>2013</v>
      </c>
      <c r="D340" s="199">
        <f>Gesamtliste!K332</f>
        <v>1.5</v>
      </c>
      <c r="E340" s="200">
        <f>Gesamtliste!V332</f>
        <v>0</v>
      </c>
    </row>
    <row r="341" spans="1:5" ht="24" customHeight="1">
      <c r="A341" s="285" t="str">
        <f>Gesamtliste!G333&amp;" "&amp;Gesamtliste!H333</f>
        <v>Hirtzberger Riesling Hochrain Smaragd</v>
      </c>
      <c r="B341" s="286"/>
      <c r="C341" s="199">
        <f>Gesamtliste!J333</f>
        <v>2019</v>
      </c>
      <c r="D341" s="199">
        <f>Gesamtliste!K333</f>
        <v>0.75</v>
      </c>
      <c r="E341" s="200">
        <f>Gesamtliste!V333</f>
        <v>0</v>
      </c>
    </row>
    <row r="342" spans="1:5" ht="24" customHeight="1">
      <c r="A342" s="285" t="str">
        <f>Gesamtliste!G334&amp;" "&amp;Gesamtliste!H334</f>
        <v>Hirtzberger Riesling Singerriedel Smaragd</v>
      </c>
      <c r="B342" s="286"/>
      <c r="C342" s="199">
        <f>Gesamtliste!J334</f>
        <v>1992</v>
      </c>
      <c r="D342" s="199">
        <f>Gesamtliste!K334</f>
        <v>0.75</v>
      </c>
      <c r="E342" s="200">
        <f>Gesamtliste!V334</f>
        <v>0</v>
      </c>
    </row>
    <row r="343" spans="1:5" ht="24" customHeight="1">
      <c r="A343" s="285" t="str">
        <f>Gesamtliste!G335&amp;" "&amp;Gesamtliste!H335</f>
        <v>Högl Grüner Veltliner Burgberg Smaragd</v>
      </c>
      <c r="B343" s="286"/>
      <c r="C343" s="199">
        <f>Gesamtliste!J335</f>
        <v>2006</v>
      </c>
      <c r="D343" s="199">
        <f>Gesamtliste!K335</f>
        <v>0.75</v>
      </c>
      <c r="E343" s="200">
        <f>Gesamtliste!V335</f>
        <v>0</v>
      </c>
    </row>
    <row r="344" spans="1:5" ht="24" customHeight="1">
      <c r="A344" s="285" t="str">
        <f>Gesamtliste!G336&amp;" "&amp;Gesamtliste!H336</f>
        <v>Högl Grüner Veltliner Steinertal Smaragd</v>
      </c>
      <c r="B344" s="286"/>
      <c r="C344" s="199">
        <f>Gesamtliste!J336</f>
        <v>2004</v>
      </c>
      <c r="D344" s="199">
        <f>Gesamtliste!K336</f>
        <v>0.75</v>
      </c>
      <c r="E344" s="200">
        <f>Gesamtliste!V336</f>
        <v>0</v>
      </c>
    </row>
    <row r="345" spans="1:5" ht="24" customHeight="1">
      <c r="A345" s="285" t="str">
        <f>Gesamtliste!G337&amp;" "&amp;Gesamtliste!H337</f>
        <v>Högl Riesling Bruck Federspiel</v>
      </c>
      <c r="B345" s="286"/>
      <c r="C345" s="199">
        <f>Gesamtliste!J337</f>
        <v>2002</v>
      </c>
      <c r="D345" s="199">
        <f>Gesamtliste!K337</f>
        <v>0.75</v>
      </c>
      <c r="E345" s="200">
        <f>Gesamtliste!V337</f>
        <v>0</v>
      </c>
    </row>
    <row r="346" spans="1:5" ht="24" customHeight="1">
      <c r="A346" s="285" t="str">
        <f>Gesamtliste!G338&amp;" "&amp;Gesamtliste!H338</f>
        <v>Högl Riesling Vision Smaragd</v>
      </c>
      <c r="B346" s="286"/>
      <c r="C346" s="199">
        <f>Gesamtliste!J338</f>
        <v>2006</v>
      </c>
      <c r="D346" s="199">
        <f>Gesamtliste!K338</f>
        <v>0.75</v>
      </c>
      <c r="E346" s="200">
        <f>Gesamtliste!V338</f>
        <v>0</v>
      </c>
    </row>
    <row r="347" spans="1:5" ht="24" customHeight="1">
      <c r="A347" s="285" t="str">
        <f>Gesamtliste!G339&amp;" "&amp;Gesamtliste!H339</f>
        <v>Knoll Gelber Muskateller Federspiel</v>
      </c>
      <c r="B347" s="286"/>
      <c r="C347" s="199">
        <f>Gesamtliste!J339</f>
        <v>2017</v>
      </c>
      <c r="D347" s="199">
        <f>Gesamtliste!K339</f>
        <v>0.75</v>
      </c>
      <c r="E347" s="200">
        <f>Gesamtliste!V339</f>
        <v>0</v>
      </c>
    </row>
    <row r="348" spans="1:5" ht="24" customHeight="1">
      <c r="A348" s="285" t="str">
        <f>Gesamtliste!G340&amp;" "&amp;Gesamtliste!H340</f>
        <v>Knoll Gelber Muskateller Federspiel</v>
      </c>
      <c r="B348" s="286"/>
      <c r="C348" s="199">
        <f>Gesamtliste!J340</f>
        <v>2018</v>
      </c>
      <c r="D348" s="199">
        <f>Gesamtliste!K340</f>
        <v>0.75</v>
      </c>
      <c r="E348" s="200">
        <f>Gesamtliste!V340</f>
        <v>0</v>
      </c>
    </row>
    <row r="349" spans="1:5" ht="24" customHeight="1">
      <c r="A349" s="285" t="str">
        <f>Gesamtliste!G341&amp;" "&amp;Gesamtliste!H341</f>
        <v>Knoll Gelber Muskateller Smaragd</v>
      </c>
      <c r="B349" s="286"/>
      <c r="C349" s="199">
        <f>Gesamtliste!J341</f>
        <v>2017</v>
      </c>
      <c r="D349" s="199">
        <f>Gesamtliste!K341</f>
        <v>0.75</v>
      </c>
      <c r="E349" s="200">
        <f>Gesamtliste!V341</f>
        <v>0</v>
      </c>
    </row>
    <row r="350" spans="1:5" ht="24" customHeight="1">
      <c r="A350" s="285" t="str">
        <f>Gesamtliste!G342&amp;" "&amp;Gesamtliste!H342</f>
        <v>Knoll Gelber Traminer Smaragd</v>
      </c>
      <c r="B350" s="286"/>
      <c r="C350" s="199">
        <f>Gesamtliste!J342</f>
        <v>2020</v>
      </c>
      <c r="D350" s="199">
        <f>Gesamtliste!K342</f>
        <v>0.75</v>
      </c>
      <c r="E350" s="200">
        <f>Gesamtliste!V342</f>
        <v>0</v>
      </c>
    </row>
    <row r="351" spans="1:5" ht="24" customHeight="1">
      <c r="A351" s="285" t="str">
        <f>Gesamtliste!G343&amp;" "&amp;Gesamtliste!H343</f>
        <v>Knoll Grüner Veltliner Loibenberg Smaragd</v>
      </c>
      <c r="B351" s="286"/>
      <c r="C351" s="199">
        <f>Gesamtliste!J343</f>
        <v>2018</v>
      </c>
      <c r="D351" s="199">
        <f>Gesamtliste!K343</f>
        <v>0.75</v>
      </c>
      <c r="E351" s="200">
        <f>Gesamtliste!V343</f>
        <v>0</v>
      </c>
    </row>
    <row r="352" spans="1:5" ht="24" customHeight="1">
      <c r="A352" s="285" t="str">
        <f>Gesamtliste!G344&amp;" "&amp;Gesamtliste!H344</f>
        <v>Knoll Grüner Veltliner Schütt Smaragd</v>
      </c>
      <c r="B352" s="286"/>
      <c r="C352" s="199">
        <f>Gesamtliste!J344</f>
        <v>2013</v>
      </c>
      <c r="D352" s="199">
        <f>Gesamtliste!K344</f>
        <v>0.75</v>
      </c>
      <c r="E352" s="200">
        <f>Gesamtliste!V344</f>
        <v>0</v>
      </c>
    </row>
    <row r="353" spans="1:5" ht="24" customHeight="1">
      <c r="A353" s="285" t="str">
        <f>Gesamtliste!G345&amp;" "&amp;Gesamtliste!H345</f>
        <v>Knoll Grüner Veltliner Schütt Smaragd</v>
      </c>
      <c r="B353" s="286"/>
      <c r="C353" s="199">
        <f>Gesamtliste!J345</f>
        <v>2014</v>
      </c>
      <c r="D353" s="199">
        <f>Gesamtliste!K345</f>
        <v>0.75</v>
      </c>
      <c r="E353" s="200">
        <f>Gesamtliste!V345</f>
        <v>0</v>
      </c>
    </row>
    <row r="354" spans="1:5" ht="24" customHeight="1">
      <c r="A354" s="285" t="str">
        <f>Gesamtliste!G346&amp;" "&amp;Gesamtliste!H346</f>
        <v>Knoll Loibner Traminer Smaragd</v>
      </c>
      <c r="B354" s="286"/>
      <c r="C354" s="199">
        <f>Gesamtliste!J346</f>
        <v>2004</v>
      </c>
      <c r="D354" s="199">
        <f>Gesamtliste!K346</f>
        <v>0.5</v>
      </c>
      <c r="E354" s="200">
        <f>Gesamtliste!V346</f>
        <v>0</v>
      </c>
    </row>
    <row r="355" spans="1:5" ht="24" customHeight="1">
      <c r="A355" s="285" t="str">
        <f>Gesamtliste!G347&amp;" "&amp;Gesamtliste!H347</f>
        <v>Knoll Loibner Traminer Smaragd</v>
      </c>
      <c r="B355" s="286"/>
      <c r="C355" s="199">
        <f>Gesamtliste!J347</f>
        <v>2005</v>
      </c>
      <c r="D355" s="199">
        <f>Gesamtliste!K347</f>
        <v>0.5</v>
      </c>
      <c r="E355" s="200">
        <f>Gesamtliste!V347</f>
        <v>0</v>
      </c>
    </row>
    <row r="356" spans="1:5" ht="24" customHeight="1">
      <c r="A356" s="285" t="str">
        <f>Gesamtliste!G348&amp;" "&amp;Gesamtliste!H348</f>
        <v>Knoll Riesling Schütt Smaragd</v>
      </c>
      <c r="B356" s="286"/>
      <c r="C356" s="199">
        <f>Gesamtliste!J348</f>
        <v>2002</v>
      </c>
      <c r="D356" s="199">
        <f>Gesamtliste!K348</f>
        <v>0.75</v>
      </c>
      <c r="E356" s="200">
        <f>Gesamtliste!V348</f>
        <v>0</v>
      </c>
    </row>
    <row r="357" spans="1:5" ht="24" customHeight="1">
      <c r="A357" s="285" t="str">
        <f>Gesamtliste!G349&amp;" "&amp;Gesamtliste!H349</f>
        <v>Knoll Riesling Schütt Smaragd</v>
      </c>
      <c r="B357" s="286"/>
      <c r="C357" s="199">
        <f>Gesamtliste!J349</f>
        <v>2011</v>
      </c>
      <c r="D357" s="199">
        <f>Gesamtliste!K349</f>
        <v>0.75</v>
      </c>
      <c r="E357" s="200">
        <f>Gesamtliste!V349</f>
        <v>0</v>
      </c>
    </row>
    <row r="358" spans="1:5" ht="24" customHeight="1">
      <c r="A358" s="285" t="str">
        <f>Gesamtliste!G350&amp;" "&amp;Gesamtliste!H350</f>
        <v>Knoll Riesling Schütt Smaragd</v>
      </c>
      <c r="B358" s="286"/>
      <c r="C358" s="199">
        <f>Gesamtliste!J350</f>
        <v>2012</v>
      </c>
      <c r="D358" s="199">
        <f>Gesamtliste!K350</f>
        <v>0.75</v>
      </c>
      <c r="E358" s="200">
        <f>Gesamtliste!V350</f>
        <v>0</v>
      </c>
    </row>
    <row r="359" spans="1:5" ht="24" customHeight="1">
      <c r="A359" s="285" t="str">
        <f>Gesamtliste!G351&amp;" "&amp;Gesamtliste!H351</f>
        <v>Knoll Riesling Vinothek Smaragd</v>
      </c>
      <c r="B359" s="286"/>
      <c r="C359" s="199">
        <f>Gesamtliste!J351</f>
        <v>2010</v>
      </c>
      <c r="D359" s="199">
        <f>Gesamtliste!K351</f>
        <v>0.75</v>
      </c>
      <c r="E359" s="200">
        <f>Gesamtliste!V351</f>
        <v>0</v>
      </c>
    </row>
    <row r="360" spans="1:5" ht="24" customHeight="1">
      <c r="A360" s="285" t="str">
        <f>Gesamtliste!G352&amp;" "&amp;Gesamtliste!H352</f>
        <v>Knoll Riesling Vinothek Smaragd</v>
      </c>
      <c r="B360" s="286"/>
      <c r="C360" s="199">
        <f>Gesamtliste!J352</f>
        <v>2012</v>
      </c>
      <c r="D360" s="199">
        <f>Gesamtliste!K352</f>
        <v>0.75</v>
      </c>
      <c r="E360" s="200">
        <f>Gesamtliste!V352</f>
        <v>0</v>
      </c>
    </row>
    <row r="361" spans="1:5" ht="24" customHeight="1">
      <c r="A361" s="285" t="str">
        <f>Gesamtliste!G353&amp;" "&amp;Gesamtliste!H353</f>
        <v>Knoll Riesling Vinothek Smaragd</v>
      </c>
      <c r="B361" s="286"/>
      <c r="C361" s="199">
        <f>Gesamtliste!J353</f>
        <v>2014</v>
      </c>
      <c r="D361" s="199">
        <f>Gesamtliste!K353</f>
        <v>0.75</v>
      </c>
      <c r="E361" s="200">
        <f>Gesamtliste!V353</f>
        <v>0</v>
      </c>
    </row>
    <row r="362" spans="1:5" ht="24" customHeight="1">
      <c r="A362" s="285" t="str">
        <f>Gesamtliste!G354&amp;" "&amp;Gesamtliste!H354</f>
        <v>Knoll Riesling Vinothek Smaragd</v>
      </c>
      <c r="B362" s="286"/>
      <c r="C362" s="199">
        <f>Gesamtliste!J354</f>
        <v>2016</v>
      </c>
      <c r="D362" s="199">
        <f>Gesamtliste!K354</f>
        <v>0.75</v>
      </c>
      <c r="E362" s="200">
        <f>Gesamtliste!V354</f>
        <v>0</v>
      </c>
    </row>
    <row r="363" spans="1:5" ht="24" customHeight="1">
      <c r="A363" s="285" t="str">
        <f>Gesamtliste!G355&amp;" "&amp;Gesamtliste!H355</f>
        <v>Knoll Riesling Vinothek Smaragd</v>
      </c>
      <c r="B363" s="286"/>
      <c r="C363" s="199">
        <f>Gesamtliste!J355</f>
        <v>2017</v>
      </c>
      <c r="D363" s="199">
        <f>Gesamtliste!K355</f>
        <v>0.75</v>
      </c>
      <c r="E363" s="200">
        <f>Gesamtliste!V355</f>
        <v>0</v>
      </c>
    </row>
    <row r="364" spans="1:5" ht="24" customHeight="1">
      <c r="A364" s="285" t="str">
        <f>Gesamtliste!G356&amp;" "&amp;Gesamtliste!H356</f>
        <v>Knoll Traminer Smaragd</v>
      </c>
      <c r="B364" s="286"/>
      <c r="C364" s="199">
        <f>Gesamtliste!J356</f>
        <v>2005</v>
      </c>
      <c r="D364" s="199">
        <f>Gesamtliste!K356</f>
        <v>0.5</v>
      </c>
      <c r="E364" s="200">
        <f>Gesamtliste!V356</f>
        <v>0</v>
      </c>
    </row>
    <row r="365" spans="1:5" ht="24" customHeight="1">
      <c r="A365" s="285" t="str">
        <f>Gesamtliste!G357&amp;" "&amp;Gesamtliste!H357</f>
        <v xml:space="preserve">Pichler Krutzler Grüner Veltliner Klostersatz </v>
      </c>
      <c r="B365" s="286"/>
      <c r="C365" s="199">
        <f>Gesamtliste!J357</f>
        <v>2016</v>
      </c>
      <c r="D365" s="199">
        <f>Gesamtliste!K357</f>
        <v>0.75</v>
      </c>
      <c r="E365" s="200">
        <f>Gesamtliste!V357</f>
        <v>0</v>
      </c>
    </row>
    <row r="366" spans="1:5" ht="24" customHeight="1">
      <c r="A366" s="285" t="str">
        <f>Gesamtliste!G358&amp;" "&amp;Gesamtliste!H358</f>
        <v xml:space="preserve">Pichler Krutzler Grüner Veltliner Wunderburg </v>
      </c>
      <c r="B366" s="286"/>
      <c r="C366" s="199">
        <f>Gesamtliste!J358</f>
        <v>2007</v>
      </c>
      <c r="D366" s="199">
        <f>Gesamtliste!K358</f>
        <v>0.75</v>
      </c>
      <c r="E366" s="200">
        <f>Gesamtliste!V358</f>
        <v>0</v>
      </c>
    </row>
    <row r="367" spans="1:5" ht="24" customHeight="1">
      <c r="A367" s="285" t="str">
        <f>Gesamtliste!G359&amp;" "&amp;Gesamtliste!H359</f>
        <v xml:space="preserve">Pichler Krutzler Grüner Veltliner Wunderburg </v>
      </c>
      <c r="B367" s="286"/>
      <c r="C367" s="199">
        <f>Gesamtliste!J359</f>
        <v>2009</v>
      </c>
      <c r="D367" s="199">
        <f>Gesamtliste!K359</f>
        <v>0.75</v>
      </c>
      <c r="E367" s="200">
        <f>Gesamtliste!V359</f>
        <v>0</v>
      </c>
    </row>
    <row r="368" spans="1:5" ht="24" customHeight="1">
      <c r="A368" s="285" t="str">
        <f>Gesamtliste!G360&amp;" "&amp;Gesamtliste!H360</f>
        <v xml:space="preserve">Pichler Krutzler Riesling Kellerberg </v>
      </c>
      <c r="B368" s="286"/>
      <c r="C368" s="199">
        <f>Gesamtliste!J360</f>
        <v>2016</v>
      </c>
      <c r="D368" s="199">
        <f>Gesamtliste!K360</f>
        <v>0.75</v>
      </c>
      <c r="E368" s="200">
        <f>Gesamtliste!V360</f>
        <v>0</v>
      </c>
    </row>
    <row r="369" spans="1:5" ht="24" customHeight="1">
      <c r="A369" s="285" t="str">
        <f>Gesamtliste!G361&amp;" "&amp;Gesamtliste!H361</f>
        <v xml:space="preserve">Pichler Krutzler Riesling Loibenberg </v>
      </c>
      <c r="B369" s="286"/>
      <c r="C369" s="199">
        <f>Gesamtliste!J361</f>
        <v>2009</v>
      </c>
      <c r="D369" s="199">
        <f>Gesamtliste!K361</f>
        <v>0.75</v>
      </c>
      <c r="E369" s="200">
        <f>Gesamtliste!V361</f>
        <v>0</v>
      </c>
    </row>
    <row r="370" spans="1:5" ht="24" customHeight="1">
      <c r="A370" s="285" t="str">
        <f>Gesamtliste!G362&amp;" "&amp;Gesamtliste!H362</f>
        <v xml:space="preserve">Pichler Krutzler Riesling Pfaffenberg Alte Reben </v>
      </c>
      <c r="B370" s="286"/>
      <c r="C370" s="199">
        <f>Gesamtliste!J362</f>
        <v>2016</v>
      </c>
      <c r="D370" s="199">
        <f>Gesamtliste!K362</f>
        <v>0.75</v>
      </c>
      <c r="E370" s="200">
        <f>Gesamtliste!V362</f>
        <v>0</v>
      </c>
    </row>
    <row r="371" spans="1:5" ht="24" customHeight="1">
      <c r="A371" s="285" t="str">
        <f>Gesamtliste!G363&amp;" "&amp;Gesamtliste!H363</f>
        <v xml:space="preserve">Pichler Krutzler Riesling Wunderburg </v>
      </c>
      <c r="B371" s="286"/>
      <c r="C371" s="199">
        <f>Gesamtliste!J363</f>
        <v>2009</v>
      </c>
      <c r="D371" s="199">
        <f>Gesamtliste!K363</f>
        <v>0.75</v>
      </c>
      <c r="E371" s="200">
        <f>Gesamtliste!V363</f>
        <v>0</v>
      </c>
    </row>
    <row r="372" spans="1:5" ht="24" customHeight="1">
      <c r="A372" s="285" t="str">
        <f>Gesamtliste!G364&amp;" "&amp;Gesamtliste!H364</f>
        <v>Pichler-Krutzler Grüner Veltliner Kellerberg "S"</v>
      </c>
      <c r="B372" s="286"/>
      <c r="C372" s="199">
        <f>Gesamtliste!J364</f>
        <v>2021</v>
      </c>
      <c r="D372" s="199">
        <f>Gesamtliste!K364</f>
        <v>0.75</v>
      </c>
      <c r="E372" s="200">
        <f>Gesamtliste!V364</f>
        <v>0</v>
      </c>
    </row>
    <row r="373" spans="1:5" ht="24" customHeight="1">
      <c r="A373" s="285" t="str">
        <f>Gesamtliste!G365&amp;" "&amp;Gesamtliste!H365</f>
        <v>Pichler-Krutzler Grüner Veltliner Kellerberg late bottled</v>
      </c>
      <c r="B373" s="286"/>
      <c r="C373" s="199">
        <f>Gesamtliste!J365</f>
        <v>2019</v>
      </c>
      <c r="D373" s="199">
        <f>Gesamtliste!K365</f>
        <v>0.75</v>
      </c>
      <c r="E373" s="200">
        <f>Gesamtliste!V365</f>
        <v>0</v>
      </c>
    </row>
    <row r="374" spans="1:5" ht="24" customHeight="1">
      <c r="A374" s="285" t="str">
        <f>Gesamtliste!G366&amp;" "&amp;Gesamtliste!H366</f>
        <v>Pichler-Krutzler Grüner Veltliner Pfaffenberg Alte Reben</v>
      </c>
      <c r="B374" s="286"/>
      <c r="C374" s="199">
        <f>Gesamtliste!J366</f>
        <v>2016</v>
      </c>
      <c r="D374" s="199">
        <f>Gesamtliste!K366</f>
        <v>0.75</v>
      </c>
      <c r="E374" s="200">
        <f>Gesamtliste!V366</f>
        <v>0</v>
      </c>
    </row>
    <row r="375" spans="1:5" ht="24" customHeight="1">
      <c r="A375" s="285" t="str">
        <f>Gesamtliste!G367&amp;" "&amp;Gesamtliste!H367</f>
        <v>Pichler-Krutzler Riesling Loibenberg</v>
      </c>
      <c r="B375" s="286"/>
      <c r="C375" s="199">
        <f>Gesamtliste!J367</f>
        <v>2017</v>
      </c>
      <c r="D375" s="199">
        <f>Gesamtliste!K367</f>
        <v>0.75</v>
      </c>
      <c r="E375" s="200">
        <f>Gesamtliste!V367</f>
        <v>0</v>
      </c>
    </row>
    <row r="376" spans="1:5" ht="24" customHeight="1">
      <c r="A376" s="285" t="str">
        <f>Gesamtliste!G368&amp;" "&amp;Gesamtliste!H368</f>
        <v>Pichler-Krutzler Riesling Pfaffenberg Alte Reben</v>
      </c>
      <c r="B376" s="286"/>
      <c r="C376" s="199">
        <f>Gesamtliste!J368</f>
        <v>2018</v>
      </c>
      <c r="D376" s="199">
        <f>Gesamtliste!K368</f>
        <v>0.75</v>
      </c>
      <c r="E376" s="200">
        <f>Gesamtliste!V368</f>
        <v>0</v>
      </c>
    </row>
    <row r="377" spans="1:5" ht="24" customHeight="1">
      <c r="A377" s="285" t="str">
        <f>Gesamtliste!G369&amp;" "&amp;Gesamtliste!H369</f>
        <v>Pichler-Krutzler Riesling Pfaffenberg Alte Reben</v>
      </c>
      <c r="B377" s="286"/>
      <c r="C377" s="199">
        <f>Gesamtliste!J369</f>
        <v>2022</v>
      </c>
      <c r="D377" s="199">
        <f>Gesamtliste!K369</f>
        <v>0.75</v>
      </c>
      <c r="E377" s="200">
        <f>Gesamtliste!V369</f>
        <v>0</v>
      </c>
    </row>
    <row r="378" spans="1:5" ht="24" customHeight="1">
      <c r="A378" s="285" t="str">
        <f>Gesamtliste!G370&amp;" "&amp;Gesamtliste!H370</f>
        <v>Rudi Pichler Grüner Veltliner Hochrain Smaragd</v>
      </c>
      <c r="B378" s="286"/>
      <c r="C378" s="199">
        <f>Gesamtliste!J370</f>
        <v>2010</v>
      </c>
      <c r="D378" s="199">
        <f>Gesamtliste!K370</f>
        <v>0.75</v>
      </c>
      <c r="E378" s="200">
        <f>Gesamtliste!V370</f>
        <v>0</v>
      </c>
    </row>
    <row r="379" spans="1:5" ht="24" customHeight="1">
      <c r="A379" s="285" t="str">
        <f>Gesamtliste!G371&amp;" "&amp;Gesamtliste!H371</f>
        <v>Rudi Pichler Grüner Veltliner Kollmütz Smaragd</v>
      </c>
      <c r="B379" s="286"/>
      <c r="C379" s="199">
        <f>Gesamtliste!J371</f>
        <v>2010</v>
      </c>
      <c r="D379" s="199">
        <f>Gesamtliste!K371</f>
        <v>0.75</v>
      </c>
      <c r="E379" s="200">
        <f>Gesamtliste!V371</f>
        <v>0</v>
      </c>
    </row>
    <row r="380" spans="1:5" ht="24" customHeight="1">
      <c r="A380" s="285" t="str">
        <f>Gesamtliste!G372&amp;" "&amp;Gesamtliste!H372</f>
        <v>Rudi Pichler Grüner Veltliner Kollmütz Smaragd</v>
      </c>
      <c r="B380" s="286"/>
      <c r="C380" s="199">
        <f>Gesamtliste!J372</f>
        <v>2011</v>
      </c>
      <c r="D380" s="199">
        <f>Gesamtliste!K372</f>
        <v>0.75</v>
      </c>
      <c r="E380" s="200">
        <f>Gesamtliste!V372</f>
        <v>0</v>
      </c>
    </row>
    <row r="381" spans="1:5" ht="24" customHeight="1">
      <c r="A381" s="285" t="str">
        <f>Gesamtliste!G373&amp;" "&amp;Gesamtliste!H373</f>
        <v>Rudi Pichler Riesling Achleiten Smaragd</v>
      </c>
      <c r="B381" s="286"/>
      <c r="C381" s="199">
        <f>Gesamtliste!J373</f>
        <v>2011</v>
      </c>
      <c r="D381" s="199">
        <f>Gesamtliste!K373</f>
        <v>0.75</v>
      </c>
      <c r="E381" s="200">
        <f>Gesamtliste!V373</f>
        <v>0</v>
      </c>
    </row>
    <row r="382" spans="1:5" ht="24" customHeight="1">
      <c r="A382" s="285" t="str">
        <f>Gesamtliste!G374&amp;" "&amp;Gesamtliste!H374</f>
        <v>Rudi Pichler Riesling Achleithen Smaragd</v>
      </c>
      <c r="B382" s="286"/>
      <c r="C382" s="199">
        <f>Gesamtliste!J374</f>
        <v>2019</v>
      </c>
      <c r="D382" s="199">
        <f>Gesamtliste!K374</f>
        <v>0.75</v>
      </c>
      <c r="E382" s="200">
        <f>Gesamtliste!V374</f>
        <v>0</v>
      </c>
    </row>
    <row r="383" spans="1:5" ht="24" customHeight="1">
      <c r="A383" s="285" t="str">
        <f>Gesamtliste!G375&amp;" "&amp;Gesamtliste!H375</f>
        <v>Rudi Pichler Riesling Hochrain Smaragd</v>
      </c>
      <c r="B383" s="286"/>
      <c r="C383" s="199">
        <f>Gesamtliste!J375</f>
        <v>2019</v>
      </c>
      <c r="D383" s="199">
        <f>Gesamtliste!K375</f>
        <v>0.75</v>
      </c>
      <c r="E383" s="200">
        <f>Gesamtliste!V375</f>
        <v>0</v>
      </c>
    </row>
    <row r="384" spans="1:5" ht="24" customHeight="1">
      <c r="A384" s="285" t="str">
        <f>Gesamtliste!G376&amp;" "&amp;Gesamtliste!H376</f>
        <v>Veyder-Malberg Grüner Veltliner Hochrain</v>
      </c>
      <c r="B384" s="286"/>
      <c r="C384" s="199">
        <f>Gesamtliste!J376</f>
        <v>2018</v>
      </c>
      <c r="D384" s="199">
        <f>Gesamtliste!K376</f>
        <v>0.75</v>
      </c>
      <c r="E384" s="200">
        <f>Gesamtliste!V376</f>
        <v>0</v>
      </c>
    </row>
    <row r="385" spans="1:5" ht="24" customHeight="1">
      <c r="A385" s="285" t="str">
        <f>Gesamtliste!G377&amp;" "&amp;Gesamtliste!H377</f>
        <v>Veyder-Malberg Grüner Veltliner Weitenberg</v>
      </c>
      <c r="B385" s="286"/>
      <c r="C385" s="199">
        <f>Gesamtliste!J377</f>
        <v>2018</v>
      </c>
      <c r="D385" s="199">
        <f>Gesamtliste!K377</f>
        <v>0.75</v>
      </c>
      <c r="E385" s="200">
        <f>Gesamtliste!V377</f>
        <v>0</v>
      </c>
    </row>
    <row r="386" spans="1:5" ht="24" customHeight="1">
      <c r="A386" s="285" t="str">
        <f>Gesamtliste!G378&amp;" "&amp;Gesamtliste!H378</f>
        <v>Veyder-Malberg Riesling Buschenberg</v>
      </c>
      <c r="B386" s="286"/>
      <c r="C386" s="199">
        <f>Gesamtliste!J378</f>
        <v>2018</v>
      </c>
      <c r="D386" s="199">
        <f>Gesamtliste!K378</f>
        <v>0.75</v>
      </c>
      <c r="E386" s="200">
        <f>Gesamtliste!V378</f>
        <v>0</v>
      </c>
    </row>
    <row r="387" spans="1:5" ht="24" customHeight="1">
      <c r="A387" s="285" t="str">
        <f>Gesamtliste!G379&amp;" "&amp;Gesamtliste!H379</f>
        <v xml:space="preserve">Ott  Grüner Veltliner Qvevre </v>
      </c>
      <c r="B387" s="286"/>
      <c r="C387" s="199">
        <f>Gesamtliste!J379</f>
        <v>2013</v>
      </c>
      <c r="D387" s="199">
        <f>Gesamtliste!K379</f>
        <v>0.75</v>
      </c>
      <c r="E387" s="200">
        <f>Gesamtliste!V379</f>
        <v>0</v>
      </c>
    </row>
    <row r="388" spans="1:5" ht="24" customHeight="1">
      <c r="A388" s="285" t="str">
        <f>Gesamtliste!G380&amp;" "&amp;Gesamtliste!H380</f>
        <v>Zuschmann-Schöffmann Chardonnay Schrickerberg Große Reserve</v>
      </c>
      <c r="B388" s="286"/>
      <c r="C388" s="199">
        <f>Gesamtliste!J380</f>
        <v>2020</v>
      </c>
      <c r="D388" s="199">
        <f>Gesamtliste!K380</f>
        <v>0.75</v>
      </c>
      <c r="E388" s="200">
        <f>Gesamtliste!V380</f>
        <v>0</v>
      </c>
    </row>
    <row r="389" spans="1:5" ht="24" customHeight="1">
      <c r="A389" s="285" t="str">
        <f>Gesamtliste!G381&amp;" "&amp;Gesamtliste!H381</f>
        <v>Niepoort Colheita</v>
      </c>
      <c r="B389" s="286"/>
      <c r="C389" s="199">
        <f>Gesamtliste!J381</f>
        <v>1957</v>
      </c>
      <c r="D389" s="199">
        <f>Gesamtliste!K381</f>
        <v>0.75</v>
      </c>
      <c r="E389" s="200">
        <f>Gesamtliste!V381</f>
        <v>0</v>
      </c>
    </row>
    <row r="390" spans="1:5" ht="24" customHeight="1">
      <c r="A390" s="285" t="str">
        <f>Gesamtliste!G382&amp;" "&amp;Gesamtliste!H382</f>
        <v xml:space="preserve">Niepoort Colheita </v>
      </c>
      <c r="B390" s="286"/>
      <c r="C390" s="199">
        <f>Gesamtliste!J382</f>
        <v>1952</v>
      </c>
      <c r="D390" s="199">
        <f>Gesamtliste!K382</f>
        <v>0.75</v>
      </c>
      <c r="E390" s="200">
        <f>Gesamtliste!V382</f>
        <v>0</v>
      </c>
    </row>
    <row r="391" spans="1:5" ht="24" customHeight="1">
      <c r="A391" s="285" t="str">
        <f>Gesamtliste!G383&amp;" "&amp;Gesamtliste!H383</f>
        <v>Alexandre de Almeida / Niepoort Bucaco Reservado Tinto</v>
      </c>
      <c r="B391" s="286"/>
      <c r="C391" s="199">
        <f>Gesamtliste!J383</f>
        <v>2010</v>
      </c>
      <c r="D391" s="199">
        <f>Gesamtliste!K383</f>
        <v>0.75</v>
      </c>
      <c r="E391" s="200">
        <f>Gesamtliste!V383</f>
        <v>0</v>
      </c>
    </row>
    <row r="392" spans="1:5" ht="24" customHeight="1">
      <c r="A392" s="285" t="str">
        <f>Gesamtliste!G384&amp;" "&amp;Gesamtliste!H384</f>
        <v>Gantenbein Chardonnay</v>
      </c>
      <c r="B392" s="286"/>
      <c r="C392" s="199">
        <f>Gesamtliste!J384</f>
        <v>2020</v>
      </c>
      <c r="D392" s="199">
        <f>Gesamtliste!K384</f>
        <v>0.75</v>
      </c>
      <c r="E392" s="200">
        <f>Gesamtliste!V384</f>
        <v>0</v>
      </c>
    </row>
    <row r="393" spans="1:5" ht="24" customHeight="1">
      <c r="A393" s="285" t="str">
        <f>Gesamtliste!G385&amp;" "&amp;Gesamtliste!H385</f>
        <v>Gantenbein Pinot Noir</v>
      </c>
      <c r="B393" s="286"/>
      <c r="C393" s="199">
        <f>Gesamtliste!J385</f>
        <v>2019</v>
      </c>
      <c r="D393" s="199">
        <f>Gesamtliste!K385</f>
        <v>0.75</v>
      </c>
      <c r="E393" s="200">
        <f>Gesamtliste!V385</f>
        <v>0</v>
      </c>
    </row>
    <row r="394" spans="1:5" ht="24" customHeight="1">
      <c r="A394" s="285" t="str">
        <f>Gesamtliste!G386&amp;" "&amp;Gesamtliste!H386</f>
        <v>Alvaro Palacios L'Ermita</v>
      </c>
      <c r="B394" s="286"/>
      <c r="C394" s="199">
        <f>Gesamtliste!J386</f>
        <v>2017</v>
      </c>
      <c r="D394" s="199">
        <f>Gesamtliste!K386</f>
        <v>0.75</v>
      </c>
      <c r="E394" s="200">
        <f>Gesamtliste!V386</f>
        <v>0</v>
      </c>
    </row>
    <row r="395" spans="1:5" ht="24" customHeight="1">
      <c r="A395" s="285" t="str">
        <f>Gesamtliste!G387&amp;" "&amp;Gesamtliste!H387</f>
        <v>Alvaro Palacios L'Ermita</v>
      </c>
      <c r="B395" s="286"/>
      <c r="C395" s="199">
        <f>Gesamtliste!J387</f>
        <v>2018</v>
      </c>
      <c r="D395" s="199">
        <f>Gesamtliste!K387</f>
        <v>0.75</v>
      </c>
      <c r="E395" s="200">
        <f>Gesamtliste!V387</f>
        <v>0</v>
      </c>
    </row>
    <row r="396" spans="1:5" ht="24" customHeight="1">
      <c r="A396" s="285" t="str">
        <f>Gesamtliste!G388&amp;" "&amp;Gesamtliste!H388</f>
        <v xml:space="preserve">Envinate Ribeira Sacra  Lousas Vino de Aldea </v>
      </c>
      <c r="B396" s="286"/>
      <c r="C396" s="199">
        <f>Gesamtliste!J388</f>
        <v>2017</v>
      </c>
      <c r="D396" s="199">
        <f>Gesamtliste!K388</f>
        <v>0.75</v>
      </c>
      <c r="E396" s="200">
        <f>Gesamtliste!V388</f>
        <v>0</v>
      </c>
    </row>
    <row r="397" spans="1:5" ht="24" customHeight="1">
      <c r="A397" s="285" t="str">
        <f>Gesamtliste!G389&amp;" "&amp;Gesamtliste!H389</f>
        <v>CVNE  Imperial Gran Reserva</v>
      </c>
      <c r="B397" s="286"/>
      <c r="C397" s="199">
        <f>Gesamtliste!J389</f>
        <v>2004</v>
      </c>
      <c r="D397" s="199">
        <f>Gesamtliste!K389</f>
        <v>0.75</v>
      </c>
      <c r="E397" s="200">
        <f>Gesamtliste!V389</f>
        <v>0</v>
      </c>
    </row>
    <row r="398" spans="1:5" ht="24" customHeight="1">
      <c r="A398" s="285" t="str">
        <f>Gesamtliste!G390&amp;" "&amp;Gesamtliste!H390</f>
        <v xml:space="preserve">Artadi Pagos Viejos </v>
      </c>
      <c r="B398" s="286"/>
      <c r="C398" s="199">
        <f>Gesamtliste!J390</f>
        <v>2009</v>
      </c>
      <c r="D398" s="199">
        <f>Gesamtliste!K390</f>
        <v>0.75</v>
      </c>
      <c r="E398" s="200">
        <f>Gesamtliste!V390</f>
        <v>0</v>
      </c>
    </row>
    <row r="399" spans="1:5" ht="24" customHeight="1">
      <c r="A399" s="285" t="str">
        <f>Gesamtliste!G391&amp;" "&amp;Gesamtliste!H391</f>
        <v>Araujo Estate Cabernet Sauvignon Eisele Vineyard</v>
      </c>
      <c r="B399" s="286"/>
      <c r="C399" s="199">
        <f>Gesamtliste!J391</f>
        <v>1994</v>
      </c>
      <c r="D399" s="199">
        <f>Gesamtliste!K391</f>
        <v>0.75</v>
      </c>
      <c r="E399" s="200">
        <f>Gesamtliste!V391</f>
        <v>0</v>
      </c>
    </row>
    <row r="400" spans="1:5" ht="24" customHeight="1">
      <c r="A400" s="285" t="str">
        <f>Gesamtliste!G392&amp;" "&amp;Gesamtliste!H392</f>
        <v>Bond St. Eden</v>
      </c>
      <c r="B400" s="286"/>
      <c r="C400" s="199">
        <f>Gesamtliste!J392</f>
        <v>2017</v>
      </c>
      <c r="D400" s="199">
        <f>Gesamtliste!K392</f>
        <v>0.75</v>
      </c>
      <c r="E400" s="200">
        <f>Gesamtliste!V392</f>
        <v>0</v>
      </c>
    </row>
    <row r="401" spans="1:5" ht="24" customHeight="1">
      <c r="A401" s="285" t="str">
        <f>Gesamtliste!G393&amp;" "&amp;Gesamtliste!H393</f>
        <v>Bond Vecina</v>
      </c>
      <c r="B401" s="286"/>
      <c r="C401" s="199">
        <f>Gesamtliste!J393</f>
        <v>2017</v>
      </c>
      <c r="D401" s="199">
        <f>Gesamtliste!K393</f>
        <v>0.75</v>
      </c>
      <c r="E401" s="200">
        <f>Gesamtliste!V393</f>
        <v>0</v>
      </c>
    </row>
    <row r="402" spans="1:5" ht="24" customHeight="1">
      <c r="A402" s="285" t="str">
        <f>Gesamtliste!G394&amp;" "&amp;Gesamtliste!H394</f>
        <v>Caymus Cabernet Sauvignon Special Selection</v>
      </c>
      <c r="B402" s="286"/>
      <c r="C402" s="199">
        <f>Gesamtliste!J394</f>
        <v>1997</v>
      </c>
      <c r="D402" s="199">
        <f>Gesamtliste!K394</f>
        <v>0.75</v>
      </c>
      <c r="E402" s="200">
        <f>Gesamtliste!V394</f>
        <v>0</v>
      </c>
    </row>
    <row r="403" spans="1:5" ht="24" customHeight="1">
      <c r="A403" s="285" t="str">
        <f>Gesamtliste!G395&amp;" "&amp;Gesamtliste!H395</f>
        <v>Caymus Cabernet Sauvignon Special Selection</v>
      </c>
      <c r="B403" s="286"/>
      <c r="C403" s="199">
        <f>Gesamtliste!J395</f>
        <v>2006</v>
      </c>
      <c r="D403" s="199">
        <f>Gesamtliste!K395</f>
        <v>0.75</v>
      </c>
      <c r="E403" s="200">
        <f>Gesamtliste!V395</f>
        <v>0</v>
      </c>
    </row>
    <row r="404" spans="1:5" ht="24" customHeight="1">
      <c r="A404" s="285" t="str">
        <f>Gesamtliste!G396&amp;" "&amp;Gesamtliste!H396</f>
        <v>Dunn Cabernet Sauvignon Howell Mountain</v>
      </c>
      <c r="B404" s="286"/>
      <c r="C404" s="199">
        <f>Gesamtliste!J396</f>
        <v>2018</v>
      </c>
      <c r="D404" s="199">
        <f>Gesamtliste!K396</f>
        <v>0.75</v>
      </c>
      <c r="E404" s="200">
        <f>Gesamtliste!V396</f>
        <v>0</v>
      </c>
    </row>
    <row r="405" spans="1:5" ht="24" customHeight="1">
      <c r="A405" s="285" t="str">
        <f>Gesamtliste!G397&amp;" "&amp;Gesamtliste!H397</f>
        <v>Heitz Cabernet Sauvignon Marthas Vineyard</v>
      </c>
      <c r="B405" s="286"/>
      <c r="C405" s="199">
        <f>Gesamtliste!J397</f>
        <v>2014</v>
      </c>
      <c r="D405" s="199">
        <f>Gesamtliste!K397</f>
        <v>0.75</v>
      </c>
      <c r="E405" s="200">
        <f>Gesamtliste!V397</f>
        <v>0</v>
      </c>
    </row>
    <row r="406" spans="1:5" ht="24" customHeight="1">
      <c r="A406" s="285" t="str">
        <f>Gesamtliste!G398&amp;" "&amp;Gesamtliste!H398</f>
        <v>Heitz Cabernet Sauvignon Napa Valley</v>
      </c>
      <c r="B406" s="286"/>
      <c r="C406" s="199">
        <f>Gesamtliste!J398</f>
        <v>2017</v>
      </c>
      <c r="D406" s="199">
        <f>Gesamtliste!K398</f>
        <v>0.75</v>
      </c>
      <c r="E406" s="200">
        <f>Gesamtliste!V398</f>
        <v>0</v>
      </c>
    </row>
    <row r="407" spans="1:5" ht="24" customHeight="1">
      <c r="A407" s="285" t="str">
        <f>Gesamtliste!G399&amp;" "&amp;Gesamtliste!H399</f>
        <v>Opus One Opus One</v>
      </c>
      <c r="B407" s="286"/>
      <c r="C407" s="199">
        <f>Gesamtliste!J399</f>
        <v>1988</v>
      </c>
      <c r="D407" s="199">
        <f>Gesamtliste!K399</f>
        <v>0.75</v>
      </c>
      <c r="E407" s="200">
        <f>Gesamtliste!V399</f>
        <v>0</v>
      </c>
    </row>
    <row r="408" spans="1:5" ht="24" customHeight="1">
      <c r="A408" s="285" t="str">
        <f>Gesamtliste!G400&amp;" "&amp;Gesamtliste!H400</f>
        <v>Philip Togni Cabernet Sauvignon Napa Valley</v>
      </c>
      <c r="B408" s="286"/>
      <c r="C408" s="199">
        <f>Gesamtliste!J400</f>
        <v>2016</v>
      </c>
      <c r="D408" s="199">
        <f>Gesamtliste!K400</f>
        <v>0.75</v>
      </c>
      <c r="E408" s="200">
        <f>Gesamtliste!V400</f>
        <v>0</v>
      </c>
    </row>
    <row r="409" spans="1:5" ht="24" customHeight="1">
      <c r="A409" s="285" t="str">
        <f>Gesamtliste!G401&amp;" "&amp;Gesamtliste!H401</f>
        <v>Verite La Muse 20th Anniversary</v>
      </c>
      <c r="B409" s="286"/>
      <c r="C409" s="199">
        <f>Gesamtliste!J401</f>
        <v>2018</v>
      </c>
      <c r="D409" s="199">
        <f>Gesamtliste!K401</f>
        <v>1.5</v>
      </c>
      <c r="E409" s="200">
        <f>Gesamtliste!V401</f>
        <v>0</v>
      </c>
    </row>
    <row r="410" spans="1:5" ht="24" customHeight="1">
      <c r="A410" s="285" t="str">
        <f>Gesamtliste!G402&amp;" "&amp;Gesamtliste!H402</f>
        <v>Andremily Syrah No.8</v>
      </c>
      <c r="B410" s="286"/>
      <c r="C410" s="199">
        <f>Gesamtliste!J402</f>
        <v>2019</v>
      </c>
      <c r="D410" s="199">
        <f>Gesamtliste!K402</f>
        <v>0.75</v>
      </c>
      <c r="E410" s="200">
        <f>Gesamtliste!V402</f>
        <v>0</v>
      </c>
    </row>
    <row r="411" spans="1:5" ht="24" customHeight="1">
      <c r="A411" s="285" t="str">
        <f>Gesamtliste!G403&amp;" "&amp;Gesamtliste!H403</f>
        <v>Sine Qua Non Eleven Confessions Assortment (3 Syrah &amp; 3 Grenache)</v>
      </c>
      <c r="B411" s="286"/>
      <c r="C411" s="199">
        <f>Gesamtliste!J403</f>
        <v>2014</v>
      </c>
      <c r="D411" s="199">
        <f>Gesamtliste!K403</f>
        <v>0.75</v>
      </c>
      <c r="E411" s="200">
        <f>Gesamtliste!V403</f>
        <v>0</v>
      </c>
    </row>
    <row r="412" spans="1:5" ht="24" customHeight="1">
      <c r="A412" s="285" t="str">
        <f>Gesamtliste!G404&amp;" "&amp;Gesamtliste!H404</f>
        <v>Sine Qua Non Omega Pinot Noir</v>
      </c>
      <c r="B412" s="286"/>
      <c r="C412" s="199">
        <f>Gesamtliste!J404</f>
        <v>2003</v>
      </c>
      <c r="D412" s="199">
        <f>Gesamtliste!K404</f>
        <v>0.75</v>
      </c>
      <c r="E412" s="200">
        <f>Gesamtliste!V404</f>
        <v>0</v>
      </c>
    </row>
    <row r="413" spans="1:5" ht="24" customHeight="1">
      <c r="A413" s="285" t="str">
        <f>Gesamtliste!G405&amp;" "&amp;Gesamtliste!H405</f>
        <v>Sine Qua Non Pictures Grenache</v>
      </c>
      <c r="B413" s="286"/>
      <c r="C413" s="199">
        <f>Gesamtliste!J405</f>
        <v>2007</v>
      </c>
      <c r="D413" s="199">
        <f>Gesamtliste!K405</f>
        <v>0.75</v>
      </c>
      <c r="E413" s="200">
        <f>Gesamtliste!V405</f>
        <v>0</v>
      </c>
    </row>
    <row r="414" spans="1:5" ht="24" customHeight="1">
      <c r="A414" s="285" t="str">
        <f>Gesamtliste!G406&amp;" "&amp;Gesamtliste!H406</f>
        <v>The Ojai Vineyard Syrah Roll Ranch</v>
      </c>
      <c r="B414" s="286"/>
      <c r="C414" s="199">
        <f>Gesamtliste!J406</f>
        <v>2018</v>
      </c>
      <c r="D414" s="199">
        <f>Gesamtliste!K406</f>
        <v>0.75</v>
      </c>
      <c r="E414" s="200">
        <f>Gesamtliste!V406</f>
        <v>0</v>
      </c>
    </row>
    <row r="415" spans="1:5" ht="24" customHeight="1">
      <c r="A415" s="285" t="str">
        <f>Gesamtliste!G407&amp;" "&amp;Gesamtliste!H407</f>
        <v xml:space="preserve"> </v>
      </c>
      <c r="B415" s="286"/>
      <c r="C415" s="199">
        <f>Gesamtliste!J407</f>
        <v>0</v>
      </c>
      <c r="D415" s="199">
        <f>Gesamtliste!K407</f>
        <v>0</v>
      </c>
      <c r="E415" s="200">
        <f>Gesamtliste!V407</f>
        <v>0</v>
      </c>
    </row>
    <row r="416" spans="1:5" ht="24" customHeight="1">
      <c r="A416" s="285" t="str">
        <f>Gesamtliste!G408&amp;" "&amp;Gesamtliste!H408</f>
        <v xml:space="preserve"> </v>
      </c>
      <c r="B416" s="286"/>
      <c r="C416" s="199">
        <f>Gesamtliste!J408</f>
        <v>0</v>
      </c>
      <c r="D416" s="199">
        <f>Gesamtliste!K408</f>
        <v>0</v>
      </c>
      <c r="E416" s="200">
        <f>Gesamtliste!V408</f>
        <v>0</v>
      </c>
    </row>
    <row r="417" spans="1:5" ht="24" customHeight="1">
      <c r="A417" s="285" t="str">
        <f>Gesamtliste!G409&amp;" "&amp;Gesamtliste!H409</f>
        <v xml:space="preserve"> </v>
      </c>
      <c r="B417" s="286"/>
      <c r="C417" s="199">
        <f>Gesamtliste!J409</f>
        <v>0</v>
      </c>
      <c r="D417" s="199">
        <f>Gesamtliste!K409</f>
        <v>0</v>
      </c>
      <c r="E417" s="200">
        <f>Gesamtliste!V409</f>
        <v>0</v>
      </c>
    </row>
    <row r="418" spans="1:5" ht="24" customHeight="1">
      <c r="A418" s="285" t="str">
        <f>Gesamtliste!G410&amp;" "&amp;Gesamtliste!H410</f>
        <v xml:space="preserve"> </v>
      </c>
      <c r="B418" s="286"/>
      <c r="C418" s="199">
        <f>Gesamtliste!J410</f>
        <v>0</v>
      </c>
      <c r="D418" s="199">
        <f>Gesamtliste!K410</f>
        <v>0</v>
      </c>
      <c r="E418" s="200">
        <f>Gesamtliste!V410</f>
        <v>0</v>
      </c>
    </row>
    <row r="419" spans="1:5" ht="24" customHeight="1">
      <c r="A419" s="285" t="str">
        <f>Gesamtliste!G411&amp;" "&amp;Gesamtliste!H411</f>
        <v xml:space="preserve"> </v>
      </c>
      <c r="B419" s="286"/>
      <c r="C419" s="199">
        <f>Gesamtliste!J411</f>
        <v>0</v>
      </c>
      <c r="D419" s="199">
        <f>Gesamtliste!K411</f>
        <v>0</v>
      </c>
      <c r="E419" s="200">
        <f>Gesamtliste!V411</f>
        <v>0</v>
      </c>
    </row>
    <row r="420" spans="1:5" ht="24" customHeight="1">
      <c r="A420" s="285" t="str">
        <f>Gesamtliste!G412&amp;" "&amp;Gesamtliste!H412</f>
        <v xml:space="preserve"> </v>
      </c>
      <c r="B420" s="286"/>
      <c r="C420" s="199">
        <f>Gesamtliste!J412</f>
        <v>0</v>
      </c>
      <c r="D420" s="199">
        <f>Gesamtliste!K412</f>
        <v>0</v>
      </c>
      <c r="E420" s="200">
        <f>Gesamtliste!V412</f>
        <v>0</v>
      </c>
    </row>
    <row r="421" spans="1:5" ht="24" customHeight="1">
      <c r="A421" s="285" t="str">
        <f>Gesamtliste!G413&amp;" "&amp;Gesamtliste!H413</f>
        <v xml:space="preserve"> </v>
      </c>
      <c r="B421" s="286"/>
      <c r="C421" s="199">
        <f>Gesamtliste!J413</f>
        <v>0</v>
      </c>
      <c r="D421" s="199">
        <f>Gesamtliste!K413</f>
        <v>0</v>
      </c>
      <c r="E421" s="200">
        <f>Gesamtliste!V413</f>
        <v>0</v>
      </c>
    </row>
    <row r="422" spans="1:5" ht="24" customHeight="1">
      <c r="A422" s="285" t="str">
        <f>Gesamtliste!G414&amp;" "&amp;Gesamtliste!H414</f>
        <v xml:space="preserve"> </v>
      </c>
      <c r="B422" s="286"/>
      <c r="C422" s="199">
        <f>Gesamtliste!J414</f>
        <v>0</v>
      </c>
      <c r="D422" s="199">
        <f>Gesamtliste!K414</f>
        <v>0</v>
      </c>
      <c r="E422" s="200">
        <f>Gesamtliste!V414</f>
        <v>0</v>
      </c>
    </row>
    <row r="423" spans="1:5" ht="24" customHeight="1">
      <c r="A423" s="285" t="str">
        <f>Gesamtliste!G415&amp;" "&amp;Gesamtliste!H415</f>
        <v xml:space="preserve"> </v>
      </c>
      <c r="B423" s="286"/>
      <c r="C423" s="199">
        <f>Gesamtliste!J415</f>
        <v>0</v>
      </c>
      <c r="D423" s="199">
        <f>Gesamtliste!K415</f>
        <v>0</v>
      </c>
      <c r="E423" s="200">
        <f>Gesamtliste!V415</f>
        <v>0</v>
      </c>
    </row>
    <row r="424" spans="1:5" ht="24" customHeight="1">
      <c r="A424" s="285" t="str">
        <f>Gesamtliste!G416&amp;" "&amp;Gesamtliste!H416</f>
        <v xml:space="preserve"> </v>
      </c>
      <c r="B424" s="286"/>
      <c r="C424" s="199">
        <f>Gesamtliste!J416</f>
        <v>0</v>
      </c>
      <c r="D424" s="199">
        <f>Gesamtliste!K416</f>
        <v>0</v>
      </c>
      <c r="E424" s="200">
        <f>Gesamtliste!V416</f>
        <v>0</v>
      </c>
    </row>
    <row r="425" spans="1:5" ht="24" customHeight="1">
      <c r="A425" s="285" t="str">
        <f>Gesamtliste!G417&amp;" "&amp;Gesamtliste!H417</f>
        <v xml:space="preserve"> </v>
      </c>
      <c r="B425" s="286"/>
      <c r="C425" s="199">
        <f>Gesamtliste!J417</f>
        <v>0</v>
      </c>
      <c r="D425" s="199">
        <f>Gesamtliste!K417</f>
        <v>0</v>
      </c>
      <c r="E425" s="200">
        <f>Gesamtliste!V417</f>
        <v>0</v>
      </c>
    </row>
    <row r="426" spans="1:5" ht="24" customHeight="1">
      <c r="A426" s="285" t="str">
        <f>Gesamtliste!G418&amp;" "&amp;Gesamtliste!H418</f>
        <v xml:space="preserve"> </v>
      </c>
      <c r="B426" s="286"/>
      <c r="C426" s="199">
        <f>Gesamtliste!J418</f>
        <v>0</v>
      </c>
      <c r="D426" s="199">
        <f>Gesamtliste!K418</f>
        <v>0</v>
      </c>
      <c r="E426" s="200">
        <f>Gesamtliste!V418</f>
        <v>0</v>
      </c>
    </row>
    <row r="427" spans="1:5" ht="24" customHeight="1">
      <c r="A427" s="285" t="str">
        <f>Gesamtliste!G419&amp;" "&amp;Gesamtliste!H419</f>
        <v xml:space="preserve"> </v>
      </c>
      <c r="B427" s="286"/>
      <c r="C427" s="199">
        <f>Gesamtliste!J419</f>
        <v>0</v>
      </c>
      <c r="D427" s="199">
        <f>Gesamtliste!K419</f>
        <v>0</v>
      </c>
      <c r="E427" s="200">
        <f>Gesamtliste!V419</f>
        <v>0</v>
      </c>
    </row>
    <row r="428" spans="1:5" ht="24" customHeight="1">
      <c r="A428" s="285" t="str">
        <f>Gesamtliste!G420&amp;" "&amp;Gesamtliste!H420</f>
        <v xml:space="preserve"> </v>
      </c>
      <c r="B428" s="286"/>
      <c r="C428" s="199">
        <f>Gesamtliste!J420</f>
        <v>0</v>
      </c>
      <c r="D428" s="199">
        <f>Gesamtliste!K420</f>
        <v>0</v>
      </c>
      <c r="E428" s="200">
        <f>Gesamtliste!V420</f>
        <v>0</v>
      </c>
    </row>
    <row r="429" spans="1:5" ht="24" customHeight="1">
      <c r="A429" s="285" t="str">
        <f>Gesamtliste!G421&amp;" "&amp;Gesamtliste!H421</f>
        <v xml:space="preserve"> </v>
      </c>
      <c r="B429" s="286"/>
      <c r="C429" s="199">
        <f>Gesamtliste!J421</f>
        <v>0</v>
      </c>
      <c r="D429" s="199">
        <f>Gesamtliste!K421</f>
        <v>0</v>
      </c>
      <c r="E429" s="200">
        <f>Gesamtliste!V421</f>
        <v>0</v>
      </c>
    </row>
    <row r="430" spans="1:5" ht="24" customHeight="1">
      <c r="A430" s="285" t="str">
        <f>Gesamtliste!G422&amp;" "&amp;Gesamtliste!H422</f>
        <v xml:space="preserve"> </v>
      </c>
      <c r="B430" s="286"/>
      <c r="C430" s="199">
        <f>Gesamtliste!J422</f>
        <v>0</v>
      </c>
      <c r="D430" s="199">
        <f>Gesamtliste!K422</f>
        <v>0</v>
      </c>
      <c r="E430" s="200">
        <f>Gesamtliste!V422</f>
        <v>0</v>
      </c>
    </row>
    <row r="431" spans="1:5" ht="24" customHeight="1">
      <c r="A431" s="285" t="str">
        <f>Gesamtliste!G423&amp;" "&amp;Gesamtliste!H423</f>
        <v xml:space="preserve"> </v>
      </c>
      <c r="B431" s="286"/>
      <c r="C431" s="199">
        <f>Gesamtliste!J423</f>
        <v>0</v>
      </c>
      <c r="D431" s="199">
        <f>Gesamtliste!K423</f>
        <v>0</v>
      </c>
      <c r="E431" s="200">
        <f>Gesamtliste!V423</f>
        <v>0</v>
      </c>
    </row>
    <row r="432" spans="1:5" ht="24" customHeight="1">
      <c r="A432" s="285" t="str">
        <f>Gesamtliste!G424&amp;" "&amp;Gesamtliste!H424</f>
        <v xml:space="preserve"> </v>
      </c>
      <c r="B432" s="286"/>
      <c r="C432" s="199">
        <f>Gesamtliste!J424</f>
        <v>0</v>
      </c>
      <c r="D432" s="199">
        <f>Gesamtliste!K424</f>
        <v>0</v>
      </c>
      <c r="E432" s="200">
        <f>Gesamtliste!V424</f>
        <v>0</v>
      </c>
    </row>
    <row r="433" spans="1:5" ht="24" customHeight="1">
      <c r="A433" s="285" t="str">
        <f>Gesamtliste!G425&amp;" "&amp;Gesamtliste!H425</f>
        <v xml:space="preserve"> </v>
      </c>
      <c r="B433" s="286"/>
      <c r="C433" s="199">
        <f>Gesamtliste!J425</f>
        <v>0</v>
      </c>
      <c r="D433" s="199">
        <f>Gesamtliste!K425</f>
        <v>0</v>
      </c>
      <c r="E433" s="200">
        <f>Gesamtliste!V425</f>
        <v>0</v>
      </c>
    </row>
    <row r="434" spans="1:5" ht="24" customHeight="1">
      <c r="A434" s="285" t="str">
        <f>Gesamtliste!G426&amp;" "&amp;Gesamtliste!H426</f>
        <v xml:space="preserve"> </v>
      </c>
      <c r="B434" s="286"/>
      <c r="C434" s="199">
        <f>Gesamtliste!J426</f>
        <v>0</v>
      </c>
      <c r="D434" s="199">
        <f>Gesamtliste!K426</f>
        <v>0</v>
      </c>
      <c r="E434" s="200">
        <f>Gesamtliste!V426</f>
        <v>0</v>
      </c>
    </row>
    <row r="435" spans="1:5" ht="24" customHeight="1">
      <c r="A435" s="285" t="str">
        <f>Gesamtliste!G427&amp;" "&amp;Gesamtliste!H427</f>
        <v xml:space="preserve"> </v>
      </c>
      <c r="B435" s="286"/>
      <c r="C435" s="199">
        <f>Gesamtliste!J427</f>
        <v>0</v>
      </c>
      <c r="D435" s="199">
        <f>Gesamtliste!K427</f>
        <v>0</v>
      </c>
      <c r="E435" s="200">
        <f>Gesamtliste!V427</f>
        <v>0</v>
      </c>
    </row>
    <row r="436" spans="1:5" ht="24" customHeight="1">
      <c r="A436" s="285" t="str">
        <f>Gesamtliste!G428&amp;" "&amp;Gesamtliste!H428</f>
        <v xml:space="preserve"> </v>
      </c>
      <c r="B436" s="286"/>
      <c r="C436" s="199">
        <f>Gesamtliste!J428</f>
        <v>0</v>
      </c>
      <c r="D436" s="199">
        <f>Gesamtliste!K428</f>
        <v>0</v>
      </c>
      <c r="E436" s="200">
        <f>Gesamtliste!V428</f>
        <v>0</v>
      </c>
    </row>
    <row r="437" spans="1:5" ht="24" customHeight="1">
      <c r="A437" s="285" t="str">
        <f>Gesamtliste!G429&amp;" "&amp;Gesamtliste!H429</f>
        <v xml:space="preserve"> </v>
      </c>
      <c r="B437" s="286"/>
      <c r="C437" s="199">
        <f>Gesamtliste!J429</f>
        <v>0</v>
      </c>
      <c r="D437" s="199">
        <f>Gesamtliste!K429</f>
        <v>0</v>
      </c>
      <c r="E437" s="200">
        <f>Gesamtliste!V429</f>
        <v>0</v>
      </c>
    </row>
    <row r="438" spans="1:5" ht="24" customHeight="1">
      <c r="A438" s="285" t="str">
        <f>Gesamtliste!G430&amp;" "&amp;Gesamtliste!H430</f>
        <v xml:space="preserve"> </v>
      </c>
      <c r="B438" s="286"/>
      <c r="C438" s="199">
        <f>Gesamtliste!J430</f>
        <v>0</v>
      </c>
      <c r="D438" s="199">
        <f>Gesamtliste!K430</f>
        <v>0</v>
      </c>
      <c r="E438" s="200">
        <f>Gesamtliste!V430</f>
        <v>0</v>
      </c>
    </row>
    <row r="439" spans="1:5" ht="24" customHeight="1">
      <c r="A439" s="285" t="str">
        <f>Gesamtliste!G431&amp;" "&amp;Gesamtliste!H431</f>
        <v xml:space="preserve"> </v>
      </c>
      <c r="B439" s="286"/>
      <c r="C439" s="199">
        <f>Gesamtliste!J431</f>
        <v>0</v>
      </c>
      <c r="D439" s="199">
        <f>Gesamtliste!K431</f>
        <v>0</v>
      </c>
      <c r="E439" s="200">
        <f>Gesamtliste!V431</f>
        <v>0</v>
      </c>
    </row>
    <row r="440" spans="1:5" ht="24" customHeight="1">
      <c r="A440" s="285" t="str">
        <f>Gesamtliste!G432&amp;" "&amp;Gesamtliste!H432</f>
        <v xml:space="preserve"> </v>
      </c>
      <c r="B440" s="286"/>
      <c r="C440" s="199">
        <f>Gesamtliste!J432</f>
        <v>0</v>
      </c>
      <c r="D440" s="199">
        <f>Gesamtliste!K432</f>
        <v>0</v>
      </c>
      <c r="E440" s="200">
        <f>Gesamtliste!V432</f>
        <v>0</v>
      </c>
    </row>
    <row r="441" spans="1:5" ht="24" customHeight="1">
      <c r="A441" s="285" t="str">
        <f>Gesamtliste!G433&amp;" "&amp;Gesamtliste!H433</f>
        <v xml:space="preserve"> </v>
      </c>
      <c r="B441" s="286"/>
      <c r="C441" s="199">
        <f>Gesamtliste!J433</f>
        <v>0</v>
      </c>
      <c r="D441" s="199">
        <f>Gesamtliste!K433</f>
        <v>0</v>
      </c>
      <c r="E441" s="200">
        <f>Gesamtliste!V433</f>
        <v>0</v>
      </c>
    </row>
    <row r="442" spans="1:5" ht="24" customHeight="1">
      <c r="A442" s="285" t="str">
        <f>Gesamtliste!G434&amp;" "&amp;Gesamtliste!H434</f>
        <v xml:space="preserve"> </v>
      </c>
      <c r="B442" s="286"/>
      <c r="C442" s="199">
        <f>Gesamtliste!J434</f>
        <v>0</v>
      </c>
      <c r="D442" s="199">
        <f>Gesamtliste!K434</f>
        <v>0</v>
      </c>
      <c r="E442" s="200">
        <f>Gesamtliste!V434</f>
        <v>0</v>
      </c>
    </row>
    <row r="443" spans="1:5" ht="24" customHeight="1">
      <c r="A443" s="285" t="str">
        <f>Gesamtliste!G435&amp;" "&amp;Gesamtliste!H435</f>
        <v xml:space="preserve"> </v>
      </c>
      <c r="B443" s="286"/>
      <c r="C443" s="199">
        <f>Gesamtliste!J435</f>
        <v>0</v>
      </c>
      <c r="D443" s="199">
        <f>Gesamtliste!K435</f>
        <v>0</v>
      </c>
      <c r="E443" s="200">
        <f>Gesamtliste!V435</f>
        <v>0</v>
      </c>
    </row>
    <row r="444" spans="1:5" ht="24" customHeight="1">
      <c r="A444" s="285" t="str">
        <f>Gesamtliste!G436&amp;" "&amp;Gesamtliste!H436</f>
        <v xml:space="preserve"> </v>
      </c>
      <c r="B444" s="286"/>
      <c r="C444" s="199">
        <f>Gesamtliste!J436</f>
        <v>0</v>
      </c>
      <c r="D444" s="199">
        <f>Gesamtliste!K436</f>
        <v>0</v>
      </c>
      <c r="E444" s="200">
        <f>Gesamtliste!V436</f>
        <v>0</v>
      </c>
    </row>
    <row r="445" spans="1:5" ht="24" customHeight="1">
      <c r="A445" s="285" t="str">
        <f>Gesamtliste!G437&amp;" "&amp;Gesamtliste!H437</f>
        <v xml:space="preserve"> </v>
      </c>
      <c r="B445" s="286"/>
      <c r="C445" s="199">
        <f>Gesamtliste!J437</f>
        <v>0</v>
      </c>
      <c r="D445" s="199">
        <f>Gesamtliste!K437</f>
        <v>0</v>
      </c>
      <c r="E445" s="200">
        <f>Gesamtliste!V437</f>
        <v>0</v>
      </c>
    </row>
    <row r="446" spans="1:5" ht="24" customHeight="1">
      <c r="A446" s="285" t="str">
        <f>Gesamtliste!G438&amp;" "&amp;Gesamtliste!H438</f>
        <v xml:space="preserve"> </v>
      </c>
      <c r="B446" s="286"/>
      <c r="C446" s="199">
        <f>Gesamtliste!J438</f>
        <v>0</v>
      </c>
      <c r="D446" s="199">
        <f>Gesamtliste!K438</f>
        <v>0</v>
      </c>
      <c r="E446" s="200">
        <f>Gesamtliste!V438</f>
        <v>0</v>
      </c>
    </row>
    <row r="447" spans="1:5" ht="24" customHeight="1">
      <c r="A447" s="285" t="str">
        <f>Gesamtliste!G439&amp;" "&amp;Gesamtliste!H439</f>
        <v xml:space="preserve"> </v>
      </c>
      <c r="B447" s="286"/>
      <c r="C447" s="199">
        <f>Gesamtliste!J439</f>
        <v>0</v>
      </c>
      <c r="D447" s="199">
        <f>Gesamtliste!K439</f>
        <v>0</v>
      </c>
      <c r="E447" s="200">
        <f>Gesamtliste!V439</f>
        <v>0</v>
      </c>
    </row>
    <row r="448" spans="1:5" ht="24" customHeight="1">
      <c r="A448" s="285" t="str">
        <f>Gesamtliste!G440&amp;" "&amp;Gesamtliste!H440</f>
        <v xml:space="preserve"> </v>
      </c>
      <c r="B448" s="286"/>
      <c r="C448" s="199">
        <f>Gesamtliste!J440</f>
        <v>0</v>
      </c>
      <c r="D448" s="199">
        <f>Gesamtliste!K440</f>
        <v>0</v>
      </c>
      <c r="E448" s="200">
        <f>Gesamtliste!V440</f>
        <v>0</v>
      </c>
    </row>
    <row r="449" spans="1:5" ht="24" customHeight="1">
      <c r="A449" s="285" t="str">
        <f>Gesamtliste!G441&amp;" "&amp;Gesamtliste!H441</f>
        <v xml:space="preserve"> </v>
      </c>
      <c r="B449" s="286"/>
      <c r="C449" s="199">
        <f>Gesamtliste!J441</f>
        <v>0</v>
      </c>
      <c r="D449" s="199">
        <f>Gesamtliste!K441</f>
        <v>0</v>
      </c>
      <c r="E449" s="200">
        <f>Gesamtliste!V441</f>
        <v>0</v>
      </c>
    </row>
    <row r="450" spans="1:5" ht="24" customHeight="1">
      <c r="A450" s="285" t="str">
        <f>Gesamtliste!G442&amp;" "&amp;Gesamtliste!H442</f>
        <v xml:space="preserve"> </v>
      </c>
      <c r="B450" s="286"/>
      <c r="C450" s="199">
        <f>Gesamtliste!J442</f>
        <v>0</v>
      </c>
      <c r="D450" s="199">
        <f>Gesamtliste!K442</f>
        <v>0</v>
      </c>
      <c r="E450" s="200">
        <f>Gesamtliste!V442</f>
        <v>0</v>
      </c>
    </row>
    <row r="451" spans="1:5" ht="24" customHeight="1">
      <c r="A451" s="285" t="str">
        <f>Gesamtliste!G443&amp;" "&amp;Gesamtliste!H443</f>
        <v xml:space="preserve"> </v>
      </c>
      <c r="B451" s="286"/>
      <c r="C451" s="199">
        <f>Gesamtliste!J443</f>
        <v>0</v>
      </c>
      <c r="D451" s="199">
        <f>Gesamtliste!K443</f>
        <v>0</v>
      </c>
      <c r="E451" s="200">
        <f>Gesamtliste!V443</f>
        <v>0</v>
      </c>
    </row>
    <row r="452" spans="1:5" ht="24" customHeight="1">
      <c r="A452" s="285" t="str">
        <f>Gesamtliste!G444&amp;" "&amp;Gesamtliste!H444</f>
        <v xml:space="preserve"> </v>
      </c>
      <c r="B452" s="286"/>
      <c r="C452" s="199">
        <f>Gesamtliste!J444</f>
        <v>0</v>
      </c>
      <c r="D452" s="199">
        <f>Gesamtliste!K444</f>
        <v>0</v>
      </c>
      <c r="E452" s="200">
        <f>Gesamtliste!V444</f>
        <v>0</v>
      </c>
    </row>
    <row r="453" spans="1:5" ht="24" customHeight="1">
      <c r="A453" s="285" t="str">
        <f>Gesamtliste!G445&amp;" "&amp;Gesamtliste!H445</f>
        <v xml:space="preserve"> </v>
      </c>
      <c r="B453" s="286"/>
      <c r="C453" s="199">
        <f>Gesamtliste!J445</f>
        <v>0</v>
      </c>
      <c r="D453" s="199">
        <f>Gesamtliste!K445</f>
        <v>0</v>
      </c>
      <c r="E453" s="200">
        <f>Gesamtliste!V445</f>
        <v>0</v>
      </c>
    </row>
    <row r="454" spans="1:5" ht="24" customHeight="1">
      <c r="A454" s="285" t="str">
        <f>Gesamtliste!G446&amp;" "&amp;Gesamtliste!H446</f>
        <v xml:space="preserve"> </v>
      </c>
      <c r="B454" s="286"/>
      <c r="C454" s="199">
        <f>Gesamtliste!J446</f>
        <v>0</v>
      </c>
      <c r="D454" s="199">
        <f>Gesamtliste!K446</f>
        <v>0</v>
      </c>
      <c r="E454" s="200">
        <f>Gesamtliste!V446</f>
        <v>0</v>
      </c>
    </row>
    <row r="455" spans="1:5" ht="24" customHeight="1">
      <c r="A455" s="285" t="str">
        <f>Gesamtliste!G447&amp;" "&amp;Gesamtliste!H447</f>
        <v xml:space="preserve"> </v>
      </c>
      <c r="B455" s="286"/>
      <c r="C455" s="199">
        <f>Gesamtliste!J447</f>
        <v>0</v>
      </c>
      <c r="D455" s="199">
        <f>Gesamtliste!K447</f>
        <v>0</v>
      </c>
      <c r="E455" s="200">
        <f>Gesamtliste!V447</f>
        <v>0</v>
      </c>
    </row>
    <row r="456" spans="1:5" ht="24" customHeight="1">
      <c r="A456" s="285" t="str">
        <f>Gesamtliste!G448&amp;" "&amp;Gesamtliste!H448</f>
        <v xml:space="preserve"> </v>
      </c>
      <c r="B456" s="286"/>
      <c r="C456" s="199">
        <f>Gesamtliste!J448</f>
        <v>0</v>
      </c>
      <c r="D456" s="199">
        <f>Gesamtliste!K448</f>
        <v>0</v>
      </c>
      <c r="E456" s="200">
        <f>Gesamtliste!V448</f>
        <v>0</v>
      </c>
    </row>
    <row r="457" spans="1:5" ht="24" customHeight="1">
      <c r="A457" s="285" t="str">
        <f>Gesamtliste!G449&amp;" "&amp;Gesamtliste!H449</f>
        <v xml:space="preserve"> </v>
      </c>
      <c r="B457" s="286"/>
      <c r="C457" s="199">
        <f>Gesamtliste!J449</f>
        <v>0</v>
      </c>
      <c r="D457" s="199">
        <f>Gesamtliste!K449</f>
        <v>0</v>
      </c>
      <c r="E457" s="200">
        <f>Gesamtliste!V449</f>
        <v>0</v>
      </c>
    </row>
    <row r="458" spans="1:5" ht="24" customHeight="1">
      <c r="A458" s="285" t="str">
        <f>Gesamtliste!G450&amp;" "&amp;Gesamtliste!H450</f>
        <v xml:space="preserve"> </v>
      </c>
      <c r="B458" s="286"/>
      <c r="C458" s="199">
        <f>Gesamtliste!J450</f>
        <v>0</v>
      </c>
      <c r="D458" s="199">
        <f>Gesamtliste!K450</f>
        <v>0</v>
      </c>
      <c r="E458" s="200">
        <f>Gesamtliste!V450</f>
        <v>0</v>
      </c>
    </row>
    <row r="459" spans="1:5" ht="24" customHeight="1">
      <c r="A459" s="285" t="str">
        <f>Gesamtliste!G451&amp;" "&amp;Gesamtliste!H451</f>
        <v xml:space="preserve"> </v>
      </c>
      <c r="B459" s="286"/>
      <c r="C459" s="199">
        <f>Gesamtliste!J451</f>
        <v>0</v>
      </c>
      <c r="D459" s="199">
        <f>Gesamtliste!K451</f>
        <v>0</v>
      </c>
      <c r="E459" s="200">
        <f>Gesamtliste!V451</f>
        <v>0</v>
      </c>
    </row>
    <row r="460" spans="1:5" ht="24" customHeight="1">
      <c r="A460" s="285" t="str">
        <f>Gesamtliste!G452&amp;" "&amp;Gesamtliste!H452</f>
        <v xml:space="preserve"> </v>
      </c>
      <c r="B460" s="286"/>
      <c r="C460" s="199">
        <f>Gesamtliste!J452</f>
        <v>0</v>
      </c>
      <c r="D460" s="199">
        <f>Gesamtliste!K452</f>
        <v>0</v>
      </c>
      <c r="E460" s="200">
        <f>Gesamtliste!V452</f>
        <v>0</v>
      </c>
    </row>
    <row r="461" spans="1:5" ht="24" customHeight="1">
      <c r="A461" s="285" t="str">
        <f>Gesamtliste!G453&amp;" "&amp;Gesamtliste!H453</f>
        <v xml:space="preserve"> </v>
      </c>
      <c r="B461" s="286"/>
      <c r="C461" s="199">
        <f>Gesamtliste!J453</f>
        <v>0</v>
      </c>
      <c r="D461" s="199">
        <f>Gesamtliste!K453</f>
        <v>0</v>
      </c>
      <c r="E461" s="200">
        <f>Gesamtliste!V453</f>
        <v>0</v>
      </c>
    </row>
    <row r="462" spans="1:5" ht="24" customHeight="1">
      <c r="A462" s="285" t="str">
        <f>Gesamtliste!G454&amp;" "&amp;Gesamtliste!H454</f>
        <v xml:space="preserve"> </v>
      </c>
      <c r="B462" s="286"/>
      <c r="C462" s="199">
        <f>Gesamtliste!J454</f>
        <v>0</v>
      </c>
      <c r="D462" s="199">
        <f>Gesamtliste!K454</f>
        <v>0</v>
      </c>
      <c r="E462" s="200">
        <f>Gesamtliste!V454</f>
        <v>0</v>
      </c>
    </row>
    <row r="463" spans="1:5" ht="24" customHeight="1">
      <c r="A463" s="285" t="str">
        <f>Gesamtliste!G455&amp;" "&amp;Gesamtliste!H455</f>
        <v xml:space="preserve"> </v>
      </c>
      <c r="B463" s="286"/>
      <c r="C463" s="199">
        <f>Gesamtliste!J455</f>
        <v>0</v>
      </c>
      <c r="D463" s="199">
        <f>Gesamtliste!K455</f>
        <v>0</v>
      </c>
      <c r="E463" s="200">
        <f>Gesamtliste!V455</f>
        <v>0</v>
      </c>
    </row>
    <row r="464" spans="1:5" ht="24" customHeight="1">
      <c r="A464" s="285" t="str">
        <f>Gesamtliste!G456&amp;" "&amp;Gesamtliste!H456</f>
        <v xml:space="preserve"> </v>
      </c>
      <c r="B464" s="286"/>
      <c r="C464" s="199">
        <f>Gesamtliste!J456</f>
        <v>0</v>
      </c>
      <c r="D464" s="199">
        <f>Gesamtliste!K456</f>
        <v>0</v>
      </c>
      <c r="E464" s="200">
        <f>Gesamtliste!V456</f>
        <v>0</v>
      </c>
    </row>
    <row r="465" spans="1:5" ht="24" customHeight="1">
      <c r="A465" s="285" t="str">
        <f>Gesamtliste!G457&amp;" "&amp;Gesamtliste!H457</f>
        <v xml:space="preserve"> </v>
      </c>
      <c r="B465" s="286"/>
      <c r="C465" s="199">
        <f>Gesamtliste!J457</f>
        <v>0</v>
      </c>
      <c r="D465" s="199">
        <f>Gesamtliste!K457</f>
        <v>0</v>
      </c>
      <c r="E465" s="200">
        <f>Gesamtliste!V457</f>
        <v>0</v>
      </c>
    </row>
    <row r="466" spans="1:5" ht="24" customHeight="1">
      <c r="A466" s="285" t="str">
        <f>Gesamtliste!G458&amp;" "&amp;Gesamtliste!H458</f>
        <v xml:space="preserve"> </v>
      </c>
      <c r="B466" s="286"/>
      <c r="C466" s="199">
        <f>Gesamtliste!J458</f>
        <v>0</v>
      </c>
      <c r="D466" s="199">
        <f>Gesamtliste!K458</f>
        <v>0</v>
      </c>
      <c r="E466" s="200">
        <f>Gesamtliste!V458</f>
        <v>0</v>
      </c>
    </row>
    <row r="467" spans="1:5" ht="24" customHeight="1">
      <c r="A467" s="285" t="str">
        <f>Gesamtliste!G459&amp;" "&amp;Gesamtliste!H459</f>
        <v xml:space="preserve"> </v>
      </c>
      <c r="B467" s="286"/>
      <c r="C467" s="199">
        <f>Gesamtliste!J459</f>
        <v>0</v>
      </c>
      <c r="D467" s="199">
        <f>Gesamtliste!K459</f>
        <v>0</v>
      </c>
      <c r="E467" s="200">
        <f>Gesamtliste!V459</f>
        <v>0</v>
      </c>
    </row>
    <row r="468" spans="1:5" ht="24" customHeight="1">
      <c r="A468" s="285" t="str">
        <f>Gesamtliste!G460&amp;" "&amp;Gesamtliste!H460</f>
        <v xml:space="preserve"> </v>
      </c>
      <c r="B468" s="286"/>
      <c r="C468" s="199">
        <f>Gesamtliste!J460</f>
        <v>0</v>
      </c>
      <c r="D468" s="199">
        <f>Gesamtliste!K460</f>
        <v>0</v>
      </c>
      <c r="E468" s="200">
        <f>Gesamtliste!V460</f>
        <v>0</v>
      </c>
    </row>
    <row r="469" spans="1:5" ht="24" customHeight="1">
      <c r="A469" s="285" t="str">
        <f>Gesamtliste!G461&amp;" "&amp;Gesamtliste!H461</f>
        <v xml:space="preserve"> </v>
      </c>
      <c r="B469" s="286"/>
      <c r="C469" s="199">
        <f>Gesamtliste!J461</f>
        <v>0</v>
      </c>
      <c r="D469" s="199">
        <f>Gesamtliste!K461</f>
        <v>0</v>
      </c>
      <c r="E469" s="200">
        <f>Gesamtliste!V461</f>
        <v>0</v>
      </c>
    </row>
    <row r="470" spans="1:5" ht="24" customHeight="1">
      <c r="A470" s="285" t="str">
        <f>Gesamtliste!G462&amp;" "&amp;Gesamtliste!H462</f>
        <v xml:space="preserve"> </v>
      </c>
      <c r="B470" s="286"/>
      <c r="C470" s="199">
        <f>Gesamtliste!J462</f>
        <v>0</v>
      </c>
      <c r="D470" s="199">
        <f>Gesamtliste!K462</f>
        <v>0</v>
      </c>
      <c r="E470" s="200">
        <f>Gesamtliste!V462</f>
        <v>0</v>
      </c>
    </row>
    <row r="471" spans="1:5" ht="24" customHeight="1">
      <c r="A471" s="285" t="str">
        <f>Gesamtliste!G463&amp;" "&amp;Gesamtliste!H463</f>
        <v xml:space="preserve"> </v>
      </c>
      <c r="B471" s="286"/>
      <c r="C471" s="199">
        <f>Gesamtliste!J463</f>
        <v>0</v>
      </c>
      <c r="D471" s="199">
        <f>Gesamtliste!K463</f>
        <v>0</v>
      </c>
      <c r="E471" s="200">
        <f>Gesamtliste!V463</f>
        <v>0</v>
      </c>
    </row>
    <row r="472" spans="1:5" ht="24" customHeight="1">
      <c r="A472" s="285" t="str">
        <f>Gesamtliste!G464&amp;" "&amp;Gesamtliste!H464</f>
        <v xml:space="preserve"> </v>
      </c>
      <c r="B472" s="286"/>
      <c r="C472" s="199">
        <f>Gesamtliste!J464</f>
        <v>0</v>
      </c>
      <c r="D472" s="199">
        <f>Gesamtliste!K464</f>
        <v>0</v>
      </c>
      <c r="E472" s="200">
        <f>Gesamtliste!V464</f>
        <v>0</v>
      </c>
    </row>
    <row r="473" spans="1:5" ht="24" customHeight="1">
      <c r="A473" s="285" t="str">
        <f>Gesamtliste!G465&amp;" "&amp;Gesamtliste!H465</f>
        <v xml:space="preserve"> </v>
      </c>
      <c r="B473" s="286"/>
      <c r="C473" s="199">
        <f>Gesamtliste!J465</f>
        <v>0</v>
      </c>
      <c r="D473" s="199">
        <f>Gesamtliste!K465</f>
        <v>0</v>
      </c>
      <c r="E473" s="200">
        <f>Gesamtliste!V465</f>
        <v>0</v>
      </c>
    </row>
    <row r="474" spans="1:5" ht="24" customHeight="1">
      <c r="A474" s="285" t="str">
        <f>Gesamtliste!G466&amp;" "&amp;Gesamtliste!H466</f>
        <v xml:space="preserve"> </v>
      </c>
      <c r="B474" s="286"/>
      <c r="C474" s="199">
        <f>Gesamtliste!J466</f>
        <v>0</v>
      </c>
      <c r="D474" s="199">
        <f>Gesamtliste!K466</f>
        <v>0</v>
      </c>
      <c r="E474" s="200">
        <f>Gesamtliste!V466</f>
        <v>0</v>
      </c>
    </row>
    <row r="475" spans="1:5" ht="24" customHeight="1">
      <c r="A475" s="285" t="str">
        <f>Gesamtliste!G467&amp;" "&amp;Gesamtliste!H467</f>
        <v xml:space="preserve"> </v>
      </c>
      <c r="B475" s="286"/>
      <c r="C475" s="199">
        <f>Gesamtliste!J467</f>
        <v>0</v>
      </c>
      <c r="D475" s="199">
        <f>Gesamtliste!K467</f>
        <v>0</v>
      </c>
      <c r="E475" s="200">
        <f>Gesamtliste!V467</f>
        <v>0</v>
      </c>
    </row>
    <row r="476" spans="1:5" ht="24" customHeight="1">
      <c r="A476" s="285" t="str">
        <f>Gesamtliste!G468&amp;" "&amp;Gesamtliste!H468</f>
        <v xml:space="preserve"> </v>
      </c>
      <c r="B476" s="286"/>
      <c r="C476" s="199">
        <f>Gesamtliste!J468</f>
        <v>0</v>
      </c>
      <c r="D476" s="199">
        <f>Gesamtliste!K468</f>
        <v>0</v>
      </c>
      <c r="E476" s="200">
        <f>Gesamtliste!V468</f>
        <v>0</v>
      </c>
    </row>
    <row r="477" spans="1:5" ht="24" customHeight="1">
      <c r="A477" s="285" t="str">
        <f>Gesamtliste!G469&amp;" "&amp;Gesamtliste!H469</f>
        <v xml:space="preserve"> </v>
      </c>
      <c r="B477" s="286"/>
      <c r="C477" s="199">
        <f>Gesamtliste!J469</f>
        <v>0</v>
      </c>
      <c r="D477" s="199">
        <f>Gesamtliste!K469</f>
        <v>0</v>
      </c>
      <c r="E477" s="200">
        <f>Gesamtliste!V469</f>
        <v>0</v>
      </c>
    </row>
    <row r="478" spans="1:5" ht="24" customHeight="1">
      <c r="A478" s="285" t="str">
        <f>Gesamtliste!G470&amp;" "&amp;Gesamtliste!H470</f>
        <v xml:space="preserve"> </v>
      </c>
      <c r="B478" s="286"/>
      <c r="C478" s="199">
        <f>Gesamtliste!J470</f>
        <v>0</v>
      </c>
      <c r="D478" s="199">
        <f>Gesamtliste!K470</f>
        <v>0</v>
      </c>
      <c r="E478" s="200">
        <f>Gesamtliste!V470</f>
        <v>0</v>
      </c>
    </row>
    <row r="479" spans="1:5" ht="24" customHeight="1">
      <c r="A479" s="285" t="str">
        <f>Gesamtliste!G471&amp;" "&amp;Gesamtliste!H471</f>
        <v xml:space="preserve"> </v>
      </c>
      <c r="B479" s="286"/>
      <c r="C479" s="199">
        <f>Gesamtliste!J471</f>
        <v>0</v>
      </c>
      <c r="D479" s="199">
        <f>Gesamtliste!K471</f>
        <v>0</v>
      </c>
      <c r="E479" s="200">
        <f>Gesamtliste!V471</f>
        <v>0</v>
      </c>
    </row>
    <row r="480" spans="1:5" ht="24" customHeight="1">
      <c r="A480" s="285" t="str">
        <f>Gesamtliste!G472&amp;" "&amp;Gesamtliste!H472</f>
        <v xml:space="preserve"> </v>
      </c>
      <c r="B480" s="286"/>
      <c r="C480" s="199">
        <f>Gesamtliste!J472</f>
        <v>0</v>
      </c>
      <c r="D480" s="199">
        <f>Gesamtliste!K472</f>
        <v>0</v>
      </c>
      <c r="E480" s="200">
        <f>Gesamtliste!V472</f>
        <v>0</v>
      </c>
    </row>
    <row r="481" spans="1:5" ht="24" customHeight="1">
      <c r="A481" s="285" t="str">
        <f>Gesamtliste!G473&amp;" "&amp;Gesamtliste!H473</f>
        <v xml:space="preserve"> </v>
      </c>
      <c r="B481" s="286"/>
      <c r="C481" s="199">
        <f>Gesamtliste!J473</f>
        <v>0</v>
      </c>
      <c r="D481" s="199">
        <f>Gesamtliste!K473</f>
        <v>0</v>
      </c>
      <c r="E481" s="200">
        <f>Gesamtliste!V473</f>
        <v>0</v>
      </c>
    </row>
    <row r="482" spans="1:5" ht="24" customHeight="1">
      <c r="A482" s="285" t="str">
        <f>Gesamtliste!G474&amp;" "&amp;Gesamtliste!H474</f>
        <v xml:space="preserve"> </v>
      </c>
      <c r="B482" s="286"/>
      <c r="C482" s="199">
        <f>Gesamtliste!J474</f>
        <v>0</v>
      </c>
      <c r="D482" s="199">
        <f>Gesamtliste!K474</f>
        <v>0</v>
      </c>
      <c r="E482" s="200">
        <f>Gesamtliste!V474</f>
        <v>0</v>
      </c>
    </row>
    <row r="483" spans="1:5" ht="24" customHeight="1">
      <c r="A483" s="285" t="str">
        <f>Gesamtliste!G475&amp;" "&amp;Gesamtliste!H475</f>
        <v xml:space="preserve"> </v>
      </c>
      <c r="B483" s="286"/>
      <c r="C483" s="199">
        <f>Gesamtliste!J475</f>
        <v>0</v>
      </c>
      <c r="D483" s="199">
        <f>Gesamtliste!K475</f>
        <v>0</v>
      </c>
      <c r="E483" s="200">
        <f>Gesamtliste!V475</f>
        <v>0</v>
      </c>
    </row>
    <row r="484" spans="1:5" ht="24" customHeight="1">
      <c r="A484" s="285" t="str">
        <f>Gesamtliste!G476&amp;" "&amp;Gesamtliste!H476</f>
        <v xml:space="preserve"> </v>
      </c>
      <c r="B484" s="286"/>
      <c r="C484" s="199">
        <f>Gesamtliste!J476</f>
        <v>0</v>
      </c>
      <c r="D484" s="199">
        <f>Gesamtliste!K476</f>
        <v>0</v>
      </c>
      <c r="E484" s="200">
        <f>Gesamtliste!V476</f>
        <v>0</v>
      </c>
    </row>
    <row r="485" spans="1:5" ht="24" customHeight="1">
      <c r="A485" s="285" t="str">
        <f>Gesamtliste!G477&amp;" "&amp;Gesamtliste!H477</f>
        <v xml:space="preserve"> </v>
      </c>
      <c r="B485" s="286"/>
      <c r="C485" s="199">
        <f>Gesamtliste!J477</f>
        <v>0</v>
      </c>
      <c r="D485" s="199">
        <f>Gesamtliste!K477</f>
        <v>0</v>
      </c>
      <c r="E485" s="200">
        <f>Gesamtliste!V477</f>
        <v>0</v>
      </c>
    </row>
    <row r="486" spans="1:5" ht="24" customHeight="1">
      <c r="A486" s="285" t="str">
        <f>Gesamtliste!G478&amp;" "&amp;Gesamtliste!H478</f>
        <v xml:space="preserve"> </v>
      </c>
      <c r="B486" s="286"/>
      <c r="C486" s="199">
        <f>Gesamtliste!J478</f>
        <v>0</v>
      </c>
      <c r="D486" s="199">
        <f>Gesamtliste!K478</f>
        <v>0</v>
      </c>
      <c r="E486" s="200">
        <f>Gesamtliste!V478</f>
        <v>0</v>
      </c>
    </row>
    <row r="487" spans="1:5" ht="24" customHeight="1">
      <c r="A487" s="285" t="str">
        <f>Gesamtliste!G479&amp;" "&amp;Gesamtliste!H479</f>
        <v xml:space="preserve"> </v>
      </c>
      <c r="B487" s="286"/>
      <c r="C487" s="199">
        <f>Gesamtliste!J479</f>
        <v>0</v>
      </c>
      <c r="D487" s="199">
        <f>Gesamtliste!K479</f>
        <v>0</v>
      </c>
      <c r="E487" s="200">
        <f>Gesamtliste!V479</f>
        <v>0</v>
      </c>
    </row>
    <row r="488" spans="1:5" ht="24" customHeight="1">
      <c r="A488" s="285" t="str">
        <f>Gesamtliste!G480&amp;" "&amp;Gesamtliste!H480</f>
        <v xml:space="preserve"> </v>
      </c>
      <c r="B488" s="286"/>
      <c r="C488" s="199">
        <f>Gesamtliste!J480</f>
        <v>0</v>
      </c>
      <c r="D488" s="199">
        <f>Gesamtliste!K480</f>
        <v>0</v>
      </c>
      <c r="E488" s="200">
        <f>Gesamtliste!V480</f>
        <v>0</v>
      </c>
    </row>
    <row r="489" spans="1:5" ht="24" customHeight="1">
      <c r="A489" s="285" t="str">
        <f>Gesamtliste!G481&amp;" "&amp;Gesamtliste!H481</f>
        <v xml:space="preserve"> </v>
      </c>
      <c r="B489" s="286"/>
      <c r="C489" s="199">
        <f>Gesamtliste!J481</f>
        <v>0</v>
      </c>
      <c r="D489" s="199">
        <f>Gesamtliste!K481</f>
        <v>0</v>
      </c>
      <c r="E489" s="200">
        <f>Gesamtliste!V481</f>
        <v>0</v>
      </c>
    </row>
    <row r="490" spans="1:5" ht="24" customHeight="1">
      <c r="A490" s="285" t="str">
        <f>Gesamtliste!G482&amp;" "&amp;Gesamtliste!H482</f>
        <v xml:space="preserve"> </v>
      </c>
      <c r="B490" s="286"/>
      <c r="C490" s="199">
        <f>Gesamtliste!J482</f>
        <v>0</v>
      </c>
      <c r="D490" s="199">
        <f>Gesamtliste!K482</f>
        <v>0</v>
      </c>
      <c r="E490" s="200">
        <f>Gesamtliste!V482</f>
        <v>0</v>
      </c>
    </row>
    <row r="491" spans="1:5" ht="24" customHeight="1">
      <c r="A491" s="285" t="str">
        <f>Gesamtliste!G483&amp;" "&amp;Gesamtliste!H483</f>
        <v xml:space="preserve"> </v>
      </c>
      <c r="B491" s="286"/>
      <c r="C491" s="199">
        <f>Gesamtliste!J483</f>
        <v>0</v>
      </c>
      <c r="D491" s="199">
        <f>Gesamtliste!K483</f>
        <v>0</v>
      </c>
      <c r="E491" s="200">
        <f>Gesamtliste!V483</f>
        <v>0</v>
      </c>
    </row>
    <row r="492" spans="1:5" ht="24" customHeight="1">
      <c r="A492" s="285" t="str">
        <f>Gesamtliste!G484&amp;" "&amp;Gesamtliste!H484</f>
        <v xml:space="preserve"> </v>
      </c>
      <c r="B492" s="286"/>
      <c r="C492" s="199">
        <f>Gesamtliste!J484</f>
        <v>0</v>
      </c>
      <c r="D492" s="199">
        <f>Gesamtliste!K484</f>
        <v>0</v>
      </c>
      <c r="E492" s="200">
        <f>Gesamtliste!V484</f>
        <v>0</v>
      </c>
    </row>
    <row r="493" spans="1:5" ht="24" customHeight="1">
      <c r="A493" s="285" t="str">
        <f>Gesamtliste!G485&amp;" "&amp;Gesamtliste!H485</f>
        <v xml:space="preserve"> </v>
      </c>
      <c r="B493" s="286"/>
      <c r="C493" s="199">
        <f>Gesamtliste!J485</f>
        <v>0</v>
      </c>
      <c r="D493" s="199">
        <f>Gesamtliste!K485</f>
        <v>0</v>
      </c>
      <c r="E493" s="200">
        <f>Gesamtliste!V485</f>
        <v>0</v>
      </c>
    </row>
    <row r="494" spans="1:5" ht="24" customHeight="1">
      <c r="A494" s="285" t="str">
        <f>Gesamtliste!G486&amp;" "&amp;Gesamtliste!H486</f>
        <v xml:space="preserve"> </v>
      </c>
      <c r="B494" s="286"/>
      <c r="C494" s="199">
        <f>Gesamtliste!J486</f>
        <v>0</v>
      </c>
      <c r="D494" s="199">
        <f>Gesamtliste!K486</f>
        <v>0</v>
      </c>
      <c r="E494" s="200">
        <f>Gesamtliste!V486</f>
        <v>0</v>
      </c>
    </row>
    <row r="495" spans="1:5" ht="24" customHeight="1">
      <c r="A495" s="285" t="str">
        <f>Gesamtliste!G487&amp;" "&amp;Gesamtliste!H487</f>
        <v xml:space="preserve"> </v>
      </c>
      <c r="B495" s="286"/>
      <c r="C495" s="199">
        <f>Gesamtliste!J487</f>
        <v>0</v>
      </c>
      <c r="D495" s="199">
        <f>Gesamtliste!K487</f>
        <v>0</v>
      </c>
      <c r="E495" s="200">
        <f>Gesamtliste!V487</f>
        <v>0</v>
      </c>
    </row>
    <row r="496" spans="1:5" ht="24" customHeight="1">
      <c r="A496" s="285" t="str">
        <f>Gesamtliste!G488&amp;" "&amp;Gesamtliste!H488</f>
        <v xml:space="preserve"> </v>
      </c>
      <c r="B496" s="286"/>
      <c r="C496" s="199">
        <f>Gesamtliste!J488</f>
        <v>0</v>
      </c>
      <c r="D496" s="199">
        <f>Gesamtliste!K488</f>
        <v>0</v>
      </c>
      <c r="E496" s="200">
        <f>Gesamtliste!V488</f>
        <v>0</v>
      </c>
    </row>
    <row r="497" spans="1:5" ht="24" customHeight="1">
      <c r="A497" s="285" t="str">
        <f>Gesamtliste!G489&amp;" "&amp;Gesamtliste!H489</f>
        <v xml:space="preserve"> </v>
      </c>
      <c r="B497" s="286"/>
      <c r="C497" s="199">
        <f>Gesamtliste!J489</f>
        <v>0</v>
      </c>
      <c r="D497" s="199">
        <f>Gesamtliste!K489</f>
        <v>0</v>
      </c>
      <c r="E497" s="200">
        <f>Gesamtliste!V489</f>
        <v>0</v>
      </c>
    </row>
    <row r="498" spans="1:5" ht="24" customHeight="1">
      <c r="A498" s="285" t="str">
        <f>Gesamtliste!G490&amp;" "&amp;Gesamtliste!H490</f>
        <v xml:space="preserve"> </v>
      </c>
      <c r="B498" s="286"/>
      <c r="C498" s="199">
        <f>Gesamtliste!J490</f>
        <v>0</v>
      </c>
      <c r="D498" s="199">
        <f>Gesamtliste!K490</f>
        <v>0</v>
      </c>
      <c r="E498" s="200">
        <f>Gesamtliste!V490</f>
        <v>0</v>
      </c>
    </row>
    <row r="499" spans="1:5" ht="24" customHeight="1">
      <c r="A499" s="285" t="str">
        <f>Gesamtliste!G491&amp;" "&amp;Gesamtliste!H491</f>
        <v xml:space="preserve"> </v>
      </c>
      <c r="B499" s="286"/>
      <c r="C499" s="199">
        <f>Gesamtliste!J491</f>
        <v>0</v>
      </c>
      <c r="D499" s="199">
        <f>Gesamtliste!K491</f>
        <v>0</v>
      </c>
      <c r="E499" s="200">
        <f>Gesamtliste!V491</f>
        <v>0</v>
      </c>
    </row>
    <row r="500" spans="1:5" ht="24" customHeight="1">
      <c r="A500" s="285" t="str">
        <f>Gesamtliste!G492&amp;" "&amp;Gesamtliste!H492</f>
        <v xml:space="preserve"> </v>
      </c>
      <c r="B500" s="286"/>
      <c r="C500" s="199">
        <f>Gesamtliste!J492</f>
        <v>0</v>
      </c>
      <c r="D500" s="199">
        <f>Gesamtliste!K492</f>
        <v>0</v>
      </c>
      <c r="E500" s="200">
        <f>Gesamtliste!V492</f>
        <v>0</v>
      </c>
    </row>
    <row r="501" spans="1:5" ht="24" customHeight="1">
      <c r="A501" s="285" t="str">
        <f>Gesamtliste!G493&amp;" "&amp;Gesamtliste!H493</f>
        <v xml:space="preserve"> </v>
      </c>
      <c r="B501" s="286"/>
      <c r="C501" s="199">
        <f>Gesamtliste!J493</f>
        <v>0</v>
      </c>
      <c r="D501" s="199">
        <f>Gesamtliste!K493</f>
        <v>0</v>
      </c>
      <c r="E501" s="200">
        <f>Gesamtliste!V493</f>
        <v>0</v>
      </c>
    </row>
    <row r="502" spans="1:5" ht="24" customHeight="1">
      <c r="A502" s="285" t="str">
        <f>Gesamtliste!G494&amp;" "&amp;Gesamtliste!H494</f>
        <v xml:space="preserve"> </v>
      </c>
      <c r="B502" s="286"/>
      <c r="C502" s="199">
        <f>Gesamtliste!J494</f>
        <v>0</v>
      </c>
      <c r="D502" s="199">
        <f>Gesamtliste!K494</f>
        <v>0</v>
      </c>
      <c r="E502" s="200">
        <f>Gesamtliste!V494</f>
        <v>0</v>
      </c>
    </row>
    <row r="503" spans="1:5" ht="24" customHeight="1">
      <c r="A503" s="285" t="str">
        <f>Gesamtliste!G495&amp;" "&amp;Gesamtliste!H495</f>
        <v xml:space="preserve"> </v>
      </c>
      <c r="B503" s="286"/>
      <c r="C503" s="199">
        <f>Gesamtliste!J495</f>
        <v>0</v>
      </c>
      <c r="D503" s="199">
        <f>Gesamtliste!K495</f>
        <v>0</v>
      </c>
      <c r="E503" s="200">
        <f>Gesamtliste!V495</f>
        <v>0</v>
      </c>
    </row>
    <row r="504" spans="1:5" ht="24" customHeight="1">
      <c r="A504" s="285" t="str">
        <f>Gesamtliste!G496&amp;" "&amp;Gesamtliste!H496</f>
        <v xml:space="preserve"> </v>
      </c>
      <c r="B504" s="286"/>
      <c r="C504" s="199">
        <f>Gesamtliste!J496</f>
        <v>0</v>
      </c>
      <c r="D504" s="199">
        <f>Gesamtliste!K496</f>
        <v>0</v>
      </c>
      <c r="E504" s="200">
        <f>Gesamtliste!V496</f>
        <v>0</v>
      </c>
    </row>
    <row r="505" spans="1:5" ht="24" customHeight="1">
      <c r="A505" s="285" t="str">
        <f>Gesamtliste!G497&amp;" "&amp;Gesamtliste!H497</f>
        <v xml:space="preserve"> </v>
      </c>
      <c r="B505" s="286"/>
      <c r="C505" s="199">
        <f>Gesamtliste!J497</f>
        <v>0</v>
      </c>
      <c r="D505" s="199">
        <f>Gesamtliste!K497</f>
        <v>0</v>
      </c>
      <c r="E505" s="200">
        <f>Gesamtliste!V497</f>
        <v>0</v>
      </c>
    </row>
    <row r="506" spans="1:5" ht="24" customHeight="1">
      <c r="A506" s="285" t="str">
        <f>Gesamtliste!G498&amp;" "&amp;Gesamtliste!H498</f>
        <v xml:space="preserve"> </v>
      </c>
      <c r="B506" s="286"/>
      <c r="C506" s="199">
        <f>Gesamtliste!J498</f>
        <v>0</v>
      </c>
      <c r="D506" s="199">
        <f>Gesamtliste!K498</f>
        <v>0</v>
      </c>
      <c r="E506" s="200">
        <f>Gesamtliste!V498</f>
        <v>0</v>
      </c>
    </row>
    <row r="507" spans="1:5" ht="24" customHeight="1">
      <c r="A507" s="285" t="str">
        <f>Gesamtliste!G499&amp;" "&amp;Gesamtliste!H499</f>
        <v xml:space="preserve"> </v>
      </c>
      <c r="B507" s="286"/>
      <c r="C507" s="199">
        <f>Gesamtliste!J499</f>
        <v>0</v>
      </c>
      <c r="D507" s="199">
        <f>Gesamtliste!K499</f>
        <v>0</v>
      </c>
      <c r="E507" s="200">
        <f>Gesamtliste!V499</f>
        <v>0</v>
      </c>
    </row>
    <row r="508" spans="1:5" ht="24" customHeight="1">
      <c r="A508" s="285" t="str">
        <f>Gesamtliste!G500&amp;" "&amp;Gesamtliste!H500</f>
        <v xml:space="preserve"> </v>
      </c>
      <c r="B508" s="286"/>
      <c r="C508" s="199">
        <f>Gesamtliste!J500</f>
        <v>0</v>
      </c>
      <c r="D508" s="199">
        <f>Gesamtliste!K500</f>
        <v>0</v>
      </c>
      <c r="E508" s="200">
        <f>Gesamtliste!V500</f>
        <v>0</v>
      </c>
    </row>
    <row r="509" spans="1:5" ht="24" customHeight="1">
      <c r="A509" s="285" t="str">
        <f>Gesamtliste!G501&amp;" "&amp;Gesamtliste!H501</f>
        <v xml:space="preserve"> </v>
      </c>
      <c r="B509" s="286"/>
      <c r="C509" s="199">
        <f>Gesamtliste!J501</f>
        <v>0</v>
      </c>
      <c r="D509" s="199">
        <f>Gesamtliste!K501</f>
        <v>0</v>
      </c>
      <c r="E509" s="200">
        <f>Gesamtliste!V501</f>
        <v>0</v>
      </c>
    </row>
    <row r="510" spans="1:5" ht="24" customHeight="1">
      <c r="A510" s="285" t="str">
        <f>Gesamtliste!G502&amp;" "&amp;Gesamtliste!H502</f>
        <v xml:space="preserve"> </v>
      </c>
      <c r="B510" s="286"/>
      <c r="C510" s="199">
        <f>Gesamtliste!J502</f>
        <v>0</v>
      </c>
      <c r="D510" s="199">
        <f>Gesamtliste!K502</f>
        <v>0</v>
      </c>
      <c r="E510" s="200">
        <f>Gesamtliste!V502</f>
        <v>0</v>
      </c>
    </row>
    <row r="511" spans="1:5" ht="24" customHeight="1">
      <c r="A511" s="285" t="str">
        <f>Gesamtliste!G503&amp;" "&amp;Gesamtliste!H503</f>
        <v xml:space="preserve"> </v>
      </c>
      <c r="B511" s="286"/>
      <c r="C511" s="199">
        <f>Gesamtliste!J503</f>
        <v>0</v>
      </c>
      <c r="D511" s="199">
        <f>Gesamtliste!K503</f>
        <v>0</v>
      </c>
      <c r="E511" s="200">
        <f>Gesamtliste!V503</f>
        <v>0</v>
      </c>
    </row>
    <row r="512" spans="1:5" ht="24" customHeight="1">
      <c r="A512" s="285" t="str">
        <f>Gesamtliste!G504&amp;" "&amp;Gesamtliste!H504</f>
        <v xml:space="preserve"> </v>
      </c>
      <c r="B512" s="286"/>
      <c r="C512" s="199">
        <f>Gesamtliste!J504</f>
        <v>0</v>
      </c>
      <c r="D512" s="199">
        <f>Gesamtliste!K504</f>
        <v>0</v>
      </c>
      <c r="E512" s="200">
        <f>Gesamtliste!V504</f>
        <v>0</v>
      </c>
    </row>
    <row r="513" spans="1:5" ht="24" customHeight="1">
      <c r="A513" s="285" t="str">
        <f>Gesamtliste!G505&amp;" "&amp;Gesamtliste!H505</f>
        <v xml:space="preserve"> </v>
      </c>
      <c r="B513" s="286"/>
      <c r="C513" s="199">
        <f>Gesamtliste!J505</f>
        <v>0</v>
      </c>
      <c r="D513" s="199">
        <f>Gesamtliste!K505</f>
        <v>0</v>
      </c>
      <c r="E513" s="200">
        <f>Gesamtliste!V505</f>
        <v>0</v>
      </c>
    </row>
    <row r="514" spans="1:5" ht="24" customHeight="1">
      <c r="A514" s="285" t="str">
        <f>Gesamtliste!G506&amp;" "&amp;Gesamtliste!H506</f>
        <v xml:space="preserve"> </v>
      </c>
      <c r="B514" s="286"/>
      <c r="C514" s="199">
        <f>Gesamtliste!J506</f>
        <v>0</v>
      </c>
      <c r="D514" s="199">
        <f>Gesamtliste!K506</f>
        <v>0</v>
      </c>
      <c r="E514" s="200">
        <f>Gesamtliste!V506</f>
        <v>0</v>
      </c>
    </row>
    <row r="515" spans="1:5" ht="24" customHeight="1">
      <c r="A515" s="285" t="str">
        <f>Gesamtliste!G507&amp;" "&amp;Gesamtliste!H507</f>
        <v xml:space="preserve"> </v>
      </c>
      <c r="B515" s="286"/>
      <c r="C515" s="199">
        <f>Gesamtliste!J507</f>
        <v>0</v>
      </c>
      <c r="D515" s="199">
        <f>Gesamtliste!K507</f>
        <v>0</v>
      </c>
      <c r="E515" s="200">
        <f>Gesamtliste!V507</f>
        <v>0</v>
      </c>
    </row>
    <row r="516" spans="1:5" ht="24" customHeight="1">
      <c r="A516" s="285" t="str">
        <f>Gesamtliste!G508&amp;" "&amp;Gesamtliste!H508</f>
        <v xml:space="preserve"> </v>
      </c>
      <c r="B516" s="286"/>
      <c r="C516" s="199">
        <f>Gesamtliste!J508</f>
        <v>0</v>
      </c>
      <c r="D516" s="199">
        <f>Gesamtliste!K508</f>
        <v>0</v>
      </c>
      <c r="E516" s="200">
        <f>Gesamtliste!V508</f>
        <v>0</v>
      </c>
    </row>
    <row r="517" spans="1:5" ht="24" customHeight="1">
      <c r="A517" s="285" t="str">
        <f>Gesamtliste!G509&amp;" "&amp;Gesamtliste!H509</f>
        <v xml:space="preserve"> </v>
      </c>
      <c r="B517" s="286"/>
      <c r="C517" s="199">
        <f>Gesamtliste!J509</f>
        <v>0</v>
      </c>
      <c r="D517" s="199">
        <f>Gesamtliste!K509</f>
        <v>0</v>
      </c>
      <c r="E517" s="200">
        <f>Gesamtliste!V509</f>
        <v>0</v>
      </c>
    </row>
    <row r="518" spans="1:5" ht="24" customHeight="1">
      <c r="A518" s="285" t="str">
        <f>Gesamtliste!G510&amp;" "&amp;Gesamtliste!H510</f>
        <v xml:space="preserve"> </v>
      </c>
      <c r="B518" s="286"/>
      <c r="C518" s="199">
        <f>Gesamtliste!J510</f>
        <v>0</v>
      </c>
      <c r="D518" s="199">
        <f>Gesamtliste!K510</f>
        <v>0</v>
      </c>
      <c r="E518" s="200">
        <f>Gesamtliste!V510</f>
        <v>0</v>
      </c>
    </row>
    <row r="519" spans="1:5" ht="24" customHeight="1">
      <c r="A519" s="285" t="str">
        <f>Gesamtliste!G511&amp;" "&amp;Gesamtliste!H511</f>
        <v xml:space="preserve"> </v>
      </c>
      <c r="B519" s="286"/>
      <c r="C519" s="199">
        <f>Gesamtliste!J511</f>
        <v>0</v>
      </c>
      <c r="D519" s="199">
        <f>Gesamtliste!K511</f>
        <v>0</v>
      </c>
      <c r="E519" s="200">
        <f>Gesamtliste!V511</f>
        <v>0</v>
      </c>
    </row>
    <row r="520" spans="1:5" ht="24" customHeight="1">
      <c r="A520" s="285" t="str">
        <f>Gesamtliste!G512&amp;" "&amp;Gesamtliste!H512</f>
        <v xml:space="preserve"> </v>
      </c>
      <c r="B520" s="286"/>
      <c r="C520" s="199">
        <f>Gesamtliste!J512</f>
        <v>0</v>
      </c>
      <c r="D520" s="199">
        <f>Gesamtliste!K512</f>
        <v>0</v>
      </c>
      <c r="E520" s="200">
        <f>Gesamtliste!V512</f>
        <v>0</v>
      </c>
    </row>
    <row r="521" spans="1:5" ht="24" customHeight="1">
      <c r="A521" s="285" t="str">
        <f>Gesamtliste!G513&amp;" "&amp;Gesamtliste!H513</f>
        <v xml:space="preserve"> </v>
      </c>
      <c r="B521" s="286"/>
      <c r="C521" s="199">
        <f>Gesamtliste!J513</f>
        <v>0</v>
      </c>
      <c r="D521" s="199">
        <f>Gesamtliste!K513</f>
        <v>0</v>
      </c>
      <c r="E521" s="200">
        <f>Gesamtliste!V513</f>
        <v>0</v>
      </c>
    </row>
    <row r="522" spans="1:5" ht="24" customHeight="1">
      <c r="A522" s="285" t="str">
        <f>Gesamtliste!G514&amp;" "&amp;Gesamtliste!H514</f>
        <v xml:space="preserve"> </v>
      </c>
      <c r="B522" s="286"/>
      <c r="C522" s="199">
        <f>Gesamtliste!J514</f>
        <v>0</v>
      </c>
      <c r="D522" s="199">
        <f>Gesamtliste!K514</f>
        <v>0</v>
      </c>
      <c r="E522" s="200">
        <f>Gesamtliste!V514</f>
        <v>0</v>
      </c>
    </row>
    <row r="523" spans="1:5" ht="24" customHeight="1">
      <c r="A523" s="285" t="str">
        <f>Gesamtliste!G515&amp;" "&amp;Gesamtliste!H515</f>
        <v xml:space="preserve"> </v>
      </c>
      <c r="B523" s="286"/>
      <c r="C523" s="199">
        <f>Gesamtliste!J515</f>
        <v>0</v>
      </c>
      <c r="D523" s="199">
        <f>Gesamtliste!K515</f>
        <v>0</v>
      </c>
      <c r="E523" s="200">
        <f>Gesamtliste!V515</f>
        <v>0</v>
      </c>
    </row>
    <row r="524" spans="1:5" ht="24" customHeight="1">
      <c r="A524" s="285" t="str">
        <f>Gesamtliste!G516&amp;" "&amp;Gesamtliste!H516</f>
        <v xml:space="preserve"> </v>
      </c>
      <c r="B524" s="286"/>
      <c r="C524" s="199">
        <f>Gesamtliste!J516</f>
        <v>0</v>
      </c>
      <c r="D524" s="199">
        <f>Gesamtliste!K516</f>
        <v>0</v>
      </c>
      <c r="E524" s="200">
        <f>Gesamtliste!V516</f>
        <v>0</v>
      </c>
    </row>
    <row r="525" spans="1:5" ht="24" customHeight="1">
      <c r="A525" s="285" t="str">
        <f>Gesamtliste!G517&amp;" "&amp;Gesamtliste!H517</f>
        <v xml:space="preserve"> </v>
      </c>
      <c r="B525" s="286"/>
      <c r="C525" s="199">
        <f>Gesamtliste!J517</f>
        <v>0</v>
      </c>
      <c r="D525" s="199">
        <f>Gesamtliste!K517</f>
        <v>0</v>
      </c>
      <c r="E525" s="200">
        <f>Gesamtliste!V517</f>
        <v>0</v>
      </c>
    </row>
    <row r="526" spans="1:5" ht="24" customHeight="1">
      <c r="A526" s="285" t="str">
        <f>Gesamtliste!G518&amp;" "&amp;Gesamtliste!H518</f>
        <v xml:space="preserve"> </v>
      </c>
      <c r="B526" s="286"/>
      <c r="C526" s="199">
        <f>Gesamtliste!J518</f>
        <v>0</v>
      </c>
      <c r="D526" s="199">
        <f>Gesamtliste!K518</f>
        <v>0</v>
      </c>
      <c r="E526" s="200">
        <f>Gesamtliste!V518</f>
        <v>0</v>
      </c>
    </row>
    <row r="527" spans="1:5" ht="24" customHeight="1">
      <c r="A527" s="285" t="str">
        <f>Gesamtliste!G519&amp;" "&amp;Gesamtliste!H519</f>
        <v xml:space="preserve"> </v>
      </c>
      <c r="B527" s="286"/>
      <c r="C527" s="199">
        <f>Gesamtliste!J519</f>
        <v>0</v>
      </c>
      <c r="D527" s="199">
        <f>Gesamtliste!K519</f>
        <v>0</v>
      </c>
      <c r="E527" s="200">
        <f>Gesamtliste!V519</f>
        <v>0</v>
      </c>
    </row>
    <row r="528" spans="1:5" ht="24" customHeight="1">
      <c r="A528" s="285" t="str">
        <f>Gesamtliste!G520&amp;" "&amp;Gesamtliste!H520</f>
        <v xml:space="preserve"> </v>
      </c>
      <c r="B528" s="286"/>
      <c r="C528" s="199">
        <f>Gesamtliste!J520</f>
        <v>0</v>
      </c>
      <c r="D528" s="199">
        <f>Gesamtliste!K520</f>
        <v>0</v>
      </c>
      <c r="E528" s="200">
        <f>Gesamtliste!V520</f>
        <v>0</v>
      </c>
    </row>
    <row r="529" spans="1:5" ht="24" customHeight="1">
      <c r="A529" s="285" t="str">
        <f>Gesamtliste!G521&amp;" "&amp;Gesamtliste!H521</f>
        <v xml:space="preserve"> </v>
      </c>
      <c r="B529" s="286"/>
      <c r="C529" s="199">
        <f>Gesamtliste!J521</f>
        <v>0</v>
      </c>
      <c r="D529" s="199">
        <f>Gesamtliste!K521</f>
        <v>0</v>
      </c>
      <c r="E529" s="200">
        <f>Gesamtliste!V521</f>
        <v>0</v>
      </c>
    </row>
    <row r="530" spans="1:5" ht="24" customHeight="1">
      <c r="A530" s="285" t="str">
        <f>Gesamtliste!G522&amp;" "&amp;Gesamtliste!H522</f>
        <v xml:space="preserve"> </v>
      </c>
      <c r="B530" s="286"/>
      <c r="C530" s="199">
        <f>Gesamtliste!J522</f>
        <v>0</v>
      </c>
      <c r="D530" s="199">
        <f>Gesamtliste!K522</f>
        <v>0</v>
      </c>
      <c r="E530" s="200">
        <f>Gesamtliste!V522</f>
        <v>0</v>
      </c>
    </row>
    <row r="531" spans="1:5" ht="24" customHeight="1">
      <c r="A531" s="285" t="str">
        <f>Gesamtliste!G523&amp;" "&amp;Gesamtliste!H523</f>
        <v xml:space="preserve"> </v>
      </c>
      <c r="B531" s="286"/>
      <c r="C531" s="199">
        <f>Gesamtliste!J523</f>
        <v>0</v>
      </c>
      <c r="D531" s="199">
        <f>Gesamtliste!K523</f>
        <v>0</v>
      </c>
      <c r="E531" s="200">
        <f>Gesamtliste!V523</f>
        <v>0</v>
      </c>
    </row>
    <row r="532" spans="1:5" ht="24" customHeight="1">
      <c r="A532" s="285" t="str">
        <f>Gesamtliste!G524&amp;" "&amp;Gesamtliste!H524</f>
        <v xml:space="preserve"> </v>
      </c>
      <c r="B532" s="286"/>
      <c r="C532" s="199">
        <f>Gesamtliste!J524</f>
        <v>0</v>
      </c>
      <c r="D532" s="199">
        <f>Gesamtliste!K524</f>
        <v>0</v>
      </c>
      <c r="E532" s="200">
        <f>Gesamtliste!V524</f>
        <v>0</v>
      </c>
    </row>
    <row r="533" spans="1:5" ht="24" customHeight="1">
      <c r="A533" s="285" t="str">
        <f>Gesamtliste!G525&amp;" "&amp;Gesamtliste!H525</f>
        <v xml:space="preserve"> </v>
      </c>
      <c r="B533" s="286"/>
      <c r="C533" s="199">
        <f>Gesamtliste!J525</f>
        <v>0</v>
      </c>
      <c r="D533" s="199">
        <f>Gesamtliste!K525</f>
        <v>0</v>
      </c>
      <c r="E533" s="200">
        <f>Gesamtliste!V525</f>
        <v>0</v>
      </c>
    </row>
    <row r="534" spans="1:5" ht="24" customHeight="1">
      <c r="A534" s="285" t="str">
        <f>Gesamtliste!G526&amp;" "&amp;Gesamtliste!H526</f>
        <v xml:space="preserve"> </v>
      </c>
      <c r="B534" s="286"/>
      <c r="C534" s="199">
        <f>Gesamtliste!J526</f>
        <v>0</v>
      </c>
      <c r="D534" s="199">
        <f>Gesamtliste!K526</f>
        <v>0</v>
      </c>
      <c r="E534" s="200">
        <f>Gesamtliste!V526</f>
        <v>0</v>
      </c>
    </row>
    <row r="535" spans="1:5" ht="24" customHeight="1">
      <c r="A535" s="285" t="str">
        <f>Gesamtliste!G527&amp;" "&amp;Gesamtliste!H527</f>
        <v xml:space="preserve"> </v>
      </c>
      <c r="B535" s="286"/>
      <c r="C535" s="199">
        <f>Gesamtliste!J527</f>
        <v>0</v>
      </c>
      <c r="D535" s="199">
        <f>Gesamtliste!K527</f>
        <v>0</v>
      </c>
      <c r="E535" s="200">
        <f>Gesamtliste!V527</f>
        <v>0</v>
      </c>
    </row>
    <row r="536" spans="1:5" ht="24" customHeight="1">
      <c r="A536" s="285" t="str">
        <f>Gesamtliste!G528&amp;" "&amp;Gesamtliste!H528</f>
        <v xml:space="preserve"> </v>
      </c>
      <c r="B536" s="286"/>
      <c r="C536" s="199">
        <f>Gesamtliste!J528</f>
        <v>0</v>
      </c>
      <c r="D536" s="199">
        <f>Gesamtliste!K528</f>
        <v>0</v>
      </c>
      <c r="E536" s="200">
        <f>Gesamtliste!V528</f>
        <v>0</v>
      </c>
    </row>
    <row r="537" spans="1:5" ht="24" customHeight="1">
      <c r="A537" s="285" t="str">
        <f>Gesamtliste!G529&amp;" "&amp;Gesamtliste!H529</f>
        <v xml:space="preserve"> </v>
      </c>
      <c r="B537" s="286"/>
      <c r="C537" s="199">
        <f>Gesamtliste!J529</f>
        <v>0</v>
      </c>
      <c r="D537" s="199">
        <f>Gesamtliste!K529</f>
        <v>0</v>
      </c>
      <c r="E537" s="200">
        <f>Gesamtliste!V529</f>
        <v>0</v>
      </c>
    </row>
    <row r="538" spans="1:5" ht="24" customHeight="1">
      <c r="A538" s="285" t="str">
        <f>Gesamtliste!G530&amp;" "&amp;Gesamtliste!H530</f>
        <v xml:space="preserve"> </v>
      </c>
      <c r="B538" s="286"/>
      <c r="C538" s="199">
        <f>Gesamtliste!J530</f>
        <v>0</v>
      </c>
      <c r="D538" s="199">
        <f>Gesamtliste!K530</f>
        <v>0</v>
      </c>
      <c r="E538" s="200">
        <f>Gesamtliste!V530</f>
        <v>0</v>
      </c>
    </row>
    <row r="539" spans="1:5" ht="24" customHeight="1">
      <c r="A539" s="285" t="str">
        <f>Gesamtliste!G531&amp;" "&amp;Gesamtliste!H531</f>
        <v xml:space="preserve"> </v>
      </c>
      <c r="B539" s="286"/>
      <c r="C539" s="199">
        <f>Gesamtliste!J531</f>
        <v>0</v>
      </c>
      <c r="D539" s="199">
        <f>Gesamtliste!K531</f>
        <v>0</v>
      </c>
      <c r="E539" s="200">
        <f>Gesamtliste!V531</f>
        <v>0</v>
      </c>
    </row>
    <row r="540" spans="1:5" ht="24" customHeight="1">
      <c r="A540" s="285" t="str">
        <f>Gesamtliste!G532&amp;" "&amp;Gesamtliste!H532</f>
        <v xml:space="preserve"> </v>
      </c>
      <c r="B540" s="286"/>
      <c r="C540" s="199">
        <f>Gesamtliste!J532</f>
        <v>0</v>
      </c>
      <c r="D540" s="199">
        <f>Gesamtliste!K532</f>
        <v>0</v>
      </c>
      <c r="E540" s="200">
        <f>Gesamtliste!V532</f>
        <v>0</v>
      </c>
    </row>
    <row r="541" spans="1:5" ht="24" customHeight="1">
      <c r="A541" s="285" t="str">
        <f>Gesamtliste!G533&amp;" "&amp;Gesamtliste!H533</f>
        <v xml:space="preserve"> </v>
      </c>
      <c r="B541" s="286"/>
      <c r="C541" s="199">
        <f>Gesamtliste!J533</f>
        <v>0</v>
      </c>
      <c r="D541" s="199">
        <f>Gesamtliste!K533</f>
        <v>0</v>
      </c>
      <c r="E541" s="200">
        <f>Gesamtliste!V533</f>
        <v>0</v>
      </c>
    </row>
    <row r="542" spans="1:5" ht="24" customHeight="1">
      <c r="A542" s="285" t="str">
        <f>Gesamtliste!G534&amp;" "&amp;Gesamtliste!H534</f>
        <v xml:space="preserve"> </v>
      </c>
      <c r="B542" s="286"/>
      <c r="C542" s="199">
        <f>Gesamtliste!J534</f>
        <v>0</v>
      </c>
      <c r="D542" s="199">
        <f>Gesamtliste!K534</f>
        <v>0</v>
      </c>
      <c r="E542" s="200">
        <f>Gesamtliste!V534</f>
        <v>0</v>
      </c>
    </row>
    <row r="543" spans="1:5" ht="24" customHeight="1">
      <c r="A543" s="285" t="str">
        <f>Gesamtliste!G535&amp;" "&amp;Gesamtliste!H535</f>
        <v xml:space="preserve"> </v>
      </c>
      <c r="B543" s="286"/>
      <c r="C543" s="199">
        <f>Gesamtliste!J535</f>
        <v>0</v>
      </c>
      <c r="D543" s="199">
        <f>Gesamtliste!K535</f>
        <v>0</v>
      </c>
      <c r="E543" s="200">
        <f>Gesamtliste!V535</f>
        <v>0</v>
      </c>
    </row>
    <row r="544" spans="1:5" ht="24" customHeight="1">
      <c r="A544" s="285" t="str">
        <f>Gesamtliste!G536&amp;" "&amp;Gesamtliste!H536</f>
        <v xml:space="preserve"> </v>
      </c>
      <c r="B544" s="286"/>
      <c r="C544" s="199">
        <f>Gesamtliste!J536</f>
        <v>0</v>
      </c>
      <c r="D544" s="199">
        <f>Gesamtliste!K536</f>
        <v>0</v>
      </c>
      <c r="E544" s="200">
        <f>Gesamtliste!V536</f>
        <v>0</v>
      </c>
    </row>
    <row r="545" spans="1:5" ht="24" customHeight="1">
      <c r="A545" s="285" t="str">
        <f>Gesamtliste!G537&amp;" "&amp;Gesamtliste!H537</f>
        <v xml:space="preserve"> </v>
      </c>
      <c r="B545" s="286"/>
      <c r="C545" s="199">
        <f>Gesamtliste!J537</f>
        <v>0</v>
      </c>
      <c r="D545" s="199">
        <f>Gesamtliste!K537</f>
        <v>0</v>
      </c>
      <c r="E545" s="200">
        <f>Gesamtliste!V537</f>
        <v>0</v>
      </c>
    </row>
    <row r="546" spans="1:5" ht="24" customHeight="1">
      <c r="A546" s="285" t="str">
        <f>Gesamtliste!G538&amp;" "&amp;Gesamtliste!H538</f>
        <v xml:space="preserve"> </v>
      </c>
      <c r="B546" s="286"/>
      <c r="C546" s="199">
        <f>Gesamtliste!J538</f>
        <v>0</v>
      </c>
      <c r="D546" s="199">
        <f>Gesamtliste!K538</f>
        <v>0</v>
      </c>
      <c r="E546" s="200">
        <f>Gesamtliste!V538</f>
        <v>0</v>
      </c>
    </row>
    <row r="547" spans="1:5" ht="24" customHeight="1">
      <c r="A547" s="285" t="str">
        <f>Gesamtliste!G539&amp;" "&amp;Gesamtliste!H539</f>
        <v xml:space="preserve"> </v>
      </c>
      <c r="B547" s="286"/>
      <c r="C547" s="199">
        <f>Gesamtliste!J539</f>
        <v>0</v>
      </c>
      <c r="D547" s="199">
        <f>Gesamtliste!K539</f>
        <v>0</v>
      </c>
      <c r="E547" s="200">
        <f>Gesamtliste!V539</f>
        <v>0</v>
      </c>
    </row>
    <row r="548" spans="1:5" ht="24" customHeight="1">
      <c r="A548" s="285" t="str">
        <f>Gesamtliste!G540&amp;" "&amp;Gesamtliste!H540</f>
        <v xml:space="preserve"> </v>
      </c>
      <c r="B548" s="286"/>
      <c r="C548" s="199">
        <f>Gesamtliste!J540</f>
        <v>0</v>
      </c>
      <c r="D548" s="199">
        <f>Gesamtliste!K540</f>
        <v>0</v>
      </c>
      <c r="E548" s="200">
        <f>Gesamtliste!V540</f>
        <v>0</v>
      </c>
    </row>
    <row r="549" spans="1:5" ht="24" customHeight="1">
      <c r="A549" s="285" t="str">
        <f>Gesamtliste!G541&amp;" "&amp;Gesamtliste!H541</f>
        <v xml:space="preserve"> </v>
      </c>
      <c r="B549" s="286"/>
      <c r="C549" s="199">
        <f>Gesamtliste!J541</f>
        <v>0</v>
      </c>
      <c r="D549" s="199">
        <f>Gesamtliste!K541</f>
        <v>0</v>
      </c>
      <c r="E549" s="200">
        <f>Gesamtliste!V541</f>
        <v>0</v>
      </c>
    </row>
    <row r="550" spans="1:5" ht="24" customHeight="1">
      <c r="A550" s="285" t="str">
        <f>Gesamtliste!G542&amp;" "&amp;Gesamtliste!H542</f>
        <v xml:space="preserve"> </v>
      </c>
      <c r="B550" s="286"/>
      <c r="C550" s="199">
        <f>Gesamtliste!J542</f>
        <v>0</v>
      </c>
      <c r="D550" s="199">
        <f>Gesamtliste!K542</f>
        <v>0</v>
      </c>
      <c r="E550" s="200">
        <f>Gesamtliste!V542</f>
        <v>0</v>
      </c>
    </row>
    <row r="551" spans="1:5" ht="24" customHeight="1">
      <c r="A551" s="285" t="str">
        <f>Gesamtliste!G543&amp;" "&amp;Gesamtliste!H543</f>
        <v xml:space="preserve"> </v>
      </c>
      <c r="B551" s="286"/>
      <c r="C551" s="199">
        <f>Gesamtliste!J543</f>
        <v>0</v>
      </c>
      <c r="D551" s="199">
        <f>Gesamtliste!K543</f>
        <v>0</v>
      </c>
      <c r="E551" s="200">
        <f>Gesamtliste!V543</f>
        <v>0</v>
      </c>
    </row>
    <row r="552" spans="1:5" ht="24" customHeight="1">
      <c r="A552" s="285" t="str">
        <f>Gesamtliste!G544&amp;" "&amp;Gesamtliste!H544</f>
        <v xml:space="preserve"> </v>
      </c>
      <c r="B552" s="286"/>
      <c r="C552" s="199">
        <f>Gesamtliste!J544</f>
        <v>0</v>
      </c>
      <c r="D552" s="199">
        <f>Gesamtliste!K544</f>
        <v>0</v>
      </c>
      <c r="E552" s="200">
        <f>Gesamtliste!V544</f>
        <v>0</v>
      </c>
    </row>
    <row r="553" spans="1:5" ht="24" customHeight="1">
      <c r="A553" s="285" t="str">
        <f>Gesamtliste!G545&amp;" "&amp;Gesamtliste!H545</f>
        <v xml:space="preserve"> </v>
      </c>
      <c r="B553" s="286"/>
      <c r="C553" s="199">
        <f>Gesamtliste!J545</f>
        <v>0</v>
      </c>
      <c r="D553" s="199">
        <f>Gesamtliste!K545</f>
        <v>0</v>
      </c>
      <c r="E553" s="200">
        <f>Gesamtliste!V545</f>
        <v>0</v>
      </c>
    </row>
    <row r="554" spans="1:5" ht="24" customHeight="1">
      <c r="A554" s="285" t="str">
        <f>Gesamtliste!G546&amp;" "&amp;Gesamtliste!H546</f>
        <v xml:space="preserve"> </v>
      </c>
      <c r="B554" s="286"/>
      <c r="C554" s="199">
        <f>Gesamtliste!J546</f>
        <v>0</v>
      </c>
      <c r="D554" s="199">
        <f>Gesamtliste!K546</f>
        <v>0</v>
      </c>
      <c r="E554" s="200">
        <f>Gesamtliste!V546</f>
        <v>0</v>
      </c>
    </row>
    <row r="555" spans="1:5" ht="24" customHeight="1">
      <c r="A555" s="285" t="str">
        <f>Gesamtliste!G547&amp;" "&amp;Gesamtliste!H547</f>
        <v xml:space="preserve"> </v>
      </c>
      <c r="B555" s="286"/>
      <c r="C555" s="199">
        <f>Gesamtliste!J547</f>
        <v>0</v>
      </c>
      <c r="D555" s="199">
        <f>Gesamtliste!K547</f>
        <v>0</v>
      </c>
      <c r="E555" s="200">
        <f>Gesamtliste!V547</f>
        <v>0</v>
      </c>
    </row>
    <row r="556" spans="1:5" ht="24" customHeight="1">
      <c r="A556" s="285" t="str">
        <f>Gesamtliste!G548&amp;" "&amp;Gesamtliste!H548</f>
        <v xml:space="preserve"> </v>
      </c>
      <c r="B556" s="286"/>
      <c r="C556" s="199">
        <f>Gesamtliste!J548</f>
        <v>0</v>
      </c>
      <c r="D556" s="199">
        <f>Gesamtliste!K548</f>
        <v>0</v>
      </c>
      <c r="E556" s="200">
        <f>Gesamtliste!V548</f>
        <v>0</v>
      </c>
    </row>
    <row r="557" spans="1:5" ht="24" customHeight="1">
      <c r="A557" s="285" t="str">
        <f>Gesamtliste!G549&amp;" "&amp;Gesamtliste!H549</f>
        <v xml:space="preserve"> </v>
      </c>
      <c r="B557" s="286"/>
      <c r="C557" s="199">
        <f>Gesamtliste!J549</f>
        <v>0</v>
      </c>
      <c r="D557" s="199">
        <f>Gesamtliste!K549</f>
        <v>0</v>
      </c>
      <c r="E557" s="200">
        <f>Gesamtliste!V549</f>
        <v>0</v>
      </c>
    </row>
    <row r="558" spans="1:5" ht="24" customHeight="1">
      <c r="A558" s="285" t="str">
        <f>Gesamtliste!G550&amp;" "&amp;Gesamtliste!H550</f>
        <v xml:space="preserve"> </v>
      </c>
      <c r="B558" s="286"/>
      <c r="C558" s="199">
        <f>Gesamtliste!J550</f>
        <v>0</v>
      </c>
      <c r="D558" s="199">
        <f>Gesamtliste!K550</f>
        <v>0</v>
      </c>
      <c r="E558" s="200">
        <f>Gesamtliste!V550</f>
        <v>0</v>
      </c>
    </row>
    <row r="559" spans="1:5" ht="24" customHeight="1">
      <c r="A559" s="285" t="str">
        <f>Gesamtliste!G551&amp;" "&amp;Gesamtliste!H551</f>
        <v xml:space="preserve"> </v>
      </c>
      <c r="B559" s="286"/>
      <c r="C559" s="199">
        <f>Gesamtliste!J551</f>
        <v>0</v>
      </c>
      <c r="D559" s="199">
        <f>Gesamtliste!K551</f>
        <v>0</v>
      </c>
      <c r="E559" s="200">
        <f>Gesamtliste!V551</f>
        <v>0</v>
      </c>
    </row>
    <row r="560" spans="1:5" ht="24" customHeight="1">
      <c r="A560" s="285" t="str">
        <f>Gesamtliste!G552&amp;" "&amp;Gesamtliste!H552</f>
        <v xml:space="preserve"> </v>
      </c>
      <c r="B560" s="286"/>
      <c r="C560" s="199">
        <f>Gesamtliste!J552</f>
        <v>0</v>
      </c>
      <c r="D560" s="199">
        <f>Gesamtliste!K552</f>
        <v>0</v>
      </c>
      <c r="E560" s="200">
        <f>Gesamtliste!V552</f>
        <v>0</v>
      </c>
    </row>
    <row r="561" spans="1:5" ht="24" customHeight="1">
      <c r="A561" s="285" t="str">
        <f>Gesamtliste!G553&amp;" "&amp;Gesamtliste!H553</f>
        <v xml:space="preserve"> </v>
      </c>
      <c r="B561" s="286"/>
      <c r="C561" s="199">
        <f>Gesamtliste!J553</f>
        <v>0</v>
      </c>
      <c r="D561" s="199">
        <f>Gesamtliste!K553</f>
        <v>0</v>
      </c>
      <c r="E561" s="200">
        <f>Gesamtliste!V553</f>
        <v>0</v>
      </c>
    </row>
    <row r="562" spans="1:5" ht="24" customHeight="1">
      <c r="A562" s="285" t="str">
        <f>Gesamtliste!G554&amp;" "&amp;Gesamtliste!H554</f>
        <v xml:space="preserve"> </v>
      </c>
      <c r="B562" s="286"/>
      <c r="C562" s="199">
        <f>Gesamtliste!J554</f>
        <v>0</v>
      </c>
      <c r="D562" s="199">
        <f>Gesamtliste!K554</f>
        <v>0</v>
      </c>
      <c r="E562" s="200">
        <f>Gesamtliste!V554</f>
        <v>0</v>
      </c>
    </row>
    <row r="563" spans="1:5" ht="24" customHeight="1">
      <c r="A563" s="285" t="str">
        <f>Gesamtliste!G555&amp;" "&amp;Gesamtliste!H555</f>
        <v xml:space="preserve"> </v>
      </c>
      <c r="B563" s="286"/>
      <c r="C563" s="199">
        <f>Gesamtliste!J555</f>
        <v>0</v>
      </c>
      <c r="D563" s="199">
        <f>Gesamtliste!K555</f>
        <v>0</v>
      </c>
      <c r="E563" s="200">
        <f>Gesamtliste!V555</f>
        <v>0</v>
      </c>
    </row>
    <row r="564" spans="1:5" ht="24" customHeight="1">
      <c r="A564" s="285" t="str">
        <f>Gesamtliste!G556&amp;" "&amp;Gesamtliste!H556</f>
        <v xml:space="preserve"> </v>
      </c>
      <c r="B564" s="286"/>
      <c r="C564" s="199">
        <f>Gesamtliste!J556</f>
        <v>0</v>
      </c>
      <c r="D564" s="199">
        <f>Gesamtliste!K556</f>
        <v>0</v>
      </c>
      <c r="E564" s="200">
        <f>Gesamtliste!V556</f>
        <v>0</v>
      </c>
    </row>
    <row r="565" spans="1:5" ht="24" customHeight="1">
      <c r="A565" s="285" t="str">
        <f>Gesamtliste!G557&amp;" "&amp;Gesamtliste!H557</f>
        <v xml:space="preserve"> </v>
      </c>
      <c r="B565" s="286"/>
      <c r="C565" s="199">
        <f>Gesamtliste!J557</f>
        <v>0</v>
      </c>
      <c r="D565" s="199">
        <f>Gesamtliste!K557</f>
        <v>0</v>
      </c>
      <c r="E565" s="200">
        <f>Gesamtliste!V557</f>
        <v>0</v>
      </c>
    </row>
    <row r="566" spans="1:5" ht="24" customHeight="1">
      <c r="A566" s="285" t="str">
        <f>Gesamtliste!G558&amp;" "&amp;Gesamtliste!H558</f>
        <v xml:space="preserve"> </v>
      </c>
      <c r="B566" s="286"/>
      <c r="C566" s="199">
        <f>Gesamtliste!J558</f>
        <v>0</v>
      </c>
      <c r="D566" s="199">
        <f>Gesamtliste!K558</f>
        <v>0</v>
      </c>
      <c r="E566" s="200">
        <f>Gesamtliste!V558</f>
        <v>0</v>
      </c>
    </row>
    <row r="567" spans="1:5" ht="24" customHeight="1">
      <c r="A567" s="285" t="str">
        <f>Gesamtliste!G559&amp;" "&amp;Gesamtliste!H559</f>
        <v xml:space="preserve"> </v>
      </c>
      <c r="B567" s="286"/>
      <c r="C567" s="199">
        <f>Gesamtliste!J559</f>
        <v>0</v>
      </c>
      <c r="D567" s="199">
        <f>Gesamtliste!K559</f>
        <v>0</v>
      </c>
      <c r="E567" s="200">
        <f>Gesamtliste!V559</f>
        <v>0</v>
      </c>
    </row>
    <row r="568" spans="1:5" ht="24" customHeight="1">
      <c r="A568" s="285" t="str">
        <f>Gesamtliste!G560&amp;" "&amp;Gesamtliste!H560</f>
        <v xml:space="preserve"> </v>
      </c>
      <c r="B568" s="286"/>
      <c r="C568" s="199">
        <f>Gesamtliste!J560</f>
        <v>0</v>
      </c>
      <c r="D568" s="199">
        <f>Gesamtliste!K560</f>
        <v>0</v>
      </c>
      <c r="E568" s="200">
        <f>Gesamtliste!V560</f>
        <v>0</v>
      </c>
    </row>
    <row r="569" spans="1:5" ht="24" customHeight="1">
      <c r="A569" s="285" t="str">
        <f>Gesamtliste!G561&amp;" "&amp;Gesamtliste!H561</f>
        <v xml:space="preserve"> </v>
      </c>
      <c r="B569" s="286"/>
      <c r="C569" s="199">
        <f>Gesamtliste!J561</f>
        <v>0</v>
      </c>
      <c r="D569" s="199">
        <f>Gesamtliste!K561</f>
        <v>0</v>
      </c>
      <c r="E569" s="200">
        <f>Gesamtliste!V561</f>
        <v>0</v>
      </c>
    </row>
    <row r="570" spans="1:5" ht="24" customHeight="1">
      <c r="A570" s="285" t="str">
        <f>Gesamtliste!G562&amp;" "&amp;Gesamtliste!H562</f>
        <v xml:space="preserve"> </v>
      </c>
      <c r="B570" s="286"/>
      <c r="C570" s="199">
        <f>Gesamtliste!J562</f>
        <v>0</v>
      </c>
      <c r="D570" s="199">
        <f>Gesamtliste!K562</f>
        <v>0</v>
      </c>
      <c r="E570" s="200">
        <f>Gesamtliste!V562</f>
        <v>0</v>
      </c>
    </row>
    <row r="571" spans="1:5" ht="24" customHeight="1">
      <c r="A571" s="285" t="str">
        <f>Gesamtliste!G563&amp;" "&amp;Gesamtliste!H563</f>
        <v xml:space="preserve"> </v>
      </c>
      <c r="B571" s="286"/>
      <c r="C571" s="199">
        <f>Gesamtliste!J563</f>
        <v>0</v>
      </c>
      <c r="D571" s="199">
        <f>Gesamtliste!K563</f>
        <v>0</v>
      </c>
      <c r="E571" s="200">
        <f>Gesamtliste!V563</f>
        <v>0</v>
      </c>
    </row>
    <row r="572" spans="1:5" ht="24" customHeight="1">
      <c r="A572" s="285" t="str">
        <f>Gesamtliste!G564&amp;" "&amp;Gesamtliste!H564</f>
        <v xml:space="preserve"> </v>
      </c>
      <c r="B572" s="286"/>
      <c r="C572" s="199">
        <f>Gesamtliste!J564</f>
        <v>0</v>
      </c>
      <c r="D572" s="199">
        <f>Gesamtliste!K564</f>
        <v>0</v>
      </c>
      <c r="E572" s="200">
        <f>Gesamtliste!V564</f>
        <v>0</v>
      </c>
    </row>
    <row r="573" spans="1:5" ht="24" customHeight="1">
      <c r="A573" s="285" t="str">
        <f>Gesamtliste!G565&amp;" "&amp;Gesamtliste!H565</f>
        <v xml:space="preserve"> </v>
      </c>
      <c r="B573" s="286"/>
      <c r="C573" s="199">
        <f>Gesamtliste!J565</f>
        <v>0</v>
      </c>
      <c r="D573" s="199">
        <f>Gesamtliste!K565</f>
        <v>0</v>
      </c>
      <c r="E573" s="200">
        <f>Gesamtliste!V565</f>
        <v>0</v>
      </c>
    </row>
    <row r="574" spans="1:5" ht="24" customHeight="1">
      <c r="A574" s="285" t="str">
        <f>Gesamtliste!G566&amp;" "&amp;Gesamtliste!H566</f>
        <v xml:space="preserve"> </v>
      </c>
      <c r="B574" s="286"/>
      <c r="C574" s="199">
        <f>Gesamtliste!J566</f>
        <v>0</v>
      </c>
      <c r="D574" s="199">
        <f>Gesamtliste!K566</f>
        <v>0</v>
      </c>
      <c r="E574" s="200">
        <f>Gesamtliste!V566</f>
        <v>0</v>
      </c>
    </row>
    <row r="575" spans="1:5" ht="24" customHeight="1">
      <c r="A575" s="285" t="str">
        <f>Gesamtliste!G567&amp;" "&amp;Gesamtliste!H567</f>
        <v xml:space="preserve"> </v>
      </c>
      <c r="B575" s="286"/>
      <c r="C575" s="199">
        <f>Gesamtliste!J567</f>
        <v>0</v>
      </c>
      <c r="D575" s="199">
        <f>Gesamtliste!K567</f>
        <v>0</v>
      </c>
      <c r="E575" s="200">
        <f>Gesamtliste!V567</f>
        <v>0</v>
      </c>
    </row>
    <row r="576" spans="1:5" ht="24" customHeight="1">
      <c r="A576" s="285" t="str">
        <f>Gesamtliste!G568&amp;" "&amp;Gesamtliste!H568</f>
        <v xml:space="preserve"> </v>
      </c>
      <c r="B576" s="286"/>
      <c r="C576" s="199">
        <f>Gesamtliste!J568</f>
        <v>0</v>
      </c>
      <c r="D576" s="199">
        <f>Gesamtliste!K568</f>
        <v>0</v>
      </c>
      <c r="E576" s="200">
        <f>Gesamtliste!V568</f>
        <v>0</v>
      </c>
    </row>
    <row r="577" spans="1:5" ht="24" customHeight="1">
      <c r="A577" s="285" t="str">
        <f>Gesamtliste!G569&amp;" "&amp;Gesamtliste!H569</f>
        <v xml:space="preserve"> </v>
      </c>
      <c r="B577" s="286"/>
      <c r="C577" s="199">
        <f>Gesamtliste!J569</f>
        <v>0</v>
      </c>
      <c r="D577" s="199">
        <f>Gesamtliste!K569</f>
        <v>0</v>
      </c>
      <c r="E577" s="200">
        <f>Gesamtliste!V569</f>
        <v>0</v>
      </c>
    </row>
    <row r="578" spans="1:5" ht="24" customHeight="1">
      <c r="A578" s="285" t="str">
        <f>Gesamtliste!G570&amp;" "&amp;Gesamtliste!H570</f>
        <v xml:space="preserve"> </v>
      </c>
      <c r="B578" s="286"/>
      <c r="C578" s="199">
        <f>Gesamtliste!J570</f>
        <v>0</v>
      </c>
      <c r="D578" s="199">
        <f>Gesamtliste!K570</f>
        <v>0</v>
      </c>
      <c r="E578" s="200">
        <f>Gesamtliste!V570</f>
        <v>0</v>
      </c>
    </row>
    <row r="579" spans="1:5" ht="24" customHeight="1">
      <c r="A579" s="285" t="str">
        <f>Gesamtliste!G571&amp;" "&amp;Gesamtliste!H571</f>
        <v xml:space="preserve"> </v>
      </c>
      <c r="B579" s="286"/>
      <c r="C579" s="199">
        <f>Gesamtliste!J571</f>
        <v>0</v>
      </c>
      <c r="D579" s="199">
        <f>Gesamtliste!K571</f>
        <v>0</v>
      </c>
      <c r="E579" s="200">
        <f>Gesamtliste!V571</f>
        <v>0</v>
      </c>
    </row>
    <row r="580" spans="1:5" ht="24" customHeight="1">
      <c r="A580" s="285" t="str">
        <f>Gesamtliste!G572&amp;" "&amp;Gesamtliste!H572</f>
        <v xml:space="preserve"> </v>
      </c>
      <c r="B580" s="286"/>
      <c r="C580" s="199">
        <f>Gesamtliste!J572</f>
        <v>0</v>
      </c>
      <c r="D580" s="199">
        <f>Gesamtliste!K572</f>
        <v>0</v>
      </c>
      <c r="E580" s="200">
        <f>Gesamtliste!V572</f>
        <v>0</v>
      </c>
    </row>
    <row r="581" spans="1:5" ht="24" customHeight="1">
      <c r="A581" s="285" t="str">
        <f>Gesamtliste!G573&amp;" "&amp;Gesamtliste!H573</f>
        <v xml:space="preserve"> </v>
      </c>
      <c r="B581" s="286"/>
      <c r="C581" s="199">
        <f>Gesamtliste!J573</f>
        <v>0</v>
      </c>
      <c r="D581" s="199">
        <f>Gesamtliste!K573</f>
        <v>0</v>
      </c>
      <c r="E581" s="200">
        <f>Gesamtliste!V573</f>
        <v>0</v>
      </c>
    </row>
    <row r="582" spans="1:5" ht="24" customHeight="1">
      <c r="A582" s="285" t="str">
        <f>Gesamtliste!G574&amp;" "&amp;Gesamtliste!H574</f>
        <v xml:space="preserve"> </v>
      </c>
      <c r="B582" s="286"/>
      <c r="C582" s="199">
        <f>Gesamtliste!J574</f>
        <v>0</v>
      </c>
      <c r="D582" s="199">
        <f>Gesamtliste!K574</f>
        <v>0</v>
      </c>
      <c r="E582" s="200">
        <f>Gesamtliste!V574</f>
        <v>0</v>
      </c>
    </row>
    <row r="583" spans="1:5" ht="24" customHeight="1">
      <c r="A583" s="285" t="str">
        <f>Gesamtliste!G575&amp;" "&amp;Gesamtliste!H575</f>
        <v xml:space="preserve"> </v>
      </c>
      <c r="B583" s="286"/>
      <c r="C583" s="199">
        <f>Gesamtliste!J575</f>
        <v>0</v>
      </c>
      <c r="D583" s="199">
        <f>Gesamtliste!K575</f>
        <v>0</v>
      </c>
      <c r="E583" s="200">
        <f>Gesamtliste!V575</f>
        <v>0</v>
      </c>
    </row>
    <row r="584" spans="1:5" ht="24" customHeight="1">
      <c r="A584" s="285" t="str">
        <f>Gesamtliste!G576&amp;" "&amp;Gesamtliste!H576</f>
        <v xml:space="preserve"> </v>
      </c>
      <c r="B584" s="286"/>
      <c r="C584" s="199">
        <f>Gesamtliste!J576</f>
        <v>0</v>
      </c>
      <c r="D584" s="199">
        <f>Gesamtliste!K576</f>
        <v>0</v>
      </c>
      <c r="E584" s="200">
        <f>Gesamtliste!V576</f>
        <v>0</v>
      </c>
    </row>
    <row r="585" spans="1:5" ht="24" customHeight="1">
      <c r="A585" s="285" t="str">
        <f>Gesamtliste!G577&amp;" "&amp;Gesamtliste!H577</f>
        <v xml:space="preserve"> </v>
      </c>
      <c r="B585" s="286"/>
      <c r="C585" s="199">
        <f>Gesamtliste!J577</f>
        <v>0</v>
      </c>
      <c r="D585" s="199">
        <f>Gesamtliste!K577</f>
        <v>0</v>
      </c>
      <c r="E585" s="200">
        <f>Gesamtliste!V577</f>
        <v>0</v>
      </c>
    </row>
    <row r="586" spans="1:5" ht="24" customHeight="1">
      <c r="A586" s="285" t="str">
        <f>Gesamtliste!G578&amp;" "&amp;Gesamtliste!H578</f>
        <v xml:space="preserve"> </v>
      </c>
      <c r="B586" s="286"/>
      <c r="C586" s="199">
        <f>Gesamtliste!J578</f>
        <v>0</v>
      </c>
      <c r="D586" s="199">
        <f>Gesamtliste!K578</f>
        <v>0</v>
      </c>
      <c r="E586" s="200">
        <f>Gesamtliste!V578</f>
        <v>0</v>
      </c>
    </row>
    <row r="587" spans="1:5" ht="24" customHeight="1">
      <c r="A587" s="285" t="str">
        <f>Gesamtliste!G579&amp;" "&amp;Gesamtliste!H579</f>
        <v xml:space="preserve"> </v>
      </c>
      <c r="B587" s="286"/>
      <c r="C587" s="199">
        <f>Gesamtliste!J579</f>
        <v>0</v>
      </c>
      <c r="D587" s="199">
        <f>Gesamtliste!K579</f>
        <v>0</v>
      </c>
      <c r="E587" s="200">
        <f>Gesamtliste!V579</f>
        <v>0</v>
      </c>
    </row>
    <row r="588" spans="1:5" ht="24" customHeight="1">
      <c r="A588" s="285" t="str">
        <f>Gesamtliste!G580&amp;" "&amp;Gesamtliste!H580</f>
        <v xml:space="preserve"> </v>
      </c>
      <c r="B588" s="286"/>
      <c r="C588" s="199">
        <f>Gesamtliste!J580</f>
        <v>0</v>
      </c>
      <c r="D588" s="199">
        <f>Gesamtliste!K580</f>
        <v>0</v>
      </c>
      <c r="E588" s="200">
        <f>Gesamtliste!V580</f>
        <v>0</v>
      </c>
    </row>
    <row r="589" spans="1:5" ht="24" customHeight="1">
      <c r="A589" s="285" t="str">
        <f>Gesamtliste!G581&amp;" "&amp;Gesamtliste!H581</f>
        <v xml:space="preserve"> </v>
      </c>
      <c r="B589" s="286"/>
      <c r="C589" s="199">
        <f>Gesamtliste!J581</f>
        <v>0</v>
      </c>
      <c r="D589" s="199">
        <f>Gesamtliste!K581</f>
        <v>0</v>
      </c>
      <c r="E589" s="200">
        <f>Gesamtliste!V581</f>
        <v>0</v>
      </c>
    </row>
    <row r="590" spans="1:5" ht="24" customHeight="1">
      <c r="A590" s="285" t="str">
        <f>Gesamtliste!G582&amp;" "&amp;Gesamtliste!H582</f>
        <v xml:space="preserve"> </v>
      </c>
      <c r="B590" s="286"/>
      <c r="C590" s="199">
        <f>Gesamtliste!J582</f>
        <v>0</v>
      </c>
      <c r="D590" s="199">
        <f>Gesamtliste!K582</f>
        <v>0</v>
      </c>
      <c r="E590" s="200">
        <f>Gesamtliste!V582</f>
        <v>0</v>
      </c>
    </row>
    <row r="591" spans="1:5" ht="24" customHeight="1">
      <c r="A591" s="285" t="str">
        <f>Gesamtliste!G583&amp;" "&amp;Gesamtliste!H583</f>
        <v xml:space="preserve"> </v>
      </c>
      <c r="B591" s="286"/>
      <c r="C591" s="199">
        <f>Gesamtliste!J583</f>
        <v>0</v>
      </c>
      <c r="D591" s="199">
        <f>Gesamtliste!K583</f>
        <v>0</v>
      </c>
      <c r="E591" s="200">
        <f>Gesamtliste!V583</f>
        <v>0</v>
      </c>
    </row>
    <row r="592" spans="1:5" ht="24" customHeight="1">
      <c r="A592" s="285" t="str">
        <f>Gesamtliste!G584&amp;" "&amp;Gesamtliste!H584</f>
        <v xml:space="preserve"> </v>
      </c>
      <c r="B592" s="286"/>
      <c r="C592" s="199">
        <f>Gesamtliste!J584</f>
        <v>0</v>
      </c>
      <c r="D592" s="199">
        <f>Gesamtliste!K584</f>
        <v>0</v>
      </c>
      <c r="E592" s="200">
        <f>Gesamtliste!V584</f>
        <v>0</v>
      </c>
    </row>
    <row r="593" spans="1:5" ht="24" customHeight="1">
      <c r="A593" s="285" t="str">
        <f>Gesamtliste!G585&amp;" "&amp;Gesamtliste!H585</f>
        <v xml:space="preserve"> </v>
      </c>
      <c r="B593" s="286"/>
      <c r="C593" s="199">
        <f>Gesamtliste!J585</f>
        <v>0</v>
      </c>
      <c r="D593" s="199">
        <f>Gesamtliste!K585</f>
        <v>0</v>
      </c>
      <c r="E593" s="200">
        <f>Gesamtliste!V585</f>
        <v>0</v>
      </c>
    </row>
    <row r="594" spans="1:5" ht="24" customHeight="1">
      <c r="A594" s="285" t="str">
        <f>Gesamtliste!G586&amp;" "&amp;Gesamtliste!H586</f>
        <v xml:space="preserve"> </v>
      </c>
      <c r="B594" s="286"/>
      <c r="C594" s="199">
        <f>Gesamtliste!J586</f>
        <v>0</v>
      </c>
      <c r="D594" s="199">
        <f>Gesamtliste!K586</f>
        <v>0</v>
      </c>
      <c r="E594" s="200">
        <f>Gesamtliste!V586</f>
        <v>0</v>
      </c>
    </row>
    <row r="595" spans="1:5" ht="24" customHeight="1">
      <c r="A595" s="285" t="str">
        <f>Gesamtliste!G587&amp;" "&amp;Gesamtliste!H587</f>
        <v xml:space="preserve"> </v>
      </c>
      <c r="B595" s="286"/>
      <c r="C595" s="199">
        <f>Gesamtliste!J587</f>
        <v>0</v>
      </c>
      <c r="D595" s="199">
        <f>Gesamtliste!K587</f>
        <v>0</v>
      </c>
      <c r="E595" s="200">
        <f>Gesamtliste!V587</f>
        <v>0</v>
      </c>
    </row>
    <row r="596" spans="1:5" ht="24" customHeight="1">
      <c r="A596" s="285" t="str">
        <f>Gesamtliste!G588&amp;" "&amp;Gesamtliste!H588</f>
        <v xml:space="preserve"> </v>
      </c>
      <c r="B596" s="286"/>
      <c r="C596" s="199">
        <f>Gesamtliste!J588</f>
        <v>0</v>
      </c>
      <c r="D596" s="199">
        <f>Gesamtliste!K588</f>
        <v>0</v>
      </c>
      <c r="E596" s="200">
        <f>Gesamtliste!V588</f>
        <v>0</v>
      </c>
    </row>
    <row r="597" spans="1:5" ht="24" customHeight="1">
      <c r="A597" s="285" t="str">
        <f>Gesamtliste!G589&amp;" "&amp;Gesamtliste!H589</f>
        <v xml:space="preserve"> </v>
      </c>
      <c r="B597" s="286"/>
      <c r="C597" s="199">
        <f>Gesamtliste!J589</f>
        <v>0</v>
      </c>
      <c r="D597" s="199">
        <f>Gesamtliste!K589</f>
        <v>0</v>
      </c>
      <c r="E597" s="200">
        <f>Gesamtliste!V589</f>
        <v>0</v>
      </c>
    </row>
    <row r="598" spans="1:5" ht="24" customHeight="1">
      <c r="A598" s="285" t="str">
        <f>Gesamtliste!G590&amp;" "&amp;Gesamtliste!H590</f>
        <v xml:space="preserve"> </v>
      </c>
      <c r="B598" s="286"/>
      <c r="C598" s="199">
        <f>Gesamtliste!J590</f>
        <v>0</v>
      </c>
      <c r="D598" s="199">
        <f>Gesamtliste!K590</f>
        <v>0</v>
      </c>
      <c r="E598" s="200">
        <f>Gesamtliste!V590</f>
        <v>0</v>
      </c>
    </row>
    <row r="599" spans="1:5" ht="24" customHeight="1">
      <c r="A599" s="285" t="str">
        <f>Gesamtliste!G591&amp;" "&amp;Gesamtliste!H591</f>
        <v xml:space="preserve"> </v>
      </c>
      <c r="B599" s="286"/>
      <c r="C599" s="199">
        <f>Gesamtliste!J591</f>
        <v>0</v>
      </c>
      <c r="D599" s="199">
        <f>Gesamtliste!K591</f>
        <v>0</v>
      </c>
      <c r="E599" s="200">
        <f>Gesamtliste!V591</f>
        <v>0</v>
      </c>
    </row>
    <row r="600" spans="1:5" ht="24" customHeight="1">
      <c r="A600" s="285" t="str">
        <f>Gesamtliste!G592&amp;" "&amp;Gesamtliste!H592</f>
        <v xml:space="preserve"> </v>
      </c>
      <c r="B600" s="286"/>
      <c r="C600" s="199">
        <f>Gesamtliste!J592</f>
        <v>0</v>
      </c>
      <c r="D600" s="199">
        <f>Gesamtliste!K592</f>
        <v>0</v>
      </c>
      <c r="E600" s="200">
        <f>Gesamtliste!V592</f>
        <v>0</v>
      </c>
    </row>
    <row r="601" spans="1:5" ht="24" customHeight="1">
      <c r="A601" s="285" t="str">
        <f>Gesamtliste!G593&amp;" "&amp;Gesamtliste!H593</f>
        <v xml:space="preserve"> </v>
      </c>
      <c r="B601" s="286"/>
      <c r="C601" s="199">
        <f>Gesamtliste!J593</f>
        <v>0</v>
      </c>
      <c r="D601" s="199">
        <f>Gesamtliste!K593</f>
        <v>0</v>
      </c>
      <c r="E601" s="200">
        <f>Gesamtliste!V593</f>
        <v>0</v>
      </c>
    </row>
    <row r="602" spans="1:5" ht="24" customHeight="1">
      <c r="A602" s="285" t="str">
        <f>Gesamtliste!G594&amp;" "&amp;Gesamtliste!H594</f>
        <v xml:space="preserve"> </v>
      </c>
      <c r="B602" s="286"/>
      <c r="C602" s="199">
        <f>Gesamtliste!J594</f>
        <v>0</v>
      </c>
      <c r="D602" s="199">
        <f>Gesamtliste!K594</f>
        <v>0</v>
      </c>
      <c r="E602" s="200">
        <f>Gesamtliste!V594</f>
        <v>0</v>
      </c>
    </row>
    <row r="603" spans="1:5" ht="24" customHeight="1">
      <c r="A603" s="285" t="str">
        <f>Gesamtliste!G595&amp;" "&amp;Gesamtliste!H595</f>
        <v xml:space="preserve"> </v>
      </c>
      <c r="B603" s="286"/>
      <c r="C603" s="199">
        <f>Gesamtliste!J595</f>
        <v>0</v>
      </c>
      <c r="D603" s="199">
        <f>Gesamtliste!K595</f>
        <v>0</v>
      </c>
      <c r="E603" s="200">
        <f>Gesamtliste!V595</f>
        <v>0</v>
      </c>
    </row>
    <row r="604" spans="1:5" ht="24" customHeight="1">
      <c r="A604" s="285" t="str">
        <f>Gesamtliste!G596&amp;" "&amp;Gesamtliste!H596</f>
        <v xml:space="preserve"> </v>
      </c>
      <c r="B604" s="286"/>
      <c r="C604" s="199">
        <f>Gesamtliste!J596</f>
        <v>0</v>
      </c>
      <c r="D604" s="199">
        <f>Gesamtliste!K596</f>
        <v>0</v>
      </c>
      <c r="E604" s="200">
        <f>Gesamtliste!V596</f>
        <v>0</v>
      </c>
    </row>
    <row r="605" spans="1:5" ht="24" customHeight="1">
      <c r="A605" s="285" t="str">
        <f>Gesamtliste!G597&amp;" "&amp;Gesamtliste!H597</f>
        <v xml:space="preserve"> </v>
      </c>
      <c r="B605" s="286"/>
      <c r="C605" s="199">
        <f>Gesamtliste!J597</f>
        <v>0</v>
      </c>
      <c r="D605" s="199">
        <f>Gesamtliste!K597</f>
        <v>0</v>
      </c>
      <c r="E605" s="200">
        <f>Gesamtliste!V597</f>
        <v>0</v>
      </c>
    </row>
    <row r="606" spans="1:5" ht="24" customHeight="1">
      <c r="A606" s="285" t="str">
        <f>Gesamtliste!G598&amp;" "&amp;Gesamtliste!H598</f>
        <v xml:space="preserve"> </v>
      </c>
      <c r="B606" s="286"/>
      <c r="C606" s="199">
        <f>Gesamtliste!J598</f>
        <v>0</v>
      </c>
      <c r="D606" s="199">
        <f>Gesamtliste!K598</f>
        <v>0</v>
      </c>
      <c r="E606" s="200">
        <f>Gesamtliste!V598</f>
        <v>0</v>
      </c>
    </row>
    <row r="607" spans="1:5" ht="24" customHeight="1">
      <c r="A607" s="285" t="str">
        <f>Gesamtliste!G599&amp;" "&amp;Gesamtliste!H599</f>
        <v xml:space="preserve"> </v>
      </c>
      <c r="B607" s="286"/>
      <c r="C607" s="199">
        <f>Gesamtliste!J599</f>
        <v>0</v>
      </c>
      <c r="D607" s="199">
        <f>Gesamtliste!K599</f>
        <v>0</v>
      </c>
      <c r="E607" s="200">
        <f>Gesamtliste!V599</f>
        <v>0</v>
      </c>
    </row>
    <row r="608" spans="1:5" ht="24" customHeight="1">
      <c r="A608" s="285" t="str">
        <f>Gesamtliste!G600&amp;" "&amp;Gesamtliste!H600</f>
        <v xml:space="preserve"> </v>
      </c>
      <c r="B608" s="286"/>
      <c r="C608" s="199">
        <f>Gesamtliste!J600</f>
        <v>0</v>
      </c>
      <c r="D608" s="199">
        <f>Gesamtliste!K600</f>
        <v>0</v>
      </c>
      <c r="E608" s="200">
        <f>Gesamtliste!V600</f>
        <v>0</v>
      </c>
    </row>
    <row r="609" spans="1:5" ht="24" customHeight="1">
      <c r="A609" s="285" t="str">
        <f>Gesamtliste!G601&amp;" "&amp;Gesamtliste!H601</f>
        <v xml:space="preserve"> </v>
      </c>
      <c r="B609" s="286"/>
      <c r="C609" s="199">
        <f>Gesamtliste!J601</f>
        <v>0</v>
      </c>
      <c r="D609" s="199">
        <f>Gesamtliste!K601</f>
        <v>0</v>
      </c>
      <c r="E609" s="200">
        <f>Gesamtliste!V601</f>
        <v>0</v>
      </c>
    </row>
    <row r="610" spans="1:5" ht="24" customHeight="1">
      <c r="A610" s="285" t="str">
        <f>Gesamtliste!G602&amp;" "&amp;Gesamtliste!H602</f>
        <v xml:space="preserve"> </v>
      </c>
      <c r="B610" s="286"/>
      <c r="C610" s="199">
        <f>Gesamtliste!J602</f>
        <v>0</v>
      </c>
      <c r="D610" s="199">
        <f>Gesamtliste!K602</f>
        <v>0</v>
      </c>
      <c r="E610" s="200">
        <f>Gesamtliste!V602</f>
        <v>0</v>
      </c>
    </row>
    <row r="611" spans="1:5" ht="24" customHeight="1">
      <c r="A611" s="285" t="str">
        <f>Gesamtliste!G603&amp;" "&amp;Gesamtliste!H603</f>
        <v xml:space="preserve"> </v>
      </c>
      <c r="B611" s="286"/>
      <c r="C611" s="199">
        <f>Gesamtliste!J603</f>
        <v>0</v>
      </c>
      <c r="D611" s="199">
        <f>Gesamtliste!K603</f>
        <v>0</v>
      </c>
      <c r="E611" s="200">
        <f>Gesamtliste!V603</f>
        <v>0</v>
      </c>
    </row>
    <row r="612" spans="1:5" ht="24" customHeight="1">
      <c r="A612" s="285" t="str">
        <f>Gesamtliste!G604&amp;" "&amp;Gesamtliste!H604</f>
        <v xml:space="preserve"> </v>
      </c>
      <c r="B612" s="286"/>
      <c r="C612" s="199">
        <f>Gesamtliste!J604</f>
        <v>0</v>
      </c>
      <c r="D612" s="199">
        <f>Gesamtliste!K604</f>
        <v>0</v>
      </c>
      <c r="E612" s="200">
        <f>Gesamtliste!V604</f>
        <v>0</v>
      </c>
    </row>
    <row r="613" spans="1:5" ht="24" customHeight="1">
      <c r="A613" s="285" t="str">
        <f>Gesamtliste!G605&amp;" "&amp;Gesamtliste!H605</f>
        <v xml:space="preserve"> </v>
      </c>
      <c r="B613" s="286"/>
      <c r="C613" s="199">
        <f>Gesamtliste!J605</f>
        <v>0</v>
      </c>
      <c r="D613" s="199">
        <f>Gesamtliste!K605</f>
        <v>0</v>
      </c>
      <c r="E613" s="200">
        <f>Gesamtliste!V605</f>
        <v>0</v>
      </c>
    </row>
    <row r="614" spans="1:5" ht="24" customHeight="1">
      <c r="A614" s="285" t="str">
        <f>Gesamtliste!G606&amp;" "&amp;Gesamtliste!H606</f>
        <v xml:space="preserve"> </v>
      </c>
      <c r="B614" s="286"/>
      <c r="C614" s="199">
        <f>Gesamtliste!J606</f>
        <v>0</v>
      </c>
      <c r="D614" s="199">
        <f>Gesamtliste!K606</f>
        <v>0</v>
      </c>
      <c r="E614" s="200">
        <f>Gesamtliste!V606</f>
        <v>0</v>
      </c>
    </row>
    <row r="615" spans="1:5" ht="24" customHeight="1">
      <c r="A615" s="285" t="str">
        <f>Gesamtliste!G607&amp;" "&amp;Gesamtliste!H607</f>
        <v xml:space="preserve"> </v>
      </c>
      <c r="B615" s="286"/>
      <c r="C615" s="199">
        <f>Gesamtliste!J607</f>
        <v>0</v>
      </c>
      <c r="D615" s="199">
        <f>Gesamtliste!K607</f>
        <v>0</v>
      </c>
      <c r="E615" s="200">
        <f>Gesamtliste!V607</f>
        <v>0</v>
      </c>
    </row>
    <row r="616" spans="1:5" ht="24" customHeight="1">
      <c r="A616" s="285" t="str">
        <f>Gesamtliste!G608&amp;" "&amp;Gesamtliste!H608</f>
        <v xml:space="preserve"> </v>
      </c>
      <c r="B616" s="286"/>
      <c r="C616" s="199">
        <f>Gesamtliste!J608</f>
        <v>0</v>
      </c>
      <c r="D616" s="199">
        <f>Gesamtliste!K608</f>
        <v>0</v>
      </c>
      <c r="E616" s="200">
        <f>Gesamtliste!V608</f>
        <v>0</v>
      </c>
    </row>
    <row r="617" spans="1:5" ht="24" customHeight="1">
      <c r="A617" s="285" t="str">
        <f>Gesamtliste!G609&amp;" "&amp;Gesamtliste!H609</f>
        <v xml:space="preserve"> </v>
      </c>
      <c r="B617" s="286"/>
      <c r="C617" s="199">
        <f>Gesamtliste!J609</f>
        <v>0</v>
      </c>
      <c r="D617" s="199">
        <f>Gesamtliste!K609</f>
        <v>0</v>
      </c>
      <c r="E617" s="200">
        <f>Gesamtliste!V609</f>
        <v>0</v>
      </c>
    </row>
    <row r="618" spans="1:5" ht="24" customHeight="1">
      <c r="A618" s="285" t="str">
        <f>Gesamtliste!G610&amp;" "&amp;Gesamtliste!H610</f>
        <v xml:space="preserve"> </v>
      </c>
      <c r="B618" s="286"/>
      <c r="C618" s="199">
        <f>Gesamtliste!J610</f>
        <v>0</v>
      </c>
      <c r="D618" s="199">
        <f>Gesamtliste!K610</f>
        <v>0</v>
      </c>
      <c r="E618" s="200">
        <f>Gesamtliste!V610</f>
        <v>0</v>
      </c>
    </row>
    <row r="619" spans="1:5" ht="24" customHeight="1">
      <c r="A619" s="285" t="str">
        <f>Gesamtliste!G611&amp;" "&amp;Gesamtliste!H611</f>
        <v xml:space="preserve"> </v>
      </c>
      <c r="B619" s="286"/>
      <c r="C619" s="199">
        <f>Gesamtliste!J611</f>
        <v>0</v>
      </c>
      <c r="D619" s="199">
        <f>Gesamtliste!K611</f>
        <v>0</v>
      </c>
      <c r="E619" s="200">
        <f>Gesamtliste!V611</f>
        <v>0</v>
      </c>
    </row>
    <row r="620" spans="1:5" ht="24" customHeight="1">
      <c r="A620" s="285" t="str">
        <f>Gesamtliste!G612&amp;" "&amp;Gesamtliste!H612</f>
        <v xml:space="preserve"> </v>
      </c>
      <c r="B620" s="286"/>
      <c r="C620" s="199">
        <f>Gesamtliste!J612</f>
        <v>0</v>
      </c>
      <c r="D620" s="199">
        <f>Gesamtliste!K612</f>
        <v>0</v>
      </c>
      <c r="E620" s="200">
        <f>Gesamtliste!V612</f>
        <v>0</v>
      </c>
    </row>
    <row r="621" spans="1:5" ht="24" customHeight="1">
      <c r="A621" s="285" t="str">
        <f>Gesamtliste!G613&amp;" "&amp;Gesamtliste!H613</f>
        <v xml:space="preserve"> </v>
      </c>
      <c r="B621" s="286"/>
      <c r="C621" s="199">
        <f>Gesamtliste!J613</f>
        <v>0</v>
      </c>
      <c r="D621" s="199">
        <f>Gesamtliste!K613</f>
        <v>0</v>
      </c>
      <c r="E621" s="200">
        <f>Gesamtliste!V613</f>
        <v>0</v>
      </c>
    </row>
    <row r="622" spans="1:5" ht="24" customHeight="1">
      <c r="A622" s="285" t="str">
        <f>Gesamtliste!G614&amp;" "&amp;Gesamtliste!H614</f>
        <v xml:space="preserve"> </v>
      </c>
      <c r="B622" s="286"/>
      <c r="C622" s="199">
        <f>Gesamtliste!J614</f>
        <v>0</v>
      </c>
      <c r="D622" s="199">
        <f>Gesamtliste!K614</f>
        <v>0</v>
      </c>
      <c r="E622" s="200">
        <f>Gesamtliste!V614</f>
        <v>0</v>
      </c>
    </row>
    <row r="623" spans="1:5" ht="24" customHeight="1">
      <c r="A623" s="285" t="str">
        <f>Gesamtliste!G615&amp;" "&amp;Gesamtliste!H615</f>
        <v xml:space="preserve"> </v>
      </c>
      <c r="B623" s="286"/>
      <c r="C623" s="199">
        <f>Gesamtliste!J615</f>
        <v>0</v>
      </c>
      <c r="D623" s="199">
        <f>Gesamtliste!K615</f>
        <v>0</v>
      </c>
      <c r="E623" s="200">
        <f>Gesamtliste!V615</f>
        <v>0</v>
      </c>
    </row>
    <row r="624" spans="1:5" ht="24" customHeight="1">
      <c r="A624" s="285" t="str">
        <f>Gesamtliste!G616&amp;" "&amp;Gesamtliste!H616</f>
        <v xml:space="preserve"> </v>
      </c>
      <c r="B624" s="286"/>
      <c r="C624" s="199">
        <f>Gesamtliste!J616</f>
        <v>0</v>
      </c>
      <c r="D624" s="199">
        <f>Gesamtliste!K616</f>
        <v>0</v>
      </c>
      <c r="E624" s="200">
        <f>Gesamtliste!V616</f>
        <v>0</v>
      </c>
    </row>
    <row r="625" spans="1:5" ht="24" customHeight="1">
      <c r="A625" s="285" t="str">
        <f>Gesamtliste!G617&amp;" "&amp;Gesamtliste!H617</f>
        <v xml:space="preserve"> </v>
      </c>
      <c r="B625" s="286"/>
      <c r="C625" s="199">
        <f>Gesamtliste!J617</f>
        <v>0</v>
      </c>
      <c r="D625" s="199">
        <f>Gesamtliste!K617</f>
        <v>0</v>
      </c>
      <c r="E625" s="200">
        <f>Gesamtliste!V617</f>
        <v>0</v>
      </c>
    </row>
    <row r="626" spans="1:5" ht="24" customHeight="1">
      <c r="A626" s="285" t="str">
        <f>Gesamtliste!G618&amp;" "&amp;Gesamtliste!H618</f>
        <v xml:space="preserve"> </v>
      </c>
      <c r="B626" s="286"/>
      <c r="C626" s="199">
        <f>Gesamtliste!J618</f>
        <v>0</v>
      </c>
      <c r="D626" s="199">
        <f>Gesamtliste!K618</f>
        <v>0</v>
      </c>
      <c r="E626" s="200">
        <f>Gesamtliste!V618</f>
        <v>0</v>
      </c>
    </row>
    <row r="627" spans="1:5" ht="24" customHeight="1">
      <c r="A627" s="285" t="str">
        <f>Gesamtliste!G619&amp;" "&amp;Gesamtliste!H619</f>
        <v xml:space="preserve"> </v>
      </c>
      <c r="B627" s="286"/>
      <c r="C627" s="199">
        <f>Gesamtliste!J619</f>
        <v>0</v>
      </c>
      <c r="D627" s="199">
        <f>Gesamtliste!K619</f>
        <v>0</v>
      </c>
      <c r="E627" s="200">
        <f>Gesamtliste!V619</f>
        <v>0</v>
      </c>
    </row>
    <row r="628" spans="1:5" ht="24" customHeight="1">
      <c r="A628" s="285" t="str">
        <f>Gesamtliste!G620&amp;" "&amp;Gesamtliste!H620</f>
        <v xml:space="preserve"> </v>
      </c>
      <c r="B628" s="286"/>
      <c r="C628" s="199">
        <f>Gesamtliste!J620</f>
        <v>0</v>
      </c>
      <c r="D628" s="199">
        <f>Gesamtliste!K620</f>
        <v>0</v>
      </c>
      <c r="E628" s="200">
        <f>Gesamtliste!V620</f>
        <v>0</v>
      </c>
    </row>
    <row r="629" spans="1:5" ht="24" customHeight="1">
      <c r="A629" s="285" t="str">
        <f>Gesamtliste!G621&amp;" "&amp;Gesamtliste!H621</f>
        <v xml:space="preserve"> </v>
      </c>
      <c r="B629" s="286"/>
      <c r="C629" s="199">
        <f>Gesamtliste!J621</f>
        <v>0</v>
      </c>
      <c r="D629" s="199">
        <f>Gesamtliste!K621</f>
        <v>0</v>
      </c>
      <c r="E629" s="200">
        <f>Gesamtliste!V621</f>
        <v>0</v>
      </c>
    </row>
    <row r="630" spans="1:5" ht="24" customHeight="1">
      <c r="A630" s="285" t="str">
        <f>Gesamtliste!G622&amp;" "&amp;Gesamtliste!H622</f>
        <v xml:space="preserve"> </v>
      </c>
      <c r="B630" s="286"/>
      <c r="C630" s="199">
        <f>Gesamtliste!J622</f>
        <v>0</v>
      </c>
      <c r="D630" s="199">
        <f>Gesamtliste!K622</f>
        <v>0</v>
      </c>
      <c r="E630" s="200">
        <f>Gesamtliste!V622</f>
        <v>0</v>
      </c>
    </row>
    <row r="631" spans="1:5" ht="24" customHeight="1">
      <c r="A631" s="285" t="str">
        <f>Gesamtliste!G623&amp;" "&amp;Gesamtliste!H623</f>
        <v xml:space="preserve"> </v>
      </c>
      <c r="B631" s="286"/>
      <c r="C631" s="199">
        <f>Gesamtliste!J623</f>
        <v>0</v>
      </c>
      <c r="D631" s="199">
        <f>Gesamtliste!K623</f>
        <v>0</v>
      </c>
      <c r="E631" s="200">
        <f>Gesamtliste!V623</f>
        <v>0</v>
      </c>
    </row>
    <row r="632" spans="1:5" ht="24" customHeight="1">
      <c r="A632" s="285" t="str">
        <f>Gesamtliste!G624&amp;" "&amp;Gesamtliste!H624</f>
        <v xml:space="preserve"> </v>
      </c>
      <c r="B632" s="286"/>
      <c r="C632" s="199">
        <f>Gesamtliste!J624</f>
        <v>0</v>
      </c>
      <c r="D632" s="199">
        <f>Gesamtliste!K624</f>
        <v>0</v>
      </c>
      <c r="E632" s="200">
        <f>Gesamtliste!V624</f>
        <v>0</v>
      </c>
    </row>
    <row r="633" spans="1:5" ht="24" customHeight="1">
      <c r="A633" s="285" t="str">
        <f>Gesamtliste!G625&amp;" "&amp;Gesamtliste!H625</f>
        <v xml:space="preserve"> </v>
      </c>
      <c r="B633" s="286"/>
      <c r="C633" s="199">
        <f>Gesamtliste!J625</f>
        <v>0</v>
      </c>
      <c r="D633" s="199">
        <f>Gesamtliste!K625</f>
        <v>0</v>
      </c>
      <c r="E633" s="200">
        <f>Gesamtliste!V625</f>
        <v>0</v>
      </c>
    </row>
    <row r="634" spans="1:5" ht="24" customHeight="1">
      <c r="A634" s="285" t="str">
        <f>Gesamtliste!G626&amp;" "&amp;Gesamtliste!H626</f>
        <v xml:space="preserve"> </v>
      </c>
      <c r="B634" s="286"/>
      <c r="C634" s="199">
        <f>Gesamtliste!J626</f>
        <v>0</v>
      </c>
      <c r="D634" s="199">
        <f>Gesamtliste!K626</f>
        <v>0</v>
      </c>
      <c r="E634" s="200">
        <f>Gesamtliste!V626</f>
        <v>0</v>
      </c>
    </row>
    <row r="635" spans="1:5" ht="24" customHeight="1">
      <c r="A635" s="285" t="str">
        <f>Gesamtliste!G627&amp;" "&amp;Gesamtliste!H627</f>
        <v xml:space="preserve"> </v>
      </c>
      <c r="B635" s="286"/>
      <c r="C635" s="199">
        <f>Gesamtliste!J627</f>
        <v>0</v>
      </c>
      <c r="D635" s="199">
        <f>Gesamtliste!K627</f>
        <v>0</v>
      </c>
      <c r="E635" s="200">
        <f>Gesamtliste!V627</f>
        <v>0</v>
      </c>
    </row>
    <row r="636" spans="1:5" ht="24" customHeight="1">
      <c r="A636" s="285" t="str">
        <f>Gesamtliste!G628&amp;" "&amp;Gesamtliste!H628</f>
        <v xml:space="preserve"> </v>
      </c>
      <c r="B636" s="286"/>
      <c r="C636" s="199">
        <f>Gesamtliste!J628</f>
        <v>0</v>
      </c>
      <c r="D636" s="199">
        <f>Gesamtliste!K628</f>
        <v>0</v>
      </c>
      <c r="E636" s="200">
        <f>Gesamtliste!V628</f>
        <v>0</v>
      </c>
    </row>
    <row r="637" spans="1:5" ht="24" customHeight="1">
      <c r="A637" s="285" t="str">
        <f>Gesamtliste!G629&amp;" "&amp;Gesamtliste!H629</f>
        <v xml:space="preserve"> </v>
      </c>
      <c r="B637" s="286"/>
      <c r="C637" s="199">
        <f>Gesamtliste!J629</f>
        <v>0</v>
      </c>
      <c r="D637" s="199">
        <f>Gesamtliste!K629</f>
        <v>0</v>
      </c>
      <c r="E637" s="200">
        <f>Gesamtliste!V629</f>
        <v>0</v>
      </c>
    </row>
    <row r="638" spans="1:5" ht="24" customHeight="1">
      <c r="A638" s="285" t="str">
        <f>Gesamtliste!G630&amp;" "&amp;Gesamtliste!H630</f>
        <v xml:space="preserve"> </v>
      </c>
      <c r="B638" s="286"/>
      <c r="C638" s="199">
        <f>Gesamtliste!J630</f>
        <v>0</v>
      </c>
      <c r="D638" s="199">
        <f>Gesamtliste!K630</f>
        <v>0</v>
      </c>
      <c r="E638" s="200">
        <f>Gesamtliste!V630</f>
        <v>0</v>
      </c>
    </row>
    <row r="639" spans="1:5" ht="24" customHeight="1">
      <c r="A639" s="285" t="str">
        <f>Gesamtliste!G631&amp;" "&amp;Gesamtliste!H631</f>
        <v xml:space="preserve"> </v>
      </c>
      <c r="B639" s="286"/>
      <c r="C639" s="199">
        <f>Gesamtliste!J631</f>
        <v>0</v>
      </c>
      <c r="D639" s="199">
        <f>Gesamtliste!K631</f>
        <v>0</v>
      </c>
      <c r="E639" s="200">
        <f>Gesamtliste!V631</f>
        <v>0</v>
      </c>
    </row>
    <row r="640" spans="1:5" ht="24" customHeight="1">
      <c r="A640" s="285" t="str">
        <f>Gesamtliste!G632&amp;" "&amp;Gesamtliste!H632</f>
        <v xml:space="preserve"> </v>
      </c>
      <c r="B640" s="286"/>
      <c r="C640" s="199">
        <f>Gesamtliste!J632</f>
        <v>0</v>
      </c>
      <c r="D640" s="199">
        <f>Gesamtliste!K632</f>
        <v>0</v>
      </c>
      <c r="E640" s="200">
        <f>Gesamtliste!V632</f>
        <v>0</v>
      </c>
    </row>
    <row r="641" spans="1:5" ht="24" customHeight="1">
      <c r="A641" s="285" t="str">
        <f>Gesamtliste!G633&amp;" "&amp;Gesamtliste!H633</f>
        <v xml:space="preserve"> </v>
      </c>
      <c r="B641" s="286"/>
      <c r="C641" s="199">
        <f>Gesamtliste!J633</f>
        <v>0</v>
      </c>
      <c r="D641" s="199">
        <f>Gesamtliste!K633</f>
        <v>0</v>
      </c>
      <c r="E641" s="200">
        <f>Gesamtliste!V633</f>
        <v>0</v>
      </c>
    </row>
    <row r="642" spans="1:5" ht="24" customHeight="1">
      <c r="A642" s="285" t="str">
        <f>Gesamtliste!G634&amp;" "&amp;Gesamtliste!H634</f>
        <v xml:space="preserve"> </v>
      </c>
      <c r="B642" s="286"/>
      <c r="C642" s="199">
        <f>Gesamtliste!J634</f>
        <v>0</v>
      </c>
      <c r="D642" s="199">
        <f>Gesamtliste!K634</f>
        <v>0</v>
      </c>
      <c r="E642" s="200">
        <f>Gesamtliste!V634</f>
        <v>0</v>
      </c>
    </row>
    <row r="643" spans="1:5" ht="24" customHeight="1">
      <c r="A643" s="285" t="str">
        <f>Gesamtliste!G635&amp;" "&amp;Gesamtliste!H635</f>
        <v xml:space="preserve"> </v>
      </c>
      <c r="B643" s="286"/>
      <c r="C643" s="199">
        <f>Gesamtliste!J635</f>
        <v>0</v>
      </c>
      <c r="D643" s="199">
        <f>Gesamtliste!K635</f>
        <v>0</v>
      </c>
      <c r="E643" s="200">
        <f>Gesamtliste!V635</f>
        <v>0</v>
      </c>
    </row>
    <row r="644" spans="1:5" ht="24" customHeight="1">
      <c r="A644" s="285" t="str">
        <f>Gesamtliste!G636&amp;" "&amp;Gesamtliste!H636</f>
        <v xml:space="preserve"> </v>
      </c>
      <c r="B644" s="286"/>
      <c r="C644" s="199">
        <f>Gesamtliste!J636</f>
        <v>0</v>
      </c>
      <c r="D644" s="199">
        <f>Gesamtliste!K636</f>
        <v>0</v>
      </c>
      <c r="E644" s="200">
        <f>Gesamtliste!V636</f>
        <v>0</v>
      </c>
    </row>
    <row r="645" spans="1:5" ht="24" customHeight="1">
      <c r="A645" s="285" t="str">
        <f>Gesamtliste!G637&amp;" "&amp;Gesamtliste!H637</f>
        <v xml:space="preserve"> </v>
      </c>
      <c r="B645" s="286"/>
      <c r="C645" s="199">
        <f>Gesamtliste!J637</f>
        <v>0</v>
      </c>
      <c r="D645" s="199">
        <f>Gesamtliste!K637</f>
        <v>0</v>
      </c>
      <c r="E645" s="200">
        <f>Gesamtliste!V637</f>
        <v>0</v>
      </c>
    </row>
    <row r="646" spans="1:5" ht="24" customHeight="1">
      <c r="A646" s="285" t="str">
        <f>Gesamtliste!G638&amp;" "&amp;Gesamtliste!H638</f>
        <v xml:space="preserve"> </v>
      </c>
      <c r="B646" s="286"/>
      <c r="C646" s="199">
        <f>Gesamtliste!J638</f>
        <v>0</v>
      </c>
      <c r="D646" s="199">
        <f>Gesamtliste!K638</f>
        <v>0</v>
      </c>
      <c r="E646" s="200">
        <f>Gesamtliste!V638</f>
        <v>0</v>
      </c>
    </row>
    <row r="647" spans="1:5" ht="24" customHeight="1">
      <c r="A647" s="285" t="str">
        <f>Gesamtliste!G639&amp;" "&amp;Gesamtliste!H639</f>
        <v xml:space="preserve"> </v>
      </c>
      <c r="B647" s="286"/>
      <c r="C647" s="199">
        <f>Gesamtliste!J639</f>
        <v>0</v>
      </c>
      <c r="D647" s="199">
        <f>Gesamtliste!K639</f>
        <v>0</v>
      </c>
      <c r="E647" s="200">
        <f>Gesamtliste!V639</f>
        <v>0</v>
      </c>
    </row>
    <row r="648" spans="1:5" ht="24" customHeight="1">
      <c r="A648" s="285" t="str">
        <f>Gesamtliste!G640&amp;" "&amp;Gesamtliste!H640</f>
        <v xml:space="preserve"> </v>
      </c>
      <c r="B648" s="286"/>
      <c r="C648" s="199">
        <f>Gesamtliste!J640</f>
        <v>0</v>
      </c>
      <c r="D648" s="199">
        <f>Gesamtliste!K640</f>
        <v>0</v>
      </c>
      <c r="E648" s="200">
        <f>Gesamtliste!V640</f>
        <v>0</v>
      </c>
    </row>
    <row r="649" spans="1:5" ht="24" customHeight="1">
      <c r="A649" s="285" t="str">
        <f>Gesamtliste!G641&amp;" "&amp;Gesamtliste!H641</f>
        <v xml:space="preserve"> </v>
      </c>
      <c r="B649" s="286"/>
      <c r="C649" s="199">
        <f>Gesamtliste!J641</f>
        <v>0</v>
      </c>
      <c r="D649" s="199">
        <f>Gesamtliste!K641</f>
        <v>0</v>
      </c>
      <c r="E649" s="200">
        <f>Gesamtliste!V641</f>
        <v>0</v>
      </c>
    </row>
    <row r="650" spans="1:5" ht="24" customHeight="1">
      <c r="A650" s="285" t="str">
        <f>Gesamtliste!G642&amp;" "&amp;Gesamtliste!H642</f>
        <v xml:space="preserve"> </v>
      </c>
      <c r="B650" s="286"/>
      <c r="C650" s="199">
        <f>Gesamtliste!J642</f>
        <v>0</v>
      </c>
      <c r="D650" s="199">
        <f>Gesamtliste!K642</f>
        <v>0</v>
      </c>
      <c r="E650" s="200">
        <f>Gesamtliste!V642</f>
        <v>0</v>
      </c>
    </row>
    <row r="651" spans="1:5" ht="24" customHeight="1">
      <c r="A651" s="285" t="str">
        <f>Gesamtliste!G643&amp;" "&amp;Gesamtliste!H643</f>
        <v xml:space="preserve"> </v>
      </c>
      <c r="B651" s="286"/>
      <c r="C651" s="199">
        <f>Gesamtliste!J643</f>
        <v>0</v>
      </c>
      <c r="D651" s="199">
        <f>Gesamtliste!K643</f>
        <v>0</v>
      </c>
      <c r="E651" s="200">
        <f>Gesamtliste!V643</f>
        <v>0</v>
      </c>
    </row>
    <row r="652" spans="1:5" ht="24" customHeight="1">
      <c r="A652" s="285" t="str">
        <f>Gesamtliste!G644&amp;" "&amp;Gesamtliste!H644</f>
        <v xml:space="preserve"> </v>
      </c>
      <c r="B652" s="286"/>
      <c r="C652" s="199">
        <f>Gesamtliste!J644</f>
        <v>0</v>
      </c>
      <c r="D652" s="199">
        <f>Gesamtliste!K644</f>
        <v>0</v>
      </c>
      <c r="E652" s="200">
        <f>Gesamtliste!V644</f>
        <v>0</v>
      </c>
    </row>
    <row r="653" spans="1:5" ht="24" customHeight="1">
      <c r="A653" s="285" t="str">
        <f>Gesamtliste!G645&amp;" "&amp;Gesamtliste!H645</f>
        <v xml:space="preserve"> </v>
      </c>
      <c r="B653" s="286"/>
      <c r="C653" s="199">
        <f>Gesamtliste!J645</f>
        <v>0</v>
      </c>
      <c r="D653" s="199">
        <f>Gesamtliste!K645</f>
        <v>0</v>
      </c>
      <c r="E653" s="200">
        <f>Gesamtliste!V645</f>
        <v>0</v>
      </c>
    </row>
    <row r="654" spans="1:5" ht="24" customHeight="1">
      <c r="A654" s="285" t="str">
        <f>Gesamtliste!G646&amp;" "&amp;Gesamtliste!H646</f>
        <v xml:space="preserve"> </v>
      </c>
      <c r="B654" s="286"/>
      <c r="C654" s="199">
        <f>Gesamtliste!J646</f>
        <v>0</v>
      </c>
      <c r="D654" s="199">
        <f>Gesamtliste!K646</f>
        <v>0</v>
      </c>
      <c r="E654" s="200">
        <f>Gesamtliste!V646</f>
        <v>0</v>
      </c>
    </row>
    <row r="655" spans="1:5" ht="24" customHeight="1">
      <c r="A655" s="285" t="str">
        <f>Gesamtliste!G647&amp;" "&amp;Gesamtliste!H647</f>
        <v xml:space="preserve"> </v>
      </c>
      <c r="B655" s="286"/>
      <c r="C655" s="199">
        <f>Gesamtliste!J647</f>
        <v>0</v>
      </c>
      <c r="D655" s="199">
        <f>Gesamtliste!K647</f>
        <v>0</v>
      </c>
      <c r="E655" s="200">
        <f>Gesamtliste!V647</f>
        <v>0</v>
      </c>
    </row>
    <row r="656" spans="1:5" ht="24" customHeight="1">
      <c r="A656" s="285" t="str">
        <f>Gesamtliste!G648&amp;" "&amp;Gesamtliste!H648</f>
        <v xml:space="preserve"> </v>
      </c>
      <c r="B656" s="286"/>
      <c r="C656" s="199">
        <f>Gesamtliste!J648</f>
        <v>0</v>
      </c>
      <c r="D656" s="199">
        <f>Gesamtliste!K648</f>
        <v>0</v>
      </c>
      <c r="E656" s="200">
        <f>Gesamtliste!V648</f>
        <v>0</v>
      </c>
    </row>
    <row r="657" spans="1:5" ht="24" customHeight="1">
      <c r="A657" s="285" t="str">
        <f>Gesamtliste!G649&amp;" "&amp;Gesamtliste!H649</f>
        <v xml:space="preserve"> </v>
      </c>
      <c r="B657" s="286"/>
      <c r="C657" s="199">
        <f>Gesamtliste!J649</f>
        <v>0</v>
      </c>
      <c r="D657" s="199">
        <f>Gesamtliste!K649</f>
        <v>0</v>
      </c>
      <c r="E657" s="200">
        <f>Gesamtliste!V649</f>
        <v>0</v>
      </c>
    </row>
    <row r="658" spans="1:5" ht="24" customHeight="1">
      <c r="A658" s="285" t="str">
        <f>Gesamtliste!G650&amp;" "&amp;Gesamtliste!H650</f>
        <v xml:space="preserve"> </v>
      </c>
      <c r="B658" s="286"/>
      <c r="C658" s="199">
        <f>Gesamtliste!J650</f>
        <v>0</v>
      </c>
      <c r="D658" s="199">
        <f>Gesamtliste!K650</f>
        <v>0</v>
      </c>
      <c r="E658" s="200">
        <f>Gesamtliste!V650</f>
        <v>0</v>
      </c>
    </row>
    <row r="659" spans="1:5" ht="24" customHeight="1">
      <c r="A659" s="285" t="str">
        <f>Gesamtliste!G651&amp;" "&amp;Gesamtliste!H651</f>
        <v xml:space="preserve"> </v>
      </c>
      <c r="B659" s="286"/>
      <c r="C659" s="199">
        <f>Gesamtliste!J651</f>
        <v>0</v>
      </c>
      <c r="D659" s="199">
        <f>Gesamtliste!K651</f>
        <v>0</v>
      </c>
      <c r="E659" s="200">
        <f>Gesamtliste!V651</f>
        <v>0</v>
      </c>
    </row>
    <row r="660" spans="1:5" ht="24" customHeight="1">
      <c r="A660" s="285" t="str">
        <f>Gesamtliste!G652&amp;" "&amp;Gesamtliste!H652</f>
        <v xml:space="preserve"> </v>
      </c>
      <c r="B660" s="286"/>
      <c r="C660" s="199">
        <f>Gesamtliste!J652</f>
        <v>0</v>
      </c>
      <c r="D660" s="199">
        <f>Gesamtliste!K652</f>
        <v>0</v>
      </c>
      <c r="E660" s="200">
        <f>Gesamtliste!V652</f>
        <v>0</v>
      </c>
    </row>
    <row r="661" spans="1:5" ht="24" customHeight="1">
      <c r="A661" s="285" t="str">
        <f>Gesamtliste!G653&amp;" "&amp;Gesamtliste!H653</f>
        <v xml:space="preserve"> </v>
      </c>
      <c r="B661" s="286"/>
      <c r="C661" s="199">
        <f>Gesamtliste!J653</f>
        <v>0</v>
      </c>
      <c r="D661" s="199">
        <f>Gesamtliste!K653</f>
        <v>0</v>
      </c>
      <c r="E661" s="200">
        <f>Gesamtliste!V653</f>
        <v>0</v>
      </c>
    </row>
    <row r="662" spans="1:5" ht="24" customHeight="1">
      <c r="A662" s="285" t="str">
        <f>Gesamtliste!G654&amp;" "&amp;Gesamtliste!H654</f>
        <v xml:space="preserve"> </v>
      </c>
      <c r="B662" s="286"/>
      <c r="C662" s="199">
        <f>Gesamtliste!J654</f>
        <v>0</v>
      </c>
      <c r="D662" s="199">
        <f>Gesamtliste!K654</f>
        <v>0</v>
      </c>
      <c r="E662" s="200">
        <f>Gesamtliste!V654</f>
        <v>0</v>
      </c>
    </row>
    <row r="663" spans="1:5" ht="24" customHeight="1">
      <c r="A663" s="285" t="str">
        <f>Gesamtliste!G655&amp;" "&amp;Gesamtliste!H655</f>
        <v xml:space="preserve"> </v>
      </c>
      <c r="B663" s="286"/>
      <c r="C663" s="199">
        <f>Gesamtliste!J655</f>
        <v>0</v>
      </c>
      <c r="D663" s="199">
        <f>Gesamtliste!K655</f>
        <v>0</v>
      </c>
      <c r="E663" s="200">
        <f>Gesamtliste!V655</f>
        <v>0</v>
      </c>
    </row>
    <row r="664" spans="1:5" ht="24" customHeight="1">
      <c r="A664" s="285" t="str">
        <f>Gesamtliste!G656&amp;" "&amp;Gesamtliste!H656</f>
        <v xml:space="preserve"> </v>
      </c>
      <c r="B664" s="286"/>
      <c r="C664" s="199">
        <f>Gesamtliste!J656</f>
        <v>0</v>
      </c>
      <c r="D664" s="199">
        <f>Gesamtliste!K656</f>
        <v>0</v>
      </c>
      <c r="E664" s="200">
        <f>Gesamtliste!V656</f>
        <v>0</v>
      </c>
    </row>
    <row r="665" spans="1:5" ht="24" customHeight="1">
      <c r="A665" s="285" t="str">
        <f>Gesamtliste!G657&amp;" "&amp;Gesamtliste!H657</f>
        <v xml:space="preserve"> </v>
      </c>
      <c r="B665" s="286"/>
      <c r="C665" s="199">
        <f>Gesamtliste!J657</f>
        <v>0</v>
      </c>
      <c r="D665" s="199">
        <f>Gesamtliste!K657</f>
        <v>0</v>
      </c>
      <c r="E665" s="200">
        <f>Gesamtliste!V657</f>
        <v>0</v>
      </c>
    </row>
    <row r="666" spans="1:5" ht="24" customHeight="1">
      <c r="A666" s="285" t="str">
        <f>Gesamtliste!G658&amp;" "&amp;Gesamtliste!H658</f>
        <v xml:space="preserve"> </v>
      </c>
      <c r="B666" s="286"/>
      <c r="C666" s="199">
        <f>Gesamtliste!J658</f>
        <v>0</v>
      </c>
      <c r="D666" s="199">
        <f>Gesamtliste!K658</f>
        <v>0</v>
      </c>
      <c r="E666" s="200">
        <f>Gesamtliste!V658</f>
        <v>0</v>
      </c>
    </row>
    <row r="667" spans="1:5" ht="24" customHeight="1">
      <c r="A667" s="285" t="str">
        <f>Gesamtliste!G659&amp;" "&amp;Gesamtliste!H659</f>
        <v xml:space="preserve"> </v>
      </c>
      <c r="B667" s="286"/>
      <c r="C667" s="199">
        <f>Gesamtliste!J659</f>
        <v>0</v>
      </c>
      <c r="D667" s="199">
        <f>Gesamtliste!K659</f>
        <v>0</v>
      </c>
      <c r="E667" s="200">
        <f>Gesamtliste!V659</f>
        <v>0</v>
      </c>
    </row>
    <row r="668" spans="1:5" ht="24" customHeight="1">
      <c r="A668" s="285" t="str">
        <f>Gesamtliste!G660&amp;" "&amp;Gesamtliste!H660</f>
        <v xml:space="preserve"> </v>
      </c>
      <c r="B668" s="286"/>
      <c r="C668" s="199">
        <f>Gesamtliste!J660</f>
        <v>0</v>
      </c>
      <c r="D668" s="199">
        <f>Gesamtliste!K660</f>
        <v>0</v>
      </c>
      <c r="E668" s="200">
        <f>Gesamtliste!V660</f>
        <v>0</v>
      </c>
    </row>
    <row r="669" spans="1:5" ht="24" customHeight="1">
      <c r="A669" s="285" t="str">
        <f>Gesamtliste!G661&amp;" "&amp;Gesamtliste!H661</f>
        <v xml:space="preserve"> </v>
      </c>
      <c r="B669" s="286"/>
      <c r="C669" s="199">
        <f>Gesamtliste!J661</f>
        <v>0</v>
      </c>
      <c r="D669" s="199">
        <f>Gesamtliste!K661</f>
        <v>0</v>
      </c>
      <c r="E669" s="200">
        <f>Gesamtliste!V661</f>
        <v>0</v>
      </c>
    </row>
    <row r="670" spans="1:5" ht="24" customHeight="1">
      <c r="A670" s="285" t="str">
        <f>Gesamtliste!G662&amp;" "&amp;Gesamtliste!H662</f>
        <v xml:space="preserve"> </v>
      </c>
      <c r="B670" s="286"/>
      <c r="C670" s="199">
        <f>Gesamtliste!J662</f>
        <v>0</v>
      </c>
      <c r="D670" s="199">
        <f>Gesamtliste!K662</f>
        <v>0</v>
      </c>
      <c r="E670" s="200">
        <f>Gesamtliste!V662</f>
        <v>0</v>
      </c>
    </row>
    <row r="671" spans="1:5" ht="24" customHeight="1">
      <c r="A671" s="285" t="str">
        <f>Gesamtliste!G663&amp;" "&amp;Gesamtliste!H663</f>
        <v xml:space="preserve"> </v>
      </c>
      <c r="B671" s="286"/>
      <c r="C671" s="199">
        <f>Gesamtliste!J663</f>
        <v>0</v>
      </c>
      <c r="D671" s="199">
        <f>Gesamtliste!K663</f>
        <v>0</v>
      </c>
      <c r="E671" s="200">
        <f>Gesamtliste!V663</f>
        <v>0</v>
      </c>
    </row>
    <row r="672" spans="1:5" ht="24" customHeight="1">
      <c r="A672" s="285" t="str">
        <f>Gesamtliste!G664&amp;" "&amp;Gesamtliste!H664</f>
        <v xml:space="preserve"> </v>
      </c>
      <c r="B672" s="286"/>
      <c r="C672" s="199">
        <f>Gesamtliste!J664</f>
        <v>0</v>
      </c>
      <c r="D672" s="199">
        <f>Gesamtliste!K664</f>
        <v>0</v>
      </c>
      <c r="E672" s="200">
        <f>Gesamtliste!V664</f>
        <v>0</v>
      </c>
    </row>
    <row r="673" spans="1:5" ht="24" customHeight="1">
      <c r="A673" s="285" t="str">
        <f>Gesamtliste!G665&amp;" "&amp;Gesamtliste!H665</f>
        <v xml:space="preserve"> </v>
      </c>
      <c r="B673" s="286"/>
      <c r="C673" s="199">
        <f>Gesamtliste!J665</f>
        <v>0</v>
      </c>
      <c r="D673" s="199">
        <f>Gesamtliste!K665</f>
        <v>0</v>
      </c>
      <c r="E673" s="200">
        <f>Gesamtliste!V665</f>
        <v>0</v>
      </c>
    </row>
    <row r="674" spans="1:5" ht="24" customHeight="1">
      <c r="A674" s="285" t="str">
        <f>Gesamtliste!G666&amp;" "&amp;Gesamtliste!H666</f>
        <v xml:space="preserve"> </v>
      </c>
      <c r="B674" s="286"/>
      <c r="C674" s="199">
        <f>Gesamtliste!J666</f>
        <v>0</v>
      </c>
      <c r="D674" s="199">
        <f>Gesamtliste!K666</f>
        <v>0</v>
      </c>
      <c r="E674" s="200">
        <f>Gesamtliste!V666</f>
        <v>0</v>
      </c>
    </row>
    <row r="675" spans="1:5" ht="24" customHeight="1">
      <c r="A675" s="285" t="str">
        <f>Gesamtliste!G667&amp;" "&amp;Gesamtliste!H667</f>
        <v xml:space="preserve"> </v>
      </c>
      <c r="B675" s="286"/>
      <c r="C675" s="199">
        <f>Gesamtliste!J667</f>
        <v>0</v>
      </c>
      <c r="D675" s="199">
        <f>Gesamtliste!K667</f>
        <v>0</v>
      </c>
      <c r="E675" s="200">
        <f>Gesamtliste!V667</f>
        <v>0</v>
      </c>
    </row>
    <row r="676" spans="1:5" ht="24" customHeight="1">
      <c r="A676" s="285" t="str">
        <f>Gesamtliste!G668&amp;" "&amp;Gesamtliste!H668</f>
        <v xml:space="preserve"> </v>
      </c>
      <c r="B676" s="286"/>
      <c r="C676" s="199">
        <f>Gesamtliste!J668</f>
        <v>0</v>
      </c>
      <c r="D676" s="199">
        <f>Gesamtliste!K668</f>
        <v>0</v>
      </c>
      <c r="E676" s="200">
        <f>Gesamtliste!V668</f>
        <v>0</v>
      </c>
    </row>
    <row r="677" spans="1:5" ht="24" customHeight="1">
      <c r="A677" s="285" t="str">
        <f>Gesamtliste!G669&amp;" "&amp;Gesamtliste!H669</f>
        <v xml:space="preserve"> </v>
      </c>
      <c r="B677" s="286"/>
      <c r="C677" s="199">
        <f>Gesamtliste!J669</f>
        <v>0</v>
      </c>
      <c r="D677" s="199">
        <f>Gesamtliste!K669</f>
        <v>0</v>
      </c>
      <c r="E677" s="200">
        <f>Gesamtliste!V669</f>
        <v>0</v>
      </c>
    </row>
    <row r="678" spans="1:5" ht="24" customHeight="1">
      <c r="A678" s="285" t="str">
        <f>Gesamtliste!G670&amp;" "&amp;Gesamtliste!H670</f>
        <v xml:space="preserve"> </v>
      </c>
      <c r="B678" s="286"/>
      <c r="C678" s="199">
        <f>Gesamtliste!J670</f>
        <v>0</v>
      </c>
      <c r="D678" s="199">
        <f>Gesamtliste!K670</f>
        <v>0</v>
      </c>
      <c r="E678" s="200">
        <f>Gesamtliste!V670</f>
        <v>0</v>
      </c>
    </row>
    <row r="679" spans="1:5" ht="24" customHeight="1">
      <c r="A679" s="285" t="str">
        <f>Gesamtliste!G671&amp;" "&amp;Gesamtliste!H671</f>
        <v xml:space="preserve"> </v>
      </c>
      <c r="B679" s="286"/>
      <c r="C679" s="199">
        <f>Gesamtliste!J671</f>
        <v>0</v>
      </c>
      <c r="D679" s="199">
        <f>Gesamtliste!K671</f>
        <v>0</v>
      </c>
      <c r="E679" s="200">
        <f>Gesamtliste!V671</f>
        <v>0</v>
      </c>
    </row>
    <row r="680" spans="1:5" ht="24" customHeight="1">
      <c r="A680" s="285" t="str">
        <f>Gesamtliste!G672&amp;" "&amp;Gesamtliste!H672</f>
        <v xml:space="preserve"> </v>
      </c>
      <c r="B680" s="286"/>
      <c r="C680" s="199">
        <f>Gesamtliste!J672</f>
        <v>0</v>
      </c>
      <c r="D680" s="199">
        <f>Gesamtliste!K672</f>
        <v>0</v>
      </c>
      <c r="E680" s="200">
        <f>Gesamtliste!V672</f>
        <v>0</v>
      </c>
    </row>
    <row r="681" spans="1:5" ht="24" customHeight="1">
      <c r="A681" s="285" t="str">
        <f>Gesamtliste!G673&amp;" "&amp;Gesamtliste!H673</f>
        <v xml:space="preserve"> </v>
      </c>
      <c r="B681" s="286"/>
      <c r="C681" s="199">
        <f>Gesamtliste!J673</f>
        <v>0</v>
      </c>
      <c r="D681" s="199">
        <f>Gesamtliste!K673</f>
        <v>0</v>
      </c>
      <c r="E681" s="200">
        <f>Gesamtliste!V673</f>
        <v>0</v>
      </c>
    </row>
    <row r="682" spans="1:5" ht="24" customHeight="1">
      <c r="A682" s="285" t="str">
        <f>Gesamtliste!G674&amp;" "&amp;Gesamtliste!H674</f>
        <v xml:space="preserve"> </v>
      </c>
      <c r="B682" s="286"/>
      <c r="C682" s="199">
        <f>Gesamtliste!J674</f>
        <v>0</v>
      </c>
      <c r="D682" s="199">
        <f>Gesamtliste!K674</f>
        <v>0</v>
      </c>
      <c r="E682" s="200">
        <f>Gesamtliste!V674</f>
        <v>0</v>
      </c>
    </row>
    <row r="683" spans="1:5" ht="24" customHeight="1">
      <c r="A683" s="285" t="str">
        <f>Gesamtliste!G675&amp;" "&amp;Gesamtliste!H675</f>
        <v xml:space="preserve"> </v>
      </c>
      <c r="B683" s="286"/>
      <c r="C683" s="199">
        <f>Gesamtliste!J675</f>
        <v>0</v>
      </c>
      <c r="D683" s="199">
        <f>Gesamtliste!K675</f>
        <v>0</v>
      </c>
      <c r="E683" s="200">
        <f>Gesamtliste!V675</f>
        <v>0</v>
      </c>
    </row>
    <row r="684" spans="1:5" ht="24" customHeight="1">
      <c r="A684" s="285" t="str">
        <f>Gesamtliste!G676&amp;" "&amp;Gesamtliste!H676</f>
        <v xml:space="preserve"> </v>
      </c>
      <c r="B684" s="286"/>
      <c r="C684" s="199">
        <f>Gesamtliste!J676</f>
        <v>0</v>
      </c>
      <c r="D684" s="199">
        <f>Gesamtliste!K676</f>
        <v>0</v>
      </c>
      <c r="E684" s="200">
        <f>Gesamtliste!V676</f>
        <v>0</v>
      </c>
    </row>
    <row r="685" spans="1:5" ht="24" customHeight="1">
      <c r="A685" s="285" t="str">
        <f>Gesamtliste!G677&amp;" "&amp;Gesamtliste!H677</f>
        <v xml:space="preserve"> </v>
      </c>
      <c r="B685" s="286"/>
      <c r="C685" s="199">
        <f>Gesamtliste!J677</f>
        <v>0</v>
      </c>
      <c r="D685" s="199">
        <f>Gesamtliste!K677</f>
        <v>0</v>
      </c>
      <c r="E685" s="200">
        <f>Gesamtliste!V677</f>
        <v>0</v>
      </c>
    </row>
    <row r="686" spans="1:5" ht="24" customHeight="1">
      <c r="A686" s="285" t="str">
        <f>Gesamtliste!G678&amp;" "&amp;Gesamtliste!H678</f>
        <v xml:space="preserve"> </v>
      </c>
      <c r="B686" s="286"/>
      <c r="C686" s="199">
        <f>Gesamtliste!J678</f>
        <v>0</v>
      </c>
      <c r="D686" s="199">
        <f>Gesamtliste!K678</f>
        <v>0</v>
      </c>
      <c r="E686" s="200">
        <f>Gesamtliste!V678</f>
        <v>0</v>
      </c>
    </row>
    <row r="687" spans="1:5" ht="24" customHeight="1">
      <c r="A687" s="285" t="str">
        <f>Gesamtliste!G679&amp;" "&amp;Gesamtliste!H679</f>
        <v xml:space="preserve"> </v>
      </c>
      <c r="B687" s="286"/>
      <c r="C687" s="199">
        <f>Gesamtliste!J679</f>
        <v>0</v>
      </c>
      <c r="D687" s="199">
        <f>Gesamtliste!K679</f>
        <v>0</v>
      </c>
      <c r="E687" s="200">
        <f>Gesamtliste!V679</f>
        <v>0</v>
      </c>
    </row>
    <row r="688" spans="1:5" ht="24" customHeight="1">
      <c r="A688" s="285" t="str">
        <f>Gesamtliste!G680&amp;" "&amp;Gesamtliste!H680</f>
        <v xml:space="preserve"> </v>
      </c>
      <c r="B688" s="286"/>
      <c r="C688" s="199">
        <f>Gesamtliste!J680</f>
        <v>0</v>
      </c>
      <c r="D688" s="199">
        <f>Gesamtliste!K680</f>
        <v>0</v>
      </c>
      <c r="E688" s="200">
        <f>Gesamtliste!V680</f>
        <v>0</v>
      </c>
    </row>
    <row r="689" spans="1:5" ht="24" customHeight="1">
      <c r="A689" s="285" t="str">
        <f>Gesamtliste!G681&amp;" "&amp;Gesamtliste!H681</f>
        <v xml:space="preserve"> </v>
      </c>
      <c r="B689" s="286"/>
      <c r="C689" s="199">
        <f>Gesamtliste!J681</f>
        <v>0</v>
      </c>
      <c r="D689" s="199">
        <f>Gesamtliste!K681</f>
        <v>0</v>
      </c>
      <c r="E689" s="200">
        <f>Gesamtliste!V681</f>
        <v>0</v>
      </c>
    </row>
    <row r="690" spans="1:5" ht="24" customHeight="1">
      <c r="A690" s="285" t="str">
        <f>Gesamtliste!G682&amp;" "&amp;Gesamtliste!H682</f>
        <v xml:space="preserve"> </v>
      </c>
      <c r="B690" s="286"/>
      <c r="C690" s="199">
        <f>Gesamtliste!J682</f>
        <v>0</v>
      </c>
      <c r="D690" s="199">
        <f>Gesamtliste!K682</f>
        <v>0</v>
      </c>
      <c r="E690" s="200">
        <f>Gesamtliste!V682</f>
        <v>0</v>
      </c>
    </row>
    <row r="691" spans="1:5" ht="24" customHeight="1">
      <c r="A691" s="285" t="str">
        <f>Gesamtliste!G683&amp;" "&amp;Gesamtliste!H683</f>
        <v xml:space="preserve"> </v>
      </c>
      <c r="B691" s="286"/>
      <c r="C691" s="199">
        <f>Gesamtliste!J683</f>
        <v>0</v>
      </c>
      <c r="D691" s="199">
        <f>Gesamtliste!K683</f>
        <v>0</v>
      </c>
      <c r="E691" s="200">
        <f>Gesamtliste!V683</f>
        <v>0</v>
      </c>
    </row>
    <row r="692" spans="1:5" ht="24" customHeight="1">
      <c r="A692" s="285" t="str">
        <f>Gesamtliste!G684&amp;" "&amp;Gesamtliste!H684</f>
        <v xml:space="preserve"> </v>
      </c>
      <c r="B692" s="286"/>
      <c r="C692" s="199">
        <f>Gesamtliste!J684</f>
        <v>0</v>
      </c>
      <c r="D692" s="199">
        <f>Gesamtliste!K684</f>
        <v>0</v>
      </c>
      <c r="E692" s="200">
        <f>Gesamtliste!V684</f>
        <v>0</v>
      </c>
    </row>
    <row r="693" spans="1:5" ht="24" customHeight="1">
      <c r="A693" s="285" t="str">
        <f>Gesamtliste!G685&amp;" "&amp;Gesamtliste!H685</f>
        <v xml:space="preserve"> </v>
      </c>
      <c r="B693" s="286"/>
      <c r="C693" s="199">
        <f>Gesamtliste!J685</f>
        <v>0</v>
      </c>
      <c r="D693" s="199">
        <f>Gesamtliste!K685</f>
        <v>0</v>
      </c>
      <c r="E693" s="200">
        <f>Gesamtliste!V685</f>
        <v>0</v>
      </c>
    </row>
    <row r="694" spans="1:5" ht="24" customHeight="1">
      <c r="A694" s="285" t="str">
        <f>Gesamtliste!G686&amp;" "&amp;Gesamtliste!H686</f>
        <v xml:space="preserve"> </v>
      </c>
      <c r="B694" s="286"/>
      <c r="C694" s="199">
        <f>Gesamtliste!J686</f>
        <v>0</v>
      </c>
      <c r="D694" s="199">
        <f>Gesamtliste!K686</f>
        <v>0</v>
      </c>
      <c r="E694" s="200">
        <f>Gesamtliste!V686</f>
        <v>0</v>
      </c>
    </row>
    <row r="695" spans="1:5" ht="24" customHeight="1">
      <c r="A695" s="285" t="str">
        <f>Gesamtliste!G687&amp;" "&amp;Gesamtliste!H687</f>
        <v xml:space="preserve"> </v>
      </c>
      <c r="B695" s="286"/>
      <c r="C695" s="199">
        <f>Gesamtliste!J687</f>
        <v>0</v>
      </c>
      <c r="D695" s="199">
        <f>Gesamtliste!K687</f>
        <v>0</v>
      </c>
      <c r="E695" s="200">
        <f>Gesamtliste!V687</f>
        <v>0</v>
      </c>
    </row>
    <row r="696" spans="1:5" ht="24" customHeight="1">
      <c r="A696" s="285" t="str">
        <f>Gesamtliste!G688&amp;" "&amp;Gesamtliste!H688</f>
        <v xml:space="preserve"> </v>
      </c>
      <c r="B696" s="286"/>
      <c r="C696" s="199">
        <f>Gesamtliste!J688</f>
        <v>0</v>
      </c>
      <c r="D696" s="199">
        <f>Gesamtliste!K688</f>
        <v>0</v>
      </c>
      <c r="E696" s="200">
        <f>Gesamtliste!V688</f>
        <v>0</v>
      </c>
    </row>
    <row r="697" spans="1:5" ht="24" customHeight="1">
      <c r="A697" s="285" t="str">
        <f>Gesamtliste!G689&amp;" "&amp;Gesamtliste!H689</f>
        <v xml:space="preserve"> </v>
      </c>
      <c r="B697" s="286"/>
      <c r="C697" s="199">
        <f>Gesamtliste!J689</f>
        <v>0</v>
      </c>
      <c r="D697" s="199">
        <f>Gesamtliste!K689</f>
        <v>0</v>
      </c>
      <c r="E697" s="200">
        <f>Gesamtliste!V689</f>
        <v>0</v>
      </c>
    </row>
    <row r="698" spans="1:5" ht="24" customHeight="1">
      <c r="A698" s="285" t="str">
        <f>Gesamtliste!G690&amp;" "&amp;Gesamtliste!H690</f>
        <v xml:space="preserve"> </v>
      </c>
      <c r="B698" s="286"/>
      <c r="C698" s="199">
        <f>Gesamtliste!J690</f>
        <v>0</v>
      </c>
      <c r="D698" s="199">
        <f>Gesamtliste!K690</f>
        <v>0</v>
      </c>
      <c r="E698" s="200">
        <f>Gesamtliste!V690</f>
        <v>0</v>
      </c>
    </row>
    <row r="699" spans="1:5" ht="24" customHeight="1">
      <c r="A699" s="285" t="str">
        <f>Gesamtliste!G691&amp;" "&amp;Gesamtliste!H691</f>
        <v xml:space="preserve"> </v>
      </c>
      <c r="B699" s="286"/>
      <c r="C699" s="199">
        <f>Gesamtliste!J691</f>
        <v>0</v>
      </c>
      <c r="D699" s="199">
        <f>Gesamtliste!K691</f>
        <v>0</v>
      </c>
      <c r="E699" s="200">
        <f>Gesamtliste!V691</f>
        <v>0</v>
      </c>
    </row>
    <row r="700" spans="1:5" ht="24" customHeight="1">
      <c r="A700" s="285" t="str">
        <f>Gesamtliste!G692&amp;" "&amp;Gesamtliste!H692</f>
        <v xml:space="preserve"> </v>
      </c>
      <c r="B700" s="286"/>
      <c r="C700" s="199">
        <f>Gesamtliste!J692</f>
        <v>0</v>
      </c>
      <c r="D700" s="199">
        <f>Gesamtliste!K692</f>
        <v>0</v>
      </c>
      <c r="E700" s="200">
        <f>Gesamtliste!V692</f>
        <v>0</v>
      </c>
    </row>
    <row r="701" spans="1:5" ht="24" customHeight="1">
      <c r="A701" s="285" t="str">
        <f>Gesamtliste!G693&amp;" "&amp;Gesamtliste!H693</f>
        <v xml:space="preserve"> </v>
      </c>
      <c r="B701" s="286"/>
      <c r="C701" s="199">
        <f>Gesamtliste!J693</f>
        <v>0</v>
      </c>
      <c r="D701" s="199">
        <f>Gesamtliste!K693</f>
        <v>0</v>
      </c>
      <c r="E701" s="200">
        <f>Gesamtliste!V693</f>
        <v>0</v>
      </c>
    </row>
    <row r="702" spans="1:5" ht="24" customHeight="1">
      <c r="A702" s="285" t="str">
        <f>Gesamtliste!G694&amp;" "&amp;Gesamtliste!H694</f>
        <v xml:space="preserve"> </v>
      </c>
      <c r="B702" s="286"/>
      <c r="C702" s="199">
        <f>Gesamtliste!J694</f>
        <v>0</v>
      </c>
      <c r="D702" s="199">
        <f>Gesamtliste!K694</f>
        <v>0</v>
      </c>
      <c r="E702" s="200">
        <f>Gesamtliste!V694</f>
        <v>0</v>
      </c>
    </row>
    <row r="703" spans="1:5" ht="24" customHeight="1">
      <c r="A703" s="285" t="str">
        <f>Gesamtliste!G695&amp;" "&amp;Gesamtliste!H695</f>
        <v xml:space="preserve"> </v>
      </c>
      <c r="B703" s="286"/>
      <c r="C703" s="199">
        <f>Gesamtliste!J695</f>
        <v>0</v>
      </c>
      <c r="D703" s="199">
        <f>Gesamtliste!K695</f>
        <v>0</v>
      </c>
      <c r="E703" s="200">
        <f>Gesamtliste!V695</f>
        <v>0</v>
      </c>
    </row>
    <row r="704" spans="1:5" ht="24" customHeight="1">
      <c r="A704" s="285" t="str">
        <f>Gesamtliste!G696&amp;" "&amp;Gesamtliste!H696</f>
        <v xml:space="preserve"> </v>
      </c>
      <c r="B704" s="286"/>
      <c r="C704" s="199">
        <f>Gesamtliste!J696</f>
        <v>0</v>
      </c>
      <c r="D704" s="199">
        <f>Gesamtliste!K696</f>
        <v>0</v>
      </c>
      <c r="E704" s="200">
        <f>Gesamtliste!V696</f>
        <v>0</v>
      </c>
    </row>
    <row r="705" spans="1:5" ht="24" customHeight="1">
      <c r="A705" s="285" t="str">
        <f>Gesamtliste!G697&amp;" "&amp;Gesamtliste!H697</f>
        <v xml:space="preserve"> </v>
      </c>
      <c r="B705" s="286"/>
      <c r="C705" s="199">
        <f>Gesamtliste!J697</f>
        <v>0</v>
      </c>
      <c r="D705" s="199">
        <f>Gesamtliste!K697</f>
        <v>0</v>
      </c>
      <c r="E705" s="200">
        <f>Gesamtliste!V697</f>
        <v>0</v>
      </c>
    </row>
    <row r="706" spans="1:5" ht="24" customHeight="1">
      <c r="A706" s="285" t="str">
        <f>Gesamtliste!G698&amp;" "&amp;Gesamtliste!H698</f>
        <v xml:space="preserve"> </v>
      </c>
      <c r="B706" s="286"/>
      <c r="C706" s="199">
        <f>Gesamtliste!J698</f>
        <v>0</v>
      </c>
      <c r="D706" s="199">
        <f>Gesamtliste!K698</f>
        <v>0</v>
      </c>
      <c r="E706" s="200">
        <f>Gesamtliste!V698</f>
        <v>0</v>
      </c>
    </row>
    <row r="707" spans="1:5" ht="24" customHeight="1">
      <c r="A707" s="285" t="str">
        <f>Gesamtliste!G699&amp;" "&amp;Gesamtliste!H699</f>
        <v xml:space="preserve"> </v>
      </c>
      <c r="B707" s="286"/>
      <c r="C707" s="199">
        <f>Gesamtliste!J699</f>
        <v>0</v>
      </c>
      <c r="D707" s="199">
        <f>Gesamtliste!K699</f>
        <v>0</v>
      </c>
      <c r="E707" s="200">
        <f>Gesamtliste!V699</f>
        <v>0</v>
      </c>
    </row>
    <row r="708" spans="1:5" ht="24" customHeight="1">
      <c r="A708" s="285" t="str">
        <f>Gesamtliste!G700&amp;" "&amp;Gesamtliste!H700</f>
        <v xml:space="preserve"> </v>
      </c>
      <c r="B708" s="286"/>
      <c r="C708" s="199">
        <f>Gesamtliste!J700</f>
        <v>0</v>
      </c>
      <c r="D708" s="199">
        <f>Gesamtliste!K700</f>
        <v>0</v>
      </c>
      <c r="E708" s="200">
        <f>Gesamtliste!V700</f>
        <v>0</v>
      </c>
    </row>
    <row r="709" spans="1:5" ht="24" customHeight="1">
      <c r="A709" s="285" t="str">
        <f>Gesamtliste!G701&amp;" "&amp;Gesamtliste!H701</f>
        <v xml:space="preserve"> </v>
      </c>
      <c r="B709" s="286"/>
      <c r="C709" s="199">
        <f>Gesamtliste!J701</f>
        <v>0</v>
      </c>
      <c r="D709" s="199">
        <f>Gesamtliste!K701</f>
        <v>0</v>
      </c>
      <c r="E709" s="200">
        <f>Gesamtliste!V701</f>
        <v>0</v>
      </c>
    </row>
    <row r="710" spans="1:5" ht="24" customHeight="1">
      <c r="A710" s="285" t="str">
        <f>Gesamtliste!G702&amp;" "&amp;Gesamtliste!H702</f>
        <v xml:space="preserve"> </v>
      </c>
      <c r="B710" s="286"/>
      <c r="C710" s="199">
        <f>Gesamtliste!J702</f>
        <v>0</v>
      </c>
      <c r="D710" s="199">
        <f>Gesamtliste!K702</f>
        <v>0</v>
      </c>
      <c r="E710" s="200">
        <f>Gesamtliste!V702</f>
        <v>0</v>
      </c>
    </row>
    <row r="711" spans="1:5" ht="24" customHeight="1">
      <c r="A711" s="285" t="str">
        <f>Gesamtliste!G703&amp;" "&amp;Gesamtliste!H703</f>
        <v xml:space="preserve"> </v>
      </c>
      <c r="B711" s="286"/>
      <c r="C711" s="199">
        <f>Gesamtliste!J703</f>
        <v>0</v>
      </c>
      <c r="D711" s="199">
        <f>Gesamtliste!K703</f>
        <v>0</v>
      </c>
      <c r="E711" s="200">
        <f>Gesamtliste!V703</f>
        <v>0</v>
      </c>
    </row>
    <row r="712" spans="1:5" ht="24" customHeight="1">
      <c r="A712" s="285" t="str">
        <f>Gesamtliste!G704&amp;" "&amp;Gesamtliste!H704</f>
        <v xml:space="preserve"> </v>
      </c>
      <c r="B712" s="286"/>
      <c r="C712" s="199">
        <f>Gesamtliste!J704</f>
        <v>0</v>
      </c>
      <c r="D712" s="199">
        <f>Gesamtliste!K704</f>
        <v>0</v>
      </c>
      <c r="E712" s="200">
        <f>Gesamtliste!V704</f>
        <v>0</v>
      </c>
    </row>
    <row r="713" spans="1:5" ht="24" customHeight="1">
      <c r="A713" s="285" t="str">
        <f>Gesamtliste!G705&amp;" "&amp;Gesamtliste!H705</f>
        <v xml:space="preserve"> </v>
      </c>
      <c r="B713" s="286"/>
      <c r="C713" s="199">
        <f>Gesamtliste!J705</f>
        <v>0</v>
      </c>
      <c r="D713" s="199">
        <f>Gesamtliste!K705</f>
        <v>0</v>
      </c>
      <c r="E713" s="200">
        <f>Gesamtliste!V705</f>
        <v>0</v>
      </c>
    </row>
    <row r="714" spans="1:5" ht="24" customHeight="1">
      <c r="A714" s="285" t="str">
        <f>Gesamtliste!G706&amp;" "&amp;Gesamtliste!H706</f>
        <v xml:space="preserve"> </v>
      </c>
      <c r="B714" s="286"/>
      <c r="C714" s="199">
        <f>Gesamtliste!J706</f>
        <v>0</v>
      </c>
      <c r="D714" s="199">
        <f>Gesamtliste!K706</f>
        <v>0</v>
      </c>
      <c r="E714" s="200">
        <f>Gesamtliste!V706</f>
        <v>0</v>
      </c>
    </row>
    <row r="715" spans="1:5" ht="24" customHeight="1">
      <c r="A715" s="285" t="str">
        <f>Gesamtliste!G707&amp;" "&amp;Gesamtliste!H707</f>
        <v xml:space="preserve"> </v>
      </c>
      <c r="B715" s="286"/>
      <c r="C715" s="199">
        <f>Gesamtliste!J707</f>
        <v>0</v>
      </c>
      <c r="D715" s="199">
        <f>Gesamtliste!K707</f>
        <v>0</v>
      </c>
      <c r="E715" s="200">
        <f>Gesamtliste!V707</f>
        <v>0</v>
      </c>
    </row>
    <row r="716" spans="1:5" ht="24" customHeight="1">
      <c r="A716" s="285" t="str">
        <f>Gesamtliste!G708&amp;" "&amp;Gesamtliste!H708</f>
        <v xml:space="preserve"> </v>
      </c>
      <c r="B716" s="286"/>
      <c r="C716" s="199">
        <f>Gesamtliste!J708</f>
        <v>0</v>
      </c>
      <c r="D716" s="199">
        <f>Gesamtliste!K708</f>
        <v>0</v>
      </c>
      <c r="E716" s="200">
        <f>Gesamtliste!V708</f>
        <v>0</v>
      </c>
    </row>
    <row r="717" spans="1:5" ht="24" customHeight="1">
      <c r="A717" s="285" t="str">
        <f>Gesamtliste!G709&amp;" "&amp;Gesamtliste!H709</f>
        <v xml:space="preserve"> </v>
      </c>
      <c r="B717" s="286"/>
      <c r="C717" s="199">
        <f>Gesamtliste!J709</f>
        <v>0</v>
      </c>
      <c r="D717" s="199">
        <f>Gesamtliste!K709</f>
        <v>0</v>
      </c>
      <c r="E717" s="200">
        <f>Gesamtliste!V709</f>
        <v>0</v>
      </c>
    </row>
    <row r="718" spans="1:5" ht="24" customHeight="1">
      <c r="A718" s="285" t="str">
        <f>Gesamtliste!G710&amp;" "&amp;Gesamtliste!H710</f>
        <v xml:space="preserve"> </v>
      </c>
      <c r="B718" s="286"/>
      <c r="C718" s="199">
        <f>Gesamtliste!J710</f>
        <v>0</v>
      </c>
      <c r="D718" s="199">
        <f>Gesamtliste!K710</f>
        <v>0</v>
      </c>
      <c r="E718" s="200">
        <f>Gesamtliste!V710</f>
        <v>0</v>
      </c>
    </row>
    <row r="719" spans="1:5" ht="24" customHeight="1">
      <c r="A719" s="285" t="str">
        <f>Gesamtliste!G711&amp;" "&amp;Gesamtliste!H711</f>
        <v xml:space="preserve"> </v>
      </c>
      <c r="B719" s="286"/>
      <c r="C719" s="199">
        <f>Gesamtliste!J711</f>
        <v>0</v>
      </c>
      <c r="D719" s="199">
        <f>Gesamtliste!K711</f>
        <v>0</v>
      </c>
      <c r="E719" s="200">
        <f>Gesamtliste!V711</f>
        <v>0</v>
      </c>
    </row>
    <row r="720" spans="1:5" ht="24" customHeight="1">
      <c r="A720" s="285" t="str">
        <f>Gesamtliste!G712&amp;" "&amp;Gesamtliste!H712</f>
        <v xml:space="preserve"> </v>
      </c>
      <c r="B720" s="286"/>
      <c r="C720" s="199">
        <f>Gesamtliste!J712</f>
        <v>0</v>
      </c>
      <c r="D720" s="199">
        <f>Gesamtliste!K712</f>
        <v>0</v>
      </c>
      <c r="E720" s="200">
        <f>Gesamtliste!V712</f>
        <v>0</v>
      </c>
    </row>
    <row r="721" spans="1:5" ht="24" customHeight="1">
      <c r="A721" s="285" t="str">
        <f>Gesamtliste!G713&amp;" "&amp;Gesamtliste!H713</f>
        <v xml:space="preserve"> </v>
      </c>
      <c r="B721" s="286"/>
      <c r="C721" s="199">
        <f>Gesamtliste!J713</f>
        <v>0</v>
      </c>
      <c r="D721" s="199">
        <f>Gesamtliste!K713</f>
        <v>0</v>
      </c>
      <c r="E721" s="200">
        <f>Gesamtliste!V713</f>
        <v>0</v>
      </c>
    </row>
    <row r="722" spans="1:5" ht="24" customHeight="1">
      <c r="A722" s="285" t="str">
        <f>Gesamtliste!G714&amp;" "&amp;Gesamtliste!H714</f>
        <v xml:space="preserve"> </v>
      </c>
      <c r="B722" s="286"/>
      <c r="C722" s="199">
        <f>Gesamtliste!J714</f>
        <v>0</v>
      </c>
      <c r="D722" s="199">
        <f>Gesamtliste!K714</f>
        <v>0</v>
      </c>
      <c r="E722" s="200">
        <f>Gesamtliste!V714</f>
        <v>0</v>
      </c>
    </row>
    <row r="723" spans="1:5" ht="24" customHeight="1">
      <c r="A723" s="285" t="str">
        <f>Gesamtliste!G715&amp;" "&amp;Gesamtliste!H715</f>
        <v xml:space="preserve"> </v>
      </c>
      <c r="B723" s="286"/>
      <c r="C723" s="199">
        <f>Gesamtliste!J715</f>
        <v>0</v>
      </c>
      <c r="D723" s="199">
        <f>Gesamtliste!K715</f>
        <v>0</v>
      </c>
      <c r="E723" s="200">
        <f>Gesamtliste!V715</f>
        <v>0</v>
      </c>
    </row>
    <row r="724" spans="1:5" ht="24" customHeight="1">
      <c r="A724" s="285" t="str">
        <f>Gesamtliste!G716&amp;" "&amp;Gesamtliste!H716</f>
        <v xml:space="preserve"> </v>
      </c>
      <c r="B724" s="286"/>
      <c r="C724" s="199">
        <f>Gesamtliste!J716</f>
        <v>0</v>
      </c>
      <c r="D724" s="199">
        <f>Gesamtliste!K716</f>
        <v>0</v>
      </c>
      <c r="E724" s="200">
        <f>Gesamtliste!V716</f>
        <v>0</v>
      </c>
    </row>
    <row r="725" spans="1:5" ht="24" customHeight="1">
      <c r="A725" s="285" t="str">
        <f>Gesamtliste!G717&amp;" "&amp;Gesamtliste!H717</f>
        <v xml:space="preserve"> </v>
      </c>
      <c r="B725" s="286"/>
      <c r="C725" s="199">
        <f>Gesamtliste!J717</f>
        <v>0</v>
      </c>
      <c r="D725" s="199">
        <f>Gesamtliste!K717</f>
        <v>0</v>
      </c>
      <c r="E725" s="200">
        <f>Gesamtliste!V717</f>
        <v>0</v>
      </c>
    </row>
    <row r="726" spans="1:5" ht="24" customHeight="1">
      <c r="A726" s="285" t="str">
        <f>Gesamtliste!G718&amp;" "&amp;Gesamtliste!H718</f>
        <v xml:space="preserve"> </v>
      </c>
      <c r="B726" s="286"/>
      <c r="C726" s="199">
        <f>Gesamtliste!J718</f>
        <v>0</v>
      </c>
      <c r="D726" s="199">
        <f>Gesamtliste!K718</f>
        <v>0</v>
      </c>
      <c r="E726" s="200">
        <f>Gesamtliste!V718</f>
        <v>0</v>
      </c>
    </row>
    <row r="727" spans="1:5" ht="24" customHeight="1">
      <c r="A727" s="285" t="str">
        <f>Gesamtliste!G719&amp;" "&amp;Gesamtliste!H719</f>
        <v xml:space="preserve"> </v>
      </c>
      <c r="B727" s="286"/>
      <c r="C727" s="199">
        <f>Gesamtliste!J719</f>
        <v>0</v>
      </c>
      <c r="D727" s="199">
        <f>Gesamtliste!K719</f>
        <v>0</v>
      </c>
      <c r="E727" s="200">
        <f>Gesamtliste!V719</f>
        <v>0</v>
      </c>
    </row>
    <row r="728" spans="1:5" ht="24" customHeight="1">
      <c r="A728" s="285" t="str">
        <f>Gesamtliste!G720&amp;" "&amp;Gesamtliste!H720</f>
        <v xml:space="preserve"> </v>
      </c>
      <c r="B728" s="286"/>
      <c r="C728" s="199">
        <f>Gesamtliste!J720</f>
        <v>0</v>
      </c>
      <c r="D728" s="199">
        <f>Gesamtliste!K720</f>
        <v>0</v>
      </c>
      <c r="E728" s="200">
        <f>Gesamtliste!V720</f>
        <v>0</v>
      </c>
    </row>
    <row r="729" spans="1:5" ht="24" customHeight="1">
      <c r="A729" s="285" t="str">
        <f>Gesamtliste!G721&amp;" "&amp;Gesamtliste!H721</f>
        <v xml:space="preserve"> </v>
      </c>
      <c r="B729" s="286"/>
      <c r="C729" s="199">
        <f>Gesamtliste!J721</f>
        <v>0</v>
      </c>
      <c r="D729" s="199">
        <f>Gesamtliste!K721</f>
        <v>0</v>
      </c>
      <c r="E729" s="200">
        <f>Gesamtliste!V721</f>
        <v>0</v>
      </c>
    </row>
    <row r="730" spans="1:5" ht="24" customHeight="1">
      <c r="A730" s="285" t="str">
        <f>Gesamtliste!G722&amp;" "&amp;Gesamtliste!H722</f>
        <v xml:space="preserve"> </v>
      </c>
      <c r="B730" s="286"/>
      <c r="C730" s="199">
        <f>Gesamtliste!J722</f>
        <v>0</v>
      </c>
      <c r="D730" s="199">
        <f>Gesamtliste!K722</f>
        <v>0</v>
      </c>
      <c r="E730" s="200">
        <f>Gesamtliste!V722</f>
        <v>0</v>
      </c>
    </row>
    <row r="731" spans="1:5" ht="24" customHeight="1">
      <c r="A731" s="285" t="str">
        <f>Gesamtliste!G723&amp;" "&amp;Gesamtliste!H723</f>
        <v xml:space="preserve"> </v>
      </c>
      <c r="B731" s="286"/>
      <c r="C731" s="199">
        <f>Gesamtliste!J723</f>
        <v>0</v>
      </c>
      <c r="D731" s="199">
        <f>Gesamtliste!K723</f>
        <v>0</v>
      </c>
      <c r="E731" s="200">
        <f>Gesamtliste!V723</f>
        <v>0</v>
      </c>
    </row>
    <row r="732" spans="1:5" ht="24" customHeight="1">
      <c r="A732" s="285" t="str">
        <f>Gesamtliste!G724&amp;" "&amp;Gesamtliste!H724</f>
        <v xml:space="preserve"> </v>
      </c>
      <c r="B732" s="286"/>
      <c r="C732" s="199">
        <f>Gesamtliste!J724</f>
        <v>0</v>
      </c>
      <c r="D732" s="199">
        <f>Gesamtliste!K724</f>
        <v>0</v>
      </c>
      <c r="E732" s="200">
        <f>Gesamtliste!V724</f>
        <v>0</v>
      </c>
    </row>
    <row r="733" spans="1:5" ht="24" customHeight="1">
      <c r="A733" s="285" t="str">
        <f>Gesamtliste!G725&amp;" "&amp;Gesamtliste!H725</f>
        <v xml:space="preserve"> </v>
      </c>
      <c r="B733" s="286"/>
      <c r="C733" s="199">
        <f>Gesamtliste!J725</f>
        <v>0</v>
      </c>
      <c r="D733" s="199">
        <f>Gesamtliste!K725</f>
        <v>0</v>
      </c>
      <c r="E733" s="200">
        <f>Gesamtliste!V725</f>
        <v>0</v>
      </c>
    </row>
    <row r="734" spans="1:5" ht="24" customHeight="1">
      <c r="A734" s="285" t="str">
        <f>Gesamtliste!G726&amp;" "&amp;Gesamtliste!H726</f>
        <v xml:space="preserve"> </v>
      </c>
      <c r="B734" s="286"/>
      <c r="C734" s="199">
        <f>Gesamtliste!J726</f>
        <v>0</v>
      </c>
      <c r="D734" s="199">
        <f>Gesamtliste!K726</f>
        <v>0</v>
      </c>
      <c r="E734" s="200">
        <f>Gesamtliste!V726</f>
        <v>0</v>
      </c>
    </row>
    <row r="735" spans="1:5" ht="24" customHeight="1">
      <c r="A735" s="285" t="str">
        <f>Gesamtliste!G727&amp;" "&amp;Gesamtliste!H727</f>
        <v xml:space="preserve"> </v>
      </c>
      <c r="B735" s="286"/>
      <c r="C735" s="199">
        <f>Gesamtliste!J727</f>
        <v>0</v>
      </c>
      <c r="D735" s="199">
        <f>Gesamtliste!K727</f>
        <v>0</v>
      </c>
      <c r="E735" s="200">
        <f>Gesamtliste!V727</f>
        <v>0</v>
      </c>
    </row>
    <row r="736" spans="1:5" ht="24" customHeight="1">
      <c r="A736" s="285" t="str">
        <f>Gesamtliste!G728&amp;" "&amp;Gesamtliste!H728</f>
        <v xml:space="preserve"> </v>
      </c>
      <c r="B736" s="286"/>
      <c r="C736" s="199">
        <f>Gesamtliste!J728</f>
        <v>0</v>
      </c>
      <c r="D736" s="199">
        <f>Gesamtliste!K728</f>
        <v>0</v>
      </c>
      <c r="E736" s="200">
        <f>Gesamtliste!V728</f>
        <v>0</v>
      </c>
    </row>
    <row r="737" spans="1:5" ht="24" customHeight="1">
      <c r="A737" s="285" t="str">
        <f>Gesamtliste!G729&amp;" "&amp;Gesamtliste!H729</f>
        <v xml:space="preserve"> </v>
      </c>
      <c r="B737" s="286"/>
      <c r="C737" s="199">
        <f>Gesamtliste!J729</f>
        <v>0</v>
      </c>
      <c r="D737" s="199">
        <f>Gesamtliste!K729</f>
        <v>0</v>
      </c>
      <c r="E737" s="200">
        <f>Gesamtliste!V729</f>
        <v>0</v>
      </c>
    </row>
    <row r="738" spans="1:5" ht="24" customHeight="1">
      <c r="A738" s="285" t="str">
        <f>Gesamtliste!G730&amp;" "&amp;Gesamtliste!H730</f>
        <v xml:space="preserve"> </v>
      </c>
      <c r="B738" s="286"/>
      <c r="C738" s="199">
        <f>Gesamtliste!J730</f>
        <v>0</v>
      </c>
      <c r="D738" s="199">
        <f>Gesamtliste!K730</f>
        <v>0</v>
      </c>
      <c r="E738" s="200">
        <f>Gesamtliste!V730</f>
        <v>0</v>
      </c>
    </row>
    <row r="739" spans="1:5" ht="24" customHeight="1">
      <c r="A739" s="285" t="str">
        <f>Gesamtliste!G731&amp;" "&amp;Gesamtliste!H731</f>
        <v xml:space="preserve"> </v>
      </c>
      <c r="B739" s="286"/>
      <c r="C739" s="199">
        <f>Gesamtliste!J731</f>
        <v>0</v>
      </c>
      <c r="D739" s="199">
        <f>Gesamtliste!K731</f>
        <v>0</v>
      </c>
      <c r="E739" s="200">
        <f>Gesamtliste!V731</f>
        <v>0</v>
      </c>
    </row>
    <row r="740" spans="1:5" ht="24" customHeight="1">
      <c r="A740" s="285" t="str">
        <f>Gesamtliste!G732&amp;" "&amp;Gesamtliste!H732</f>
        <v xml:space="preserve"> </v>
      </c>
      <c r="B740" s="286"/>
      <c r="C740" s="199">
        <f>Gesamtliste!J732</f>
        <v>0</v>
      </c>
      <c r="D740" s="199">
        <f>Gesamtliste!K732</f>
        <v>0</v>
      </c>
      <c r="E740" s="200">
        <f>Gesamtliste!V732</f>
        <v>0</v>
      </c>
    </row>
    <row r="741" spans="1:5" ht="24" customHeight="1">
      <c r="A741" s="285" t="str">
        <f>Gesamtliste!G733&amp;" "&amp;Gesamtliste!H733</f>
        <v xml:space="preserve"> </v>
      </c>
      <c r="B741" s="286"/>
      <c r="C741" s="199">
        <f>Gesamtliste!J733</f>
        <v>0</v>
      </c>
      <c r="D741" s="199">
        <f>Gesamtliste!K733</f>
        <v>0</v>
      </c>
      <c r="E741" s="200">
        <f>Gesamtliste!V733</f>
        <v>0</v>
      </c>
    </row>
    <row r="742" spans="1:5" ht="24" customHeight="1">
      <c r="A742" s="285" t="str">
        <f>Gesamtliste!G734&amp;" "&amp;Gesamtliste!H734</f>
        <v xml:space="preserve"> </v>
      </c>
      <c r="B742" s="286"/>
      <c r="C742" s="199">
        <f>Gesamtliste!J734</f>
        <v>0</v>
      </c>
      <c r="D742" s="199">
        <f>Gesamtliste!K734</f>
        <v>0</v>
      </c>
      <c r="E742" s="200">
        <f>Gesamtliste!V734</f>
        <v>0</v>
      </c>
    </row>
    <row r="743" spans="1:5" ht="24" customHeight="1">
      <c r="A743" s="285" t="str">
        <f>Gesamtliste!G735&amp;" "&amp;Gesamtliste!H735</f>
        <v xml:space="preserve"> </v>
      </c>
      <c r="B743" s="286"/>
      <c r="C743" s="199">
        <f>Gesamtliste!J735</f>
        <v>0</v>
      </c>
      <c r="D743" s="199">
        <f>Gesamtliste!K735</f>
        <v>0</v>
      </c>
      <c r="E743" s="200">
        <f>Gesamtliste!V735</f>
        <v>0</v>
      </c>
    </row>
    <row r="744" spans="1:5" ht="24" customHeight="1">
      <c r="A744" s="285" t="str">
        <f>Gesamtliste!G736&amp;" "&amp;Gesamtliste!H736</f>
        <v xml:space="preserve"> </v>
      </c>
      <c r="B744" s="286"/>
      <c r="C744" s="199">
        <f>Gesamtliste!J736</f>
        <v>0</v>
      </c>
      <c r="D744" s="199">
        <f>Gesamtliste!K736</f>
        <v>0</v>
      </c>
      <c r="E744" s="200">
        <f>Gesamtliste!V736</f>
        <v>0</v>
      </c>
    </row>
    <row r="745" spans="1:5" ht="24" customHeight="1">
      <c r="A745" s="285" t="str">
        <f>Gesamtliste!G737&amp;" "&amp;Gesamtliste!H737</f>
        <v xml:space="preserve"> </v>
      </c>
      <c r="B745" s="286"/>
      <c r="C745" s="199">
        <f>Gesamtliste!J737</f>
        <v>0</v>
      </c>
      <c r="D745" s="199">
        <f>Gesamtliste!K737</f>
        <v>0</v>
      </c>
      <c r="E745" s="200">
        <f>Gesamtliste!V737</f>
        <v>0</v>
      </c>
    </row>
    <row r="746" spans="1:5" ht="24" customHeight="1">
      <c r="A746" s="285" t="str">
        <f>Gesamtliste!G738&amp;" "&amp;Gesamtliste!H738</f>
        <v xml:space="preserve"> </v>
      </c>
      <c r="B746" s="286"/>
      <c r="C746" s="199">
        <f>Gesamtliste!J738</f>
        <v>0</v>
      </c>
      <c r="D746" s="199">
        <f>Gesamtliste!K738</f>
        <v>0</v>
      </c>
      <c r="E746" s="200">
        <f>Gesamtliste!V738</f>
        <v>0</v>
      </c>
    </row>
    <row r="747" spans="1:5" ht="24" customHeight="1">
      <c r="A747" s="285" t="str">
        <f>Gesamtliste!G739&amp;" "&amp;Gesamtliste!H739</f>
        <v xml:space="preserve"> </v>
      </c>
      <c r="B747" s="286"/>
      <c r="C747" s="199">
        <f>Gesamtliste!J739</f>
        <v>0</v>
      </c>
      <c r="D747" s="199">
        <f>Gesamtliste!K739</f>
        <v>0</v>
      </c>
      <c r="E747" s="200">
        <f>Gesamtliste!V739</f>
        <v>0</v>
      </c>
    </row>
    <row r="748" spans="1:5" ht="24" customHeight="1">
      <c r="A748" s="285" t="str">
        <f>Gesamtliste!G740&amp;" "&amp;Gesamtliste!H740</f>
        <v xml:space="preserve"> </v>
      </c>
      <c r="B748" s="286"/>
      <c r="C748" s="199">
        <f>Gesamtliste!J740</f>
        <v>0</v>
      </c>
      <c r="D748" s="199">
        <f>Gesamtliste!K740</f>
        <v>0</v>
      </c>
      <c r="E748" s="200">
        <f>Gesamtliste!V740</f>
        <v>0</v>
      </c>
    </row>
    <row r="749" spans="1:5" ht="24" customHeight="1">
      <c r="A749" s="285" t="str">
        <f>Gesamtliste!G741&amp;" "&amp;Gesamtliste!H741</f>
        <v xml:space="preserve"> </v>
      </c>
      <c r="B749" s="286"/>
      <c r="C749" s="199">
        <f>Gesamtliste!J741</f>
        <v>0</v>
      </c>
      <c r="D749" s="199">
        <f>Gesamtliste!K741</f>
        <v>0</v>
      </c>
      <c r="E749" s="200">
        <f>Gesamtliste!V741</f>
        <v>0</v>
      </c>
    </row>
    <row r="750" spans="1:5" ht="24" customHeight="1">
      <c r="A750" s="285" t="str">
        <f>Gesamtliste!G742&amp;" "&amp;Gesamtliste!H742</f>
        <v xml:space="preserve"> </v>
      </c>
      <c r="B750" s="286"/>
      <c r="C750" s="199">
        <f>Gesamtliste!J742</f>
        <v>0</v>
      </c>
      <c r="D750" s="199">
        <f>Gesamtliste!K742</f>
        <v>0</v>
      </c>
      <c r="E750" s="200">
        <f>Gesamtliste!V742</f>
        <v>0</v>
      </c>
    </row>
    <row r="751" spans="1:5" ht="24" customHeight="1">
      <c r="A751" s="285" t="str">
        <f>Gesamtliste!G743&amp;" "&amp;Gesamtliste!H743</f>
        <v xml:space="preserve"> </v>
      </c>
      <c r="B751" s="286"/>
      <c r="C751" s="199">
        <f>Gesamtliste!J743</f>
        <v>0</v>
      </c>
      <c r="D751" s="199">
        <f>Gesamtliste!K743</f>
        <v>0</v>
      </c>
      <c r="E751" s="200">
        <f>Gesamtliste!V743</f>
        <v>0</v>
      </c>
    </row>
    <row r="752" spans="1:5" ht="24" customHeight="1">
      <c r="A752" s="285" t="str">
        <f>Gesamtliste!G744&amp;" "&amp;Gesamtliste!H744</f>
        <v xml:space="preserve"> </v>
      </c>
      <c r="B752" s="286"/>
      <c r="C752" s="199">
        <f>Gesamtliste!J744</f>
        <v>0</v>
      </c>
      <c r="D752" s="199">
        <f>Gesamtliste!K744</f>
        <v>0</v>
      </c>
      <c r="E752" s="200">
        <f>Gesamtliste!V744</f>
        <v>0</v>
      </c>
    </row>
    <row r="753" spans="1:5" ht="24" customHeight="1">
      <c r="A753" s="285" t="str">
        <f>Gesamtliste!G745&amp;" "&amp;Gesamtliste!H745</f>
        <v xml:space="preserve"> </v>
      </c>
      <c r="B753" s="286"/>
      <c r="C753" s="199">
        <f>Gesamtliste!J745</f>
        <v>0</v>
      </c>
      <c r="D753" s="199">
        <f>Gesamtliste!K745</f>
        <v>0</v>
      </c>
      <c r="E753" s="200">
        <f>Gesamtliste!V745</f>
        <v>0</v>
      </c>
    </row>
    <row r="754" spans="1:5" ht="24" customHeight="1">
      <c r="A754" s="285" t="str">
        <f>Gesamtliste!G746&amp;" "&amp;Gesamtliste!H746</f>
        <v xml:space="preserve"> </v>
      </c>
      <c r="B754" s="286"/>
      <c r="C754" s="199">
        <f>Gesamtliste!J746</f>
        <v>0</v>
      </c>
      <c r="D754" s="199">
        <f>Gesamtliste!K746</f>
        <v>0</v>
      </c>
      <c r="E754" s="200">
        <f>Gesamtliste!V746</f>
        <v>0</v>
      </c>
    </row>
    <row r="755" spans="1:5" ht="24" customHeight="1">
      <c r="A755" s="285" t="str">
        <f>Gesamtliste!G747&amp;" "&amp;Gesamtliste!H747</f>
        <v xml:space="preserve"> </v>
      </c>
      <c r="B755" s="286"/>
      <c r="C755" s="199">
        <f>Gesamtliste!J747</f>
        <v>0</v>
      </c>
      <c r="D755" s="199">
        <f>Gesamtliste!K747</f>
        <v>0</v>
      </c>
      <c r="E755" s="200">
        <f>Gesamtliste!V747</f>
        <v>0</v>
      </c>
    </row>
    <row r="756" spans="1:5" ht="24" customHeight="1">
      <c r="A756" s="285" t="str">
        <f>Gesamtliste!G748&amp;" "&amp;Gesamtliste!H748</f>
        <v xml:space="preserve"> </v>
      </c>
      <c r="B756" s="286"/>
      <c r="C756" s="199">
        <f>Gesamtliste!J748</f>
        <v>0</v>
      </c>
      <c r="D756" s="199">
        <f>Gesamtliste!K748</f>
        <v>0</v>
      </c>
      <c r="E756" s="200">
        <f>Gesamtliste!V748</f>
        <v>0</v>
      </c>
    </row>
    <row r="757" spans="1:5" ht="24" customHeight="1">
      <c r="A757" s="285" t="str">
        <f>Gesamtliste!G749&amp;" "&amp;Gesamtliste!H749</f>
        <v xml:space="preserve"> </v>
      </c>
      <c r="B757" s="286"/>
      <c r="C757" s="199">
        <f>Gesamtliste!J749</f>
        <v>0</v>
      </c>
      <c r="D757" s="199">
        <f>Gesamtliste!K749</f>
        <v>0</v>
      </c>
      <c r="E757" s="200">
        <f>Gesamtliste!V749</f>
        <v>0</v>
      </c>
    </row>
    <row r="758" spans="1:5" ht="24" customHeight="1">
      <c r="A758" s="285" t="str">
        <f>Gesamtliste!G750&amp;" "&amp;Gesamtliste!H750</f>
        <v xml:space="preserve"> </v>
      </c>
      <c r="B758" s="286"/>
      <c r="C758" s="199">
        <f>Gesamtliste!J750</f>
        <v>0</v>
      </c>
      <c r="D758" s="199">
        <f>Gesamtliste!K750</f>
        <v>0</v>
      </c>
      <c r="E758" s="200">
        <f>Gesamtliste!V750</f>
        <v>0</v>
      </c>
    </row>
    <row r="759" spans="1:5" ht="24" customHeight="1">
      <c r="A759" s="285" t="str">
        <f>Gesamtliste!G751&amp;" "&amp;Gesamtliste!H751</f>
        <v xml:space="preserve"> </v>
      </c>
      <c r="B759" s="286"/>
      <c r="C759" s="199">
        <f>Gesamtliste!J751</f>
        <v>0</v>
      </c>
      <c r="D759" s="199">
        <f>Gesamtliste!K751</f>
        <v>0</v>
      </c>
      <c r="E759" s="200">
        <f>Gesamtliste!V751</f>
        <v>0</v>
      </c>
    </row>
    <row r="760" spans="1:5" ht="24" customHeight="1">
      <c r="A760" s="285" t="str">
        <f>Gesamtliste!G752&amp;" "&amp;Gesamtliste!H752</f>
        <v xml:space="preserve"> </v>
      </c>
      <c r="B760" s="286"/>
      <c r="C760" s="199">
        <f>Gesamtliste!J752</f>
        <v>0</v>
      </c>
      <c r="D760" s="199">
        <f>Gesamtliste!K752</f>
        <v>0</v>
      </c>
      <c r="E760" s="200">
        <f>Gesamtliste!V752</f>
        <v>0</v>
      </c>
    </row>
    <row r="761" spans="1:5" ht="24" customHeight="1">
      <c r="A761" s="285" t="str">
        <f>Gesamtliste!G753&amp;" "&amp;Gesamtliste!H753</f>
        <v xml:space="preserve"> </v>
      </c>
      <c r="B761" s="286"/>
      <c r="C761" s="199">
        <f>Gesamtliste!J753</f>
        <v>0</v>
      </c>
      <c r="D761" s="199">
        <f>Gesamtliste!K753</f>
        <v>0</v>
      </c>
      <c r="E761" s="200">
        <f>Gesamtliste!V753</f>
        <v>0</v>
      </c>
    </row>
    <row r="762" spans="1:5" ht="24" customHeight="1">
      <c r="A762" s="285" t="str">
        <f>Gesamtliste!G754&amp;" "&amp;Gesamtliste!H754</f>
        <v xml:space="preserve"> </v>
      </c>
      <c r="B762" s="286"/>
      <c r="C762" s="199">
        <f>Gesamtliste!J754</f>
        <v>0</v>
      </c>
      <c r="D762" s="199">
        <f>Gesamtliste!K754</f>
        <v>0</v>
      </c>
      <c r="E762" s="200">
        <f>Gesamtliste!V754</f>
        <v>0</v>
      </c>
    </row>
    <row r="763" spans="1:5" ht="24" customHeight="1">
      <c r="A763" s="285" t="str">
        <f>Gesamtliste!G755&amp;" "&amp;Gesamtliste!H755</f>
        <v xml:space="preserve"> </v>
      </c>
      <c r="B763" s="286"/>
      <c r="C763" s="199">
        <f>Gesamtliste!J755</f>
        <v>0</v>
      </c>
      <c r="D763" s="199">
        <f>Gesamtliste!K755</f>
        <v>0</v>
      </c>
      <c r="E763" s="200">
        <f>Gesamtliste!V755</f>
        <v>0</v>
      </c>
    </row>
    <row r="764" spans="1:5" ht="24" customHeight="1">
      <c r="A764" s="285" t="str">
        <f>Gesamtliste!G756&amp;" "&amp;Gesamtliste!H756</f>
        <v xml:space="preserve"> </v>
      </c>
      <c r="B764" s="286"/>
      <c r="C764" s="199">
        <f>Gesamtliste!J756</f>
        <v>0</v>
      </c>
      <c r="D764" s="199">
        <f>Gesamtliste!K756</f>
        <v>0</v>
      </c>
      <c r="E764" s="200">
        <f>Gesamtliste!V756</f>
        <v>0</v>
      </c>
    </row>
    <row r="765" spans="1:5" ht="24" customHeight="1">
      <c r="A765" s="285" t="str">
        <f>Gesamtliste!G757&amp;" "&amp;Gesamtliste!H757</f>
        <v xml:space="preserve"> </v>
      </c>
      <c r="B765" s="286"/>
      <c r="C765" s="199">
        <f>Gesamtliste!J757</f>
        <v>0</v>
      </c>
      <c r="D765" s="199">
        <f>Gesamtliste!K757</f>
        <v>0</v>
      </c>
      <c r="E765" s="200">
        <f>Gesamtliste!V757</f>
        <v>0</v>
      </c>
    </row>
    <row r="766" spans="1:5" ht="24" customHeight="1">
      <c r="A766" s="285" t="str">
        <f>Gesamtliste!G758&amp;" "&amp;Gesamtliste!H758</f>
        <v xml:space="preserve"> </v>
      </c>
      <c r="B766" s="286"/>
      <c r="C766" s="199">
        <f>Gesamtliste!J758</f>
        <v>0</v>
      </c>
      <c r="D766" s="199">
        <f>Gesamtliste!K758</f>
        <v>0</v>
      </c>
      <c r="E766" s="200">
        <f>Gesamtliste!V758</f>
        <v>0</v>
      </c>
    </row>
    <row r="767" spans="1:5" ht="24" customHeight="1">
      <c r="A767" s="285" t="str">
        <f>Gesamtliste!G759&amp;" "&amp;Gesamtliste!H759</f>
        <v xml:space="preserve"> </v>
      </c>
      <c r="B767" s="286"/>
      <c r="C767" s="199">
        <f>Gesamtliste!J759</f>
        <v>0</v>
      </c>
      <c r="D767" s="199">
        <f>Gesamtliste!K759</f>
        <v>0</v>
      </c>
      <c r="E767" s="200">
        <f>Gesamtliste!V759</f>
        <v>0</v>
      </c>
    </row>
    <row r="768" spans="1:5" ht="24" customHeight="1">
      <c r="A768" s="285" t="str">
        <f>Gesamtliste!G760&amp;" "&amp;Gesamtliste!H760</f>
        <v xml:space="preserve"> </v>
      </c>
      <c r="B768" s="286"/>
      <c r="C768" s="199">
        <f>Gesamtliste!J760</f>
        <v>0</v>
      </c>
      <c r="D768" s="199">
        <f>Gesamtliste!K760</f>
        <v>0</v>
      </c>
      <c r="E768" s="200">
        <f>Gesamtliste!V760</f>
        <v>0</v>
      </c>
    </row>
    <row r="769" spans="1:5" ht="24" customHeight="1">
      <c r="A769" s="285" t="str">
        <f>Gesamtliste!G761&amp;" "&amp;Gesamtliste!H761</f>
        <v xml:space="preserve"> </v>
      </c>
      <c r="B769" s="286"/>
      <c r="C769" s="199">
        <f>Gesamtliste!J761</f>
        <v>0</v>
      </c>
      <c r="D769" s="199">
        <f>Gesamtliste!K761</f>
        <v>0</v>
      </c>
      <c r="E769" s="200">
        <f>Gesamtliste!V761</f>
        <v>0</v>
      </c>
    </row>
    <row r="770" spans="1:5" ht="24" customHeight="1">
      <c r="A770" s="285" t="str">
        <f>Gesamtliste!G762&amp;" "&amp;Gesamtliste!H762</f>
        <v xml:space="preserve"> </v>
      </c>
      <c r="B770" s="286"/>
      <c r="C770" s="199">
        <f>Gesamtliste!J762</f>
        <v>0</v>
      </c>
      <c r="D770" s="199">
        <f>Gesamtliste!K762</f>
        <v>0</v>
      </c>
      <c r="E770" s="200">
        <f>Gesamtliste!V762</f>
        <v>0</v>
      </c>
    </row>
    <row r="771" spans="1:5" ht="24" customHeight="1">
      <c r="A771" s="285" t="str">
        <f>Gesamtliste!G763&amp;" "&amp;Gesamtliste!H763</f>
        <v xml:space="preserve"> </v>
      </c>
      <c r="B771" s="286"/>
      <c r="C771" s="199">
        <f>Gesamtliste!J763</f>
        <v>0</v>
      </c>
      <c r="D771" s="199">
        <f>Gesamtliste!K763</f>
        <v>0</v>
      </c>
      <c r="E771" s="200">
        <f>Gesamtliste!V763</f>
        <v>0</v>
      </c>
    </row>
    <row r="772" spans="1:5" ht="24" customHeight="1">
      <c r="A772" s="285" t="str">
        <f>Gesamtliste!G764&amp;" "&amp;Gesamtliste!H764</f>
        <v xml:space="preserve"> </v>
      </c>
      <c r="B772" s="286"/>
      <c r="C772" s="199">
        <f>Gesamtliste!J764</f>
        <v>0</v>
      </c>
      <c r="D772" s="199">
        <f>Gesamtliste!K764</f>
        <v>0</v>
      </c>
      <c r="E772" s="200">
        <f>Gesamtliste!V764</f>
        <v>0</v>
      </c>
    </row>
    <row r="773" spans="1:5" ht="24" customHeight="1">
      <c r="A773" s="285" t="str">
        <f>Gesamtliste!G765&amp;" "&amp;Gesamtliste!H765</f>
        <v xml:space="preserve"> </v>
      </c>
      <c r="B773" s="286"/>
      <c r="C773" s="199">
        <f>Gesamtliste!J765</f>
        <v>0</v>
      </c>
      <c r="D773" s="199">
        <f>Gesamtliste!K765</f>
        <v>0</v>
      </c>
      <c r="E773" s="200">
        <f>Gesamtliste!V765</f>
        <v>0</v>
      </c>
    </row>
    <row r="774" spans="1:5" ht="24" customHeight="1">
      <c r="A774" s="285" t="str">
        <f>Gesamtliste!G766&amp;" "&amp;Gesamtliste!H766</f>
        <v xml:space="preserve"> </v>
      </c>
      <c r="B774" s="286"/>
      <c r="C774" s="199">
        <f>Gesamtliste!J766</f>
        <v>0</v>
      </c>
      <c r="D774" s="199">
        <f>Gesamtliste!K766</f>
        <v>0</v>
      </c>
      <c r="E774" s="200">
        <f>Gesamtliste!V766</f>
        <v>0</v>
      </c>
    </row>
    <row r="775" spans="1:5" ht="24" customHeight="1">
      <c r="A775" s="285" t="str">
        <f>Gesamtliste!G767&amp;" "&amp;Gesamtliste!H767</f>
        <v xml:space="preserve"> </v>
      </c>
      <c r="B775" s="286"/>
      <c r="C775" s="199">
        <f>Gesamtliste!J767</f>
        <v>0</v>
      </c>
      <c r="D775" s="199">
        <f>Gesamtliste!K767</f>
        <v>0</v>
      </c>
      <c r="E775" s="200">
        <f>Gesamtliste!V767</f>
        <v>0</v>
      </c>
    </row>
    <row r="776" spans="1:5" ht="24" customHeight="1">
      <c r="A776" s="285" t="str">
        <f>Gesamtliste!G768&amp;" "&amp;Gesamtliste!H768</f>
        <v xml:space="preserve"> </v>
      </c>
      <c r="B776" s="286"/>
      <c r="C776" s="199">
        <f>Gesamtliste!J768</f>
        <v>0</v>
      </c>
      <c r="D776" s="199">
        <f>Gesamtliste!K768</f>
        <v>0</v>
      </c>
      <c r="E776" s="200">
        <f>Gesamtliste!V768</f>
        <v>0</v>
      </c>
    </row>
    <row r="777" spans="1:5" ht="24" customHeight="1">
      <c r="A777" s="285" t="str">
        <f>Gesamtliste!G769&amp;" "&amp;Gesamtliste!H769</f>
        <v xml:space="preserve"> </v>
      </c>
      <c r="B777" s="286"/>
      <c r="C777" s="199">
        <f>Gesamtliste!J769</f>
        <v>0</v>
      </c>
      <c r="D777" s="199">
        <f>Gesamtliste!K769</f>
        <v>0</v>
      </c>
      <c r="E777" s="200">
        <f>Gesamtliste!V769</f>
        <v>0</v>
      </c>
    </row>
    <row r="778" spans="1:5" ht="24" customHeight="1">
      <c r="A778" s="285" t="str">
        <f>Gesamtliste!G770&amp;" "&amp;Gesamtliste!H770</f>
        <v xml:space="preserve"> </v>
      </c>
      <c r="B778" s="286"/>
      <c r="C778" s="199">
        <f>Gesamtliste!J770</f>
        <v>0</v>
      </c>
      <c r="D778" s="199">
        <f>Gesamtliste!K770</f>
        <v>0</v>
      </c>
      <c r="E778" s="200">
        <f>Gesamtliste!V770</f>
        <v>0</v>
      </c>
    </row>
    <row r="779" spans="1:5" ht="24" customHeight="1">
      <c r="A779" s="285" t="str">
        <f>Gesamtliste!G771&amp;" "&amp;Gesamtliste!H771</f>
        <v xml:space="preserve"> </v>
      </c>
      <c r="B779" s="286"/>
      <c r="C779" s="199">
        <f>Gesamtliste!J771</f>
        <v>0</v>
      </c>
      <c r="D779" s="199">
        <f>Gesamtliste!K771</f>
        <v>0</v>
      </c>
      <c r="E779" s="200">
        <f>Gesamtliste!V771</f>
        <v>0</v>
      </c>
    </row>
    <row r="780" spans="1:5" ht="24" customHeight="1">
      <c r="A780" s="285" t="str">
        <f>Gesamtliste!G772&amp;" "&amp;Gesamtliste!H772</f>
        <v xml:space="preserve"> </v>
      </c>
      <c r="B780" s="286"/>
      <c r="C780" s="199">
        <f>Gesamtliste!J772</f>
        <v>0</v>
      </c>
      <c r="D780" s="199">
        <f>Gesamtliste!K772</f>
        <v>0</v>
      </c>
      <c r="E780" s="200">
        <f>Gesamtliste!V772</f>
        <v>0</v>
      </c>
    </row>
    <row r="781" spans="1:5" ht="24" customHeight="1">
      <c r="A781" s="285" t="str">
        <f>Gesamtliste!G773&amp;" "&amp;Gesamtliste!H773</f>
        <v xml:space="preserve"> </v>
      </c>
      <c r="B781" s="286"/>
      <c r="C781" s="199">
        <f>Gesamtliste!J773</f>
        <v>0</v>
      </c>
      <c r="D781" s="199">
        <f>Gesamtliste!K773</f>
        <v>0</v>
      </c>
      <c r="E781" s="200">
        <f>Gesamtliste!V773</f>
        <v>0</v>
      </c>
    </row>
    <row r="782" spans="1:5" ht="24" customHeight="1">
      <c r="A782" s="285" t="str">
        <f>Gesamtliste!G774&amp;" "&amp;Gesamtliste!H774</f>
        <v xml:space="preserve"> </v>
      </c>
      <c r="B782" s="286"/>
      <c r="C782" s="199">
        <f>Gesamtliste!J774</f>
        <v>0</v>
      </c>
      <c r="D782" s="199">
        <f>Gesamtliste!K774</f>
        <v>0</v>
      </c>
      <c r="E782" s="200">
        <f>Gesamtliste!V774</f>
        <v>0</v>
      </c>
    </row>
    <row r="783" spans="1:5" ht="24" customHeight="1">
      <c r="A783" s="285" t="str">
        <f>Gesamtliste!G775&amp;" "&amp;Gesamtliste!H775</f>
        <v xml:space="preserve"> </v>
      </c>
      <c r="B783" s="286"/>
      <c r="C783" s="199">
        <f>Gesamtliste!J775</f>
        <v>0</v>
      </c>
      <c r="D783" s="199">
        <f>Gesamtliste!K775</f>
        <v>0</v>
      </c>
      <c r="E783" s="200">
        <f>Gesamtliste!V775</f>
        <v>0</v>
      </c>
    </row>
    <row r="784" spans="1:5" ht="24" customHeight="1">
      <c r="A784" s="285" t="str">
        <f>Gesamtliste!G776&amp;" "&amp;Gesamtliste!H776</f>
        <v xml:space="preserve"> </v>
      </c>
      <c r="B784" s="286"/>
      <c r="C784" s="199">
        <f>Gesamtliste!J776</f>
        <v>0</v>
      </c>
      <c r="D784" s="199">
        <f>Gesamtliste!K776</f>
        <v>0</v>
      </c>
      <c r="E784" s="200">
        <f>Gesamtliste!V776</f>
        <v>0</v>
      </c>
    </row>
    <row r="785" spans="1:5" ht="24" customHeight="1">
      <c r="A785" s="285" t="str">
        <f>Gesamtliste!G777&amp;" "&amp;Gesamtliste!H777</f>
        <v xml:space="preserve"> </v>
      </c>
      <c r="B785" s="286"/>
      <c r="C785" s="199">
        <f>Gesamtliste!J777</f>
        <v>0</v>
      </c>
      <c r="D785" s="199">
        <f>Gesamtliste!K777</f>
        <v>0</v>
      </c>
      <c r="E785" s="200">
        <f>Gesamtliste!V777</f>
        <v>0</v>
      </c>
    </row>
    <row r="786" spans="1:5" ht="24" customHeight="1">
      <c r="A786" s="285" t="str">
        <f>Gesamtliste!G778&amp;" "&amp;Gesamtliste!H778</f>
        <v xml:space="preserve"> </v>
      </c>
      <c r="B786" s="286"/>
      <c r="C786" s="199">
        <f>Gesamtliste!J778</f>
        <v>0</v>
      </c>
      <c r="D786" s="199">
        <f>Gesamtliste!K778</f>
        <v>0</v>
      </c>
      <c r="E786" s="200">
        <f>Gesamtliste!V778</f>
        <v>0</v>
      </c>
    </row>
    <row r="787" spans="1:5" ht="24" customHeight="1">
      <c r="A787" s="285" t="str">
        <f>Gesamtliste!G779&amp;" "&amp;Gesamtliste!H779</f>
        <v xml:space="preserve"> </v>
      </c>
      <c r="B787" s="286"/>
      <c r="C787" s="199">
        <f>Gesamtliste!J779</f>
        <v>0</v>
      </c>
      <c r="D787" s="199">
        <f>Gesamtliste!K779</f>
        <v>0</v>
      </c>
      <c r="E787" s="200">
        <f>Gesamtliste!V779</f>
        <v>0</v>
      </c>
    </row>
    <row r="788" spans="1:5" ht="24" customHeight="1">
      <c r="A788" s="285" t="str">
        <f>Gesamtliste!G780&amp;" "&amp;Gesamtliste!H780</f>
        <v xml:space="preserve"> </v>
      </c>
      <c r="B788" s="286"/>
      <c r="C788" s="199">
        <f>Gesamtliste!J780</f>
        <v>0</v>
      </c>
      <c r="D788" s="199">
        <f>Gesamtliste!K780</f>
        <v>0</v>
      </c>
      <c r="E788" s="200">
        <f>Gesamtliste!V780</f>
        <v>0</v>
      </c>
    </row>
    <row r="789" spans="1:5" ht="24" customHeight="1">
      <c r="A789" s="285" t="str">
        <f>Gesamtliste!G781&amp;" "&amp;Gesamtliste!H781</f>
        <v xml:space="preserve"> </v>
      </c>
      <c r="B789" s="286"/>
      <c r="C789" s="199">
        <f>Gesamtliste!J781</f>
        <v>0</v>
      </c>
      <c r="D789" s="199">
        <f>Gesamtliste!K781</f>
        <v>0</v>
      </c>
      <c r="E789" s="200">
        <f>Gesamtliste!V781</f>
        <v>0</v>
      </c>
    </row>
    <row r="790" spans="1:5" ht="24" customHeight="1">
      <c r="A790" s="285" t="str">
        <f>Gesamtliste!G782&amp;" "&amp;Gesamtliste!H782</f>
        <v xml:space="preserve"> </v>
      </c>
      <c r="B790" s="286"/>
      <c r="C790" s="199">
        <f>Gesamtliste!J782</f>
        <v>0</v>
      </c>
      <c r="D790" s="199">
        <f>Gesamtliste!K782</f>
        <v>0</v>
      </c>
      <c r="E790" s="200">
        <f>Gesamtliste!V782</f>
        <v>0</v>
      </c>
    </row>
    <row r="791" spans="1:5" ht="24" customHeight="1">
      <c r="A791" s="285" t="str">
        <f>Gesamtliste!G783&amp;" "&amp;Gesamtliste!H783</f>
        <v xml:space="preserve"> </v>
      </c>
      <c r="B791" s="286"/>
      <c r="C791" s="199">
        <f>Gesamtliste!J783</f>
        <v>0</v>
      </c>
      <c r="D791" s="199">
        <f>Gesamtliste!K783</f>
        <v>0</v>
      </c>
      <c r="E791" s="200">
        <f>Gesamtliste!V783</f>
        <v>0</v>
      </c>
    </row>
    <row r="792" spans="1:5" ht="24" customHeight="1">
      <c r="A792" s="285" t="str">
        <f>Gesamtliste!G784&amp;" "&amp;Gesamtliste!H784</f>
        <v xml:space="preserve"> </v>
      </c>
      <c r="B792" s="286"/>
      <c r="C792" s="199">
        <f>Gesamtliste!J784</f>
        <v>0</v>
      </c>
      <c r="D792" s="199">
        <f>Gesamtliste!K784</f>
        <v>0</v>
      </c>
      <c r="E792" s="200">
        <f>Gesamtliste!V784</f>
        <v>0</v>
      </c>
    </row>
    <row r="793" spans="1:5" ht="24" customHeight="1">
      <c r="A793" s="285" t="str">
        <f>Gesamtliste!G785&amp;" "&amp;Gesamtliste!H785</f>
        <v xml:space="preserve"> </v>
      </c>
      <c r="B793" s="286"/>
      <c r="C793" s="199">
        <f>Gesamtliste!J785</f>
        <v>0</v>
      </c>
      <c r="D793" s="199">
        <f>Gesamtliste!K785</f>
        <v>0</v>
      </c>
      <c r="E793" s="200">
        <f>Gesamtliste!V785</f>
        <v>0</v>
      </c>
    </row>
    <row r="794" spans="1:5" ht="24" customHeight="1">
      <c r="A794" s="285" t="str">
        <f>Gesamtliste!G786&amp;" "&amp;Gesamtliste!H786</f>
        <v xml:space="preserve"> </v>
      </c>
      <c r="B794" s="286"/>
      <c r="C794" s="199">
        <f>Gesamtliste!J786</f>
        <v>0</v>
      </c>
      <c r="D794" s="199">
        <f>Gesamtliste!K786</f>
        <v>0</v>
      </c>
      <c r="E794" s="200">
        <f>Gesamtliste!V786</f>
        <v>0</v>
      </c>
    </row>
    <row r="795" spans="1:5" ht="24" customHeight="1">
      <c r="A795" s="285" t="str">
        <f>Gesamtliste!G787&amp;" "&amp;Gesamtliste!H787</f>
        <v xml:space="preserve"> </v>
      </c>
      <c r="B795" s="286"/>
      <c r="C795" s="199">
        <f>Gesamtliste!J787</f>
        <v>0</v>
      </c>
      <c r="D795" s="199">
        <f>Gesamtliste!K787</f>
        <v>0</v>
      </c>
      <c r="E795" s="200">
        <f>Gesamtliste!V787</f>
        <v>0</v>
      </c>
    </row>
    <row r="796" spans="1:5" ht="24" customHeight="1">
      <c r="A796" s="285" t="str">
        <f>Gesamtliste!G788&amp;" "&amp;Gesamtliste!H788</f>
        <v xml:space="preserve"> </v>
      </c>
      <c r="B796" s="286"/>
      <c r="C796" s="199">
        <f>Gesamtliste!J788</f>
        <v>0</v>
      </c>
      <c r="D796" s="199">
        <f>Gesamtliste!K788</f>
        <v>0</v>
      </c>
      <c r="E796" s="200">
        <f>Gesamtliste!V788</f>
        <v>0</v>
      </c>
    </row>
    <row r="797" spans="1:5" ht="24" customHeight="1">
      <c r="A797" s="285" t="str">
        <f>Gesamtliste!G789&amp;" "&amp;Gesamtliste!H789</f>
        <v xml:space="preserve"> </v>
      </c>
      <c r="B797" s="286"/>
      <c r="C797" s="199">
        <f>Gesamtliste!J789</f>
        <v>0</v>
      </c>
      <c r="D797" s="199">
        <f>Gesamtliste!K789</f>
        <v>0</v>
      </c>
      <c r="E797" s="200">
        <f>Gesamtliste!V789</f>
        <v>0</v>
      </c>
    </row>
    <row r="798" spans="1:5" ht="24" customHeight="1">
      <c r="A798" s="285" t="str">
        <f>Gesamtliste!G790&amp;" "&amp;Gesamtliste!H790</f>
        <v xml:space="preserve"> </v>
      </c>
      <c r="B798" s="286"/>
      <c r="C798" s="199">
        <f>Gesamtliste!J790</f>
        <v>0</v>
      </c>
      <c r="D798" s="199">
        <f>Gesamtliste!K790</f>
        <v>0</v>
      </c>
      <c r="E798" s="200">
        <f>Gesamtliste!V790</f>
        <v>0</v>
      </c>
    </row>
    <row r="799" spans="1:5" ht="24" customHeight="1">
      <c r="A799" s="285" t="str">
        <f>Gesamtliste!G791&amp;" "&amp;Gesamtliste!H791</f>
        <v xml:space="preserve"> </v>
      </c>
      <c r="B799" s="286"/>
      <c r="C799" s="199">
        <f>Gesamtliste!J791</f>
        <v>0</v>
      </c>
      <c r="D799" s="199">
        <f>Gesamtliste!K791</f>
        <v>0</v>
      </c>
      <c r="E799" s="200">
        <f>Gesamtliste!V791</f>
        <v>0</v>
      </c>
    </row>
    <row r="800" spans="1:5" ht="24" customHeight="1">
      <c r="A800" s="285" t="str">
        <f>Gesamtliste!G792&amp;" "&amp;Gesamtliste!H792</f>
        <v xml:space="preserve"> </v>
      </c>
      <c r="B800" s="286"/>
      <c r="C800" s="199">
        <f>Gesamtliste!J792</f>
        <v>0</v>
      </c>
      <c r="D800" s="199">
        <f>Gesamtliste!K792</f>
        <v>0</v>
      </c>
      <c r="E800" s="200">
        <f>Gesamtliste!V792</f>
        <v>0</v>
      </c>
    </row>
    <row r="801" spans="1:5" ht="24" customHeight="1">
      <c r="A801" s="285" t="str">
        <f>Gesamtliste!G793&amp;" "&amp;Gesamtliste!H793</f>
        <v xml:space="preserve"> </v>
      </c>
      <c r="B801" s="286"/>
      <c r="C801" s="199">
        <f>Gesamtliste!J793</f>
        <v>0</v>
      </c>
      <c r="D801" s="199">
        <f>Gesamtliste!K793</f>
        <v>0</v>
      </c>
      <c r="E801" s="200">
        <f>Gesamtliste!V793</f>
        <v>0</v>
      </c>
    </row>
    <row r="802" spans="1:5" ht="24" customHeight="1">
      <c r="A802" s="285" t="str">
        <f>Gesamtliste!G794&amp;" "&amp;Gesamtliste!H794</f>
        <v xml:space="preserve"> </v>
      </c>
      <c r="B802" s="286"/>
      <c r="C802" s="199">
        <f>Gesamtliste!J794</f>
        <v>0</v>
      </c>
      <c r="D802" s="199">
        <f>Gesamtliste!K794</f>
        <v>0</v>
      </c>
      <c r="E802" s="200">
        <f>Gesamtliste!V794</f>
        <v>0</v>
      </c>
    </row>
    <row r="803" spans="1:5" ht="24" customHeight="1">
      <c r="A803" s="285" t="str">
        <f>Gesamtliste!G795&amp;" "&amp;Gesamtliste!H795</f>
        <v xml:space="preserve"> </v>
      </c>
      <c r="B803" s="286"/>
      <c r="C803" s="199">
        <f>Gesamtliste!J795</f>
        <v>0</v>
      </c>
      <c r="D803" s="199">
        <f>Gesamtliste!K795</f>
        <v>0</v>
      </c>
      <c r="E803" s="200">
        <f>Gesamtliste!V795</f>
        <v>0</v>
      </c>
    </row>
    <row r="804" spans="1:5" ht="24" customHeight="1">
      <c r="A804" s="285" t="str">
        <f>Gesamtliste!G796&amp;" "&amp;Gesamtliste!H796</f>
        <v xml:space="preserve"> </v>
      </c>
      <c r="B804" s="286"/>
      <c r="C804" s="199">
        <f>Gesamtliste!J796</f>
        <v>0</v>
      </c>
      <c r="D804" s="199">
        <f>Gesamtliste!K796</f>
        <v>0</v>
      </c>
      <c r="E804" s="200">
        <f>Gesamtliste!V796</f>
        <v>0</v>
      </c>
    </row>
    <row r="805" spans="1:5" ht="24" customHeight="1">
      <c r="A805" s="285" t="str">
        <f>Gesamtliste!G797&amp;" "&amp;Gesamtliste!H797</f>
        <v xml:space="preserve"> </v>
      </c>
      <c r="B805" s="286"/>
      <c r="C805" s="199">
        <f>Gesamtliste!J797</f>
        <v>0</v>
      </c>
      <c r="D805" s="199">
        <f>Gesamtliste!K797</f>
        <v>0</v>
      </c>
      <c r="E805" s="200">
        <f>Gesamtliste!V797</f>
        <v>0</v>
      </c>
    </row>
    <row r="806" spans="1:5" ht="24" customHeight="1">
      <c r="A806" s="285" t="str">
        <f>Gesamtliste!G798&amp;" "&amp;Gesamtliste!H798</f>
        <v xml:space="preserve"> </v>
      </c>
      <c r="B806" s="286"/>
      <c r="C806" s="199">
        <f>Gesamtliste!J798</f>
        <v>0</v>
      </c>
      <c r="D806" s="199">
        <f>Gesamtliste!K798</f>
        <v>0</v>
      </c>
      <c r="E806" s="200">
        <f>Gesamtliste!V798</f>
        <v>0</v>
      </c>
    </row>
    <row r="807" spans="1:5" ht="24" customHeight="1">
      <c r="A807" s="285" t="str">
        <f>Gesamtliste!G799&amp;" "&amp;Gesamtliste!H799</f>
        <v xml:space="preserve"> </v>
      </c>
      <c r="B807" s="286"/>
      <c r="C807" s="199">
        <f>Gesamtliste!J799</f>
        <v>0</v>
      </c>
      <c r="D807" s="199">
        <f>Gesamtliste!K799</f>
        <v>0</v>
      </c>
      <c r="E807" s="200">
        <f>Gesamtliste!V799</f>
        <v>0</v>
      </c>
    </row>
    <row r="808" spans="1:5" ht="24" customHeight="1">
      <c r="A808" s="285" t="str">
        <f>Gesamtliste!G800&amp;" "&amp;Gesamtliste!H800</f>
        <v xml:space="preserve"> </v>
      </c>
      <c r="B808" s="286"/>
      <c r="C808" s="199">
        <f>Gesamtliste!J800</f>
        <v>0</v>
      </c>
      <c r="D808" s="199">
        <f>Gesamtliste!K800</f>
        <v>0</v>
      </c>
      <c r="E808" s="200">
        <f>Gesamtliste!V800</f>
        <v>0</v>
      </c>
    </row>
    <row r="809" spans="1:5" ht="24" customHeight="1">
      <c r="A809" s="285" t="str">
        <f>Gesamtliste!G801&amp;" "&amp;Gesamtliste!H801</f>
        <v xml:space="preserve"> </v>
      </c>
      <c r="B809" s="286"/>
      <c r="C809" s="199">
        <f>Gesamtliste!J801</f>
        <v>0</v>
      </c>
      <c r="D809" s="199">
        <f>Gesamtliste!K801</f>
        <v>0</v>
      </c>
      <c r="E809" s="200">
        <f>Gesamtliste!V801</f>
        <v>0</v>
      </c>
    </row>
    <row r="810" spans="1:5" ht="24" customHeight="1">
      <c r="A810" s="285" t="str">
        <f>Gesamtliste!G802&amp;" "&amp;Gesamtliste!H802</f>
        <v xml:space="preserve"> </v>
      </c>
      <c r="B810" s="286"/>
      <c r="C810" s="199">
        <f>Gesamtliste!J802</f>
        <v>0</v>
      </c>
      <c r="D810" s="199">
        <f>Gesamtliste!K802</f>
        <v>0</v>
      </c>
      <c r="E810" s="200">
        <f>Gesamtliste!V802</f>
        <v>0</v>
      </c>
    </row>
    <row r="811" spans="1:5" ht="24" customHeight="1">
      <c r="A811" s="285" t="str">
        <f>Gesamtliste!G803&amp;" "&amp;Gesamtliste!H803</f>
        <v xml:space="preserve"> </v>
      </c>
      <c r="B811" s="286"/>
      <c r="C811" s="199">
        <f>Gesamtliste!J803</f>
        <v>0</v>
      </c>
      <c r="D811" s="199">
        <f>Gesamtliste!K803</f>
        <v>0</v>
      </c>
      <c r="E811" s="200">
        <f>Gesamtliste!V803</f>
        <v>0</v>
      </c>
    </row>
    <row r="812" spans="1:5" ht="24" customHeight="1">
      <c r="A812" s="285" t="str">
        <f>Gesamtliste!G804&amp;" "&amp;Gesamtliste!H804</f>
        <v xml:space="preserve"> </v>
      </c>
      <c r="B812" s="286"/>
      <c r="C812" s="199">
        <f>Gesamtliste!J804</f>
        <v>0</v>
      </c>
      <c r="D812" s="199">
        <f>Gesamtliste!K804</f>
        <v>0</v>
      </c>
      <c r="E812" s="200">
        <f>Gesamtliste!V804</f>
        <v>0</v>
      </c>
    </row>
    <row r="813" spans="1:5" ht="24" customHeight="1">
      <c r="A813" s="285" t="str">
        <f>Gesamtliste!G805&amp;" "&amp;Gesamtliste!H805</f>
        <v xml:space="preserve"> </v>
      </c>
      <c r="B813" s="286"/>
      <c r="C813" s="199">
        <f>Gesamtliste!J805</f>
        <v>0</v>
      </c>
      <c r="D813" s="199">
        <f>Gesamtliste!K805</f>
        <v>0</v>
      </c>
      <c r="E813" s="200">
        <f>Gesamtliste!V805</f>
        <v>0</v>
      </c>
    </row>
    <row r="814" spans="1:5" ht="24" customHeight="1">
      <c r="A814" s="285" t="str">
        <f>Gesamtliste!G806&amp;" "&amp;Gesamtliste!H806</f>
        <v xml:space="preserve"> </v>
      </c>
      <c r="B814" s="286"/>
      <c r="C814" s="199">
        <f>Gesamtliste!J806</f>
        <v>0</v>
      </c>
      <c r="D814" s="199">
        <f>Gesamtliste!K806</f>
        <v>0</v>
      </c>
      <c r="E814" s="200">
        <f>Gesamtliste!V806</f>
        <v>0</v>
      </c>
    </row>
    <row r="815" spans="1:5" ht="24" customHeight="1">
      <c r="A815" s="285" t="str">
        <f>Gesamtliste!G807&amp;" "&amp;Gesamtliste!H807</f>
        <v xml:space="preserve"> </v>
      </c>
      <c r="B815" s="286"/>
      <c r="C815" s="199">
        <f>Gesamtliste!J807</f>
        <v>0</v>
      </c>
      <c r="D815" s="199">
        <f>Gesamtliste!K807</f>
        <v>0</v>
      </c>
      <c r="E815" s="200">
        <f>Gesamtliste!V807</f>
        <v>0</v>
      </c>
    </row>
    <row r="816" spans="1:5" ht="24" customHeight="1">
      <c r="A816" s="285" t="str">
        <f>Gesamtliste!G808&amp;" "&amp;Gesamtliste!H808</f>
        <v xml:space="preserve"> </v>
      </c>
      <c r="B816" s="286"/>
      <c r="C816" s="199">
        <f>Gesamtliste!J808</f>
        <v>0</v>
      </c>
      <c r="D816" s="199">
        <f>Gesamtliste!K808</f>
        <v>0</v>
      </c>
      <c r="E816" s="200">
        <f>Gesamtliste!V808</f>
        <v>0</v>
      </c>
    </row>
    <row r="817" spans="1:5" ht="24" customHeight="1">
      <c r="A817" s="285" t="str">
        <f>Gesamtliste!G809&amp;" "&amp;Gesamtliste!H809</f>
        <v xml:space="preserve"> </v>
      </c>
      <c r="B817" s="286"/>
      <c r="C817" s="199">
        <f>Gesamtliste!J809</f>
        <v>0</v>
      </c>
      <c r="D817" s="199">
        <f>Gesamtliste!K809</f>
        <v>0</v>
      </c>
      <c r="E817" s="200">
        <f>Gesamtliste!V809</f>
        <v>0</v>
      </c>
    </row>
    <row r="818" spans="1:5" ht="24" customHeight="1">
      <c r="A818" s="285" t="str">
        <f>Gesamtliste!G810&amp;" "&amp;Gesamtliste!H810</f>
        <v xml:space="preserve"> </v>
      </c>
      <c r="B818" s="286"/>
      <c r="C818" s="199">
        <f>Gesamtliste!J810</f>
        <v>0</v>
      </c>
      <c r="D818" s="199">
        <f>Gesamtliste!K810</f>
        <v>0</v>
      </c>
      <c r="E818" s="200">
        <f>Gesamtliste!V810</f>
        <v>0</v>
      </c>
    </row>
    <row r="819" spans="1:5" ht="24" customHeight="1">
      <c r="A819" s="285" t="str">
        <f>Gesamtliste!G811&amp;" "&amp;Gesamtliste!H811</f>
        <v xml:space="preserve"> </v>
      </c>
      <c r="B819" s="286"/>
      <c r="C819" s="199">
        <f>Gesamtliste!J811</f>
        <v>0</v>
      </c>
      <c r="D819" s="199">
        <f>Gesamtliste!K811</f>
        <v>0</v>
      </c>
      <c r="E819" s="200">
        <f>Gesamtliste!V811</f>
        <v>0</v>
      </c>
    </row>
    <row r="820" spans="1:5" ht="24" customHeight="1">
      <c r="A820" s="285" t="str">
        <f>Gesamtliste!G812&amp;" "&amp;Gesamtliste!H812</f>
        <v xml:space="preserve"> </v>
      </c>
      <c r="B820" s="286"/>
      <c r="C820" s="199">
        <f>Gesamtliste!J812</f>
        <v>0</v>
      </c>
      <c r="D820" s="199">
        <f>Gesamtliste!K812</f>
        <v>0</v>
      </c>
      <c r="E820" s="200">
        <f>Gesamtliste!V812</f>
        <v>0</v>
      </c>
    </row>
    <row r="821" spans="1:5" ht="24" customHeight="1">
      <c r="A821" s="285" t="str">
        <f>Gesamtliste!G813&amp;" "&amp;Gesamtliste!H813</f>
        <v xml:space="preserve"> </v>
      </c>
      <c r="B821" s="286"/>
      <c r="C821" s="199">
        <f>Gesamtliste!J813</f>
        <v>0</v>
      </c>
      <c r="D821" s="199">
        <f>Gesamtliste!K813</f>
        <v>0</v>
      </c>
      <c r="E821" s="200">
        <f>Gesamtliste!V813</f>
        <v>0</v>
      </c>
    </row>
    <row r="822" spans="1:5" ht="24" customHeight="1">
      <c r="A822" s="285" t="str">
        <f>Gesamtliste!G814&amp;" "&amp;Gesamtliste!H814</f>
        <v xml:space="preserve"> </v>
      </c>
      <c r="B822" s="286"/>
      <c r="C822" s="199">
        <f>Gesamtliste!J814</f>
        <v>0</v>
      </c>
      <c r="D822" s="199">
        <f>Gesamtliste!K814</f>
        <v>0</v>
      </c>
      <c r="E822" s="200">
        <f>Gesamtliste!V814</f>
        <v>0</v>
      </c>
    </row>
    <row r="823" spans="1:5" ht="24" customHeight="1">
      <c r="A823" s="285" t="str">
        <f>Gesamtliste!G815&amp;" "&amp;Gesamtliste!H815</f>
        <v xml:space="preserve"> </v>
      </c>
      <c r="B823" s="286"/>
      <c r="C823" s="199">
        <f>Gesamtliste!J815</f>
        <v>0</v>
      </c>
      <c r="D823" s="199">
        <f>Gesamtliste!K815</f>
        <v>0</v>
      </c>
      <c r="E823" s="200">
        <f>Gesamtliste!V815</f>
        <v>0</v>
      </c>
    </row>
    <row r="824" spans="1:5" ht="24" customHeight="1">
      <c r="A824" s="285" t="str">
        <f>Gesamtliste!G816&amp;" "&amp;Gesamtliste!H816</f>
        <v xml:space="preserve"> </v>
      </c>
      <c r="B824" s="286"/>
      <c r="C824" s="199">
        <f>Gesamtliste!J816</f>
        <v>0</v>
      </c>
      <c r="D824" s="199">
        <f>Gesamtliste!K816</f>
        <v>0</v>
      </c>
      <c r="E824" s="200">
        <f>Gesamtliste!V816</f>
        <v>0</v>
      </c>
    </row>
    <row r="825" spans="1:5" ht="24" customHeight="1">
      <c r="A825" s="285" t="str">
        <f>Gesamtliste!G817&amp;" "&amp;Gesamtliste!H817</f>
        <v xml:space="preserve"> </v>
      </c>
      <c r="B825" s="286"/>
      <c r="C825" s="199">
        <f>Gesamtliste!J817</f>
        <v>0</v>
      </c>
      <c r="D825" s="199">
        <f>Gesamtliste!K817</f>
        <v>0</v>
      </c>
      <c r="E825" s="200">
        <f>Gesamtliste!V817</f>
        <v>0</v>
      </c>
    </row>
    <row r="826" spans="1:5" ht="24" customHeight="1">
      <c r="A826" s="285" t="str">
        <f>Gesamtliste!G818&amp;" "&amp;Gesamtliste!H818</f>
        <v xml:space="preserve"> </v>
      </c>
      <c r="B826" s="286"/>
      <c r="C826" s="199">
        <f>Gesamtliste!J818</f>
        <v>0</v>
      </c>
      <c r="D826" s="199">
        <f>Gesamtliste!K818</f>
        <v>0</v>
      </c>
      <c r="E826" s="200">
        <f>Gesamtliste!V818</f>
        <v>0</v>
      </c>
    </row>
    <row r="827" spans="1:5" ht="24" customHeight="1">
      <c r="A827" s="285" t="str">
        <f>Gesamtliste!G819&amp;" "&amp;Gesamtliste!H819</f>
        <v xml:space="preserve"> </v>
      </c>
      <c r="B827" s="286"/>
      <c r="C827" s="199">
        <f>Gesamtliste!J819</f>
        <v>0</v>
      </c>
      <c r="D827" s="199">
        <f>Gesamtliste!K819</f>
        <v>0</v>
      </c>
      <c r="E827" s="200">
        <f>Gesamtliste!V819</f>
        <v>0</v>
      </c>
    </row>
    <row r="828" spans="1:5" ht="24" customHeight="1">
      <c r="A828" s="285" t="str">
        <f>Gesamtliste!G820&amp;" "&amp;Gesamtliste!H820</f>
        <v xml:space="preserve"> </v>
      </c>
      <c r="B828" s="286"/>
      <c r="C828" s="199">
        <f>Gesamtliste!J820</f>
        <v>0</v>
      </c>
      <c r="D828" s="199">
        <f>Gesamtliste!K820</f>
        <v>0</v>
      </c>
      <c r="E828" s="200">
        <f>Gesamtliste!V820</f>
        <v>0</v>
      </c>
    </row>
    <row r="829" spans="1:5" ht="24" customHeight="1">
      <c r="A829" s="285" t="str">
        <f>Gesamtliste!G821&amp;" "&amp;Gesamtliste!H821</f>
        <v xml:space="preserve"> </v>
      </c>
      <c r="B829" s="286"/>
      <c r="C829" s="199">
        <f>Gesamtliste!J821</f>
        <v>0</v>
      </c>
      <c r="D829" s="199">
        <f>Gesamtliste!K821</f>
        <v>0</v>
      </c>
      <c r="E829" s="200">
        <f>Gesamtliste!V821</f>
        <v>0</v>
      </c>
    </row>
    <row r="830" spans="1:5" ht="24" customHeight="1">
      <c r="A830" s="285" t="str">
        <f>Gesamtliste!G822&amp;" "&amp;Gesamtliste!H822</f>
        <v xml:space="preserve"> </v>
      </c>
      <c r="B830" s="286"/>
      <c r="C830" s="199">
        <f>Gesamtliste!J822</f>
        <v>0</v>
      </c>
      <c r="D830" s="199">
        <f>Gesamtliste!K822</f>
        <v>0</v>
      </c>
      <c r="E830" s="200">
        <f>Gesamtliste!V822</f>
        <v>0</v>
      </c>
    </row>
    <row r="831" spans="1:5" ht="24" customHeight="1">
      <c r="A831" s="285" t="str">
        <f>Gesamtliste!G823&amp;" "&amp;Gesamtliste!H823</f>
        <v xml:space="preserve"> </v>
      </c>
      <c r="B831" s="286"/>
      <c r="C831" s="199">
        <f>Gesamtliste!J823</f>
        <v>0</v>
      </c>
      <c r="D831" s="199">
        <f>Gesamtliste!K823</f>
        <v>0</v>
      </c>
      <c r="E831" s="200">
        <f>Gesamtliste!V823</f>
        <v>0</v>
      </c>
    </row>
    <row r="832" spans="1:5" ht="24" customHeight="1">
      <c r="A832" s="285" t="str">
        <f>Gesamtliste!G824&amp;" "&amp;Gesamtliste!H824</f>
        <v xml:space="preserve"> </v>
      </c>
      <c r="B832" s="286"/>
      <c r="C832" s="199">
        <f>Gesamtliste!J824</f>
        <v>0</v>
      </c>
      <c r="D832" s="199">
        <f>Gesamtliste!K824</f>
        <v>0</v>
      </c>
      <c r="E832" s="200">
        <f>Gesamtliste!V824</f>
        <v>0</v>
      </c>
    </row>
    <row r="833" spans="1:5" ht="24" customHeight="1">
      <c r="A833" s="285" t="str">
        <f>Gesamtliste!G825&amp;" "&amp;Gesamtliste!H825</f>
        <v xml:space="preserve"> </v>
      </c>
      <c r="B833" s="286"/>
      <c r="C833" s="199">
        <f>Gesamtliste!J825</f>
        <v>0</v>
      </c>
      <c r="D833" s="199">
        <f>Gesamtliste!K825</f>
        <v>0</v>
      </c>
      <c r="E833" s="200">
        <f>Gesamtliste!V825</f>
        <v>0</v>
      </c>
    </row>
    <row r="834" spans="1:5" ht="24" customHeight="1">
      <c r="A834" s="285" t="str">
        <f>Gesamtliste!G826&amp;" "&amp;Gesamtliste!H826</f>
        <v xml:space="preserve"> </v>
      </c>
      <c r="B834" s="286"/>
      <c r="C834" s="199">
        <f>Gesamtliste!J826</f>
        <v>0</v>
      </c>
      <c r="D834" s="199">
        <f>Gesamtliste!K826</f>
        <v>0</v>
      </c>
      <c r="E834" s="200">
        <f>Gesamtliste!V826</f>
        <v>0</v>
      </c>
    </row>
    <row r="835" spans="1:5" ht="24" customHeight="1">
      <c r="A835" s="285" t="str">
        <f>Gesamtliste!G827&amp;" "&amp;Gesamtliste!H827</f>
        <v xml:space="preserve"> </v>
      </c>
      <c r="B835" s="286"/>
      <c r="C835" s="199">
        <f>Gesamtliste!J827</f>
        <v>0</v>
      </c>
      <c r="D835" s="199">
        <f>Gesamtliste!K827</f>
        <v>0</v>
      </c>
      <c r="E835" s="200">
        <f>Gesamtliste!V827</f>
        <v>0</v>
      </c>
    </row>
    <row r="836" spans="1:5" ht="24" customHeight="1">
      <c r="A836" s="285" t="str">
        <f>Gesamtliste!G828&amp;" "&amp;Gesamtliste!H828</f>
        <v xml:space="preserve"> </v>
      </c>
      <c r="B836" s="286"/>
      <c r="C836" s="199">
        <f>Gesamtliste!J828</f>
        <v>0</v>
      </c>
      <c r="D836" s="199">
        <f>Gesamtliste!K828</f>
        <v>0</v>
      </c>
      <c r="E836" s="200">
        <f>Gesamtliste!V828</f>
        <v>0</v>
      </c>
    </row>
    <row r="837" spans="1:5" ht="24" customHeight="1">
      <c r="A837" s="285" t="str">
        <f>Gesamtliste!G829&amp;" "&amp;Gesamtliste!H829</f>
        <v xml:space="preserve"> </v>
      </c>
      <c r="B837" s="286"/>
      <c r="C837" s="199">
        <f>Gesamtliste!J829</f>
        <v>0</v>
      </c>
      <c r="D837" s="199">
        <f>Gesamtliste!K829</f>
        <v>0</v>
      </c>
      <c r="E837" s="200">
        <f>Gesamtliste!V829</f>
        <v>0</v>
      </c>
    </row>
    <row r="838" spans="1:5" ht="24" customHeight="1">
      <c r="A838" s="285" t="str">
        <f>Gesamtliste!G830&amp;" "&amp;Gesamtliste!H830</f>
        <v xml:space="preserve"> </v>
      </c>
      <c r="B838" s="286"/>
      <c r="C838" s="199">
        <f>Gesamtliste!J830</f>
        <v>0</v>
      </c>
      <c r="D838" s="199">
        <f>Gesamtliste!K830</f>
        <v>0</v>
      </c>
      <c r="E838" s="200">
        <f>Gesamtliste!V830</f>
        <v>0</v>
      </c>
    </row>
    <row r="839" spans="1:5" ht="24" customHeight="1">
      <c r="A839" s="285" t="str">
        <f>Gesamtliste!G831&amp;" "&amp;Gesamtliste!H831</f>
        <v xml:space="preserve"> </v>
      </c>
      <c r="B839" s="286"/>
      <c r="C839" s="199">
        <f>Gesamtliste!J831</f>
        <v>0</v>
      </c>
      <c r="D839" s="199">
        <f>Gesamtliste!K831</f>
        <v>0</v>
      </c>
      <c r="E839" s="200">
        <f>Gesamtliste!V831</f>
        <v>0</v>
      </c>
    </row>
    <row r="840" spans="1:5" ht="24" customHeight="1">
      <c r="A840" s="285" t="str">
        <f>Gesamtliste!G832&amp;" "&amp;Gesamtliste!H832</f>
        <v xml:space="preserve"> </v>
      </c>
      <c r="B840" s="286"/>
      <c r="C840" s="199">
        <f>Gesamtliste!J832</f>
        <v>0</v>
      </c>
      <c r="D840" s="199">
        <f>Gesamtliste!K832</f>
        <v>0</v>
      </c>
      <c r="E840" s="200">
        <f>Gesamtliste!V832</f>
        <v>0</v>
      </c>
    </row>
    <row r="841" spans="1:5" ht="24" customHeight="1">
      <c r="A841" s="285" t="str">
        <f>Gesamtliste!G833&amp;" "&amp;Gesamtliste!H833</f>
        <v xml:space="preserve"> </v>
      </c>
      <c r="B841" s="286"/>
      <c r="C841" s="199">
        <f>Gesamtliste!J833</f>
        <v>0</v>
      </c>
      <c r="D841" s="199">
        <f>Gesamtliste!K833</f>
        <v>0</v>
      </c>
      <c r="E841" s="200">
        <f>Gesamtliste!V833</f>
        <v>0</v>
      </c>
    </row>
    <row r="842" spans="1:5" ht="24" customHeight="1">
      <c r="A842" s="285" t="str">
        <f>Gesamtliste!G834&amp;" "&amp;Gesamtliste!H834</f>
        <v xml:space="preserve"> </v>
      </c>
      <c r="B842" s="286"/>
      <c r="C842" s="199">
        <f>Gesamtliste!J834</f>
        <v>0</v>
      </c>
      <c r="D842" s="199">
        <f>Gesamtliste!K834</f>
        <v>0</v>
      </c>
      <c r="E842" s="200">
        <f>Gesamtliste!V834</f>
        <v>0</v>
      </c>
    </row>
    <row r="843" spans="1:5" ht="24" customHeight="1">
      <c r="A843" s="285" t="str">
        <f>Gesamtliste!G835&amp;" "&amp;Gesamtliste!H835</f>
        <v xml:space="preserve"> </v>
      </c>
      <c r="B843" s="286"/>
      <c r="C843" s="199">
        <f>Gesamtliste!J835</f>
        <v>0</v>
      </c>
      <c r="D843" s="199">
        <f>Gesamtliste!K835</f>
        <v>0</v>
      </c>
      <c r="E843" s="200">
        <f>Gesamtliste!V835</f>
        <v>0</v>
      </c>
    </row>
    <row r="844" spans="1:5" ht="24" customHeight="1">
      <c r="A844" s="285" t="str">
        <f>Gesamtliste!G836&amp;" "&amp;Gesamtliste!H836</f>
        <v xml:space="preserve"> </v>
      </c>
      <c r="B844" s="286"/>
      <c r="C844" s="199">
        <f>Gesamtliste!J836</f>
        <v>0</v>
      </c>
      <c r="D844" s="199">
        <f>Gesamtliste!K836</f>
        <v>0</v>
      </c>
      <c r="E844" s="200">
        <f>Gesamtliste!V836</f>
        <v>0</v>
      </c>
    </row>
    <row r="845" spans="1:5" ht="24" customHeight="1">
      <c r="A845" s="285" t="str">
        <f>Gesamtliste!G837&amp;" "&amp;Gesamtliste!H837</f>
        <v xml:space="preserve"> </v>
      </c>
      <c r="B845" s="286"/>
      <c r="C845" s="199">
        <f>Gesamtliste!J837</f>
        <v>0</v>
      </c>
      <c r="D845" s="199">
        <f>Gesamtliste!K837</f>
        <v>0</v>
      </c>
      <c r="E845" s="200">
        <f>Gesamtliste!V837</f>
        <v>0</v>
      </c>
    </row>
    <row r="846" spans="1:5" ht="24" customHeight="1">
      <c r="A846" s="285" t="str">
        <f>Gesamtliste!G838&amp;" "&amp;Gesamtliste!H838</f>
        <v xml:space="preserve"> </v>
      </c>
      <c r="B846" s="286"/>
      <c r="C846" s="199">
        <f>Gesamtliste!J838</f>
        <v>0</v>
      </c>
      <c r="D846" s="199">
        <f>Gesamtliste!K838</f>
        <v>0</v>
      </c>
      <c r="E846" s="200">
        <f>Gesamtliste!V838</f>
        <v>0</v>
      </c>
    </row>
    <row r="847" spans="1:5" ht="24" customHeight="1">
      <c r="A847" s="285" t="str">
        <f>Gesamtliste!G839&amp;" "&amp;Gesamtliste!H839</f>
        <v xml:space="preserve"> </v>
      </c>
      <c r="B847" s="286"/>
      <c r="C847" s="199">
        <f>Gesamtliste!J839</f>
        <v>0</v>
      </c>
      <c r="D847" s="199">
        <f>Gesamtliste!K839</f>
        <v>0</v>
      </c>
      <c r="E847" s="200">
        <f>Gesamtliste!V839</f>
        <v>0</v>
      </c>
    </row>
    <row r="848" spans="1:5" ht="24" customHeight="1">
      <c r="A848" s="285" t="str">
        <f>Gesamtliste!G840&amp;" "&amp;Gesamtliste!H840</f>
        <v xml:space="preserve"> </v>
      </c>
      <c r="B848" s="286"/>
      <c r="C848" s="199">
        <f>Gesamtliste!J840</f>
        <v>0</v>
      </c>
      <c r="D848" s="199">
        <f>Gesamtliste!K840</f>
        <v>0</v>
      </c>
      <c r="E848" s="200">
        <f>Gesamtliste!V840</f>
        <v>0</v>
      </c>
    </row>
    <row r="849" spans="1:5" ht="24" customHeight="1">
      <c r="A849" s="285" t="str">
        <f>Gesamtliste!G841&amp;" "&amp;Gesamtliste!H841</f>
        <v xml:space="preserve"> </v>
      </c>
      <c r="B849" s="286"/>
      <c r="C849" s="199">
        <f>Gesamtliste!J841</f>
        <v>0</v>
      </c>
      <c r="D849" s="199">
        <f>Gesamtliste!K841</f>
        <v>0</v>
      </c>
      <c r="E849" s="200">
        <f>Gesamtliste!V841</f>
        <v>0</v>
      </c>
    </row>
    <row r="850" spans="1:5" ht="24" customHeight="1">
      <c r="A850" s="285" t="str">
        <f>Gesamtliste!G842&amp;" "&amp;Gesamtliste!H842</f>
        <v xml:space="preserve"> </v>
      </c>
      <c r="B850" s="286"/>
      <c r="C850" s="199">
        <f>Gesamtliste!J842</f>
        <v>0</v>
      </c>
      <c r="D850" s="199">
        <f>Gesamtliste!K842</f>
        <v>0</v>
      </c>
      <c r="E850" s="200">
        <f>Gesamtliste!V842</f>
        <v>0</v>
      </c>
    </row>
    <row r="851" spans="1:5" ht="24" customHeight="1">
      <c r="A851" s="285" t="str">
        <f>Gesamtliste!G843&amp;" "&amp;Gesamtliste!H843</f>
        <v xml:space="preserve"> </v>
      </c>
      <c r="B851" s="286"/>
      <c r="C851" s="199">
        <f>Gesamtliste!J843</f>
        <v>0</v>
      </c>
      <c r="D851" s="199">
        <f>Gesamtliste!K843</f>
        <v>0</v>
      </c>
      <c r="E851" s="200">
        <f>Gesamtliste!V843</f>
        <v>0</v>
      </c>
    </row>
    <row r="852" spans="1:5" ht="24" customHeight="1">
      <c r="A852" s="285" t="str">
        <f>Gesamtliste!G844&amp;" "&amp;Gesamtliste!H844</f>
        <v xml:space="preserve"> </v>
      </c>
      <c r="B852" s="286"/>
      <c r="C852" s="199">
        <f>Gesamtliste!J844</f>
        <v>0</v>
      </c>
      <c r="D852" s="199">
        <f>Gesamtliste!K844</f>
        <v>0</v>
      </c>
      <c r="E852" s="200">
        <f>Gesamtliste!V844</f>
        <v>0</v>
      </c>
    </row>
    <row r="853" spans="1:5" ht="24" customHeight="1">
      <c r="A853" s="285" t="str">
        <f>Gesamtliste!G845&amp;" "&amp;Gesamtliste!H845</f>
        <v xml:space="preserve"> </v>
      </c>
      <c r="B853" s="286"/>
      <c r="C853" s="199">
        <f>Gesamtliste!J845</f>
        <v>0</v>
      </c>
      <c r="D853" s="199">
        <f>Gesamtliste!K845</f>
        <v>0</v>
      </c>
      <c r="E853" s="200">
        <f>Gesamtliste!V845</f>
        <v>0</v>
      </c>
    </row>
    <row r="854" spans="1:5" ht="24" customHeight="1">
      <c r="A854" s="285" t="str">
        <f>Gesamtliste!G846&amp;" "&amp;Gesamtliste!H846</f>
        <v xml:space="preserve"> </v>
      </c>
      <c r="B854" s="286"/>
      <c r="C854" s="199">
        <f>Gesamtliste!J846</f>
        <v>0</v>
      </c>
      <c r="D854" s="199">
        <f>Gesamtliste!K846</f>
        <v>0</v>
      </c>
      <c r="E854" s="200">
        <f>Gesamtliste!V846</f>
        <v>0</v>
      </c>
    </row>
    <row r="855" spans="1:5" ht="24" customHeight="1">
      <c r="A855" s="285" t="str">
        <f>Gesamtliste!G847&amp;" "&amp;Gesamtliste!H847</f>
        <v xml:space="preserve"> </v>
      </c>
      <c r="B855" s="286"/>
      <c r="C855" s="199">
        <f>Gesamtliste!J847</f>
        <v>0</v>
      </c>
      <c r="D855" s="199">
        <f>Gesamtliste!K847</f>
        <v>0</v>
      </c>
      <c r="E855" s="200">
        <f>Gesamtliste!V847</f>
        <v>0</v>
      </c>
    </row>
    <row r="856" spans="1:5" ht="24" customHeight="1">
      <c r="A856" s="285" t="str">
        <f>Gesamtliste!G848&amp;" "&amp;Gesamtliste!H848</f>
        <v xml:space="preserve"> </v>
      </c>
      <c r="B856" s="286"/>
      <c r="C856" s="199">
        <f>Gesamtliste!J848</f>
        <v>0</v>
      </c>
      <c r="D856" s="199">
        <f>Gesamtliste!K848</f>
        <v>0</v>
      </c>
      <c r="E856" s="200">
        <f>Gesamtliste!V848</f>
        <v>0</v>
      </c>
    </row>
    <row r="857" spans="1:5" ht="24" customHeight="1">
      <c r="A857" s="285" t="str">
        <f>Gesamtliste!G849&amp;" "&amp;Gesamtliste!H849</f>
        <v xml:space="preserve"> </v>
      </c>
      <c r="B857" s="286"/>
      <c r="C857" s="199">
        <f>Gesamtliste!J849</f>
        <v>0</v>
      </c>
      <c r="D857" s="199">
        <f>Gesamtliste!K849</f>
        <v>0</v>
      </c>
      <c r="E857" s="200">
        <f>Gesamtliste!V849</f>
        <v>0</v>
      </c>
    </row>
    <row r="858" spans="1:5" ht="24" customHeight="1">
      <c r="A858" s="285" t="str">
        <f>Gesamtliste!G850&amp;" "&amp;Gesamtliste!H850</f>
        <v xml:space="preserve"> </v>
      </c>
      <c r="B858" s="286"/>
      <c r="C858" s="199">
        <f>Gesamtliste!J850</f>
        <v>0</v>
      </c>
      <c r="D858" s="199">
        <f>Gesamtliste!K850</f>
        <v>0</v>
      </c>
      <c r="E858" s="200">
        <f>Gesamtliste!V850</f>
        <v>0</v>
      </c>
    </row>
    <row r="859" spans="1:5" ht="24" customHeight="1">
      <c r="A859" s="285" t="str">
        <f>Gesamtliste!G851&amp;" "&amp;Gesamtliste!H851</f>
        <v xml:space="preserve"> </v>
      </c>
      <c r="B859" s="286"/>
      <c r="C859" s="199">
        <f>Gesamtliste!J851</f>
        <v>0</v>
      </c>
      <c r="D859" s="199">
        <f>Gesamtliste!K851</f>
        <v>0</v>
      </c>
      <c r="E859" s="200">
        <f>Gesamtliste!V851</f>
        <v>0</v>
      </c>
    </row>
    <row r="860" spans="1:5" ht="24" customHeight="1">
      <c r="A860" s="285" t="str">
        <f>Gesamtliste!G852&amp;" "&amp;Gesamtliste!H852</f>
        <v xml:space="preserve"> </v>
      </c>
      <c r="B860" s="286"/>
      <c r="C860" s="199">
        <f>Gesamtliste!J852</f>
        <v>0</v>
      </c>
      <c r="D860" s="199">
        <f>Gesamtliste!K852</f>
        <v>0</v>
      </c>
      <c r="E860" s="200">
        <f>Gesamtliste!V852</f>
        <v>0</v>
      </c>
    </row>
    <row r="861" spans="1:5" ht="24" customHeight="1">
      <c r="A861" s="285" t="str">
        <f>Gesamtliste!G853&amp;" "&amp;Gesamtliste!H853</f>
        <v xml:space="preserve"> </v>
      </c>
      <c r="B861" s="286"/>
      <c r="C861" s="199">
        <f>Gesamtliste!J853</f>
        <v>0</v>
      </c>
      <c r="D861" s="199">
        <f>Gesamtliste!K853</f>
        <v>0</v>
      </c>
      <c r="E861" s="200">
        <f>Gesamtliste!V853</f>
        <v>0</v>
      </c>
    </row>
    <row r="862" spans="1:5" ht="24" customHeight="1">
      <c r="A862" s="285" t="str">
        <f>Gesamtliste!G854&amp;" "&amp;Gesamtliste!H854</f>
        <v xml:space="preserve"> </v>
      </c>
      <c r="B862" s="286"/>
      <c r="C862" s="199">
        <f>Gesamtliste!J854</f>
        <v>0</v>
      </c>
      <c r="D862" s="199">
        <f>Gesamtliste!K854</f>
        <v>0</v>
      </c>
      <c r="E862" s="200">
        <f>Gesamtliste!V854</f>
        <v>0</v>
      </c>
    </row>
    <row r="863" spans="1:5" ht="24" customHeight="1">
      <c r="A863" s="285" t="str">
        <f>Gesamtliste!G855&amp;" "&amp;Gesamtliste!H855</f>
        <v xml:space="preserve"> </v>
      </c>
      <c r="B863" s="286"/>
      <c r="C863" s="199">
        <f>Gesamtliste!J855</f>
        <v>0</v>
      </c>
      <c r="D863" s="199">
        <f>Gesamtliste!K855</f>
        <v>0</v>
      </c>
      <c r="E863" s="200">
        <f>Gesamtliste!V855</f>
        <v>0</v>
      </c>
    </row>
    <row r="864" spans="1:5" ht="24" customHeight="1">
      <c r="A864" s="285" t="str">
        <f>Gesamtliste!G856&amp;" "&amp;Gesamtliste!H856</f>
        <v xml:space="preserve"> </v>
      </c>
      <c r="B864" s="286"/>
      <c r="C864" s="199">
        <f>Gesamtliste!J856</f>
        <v>0</v>
      </c>
      <c r="D864" s="199">
        <f>Gesamtliste!K856</f>
        <v>0</v>
      </c>
      <c r="E864" s="200">
        <f>Gesamtliste!V856</f>
        <v>0</v>
      </c>
    </row>
    <row r="865" spans="1:5" ht="24" customHeight="1">
      <c r="A865" s="285" t="str">
        <f>Gesamtliste!G857&amp;" "&amp;Gesamtliste!H857</f>
        <v xml:space="preserve"> </v>
      </c>
      <c r="B865" s="286"/>
      <c r="C865" s="199">
        <f>Gesamtliste!J857</f>
        <v>0</v>
      </c>
      <c r="D865" s="199">
        <f>Gesamtliste!K857</f>
        <v>0</v>
      </c>
      <c r="E865" s="200">
        <f>Gesamtliste!V857</f>
        <v>0</v>
      </c>
    </row>
    <row r="866" spans="1:5" ht="24" customHeight="1">
      <c r="A866" s="285" t="str">
        <f>Gesamtliste!G858&amp;" "&amp;Gesamtliste!H858</f>
        <v xml:space="preserve"> </v>
      </c>
      <c r="B866" s="286"/>
      <c r="C866" s="199">
        <f>Gesamtliste!J858</f>
        <v>0</v>
      </c>
      <c r="D866" s="199">
        <f>Gesamtliste!K858</f>
        <v>0</v>
      </c>
      <c r="E866" s="200">
        <f>Gesamtliste!V858</f>
        <v>0</v>
      </c>
    </row>
    <row r="867" spans="1:5" ht="24" customHeight="1">
      <c r="A867" s="285" t="str">
        <f>Gesamtliste!G859&amp;" "&amp;Gesamtliste!H859</f>
        <v xml:space="preserve"> </v>
      </c>
      <c r="B867" s="286"/>
      <c r="C867" s="199">
        <f>Gesamtliste!J859</f>
        <v>0</v>
      </c>
      <c r="D867" s="199">
        <f>Gesamtliste!K859</f>
        <v>0</v>
      </c>
      <c r="E867" s="200">
        <f>Gesamtliste!V859</f>
        <v>0</v>
      </c>
    </row>
    <row r="868" spans="1:5" ht="24" customHeight="1">
      <c r="A868" s="285" t="str">
        <f>Gesamtliste!G860&amp;" "&amp;Gesamtliste!H860</f>
        <v xml:space="preserve"> </v>
      </c>
      <c r="B868" s="286"/>
      <c r="C868" s="199">
        <f>Gesamtliste!J860</f>
        <v>0</v>
      </c>
      <c r="D868" s="199">
        <f>Gesamtliste!K860</f>
        <v>0</v>
      </c>
      <c r="E868" s="200">
        <f>Gesamtliste!V860</f>
        <v>0</v>
      </c>
    </row>
    <row r="869" spans="1:5" ht="24" customHeight="1">
      <c r="A869" s="285" t="str">
        <f>Gesamtliste!G861&amp;" "&amp;Gesamtliste!H861</f>
        <v xml:space="preserve"> </v>
      </c>
      <c r="B869" s="286"/>
      <c r="C869" s="199">
        <f>Gesamtliste!J861</f>
        <v>0</v>
      </c>
      <c r="D869" s="199">
        <f>Gesamtliste!K861</f>
        <v>0</v>
      </c>
      <c r="E869" s="200">
        <f>Gesamtliste!V861</f>
        <v>0</v>
      </c>
    </row>
    <row r="870" spans="1:5" ht="24" customHeight="1">
      <c r="A870" s="285" t="str">
        <f>Gesamtliste!G862&amp;" "&amp;Gesamtliste!H862</f>
        <v xml:space="preserve"> </v>
      </c>
      <c r="B870" s="286"/>
      <c r="C870" s="199">
        <f>Gesamtliste!J862</f>
        <v>0</v>
      </c>
      <c r="D870" s="199">
        <f>Gesamtliste!K862</f>
        <v>0</v>
      </c>
      <c r="E870" s="200">
        <f>Gesamtliste!V862</f>
        <v>0</v>
      </c>
    </row>
    <row r="871" spans="1:5" ht="24" customHeight="1">
      <c r="A871" s="285" t="str">
        <f>Gesamtliste!G863&amp;" "&amp;Gesamtliste!H863</f>
        <v xml:space="preserve"> </v>
      </c>
      <c r="B871" s="286"/>
      <c r="C871" s="199">
        <f>Gesamtliste!J863</f>
        <v>0</v>
      </c>
      <c r="D871" s="199">
        <f>Gesamtliste!K863</f>
        <v>0</v>
      </c>
      <c r="E871" s="200">
        <f>Gesamtliste!V863</f>
        <v>0</v>
      </c>
    </row>
    <row r="872" spans="1:5" ht="24" customHeight="1">
      <c r="A872" s="285" t="str">
        <f>Gesamtliste!G864&amp;" "&amp;Gesamtliste!H864</f>
        <v xml:space="preserve"> </v>
      </c>
      <c r="B872" s="286"/>
      <c r="C872" s="199">
        <f>Gesamtliste!J864</f>
        <v>0</v>
      </c>
      <c r="D872" s="199">
        <f>Gesamtliste!K864</f>
        <v>0</v>
      </c>
      <c r="E872" s="200">
        <f>Gesamtliste!V864</f>
        <v>0</v>
      </c>
    </row>
    <row r="873" spans="1:5" ht="24" customHeight="1">
      <c r="A873" s="285" t="str">
        <f>Gesamtliste!G865&amp;" "&amp;Gesamtliste!H865</f>
        <v xml:space="preserve"> </v>
      </c>
      <c r="B873" s="286"/>
      <c r="C873" s="199">
        <f>Gesamtliste!J865</f>
        <v>0</v>
      </c>
      <c r="D873" s="199">
        <f>Gesamtliste!K865</f>
        <v>0</v>
      </c>
      <c r="E873" s="200">
        <f>Gesamtliste!V865</f>
        <v>0</v>
      </c>
    </row>
    <row r="874" spans="1:5" ht="24" customHeight="1">
      <c r="A874" s="285" t="str">
        <f>Gesamtliste!G866&amp;" "&amp;Gesamtliste!H866</f>
        <v xml:space="preserve"> </v>
      </c>
      <c r="B874" s="286"/>
      <c r="C874" s="199">
        <f>Gesamtliste!J866</f>
        <v>0</v>
      </c>
      <c r="D874" s="199">
        <f>Gesamtliste!K866</f>
        <v>0</v>
      </c>
      <c r="E874" s="200">
        <f>Gesamtliste!V866</f>
        <v>0</v>
      </c>
    </row>
    <row r="875" spans="1:5" ht="24" customHeight="1">
      <c r="A875" s="285" t="str">
        <f>Gesamtliste!G867&amp;" "&amp;Gesamtliste!H867</f>
        <v xml:space="preserve"> </v>
      </c>
      <c r="B875" s="286"/>
      <c r="C875" s="199">
        <f>Gesamtliste!J867</f>
        <v>0</v>
      </c>
      <c r="D875" s="199">
        <f>Gesamtliste!K867</f>
        <v>0</v>
      </c>
      <c r="E875" s="200">
        <f>Gesamtliste!V867</f>
        <v>0</v>
      </c>
    </row>
    <row r="876" spans="1:5" ht="24" customHeight="1">
      <c r="A876" s="285" t="str">
        <f>Gesamtliste!G868&amp;" "&amp;Gesamtliste!H868</f>
        <v xml:space="preserve"> </v>
      </c>
      <c r="B876" s="286"/>
      <c r="C876" s="199">
        <f>Gesamtliste!J868</f>
        <v>0</v>
      </c>
      <c r="D876" s="199">
        <f>Gesamtliste!K868</f>
        <v>0</v>
      </c>
      <c r="E876" s="200">
        <f>Gesamtliste!V868</f>
        <v>0</v>
      </c>
    </row>
    <row r="877" spans="1:5" ht="24" customHeight="1">
      <c r="A877" s="285" t="str">
        <f>Gesamtliste!G869&amp;" "&amp;Gesamtliste!H869</f>
        <v xml:space="preserve"> </v>
      </c>
      <c r="B877" s="286"/>
      <c r="C877" s="199">
        <f>Gesamtliste!J869</f>
        <v>0</v>
      </c>
      <c r="D877" s="199">
        <f>Gesamtliste!K869</f>
        <v>0</v>
      </c>
      <c r="E877" s="200">
        <f>Gesamtliste!V869</f>
        <v>0</v>
      </c>
    </row>
    <row r="878" spans="1:5" ht="24" customHeight="1">
      <c r="A878" s="285" t="str">
        <f>Gesamtliste!G870&amp;" "&amp;Gesamtliste!H870</f>
        <v xml:space="preserve"> </v>
      </c>
      <c r="B878" s="286"/>
      <c r="C878" s="199">
        <f>Gesamtliste!J870</f>
        <v>0</v>
      </c>
      <c r="D878" s="199">
        <f>Gesamtliste!K870</f>
        <v>0</v>
      </c>
      <c r="E878" s="200">
        <f>Gesamtliste!V870</f>
        <v>0</v>
      </c>
    </row>
    <row r="879" spans="1:5" ht="24" customHeight="1">
      <c r="A879" s="285" t="str">
        <f>Gesamtliste!G871&amp;" "&amp;Gesamtliste!H871</f>
        <v xml:space="preserve"> </v>
      </c>
      <c r="B879" s="286"/>
      <c r="C879" s="199">
        <f>Gesamtliste!J871</f>
        <v>0</v>
      </c>
      <c r="D879" s="199">
        <f>Gesamtliste!K871</f>
        <v>0</v>
      </c>
      <c r="E879" s="200">
        <f>Gesamtliste!V871</f>
        <v>0</v>
      </c>
    </row>
    <row r="880" spans="1:5" ht="24" customHeight="1">
      <c r="A880" s="285" t="str">
        <f>Gesamtliste!G872&amp;" "&amp;Gesamtliste!H872</f>
        <v xml:space="preserve"> </v>
      </c>
      <c r="B880" s="286"/>
      <c r="C880" s="199">
        <f>Gesamtliste!J872</f>
        <v>0</v>
      </c>
      <c r="D880" s="199">
        <f>Gesamtliste!K872</f>
        <v>0</v>
      </c>
      <c r="E880" s="200">
        <f>Gesamtliste!V872</f>
        <v>0</v>
      </c>
    </row>
    <row r="881" spans="1:5" ht="24" customHeight="1">
      <c r="A881" s="285" t="str">
        <f>Gesamtliste!G873&amp;" "&amp;Gesamtliste!H873</f>
        <v xml:space="preserve"> </v>
      </c>
      <c r="B881" s="286"/>
      <c r="C881" s="199">
        <f>Gesamtliste!J873</f>
        <v>0</v>
      </c>
      <c r="D881" s="199">
        <f>Gesamtliste!K873</f>
        <v>0</v>
      </c>
      <c r="E881" s="200">
        <f>Gesamtliste!V873</f>
        <v>0</v>
      </c>
    </row>
    <row r="882" spans="1:5" ht="24" customHeight="1">
      <c r="A882" s="285" t="str">
        <f>Gesamtliste!G874&amp;" "&amp;Gesamtliste!H874</f>
        <v xml:space="preserve"> </v>
      </c>
      <c r="B882" s="286"/>
      <c r="C882" s="199">
        <f>Gesamtliste!J874</f>
        <v>0</v>
      </c>
      <c r="D882" s="199">
        <f>Gesamtliste!K874</f>
        <v>0</v>
      </c>
      <c r="E882" s="200">
        <f>Gesamtliste!V874</f>
        <v>0</v>
      </c>
    </row>
    <row r="883" spans="1:5" ht="24" customHeight="1">
      <c r="A883" s="285" t="str">
        <f>Gesamtliste!G875&amp;" "&amp;Gesamtliste!H875</f>
        <v xml:space="preserve"> </v>
      </c>
      <c r="B883" s="286"/>
      <c r="C883" s="199">
        <f>Gesamtliste!J875</f>
        <v>0</v>
      </c>
      <c r="D883" s="199">
        <f>Gesamtliste!K875</f>
        <v>0</v>
      </c>
      <c r="E883" s="200">
        <f>Gesamtliste!V875</f>
        <v>0</v>
      </c>
    </row>
    <row r="884" spans="1:5" ht="24" customHeight="1">
      <c r="A884" s="285" t="str">
        <f>Gesamtliste!G876&amp;" "&amp;Gesamtliste!H876</f>
        <v xml:space="preserve"> </v>
      </c>
      <c r="B884" s="286"/>
      <c r="C884" s="199">
        <f>Gesamtliste!J876</f>
        <v>0</v>
      </c>
      <c r="D884" s="199">
        <f>Gesamtliste!K876</f>
        <v>0</v>
      </c>
      <c r="E884" s="200">
        <f>Gesamtliste!V876</f>
        <v>0</v>
      </c>
    </row>
    <row r="885" spans="1:5" ht="24" customHeight="1">
      <c r="A885" s="285" t="str">
        <f>Gesamtliste!G877&amp;" "&amp;Gesamtliste!H877</f>
        <v xml:space="preserve"> </v>
      </c>
      <c r="B885" s="286"/>
      <c r="C885" s="199">
        <f>Gesamtliste!J877</f>
        <v>0</v>
      </c>
      <c r="D885" s="199">
        <f>Gesamtliste!K877</f>
        <v>0</v>
      </c>
      <c r="E885" s="200">
        <f>Gesamtliste!V877</f>
        <v>0</v>
      </c>
    </row>
    <row r="886" spans="1:5" ht="24" customHeight="1">
      <c r="A886" s="285" t="str">
        <f>Gesamtliste!G878&amp;" "&amp;Gesamtliste!H878</f>
        <v xml:space="preserve"> </v>
      </c>
      <c r="B886" s="286"/>
      <c r="C886" s="199">
        <f>Gesamtliste!J878</f>
        <v>0</v>
      </c>
      <c r="D886" s="199">
        <f>Gesamtliste!K878</f>
        <v>0</v>
      </c>
      <c r="E886" s="200">
        <f>Gesamtliste!V878</f>
        <v>0</v>
      </c>
    </row>
    <row r="887" spans="1:5" ht="24" customHeight="1">
      <c r="A887" s="285" t="str">
        <f>Gesamtliste!G879&amp;" "&amp;Gesamtliste!H879</f>
        <v xml:space="preserve"> </v>
      </c>
      <c r="B887" s="286"/>
      <c r="C887" s="199">
        <f>Gesamtliste!J879</f>
        <v>0</v>
      </c>
      <c r="D887" s="199">
        <f>Gesamtliste!K879</f>
        <v>0</v>
      </c>
      <c r="E887" s="200">
        <f>Gesamtliste!V879</f>
        <v>0</v>
      </c>
    </row>
    <row r="888" spans="1:5" ht="24" customHeight="1">
      <c r="A888" s="285" t="str">
        <f>Gesamtliste!G880&amp;" "&amp;Gesamtliste!H880</f>
        <v xml:space="preserve"> </v>
      </c>
      <c r="B888" s="286"/>
      <c r="C888" s="199">
        <f>Gesamtliste!J880</f>
        <v>0</v>
      </c>
      <c r="D888" s="199">
        <f>Gesamtliste!K880</f>
        <v>0</v>
      </c>
      <c r="E888" s="200">
        <f>Gesamtliste!V880</f>
        <v>0</v>
      </c>
    </row>
    <row r="889" spans="1:5" ht="24" customHeight="1">
      <c r="A889" s="285" t="str">
        <f>Gesamtliste!G881&amp;" "&amp;Gesamtliste!H881</f>
        <v xml:space="preserve"> </v>
      </c>
      <c r="B889" s="286"/>
      <c r="C889" s="199">
        <f>Gesamtliste!J881</f>
        <v>0</v>
      </c>
      <c r="D889" s="199">
        <f>Gesamtliste!K881</f>
        <v>0</v>
      </c>
      <c r="E889" s="200">
        <f>Gesamtliste!V881</f>
        <v>0</v>
      </c>
    </row>
    <row r="890" spans="1:5" ht="24" customHeight="1">
      <c r="A890" s="285" t="str">
        <f>Gesamtliste!G882&amp;" "&amp;Gesamtliste!H882</f>
        <v xml:space="preserve"> </v>
      </c>
      <c r="B890" s="286"/>
      <c r="C890" s="199">
        <f>Gesamtliste!J882</f>
        <v>0</v>
      </c>
      <c r="D890" s="199">
        <f>Gesamtliste!K882</f>
        <v>0</v>
      </c>
      <c r="E890" s="200">
        <f>Gesamtliste!V882</f>
        <v>0</v>
      </c>
    </row>
    <row r="891" spans="1:5" ht="24" customHeight="1">
      <c r="A891" s="285" t="str">
        <f>Gesamtliste!G883&amp;" "&amp;Gesamtliste!H883</f>
        <v xml:space="preserve"> </v>
      </c>
      <c r="B891" s="286"/>
      <c r="C891" s="199">
        <f>Gesamtliste!J883</f>
        <v>0</v>
      </c>
      <c r="D891" s="199">
        <f>Gesamtliste!K883</f>
        <v>0</v>
      </c>
      <c r="E891" s="200">
        <f>Gesamtliste!V883</f>
        <v>0</v>
      </c>
    </row>
    <row r="892" spans="1:5" ht="24" customHeight="1">
      <c r="A892" s="285" t="str">
        <f>Gesamtliste!G884&amp;" "&amp;Gesamtliste!H884</f>
        <v xml:space="preserve"> </v>
      </c>
      <c r="B892" s="286"/>
      <c r="C892" s="199">
        <f>Gesamtliste!J884</f>
        <v>0</v>
      </c>
      <c r="D892" s="199">
        <f>Gesamtliste!K884</f>
        <v>0</v>
      </c>
      <c r="E892" s="200">
        <f>Gesamtliste!V884</f>
        <v>0</v>
      </c>
    </row>
    <row r="893" spans="1:5" ht="24" customHeight="1">
      <c r="A893" s="285" t="str">
        <f>Gesamtliste!G885&amp;" "&amp;Gesamtliste!H885</f>
        <v xml:space="preserve"> </v>
      </c>
      <c r="B893" s="286"/>
      <c r="C893" s="199">
        <f>Gesamtliste!J885</f>
        <v>0</v>
      </c>
      <c r="D893" s="199">
        <f>Gesamtliste!K885</f>
        <v>0</v>
      </c>
      <c r="E893" s="200">
        <f>Gesamtliste!V885</f>
        <v>0</v>
      </c>
    </row>
    <row r="894" spans="1:5" ht="24" customHeight="1">
      <c r="A894" s="285" t="str">
        <f>Gesamtliste!G886&amp;" "&amp;Gesamtliste!H886</f>
        <v xml:space="preserve"> </v>
      </c>
      <c r="B894" s="286"/>
      <c r="C894" s="199">
        <f>Gesamtliste!J886</f>
        <v>0</v>
      </c>
      <c r="D894" s="199">
        <f>Gesamtliste!K886</f>
        <v>0</v>
      </c>
      <c r="E894" s="200">
        <f>Gesamtliste!V886</f>
        <v>0</v>
      </c>
    </row>
    <row r="895" spans="1:5" ht="24" customHeight="1">
      <c r="A895" s="285" t="str">
        <f>Gesamtliste!G887&amp;" "&amp;Gesamtliste!H887</f>
        <v xml:space="preserve"> </v>
      </c>
      <c r="B895" s="286"/>
      <c r="C895" s="199">
        <f>Gesamtliste!J887</f>
        <v>0</v>
      </c>
      <c r="D895" s="199">
        <f>Gesamtliste!K887</f>
        <v>0</v>
      </c>
      <c r="E895" s="200">
        <f>Gesamtliste!V887</f>
        <v>0</v>
      </c>
    </row>
    <row r="896" spans="1:5" ht="24" customHeight="1">
      <c r="A896" s="285" t="str">
        <f>Gesamtliste!G888&amp;" "&amp;Gesamtliste!H888</f>
        <v xml:space="preserve"> </v>
      </c>
      <c r="B896" s="286"/>
      <c r="C896" s="199">
        <f>Gesamtliste!J888</f>
        <v>0</v>
      </c>
      <c r="D896" s="199">
        <f>Gesamtliste!K888</f>
        <v>0</v>
      </c>
      <c r="E896" s="200">
        <f>Gesamtliste!V888</f>
        <v>0</v>
      </c>
    </row>
    <row r="897" spans="1:5" ht="24" customHeight="1">
      <c r="A897" s="285" t="str">
        <f>Gesamtliste!G889&amp;" "&amp;Gesamtliste!H889</f>
        <v xml:space="preserve"> </v>
      </c>
      <c r="B897" s="286"/>
      <c r="C897" s="199">
        <f>Gesamtliste!J889</f>
        <v>0</v>
      </c>
      <c r="D897" s="199">
        <f>Gesamtliste!K889</f>
        <v>0</v>
      </c>
      <c r="E897" s="200">
        <f>Gesamtliste!V889</f>
        <v>0</v>
      </c>
    </row>
    <row r="898" spans="1:5" ht="24" customHeight="1">
      <c r="A898" s="285" t="str">
        <f>Gesamtliste!G890&amp;" "&amp;Gesamtliste!H890</f>
        <v xml:space="preserve"> </v>
      </c>
      <c r="B898" s="286"/>
      <c r="C898" s="199">
        <f>Gesamtliste!J890</f>
        <v>0</v>
      </c>
      <c r="D898" s="199">
        <f>Gesamtliste!K890</f>
        <v>0</v>
      </c>
      <c r="E898" s="200">
        <f>Gesamtliste!V890</f>
        <v>0</v>
      </c>
    </row>
    <row r="899" spans="1:5" ht="24" customHeight="1">
      <c r="A899" s="285" t="str">
        <f>Gesamtliste!G891&amp;" "&amp;Gesamtliste!H891</f>
        <v xml:space="preserve"> </v>
      </c>
      <c r="B899" s="286"/>
      <c r="C899" s="199">
        <f>Gesamtliste!J891</f>
        <v>0</v>
      </c>
      <c r="D899" s="199">
        <f>Gesamtliste!K891</f>
        <v>0</v>
      </c>
      <c r="E899" s="200">
        <f>Gesamtliste!V891</f>
        <v>0</v>
      </c>
    </row>
    <row r="900" spans="1:5" ht="24" customHeight="1">
      <c r="A900" s="285" t="str">
        <f>Gesamtliste!G892&amp;" "&amp;Gesamtliste!H892</f>
        <v xml:space="preserve"> </v>
      </c>
      <c r="B900" s="286"/>
      <c r="C900" s="199">
        <f>Gesamtliste!J892</f>
        <v>0</v>
      </c>
      <c r="D900" s="199">
        <f>Gesamtliste!K892</f>
        <v>0</v>
      </c>
      <c r="E900" s="200">
        <f>Gesamtliste!V892</f>
        <v>0</v>
      </c>
    </row>
    <row r="901" spans="1:5" ht="24" customHeight="1">
      <c r="A901" s="285" t="str">
        <f>Gesamtliste!G893&amp;" "&amp;Gesamtliste!H893</f>
        <v xml:space="preserve"> </v>
      </c>
      <c r="B901" s="286"/>
      <c r="C901" s="199">
        <f>Gesamtliste!J893</f>
        <v>0</v>
      </c>
      <c r="D901" s="199">
        <f>Gesamtliste!K893</f>
        <v>0</v>
      </c>
      <c r="E901" s="200">
        <f>Gesamtliste!V893</f>
        <v>0</v>
      </c>
    </row>
    <row r="902" spans="1:5" ht="24" customHeight="1">
      <c r="A902" s="285" t="str">
        <f>Gesamtliste!G894&amp;" "&amp;Gesamtliste!H894</f>
        <v xml:space="preserve"> </v>
      </c>
      <c r="B902" s="286"/>
      <c r="C902" s="199">
        <f>Gesamtliste!J894</f>
        <v>0</v>
      </c>
      <c r="D902" s="199">
        <f>Gesamtliste!K894</f>
        <v>0</v>
      </c>
      <c r="E902" s="200">
        <f>Gesamtliste!V894</f>
        <v>0</v>
      </c>
    </row>
    <row r="903" spans="1:5" ht="24" customHeight="1">
      <c r="A903" s="285" t="str">
        <f>Gesamtliste!G895&amp;" "&amp;Gesamtliste!H895</f>
        <v xml:space="preserve"> </v>
      </c>
      <c r="B903" s="286"/>
      <c r="C903" s="199">
        <f>Gesamtliste!J895</f>
        <v>0</v>
      </c>
      <c r="D903" s="199">
        <f>Gesamtliste!K895</f>
        <v>0</v>
      </c>
      <c r="E903" s="200">
        <f>Gesamtliste!V895</f>
        <v>0</v>
      </c>
    </row>
    <row r="904" spans="1:5" ht="24" customHeight="1">
      <c r="A904" s="285" t="str">
        <f>Gesamtliste!G896&amp;" "&amp;Gesamtliste!H896</f>
        <v xml:space="preserve"> </v>
      </c>
      <c r="B904" s="286"/>
      <c r="C904" s="199">
        <f>Gesamtliste!J896</f>
        <v>0</v>
      </c>
      <c r="D904" s="199">
        <f>Gesamtliste!K896</f>
        <v>0</v>
      </c>
      <c r="E904" s="200">
        <f>Gesamtliste!V896</f>
        <v>0</v>
      </c>
    </row>
    <row r="905" spans="1:5" ht="24" customHeight="1">
      <c r="A905" s="285" t="str">
        <f>Gesamtliste!G897&amp;" "&amp;Gesamtliste!H897</f>
        <v xml:space="preserve"> </v>
      </c>
      <c r="B905" s="286"/>
      <c r="C905" s="199">
        <f>Gesamtliste!J897</f>
        <v>0</v>
      </c>
      <c r="D905" s="199">
        <f>Gesamtliste!K897</f>
        <v>0</v>
      </c>
      <c r="E905" s="200">
        <f>Gesamtliste!V897</f>
        <v>0</v>
      </c>
    </row>
    <row r="906" spans="1:5" ht="24" customHeight="1">
      <c r="A906" s="285" t="str">
        <f>Gesamtliste!G898&amp;" "&amp;Gesamtliste!H898</f>
        <v xml:space="preserve"> </v>
      </c>
      <c r="B906" s="286"/>
      <c r="C906" s="199">
        <f>Gesamtliste!J898</f>
        <v>0</v>
      </c>
      <c r="D906" s="199">
        <f>Gesamtliste!K898</f>
        <v>0</v>
      </c>
      <c r="E906" s="200">
        <f>Gesamtliste!V898</f>
        <v>0</v>
      </c>
    </row>
    <row r="907" spans="1:5" ht="24" customHeight="1">
      <c r="A907" s="285" t="str">
        <f>Gesamtliste!G899&amp;" "&amp;Gesamtliste!H899</f>
        <v xml:space="preserve"> </v>
      </c>
      <c r="B907" s="286"/>
      <c r="C907" s="199">
        <f>Gesamtliste!J899</f>
        <v>0</v>
      </c>
      <c r="D907" s="199">
        <f>Gesamtliste!K899</f>
        <v>0</v>
      </c>
      <c r="E907" s="200">
        <f>Gesamtliste!V899</f>
        <v>0</v>
      </c>
    </row>
    <row r="908" spans="1:5" ht="24" customHeight="1">
      <c r="A908" s="285" t="str">
        <f>Gesamtliste!G900&amp;" "&amp;Gesamtliste!H900</f>
        <v xml:space="preserve"> </v>
      </c>
      <c r="B908" s="286"/>
      <c r="C908" s="199">
        <f>Gesamtliste!J900</f>
        <v>0</v>
      </c>
      <c r="D908" s="199">
        <f>Gesamtliste!K900</f>
        <v>0</v>
      </c>
      <c r="E908" s="200">
        <f>Gesamtliste!V900</f>
        <v>0</v>
      </c>
    </row>
    <row r="909" spans="1:5" ht="24" customHeight="1">
      <c r="A909" s="285" t="str">
        <f>Gesamtliste!G901&amp;" "&amp;Gesamtliste!H901</f>
        <v xml:space="preserve"> </v>
      </c>
      <c r="B909" s="286"/>
      <c r="C909" s="199">
        <f>Gesamtliste!J901</f>
        <v>0</v>
      </c>
      <c r="D909" s="199">
        <f>Gesamtliste!K901</f>
        <v>0</v>
      </c>
      <c r="E909" s="200">
        <f>Gesamtliste!V901</f>
        <v>0</v>
      </c>
    </row>
    <row r="910" spans="1:5" ht="24" customHeight="1">
      <c r="A910" s="285" t="str">
        <f>Gesamtliste!G902&amp;" "&amp;Gesamtliste!H902</f>
        <v xml:space="preserve"> </v>
      </c>
      <c r="B910" s="286"/>
      <c r="C910" s="199">
        <f>Gesamtliste!J902</f>
        <v>0</v>
      </c>
      <c r="D910" s="199">
        <f>Gesamtliste!K902</f>
        <v>0</v>
      </c>
      <c r="E910" s="200">
        <f>Gesamtliste!V902</f>
        <v>0</v>
      </c>
    </row>
    <row r="911" spans="1:5" ht="24" customHeight="1">
      <c r="A911" s="285" t="str">
        <f>Gesamtliste!G903&amp;" "&amp;Gesamtliste!H903</f>
        <v xml:space="preserve"> </v>
      </c>
      <c r="B911" s="286"/>
      <c r="C911" s="199">
        <f>Gesamtliste!J903</f>
        <v>0</v>
      </c>
      <c r="D911" s="199">
        <f>Gesamtliste!K903</f>
        <v>0</v>
      </c>
      <c r="E911" s="200">
        <f>Gesamtliste!V903</f>
        <v>0</v>
      </c>
    </row>
    <row r="912" spans="1:5" ht="24" customHeight="1">
      <c r="A912" s="285" t="str">
        <f>Gesamtliste!G904&amp;" "&amp;Gesamtliste!H904</f>
        <v xml:space="preserve"> </v>
      </c>
      <c r="B912" s="286"/>
      <c r="C912" s="199">
        <f>Gesamtliste!J904</f>
        <v>0</v>
      </c>
      <c r="D912" s="199">
        <f>Gesamtliste!K904</f>
        <v>0</v>
      </c>
      <c r="E912" s="200">
        <f>Gesamtliste!V904</f>
        <v>0</v>
      </c>
    </row>
    <row r="913" spans="1:5" ht="24" customHeight="1">
      <c r="A913" s="285" t="str">
        <f>Gesamtliste!G905&amp;" "&amp;Gesamtliste!H905</f>
        <v xml:space="preserve"> </v>
      </c>
      <c r="B913" s="286"/>
      <c r="C913" s="199">
        <f>Gesamtliste!J905</f>
        <v>0</v>
      </c>
      <c r="D913" s="199">
        <f>Gesamtliste!K905</f>
        <v>0</v>
      </c>
      <c r="E913" s="200">
        <f>Gesamtliste!V905</f>
        <v>0</v>
      </c>
    </row>
    <row r="914" spans="1:5" ht="24" customHeight="1">
      <c r="A914" s="285" t="str">
        <f>Gesamtliste!G906&amp;" "&amp;Gesamtliste!H906</f>
        <v xml:space="preserve"> </v>
      </c>
      <c r="B914" s="286"/>
      <c r="C914" s="199">
        <f>Gesamtliste!J906</f>
        <v>0</v>
      </c>
      <c r="D914" s="199">
        <f>Gesamtliste!K906</f>
        <v>0</v>
      </c>
      <c r="E914" s="200">
        <f>Gesamtliste!V906</f>
        <v>0</v>
      </c>
    </row>
    <row r="915" spans="1:5" ht="24" customHeight="1">
      <c r="A915" s="285" t="str">
        <f>Gesamtliste!G907&amp;" "&amp;Gesamtliste!H907</f>
        <v xml:space="preserve"> </v>
      </c>
      <c r="B915" s="286"/>
      <c r="C915" s="199">
        <f>Gesamtliste!J907</f>
        <v>0</v>
      </c>
      <c r="D915" s="199">
        <f>Gesamtliste!K907</f>
        <v>0</v>
      </c>
      <c r="E915" s="200">
        <f>Gesamtliste!V907</f>
        <v>0</v>
      </c>
    </row>
    <row r="916" spans="1:5" ht="24" customHeight="1">
      <c r="A916" s="285" t="str">
        <f>Gesamtliste!G908&amp;" "&amp;Gesamtliste!H908</f>
        <v xml:space="preserve"> </v>
      </c>
      <c r="B916" s="286"/>
      <c r="C916" s="199">
        <f>Gesamtliste!J908</f>
        <v>0</v>
      </c>
      <c r="D916" s="199">
        <f>Gesamtliste!K908</f>
        <v>0</v>
      </c>
      <c r="E916" s="200">
        <f>Gesamtliste!V908</f>
        <v>0</v>
      </c>
    </row>
    <row r="917" spans="1:5" ht="24" customHeight="1">
      <c r="A917" s="285" t="str">
        <f>Gesamtliste!G909&amp;" "&amp;Gesamtliste!H909</f>
        <v xml:space="preserve"> </v>
      </c>
      <c r="B917" s="286"/>
      <c r="C917" s="199">
        <f>Gesamtliste!J909</f>
        <v>0</v>
      </c>
      <c r="D917" s="199">
        <f>Gesamtliste!K909</f>
        <v>0</v>
      </c>
      <c r="E917" s="200">
        <f>Gesamtliste!V909</f>
        <v>0</v>
      </c>
    </row>
    <row r="918" spans="1:5" ht="24" customHeight="1">
      <c r="A918" s="285" t="str">
        <f>Gesamtliste!G910&amp;" "&amp;Gesamtliste!H910</f>
        <v xml:space="preserve"> </v>
      </c>
      <c r="B918" s="286"/>
      <c r="C918" s="199">
        <f>Gesamtliste!J910</f>
        <v>0</v>
      </c>
      <c r="D918" s="199">
        <f>Gesamtliste!K910</f>
        <v>0</v>
      </c>
      <c r="E918" s="200">
        <f>Gesamtliste!V910</f>
        <v>0</v>
      </c>
    </row>
    <row r="919" spans="1:5" ht="24" customHeight="1">
      <c r="A919" s="285" t="str">
        <f>Gesamtliste!G911&amp;" "&amp;Gesamtliste!H911</f>
        <v xml:space="preserve"> </v>
      </c>
      <c r="B919" s="286"/>
      <c r="C919" s="199">
        <f>Gesamtliste!J911</f>
        <v>0</v>
      </c>
      <c r="D919" s="199">
        <f>Gesamtliste!K911</f>
        <v>0</v>
      </c>
      <c r="E919" s="200">
        <f>Gesamtliste!V911</f>
        <v>0</v>
      </c>
    </row>
    <row r="920" spans="1:5" ht="24" customHeight="1">
      <c r="A920" s="285" t="str">
        <f>Gesamtliste!G912&amp;" "&amp;Gesamtliste!H912</f>
        <v xml:space="preserve"> </v>
      </c>
      <c r="B920" s="286"/>
      <c r="C920" s="199">
        <f>Gesamtliste!J912</f>
        <v>0</v>
      </c>
      <c r="D920" s="199">
        <f>Gesamtliste!K912</f>
        <v>0</v>
      </c>
      <c r="E920" s="200">
        <f>Gesamtliste!V912</f>
        <v>0</v>
      </c>
    </row>
    <row r="921" spans="1:5" ht="24" customHeight="1">
      <c r="A921" s="285" t="str">
        <f>Gesamtliste!G913&amp;" "&amp;Gesamtliste!H913</f>
        <v xml:space="preserve"> </v>
      </c>
      <c r="B921" s="286"/>
      <c r="C921" s="199">
        <f>Gesamtliste!J913</f>
        <v>0</v>
      </c>
      <c r="D921" s="199">
        <f>Gesamtliste!K913</f>
        <v>0</v>
      </c>
      <c r="E921" s="200">
        <f>Gesamtliste!V913</f>
        <v>0</v>
      </c>
    </row>
    <row r="922" spans="1:5" ht="24" customHeight="1">
      <c r="A922" s="285" t="str">
        <f>Gesamtliste!G914&amp;" "&amp;Gesamtliste!H914</f>
        <v xml:space="preserve"> </v>
      </c>
      <c r="B922" s="286"/>
      <c r="C922" s="199">
        <f>Gesamtliste!J914</f>
        <v>0</v>
      </c>
      <c r="D922" s="199">
        <f>Gesamtliste!K914</f>
        <v>0</v>
      </c>
      <c r="E922" s="200">
        <f>Gesamtliste!V914</f>
        <v>0</v>
      </c>
    </row>
    <row r="923" spans="1:5" ht="24" customHeight="1">
      <c r="A923" s="285" t="str">
        <f>Gesamtliste!G915&amp;" "&amp;Gesamtliste!H915</f>
        <v xml:space="preserve"> </v>
      </c>
      <c r="B923" s="286"/>
      <c r="C923" s="199">
        <f>Gesamtliste!J915</f>
        <v>0</v>
      </c>
      <c r="D923" s="199">
        <f>Gesamtliste!K915</f>
        <v>0</v>
      </c>
      <c r="E923" s="200">
        <f>Gesamtliste!V915</f>
        <v>0</v>
      </c>
    </row>
    <row r="924" spans="1:5" ht="24" customHeight="1">
      <c r="A924" s="285" t="str">
        <f>Gesamtliste!G916&amp;" "&amp;Gesamtliste!H916</f>
        <v xml:space="preserve"> </v>
      </c>
      <c r="B924" s="286"/>
      <c r="C924" s="199">
        <f>Gesamtliste!J916</f>
        <v>0</v>
      </c>
      <c r="D924" s="199">
        <f>Gesamtliste!K916</f>
        <v>0</v>
      </c>
      <c r="E924" s="200">
        <f>Gesamtliste!V916</f>
        <v>0</v>
      </c>
    </row>
    <row r="925" spans="1:5" ht="24" customHeight="1">
      <c r="A925" s="285" t="str">
        <f>Gesamtliste!G917&amp;" "&amp;Gesamtliste!H917</f>
        <v xml:space="preserve"> </v>
      </c>
      <c r="B925" s="286"/>
      <c r="C925" s="199">
        <f>Gesamtliste!J917</f>
        <v>0</v>
      </c>
      <c r="D925" s="199">
        <f>Gesamtliste!K917</f>
        <v>0</v>
      </c>
      <c r="E925" s="200">
        <f>Gesamtliste!V917</f>
        <v>0</v>
      </c>
    </row>
    <row r="926" spans="1:5" ht="24" customHeight="1">
      <c r="A926" s="285" t="str">
        <f>Gesamtliste!G918&amp;" "&amp;Gesamtliste!H918</f>
        <v xml:space="preserve"> </v>
      </c>
      <c r="B926" s="286"/>
      <c r="C926" s="199">
        <f>Gesamtliste!J918</f>
        <v>0</v>
      </c>
      <c r="D926" s="199">
        <f>Gesamtliste!K918</f>
        <v>0</v>
      </c>
      <c r="E926" s="200">
        <f>Gesamtliste!V918</f>
        <v>0</v>
      </c>
    </row>
    <row r="927" spans="1:5" ht="24" customHeight="1">
      <c r="A927" s="285" t="str">
        <f>Gesamtliste!G919&amp;" "&amp;Gesamtliste!H919</f>
        <v xml:space="preserve"> </v>
      </c>
      <c r="B927" s="286"/>
      <c r="C927" s="199">
        <f>Gesamtliste!J919</f>
        <v>0</v>
      </c>
      <c r="D927" s="199">
        <f>Gesamtliste!K919</f>
        <v>0</v>
      </c>
      <c r="E927" s="200">
        <f>Gesamtliste!V919</f>
        <v>0</v>
      </c>
    </row>
    <row r="928" spans="1:5" ht="24" customHeight="1">
      <c r="A928" s="285" t="str">
        <f>Gesamtliste!G920&amp;" "&amp;Gesamtliste!H920</f>
        <v xml:space="preserve"> </v>
      </c>
      <c r="B928" s="286"/>
      <c r="C928" s="199">
        <f>Gesamtliste!J920</f>
        <v>0</v>
      </c>
      <c r="D928" s="199">
        <f>Gesamtliste!K920</f>
        <v>0</v>
      </c>
      <c r="E928" s="200">
        <f>Gesamtliste!V920</f>
        <v>0</v>
      </c>
    </row>
    <row r="929" spans="1:5" ht="24" customHeight="1">
      <c r="A929" s="285" t="str">
        <f>Gesamtliste!G921&amp;" "&amp;Gesamtliste!H921</f>
        <v xml:space="preserve"> </v>
      </c>
      <c r="B929" s="286"/>
      <c r="C929" s="199">
        <f>Gesamtliste!J921</f>
        <v>0</v>
      </c>
      <c r="D929" s="199">
        <f>Gesamtliste!K921</f>
        <v>0</v>
      </c>
      <c r="E929" s="200">
        <f>Gesamtliste!V921</f>
        <v>0</v>
      </c>
    </row>
    <row r="930" spans="1:5" ht="24" customHeight="1">
      <c r="A930" s="285" t="str">
        <f>Gesamtliste!G922&amp;" "&amp;Gesamtliste!H922</f>
        <v xml:space="preserve"> </v>
      </c>
      <c r="B930" s="286"/>
      <c r="C930" s="199">
        <f>Gesamtliste!J922</f>
        <v>0</v>
      </c>
      <c r="D930" s="199">
        <f>Gesamtliste!K922</f>
        <v>0</v>
      </c>
      <c r="E930" s="200">
        <f>Gesamtliste!V922</f>
        <v>0</v>
      </c>
    </row>
    <row r="931" spans="1:5" ht="24" customHeight="1">
      <c r="A931" s="285" t="str">
        <f>Gesamtliste!G923&amp;" "&amp;Gesamtliste!H923</f>
        <v xml:space="preserve"> </v>
      </c>
      <c r="B931" s="286"/>
      <c r="C931" s="199">
        <f>Gesamtliste!J923</f>
        <v>0</v>
      </c>
      <c r="D931" s="199">
        <f>Gesamtliste!K923</f>
        <v>0</v>
      </c>
      <c r="E931" s="200">
        <f>Gesamtliste!V923</f>
        <v>0</v>
      </c>
    </row>
    <row r="932" spans="1:5" ht="24" customHeight="1">
      <c r="A932" s="285" t="str">
        <f>Gesamtliste!G924&amp;" "&amp;Gesamtliste!H924</f>
        <v xml:space="preserve"> </v>
      </c>
      <c r="B932" s="286"/>
      <c r="C932" s="199">
        <f>Gesamtliste!J924</f>
        <v>0</v>
      </c>
      <c r="D932" s="199">
        <f>Gesamtliste!K924</f>
        <v>0</v>
      </c>
      <c r="E932" s="200">
        <f>Gesamtliste!V924</f>
        <v>0</v>
      </c>
    </row>
    <row r="933" spans="1:5" ht="24" customHeight="1">
      <c r="A933" s="285" t="str">
        <f>Gesamtliste!G925&amp;" "&amp;Gesamtliste!H925</f>
        <v xml:space="preserve"> </v>
      </c>
      <c r="B933" s="286"/>
      <c r="C933" s="199">
        <f>Gesamtliste!J925</f>
        <v>0</v>
      </c>
      <c r="D933" s="199">
        <f>Gesamtliste!K925</f>
        <v>0</v>
      </c>
      <c r="E933" s="200">
        <f>Gesamtliste!V925</f>
        <v>0</v>
      </c>
    </row>
    <row r="934" spans="1:5" ht="24" customHeight="1">
      <c r="A934" s="285" t="str">
        <f>Gesamtliste!G926&amp;" "&amp;Gesamtliste!H926</f>
        <v xml:space="preserve"> </v>
      </c>
      <c r="B934" s="286"/>
      <c r="C934" s="199">
        <f>Gesamtliste!J926</f>
        <v>0</v>
      </c>
      <c r="D934" s="199">
        <f>Gesamtliste!K926</f>
        <v>0</v>
      </c>
      <c r="E934" s="200">
        <f>Gesamtliste!V926</f>
        <v>0</v>
      </c>
    </row>
    <row r="935" spans="1:5" ht="24" customHeight="1">
      <c r="A935" s="285" t="str">
        <f>Gesamtliste!G927&amp;" "&amp;Gesamtliste!H927</f>
        <v xml:space="preserve"> </v>
      </c>
      <c r="B935" s="286"/>
      <c r="C935" s="199">
        <f>Gesamtliste!J927</f>
        <v>0</v>
      </c>
      <c r="D935" s="199">
        <f>Gesamtliste!K927</f>
        <v>0</v>
      </c>
      <c r="E935" s="200">
        <f>Gesamtliste!V927</f>
        <v>0</v>
      </c>
    </row>
    <row r="936" spans="1:5" ht="24" customHeight="1">
      <c r="A936" s="285" t="str">
        <f>Gesamtliste!G928&amp;" "&amp;Gesamtliste!H928</f>
        <v xml:space="preserve"> </v>
      </c>
      <c r="B936" s="286"/>
      <c r="C936" s="199">
        <f>Gesamtliste!J928</f>
        <v>0</v>
      </c>
      <c r="D936" s="199">
        <f>Gesamtliste!K928</f>
        <v>0</v>
      </c>
      <c r="E936" s="200">
        <f>Gesamtliste!V928</f>
        <v>0</v>
      </c>
    </row>
    <row r="937" spans="1:5" ht="24" customHeight="1">
      <c r="A937" s="285" t="str">
        <f>Gesamtliste!G929&amp;" "&amp;Gesamtliste!H929</f>
        <v xml:space="preserve"> </v>
      </c>
      <c r="B937" s="286"/>
      <c r="C937" s="199">
        <f>Gesamtliste!J929</f>
        <v>0</v>
      </c>
      <c r="D937" s="199">
        <f>Gesamtliste!K929</f>
        <v>0</v>
      </c>
      <c r="E937" s="200">
        <f>Gesamtliste!V929</f>
        <v>0</v>
      </c>
    </row>
    <row r="938" spans="1:5" ht="24" customHeight="1">
      <c r="A938" s="285" t="str">
        <f>Gesamtliste!G930&amp;" "&amp;Gesamtliste!H930</f>
        <v xml:space="preserve"> </v>
      </c>
      <c r="B938" s="286"/>
      <c r="C938" s="199">
        <f>Gesamtliste!J930</f>
        <v>0</v>
      </c>
      <c r="D938" s="199">
        <f>Gesamtliste!K930</f>
        <v>0</v>
      </c>
      <c r="E938" s="200">
        <f>Gesamtliste!V930</f>
        <v>0</v>
      </c>
    </row>
    <row r="939" spans="1:5" ht="24" customHeight="1">
      <c r="A939" s="285" t="str">
        <f>Gesamtliste!G931&amp;" "&amp;Gesamtliste!H931</f>
        <v xml:space="preserve"> </v>
      </c>
      <c r="B939" s="286"/>
      <c r="C939" s="199">
        <f>Gesamtliste!J931</f>
        <v>0</v>
      </c>
      <c r="D939" s="199">
        <f>Gesamtliste!K931</f>
        <v>0</v>
      </c>
      <c r="E939" s="200">
        <f>Gesamtliste!V931</f>
        <v>0</v>
      </c>
    </row>
    <row r="940" spans="1:5" ht="24" customHeight="1">
      <c r="A940" s="285" t="str">
        <f>Gesamtliste!G932&amp;" "&amp;Gesamtliste!H932</f>
        <v xml:space="preserve"> </v>
      </c>
      <c r="B940" s="286"/>
      <c r="C940" s="199">
        <f>Gesamtliste!J932</f>
        <v>0</v>
      </c>
      <c r="D940" s="199">
        <f>Gesamtliste!K932</f>
        <v>0</v>
      </c>
      <c r="E940" s="200">
        <f>Gesamtliste!V932</f>
        <v>0</v>
      </c>
    </row>
    <row r="941" spans="1:5" ht="24" customHeight="1">
      <c r="A941" s="285" t="str">
        <f>Gesamtliste!G933&amp;" "&amp;Gesamtliste!H933</f>
        <v xml:space="preserve"> </v>
      </c>
      <c r="B941" s="286"/>
      <c r="C941" s="199">
        <f>Gesamtliste!J933</f>
        <v>0</v>
      </c>
      <c r="D941" s="199">
        <f>Gesamtliste!K933</f>
        <v>0</v>
      </c>
      <c r="E941" s="200">
        <f>Gesamtliste!V933</f>
        <v>0</v>
      </c>
    </row>
    <row r="942" spans="1:5" ht="24" customHeight="1">
      <c r="A942" s="285" t="str">
        <f>Gesamtliste!G934&amp;" "&amp;Gesamtliste!H934</f>
        <v xml:space="preserve"> </v>
      </c>
      <c r="B942" s="286"/>
      <c r="C942" s="199">
        <f>Gesamtliste!J934</f>
        <v>0</v>
      </c>
      <c r="D942" s="199">
        <f>Gesamtliste!K934</f>
        <v>0</v>
      </c>
      <c r="E942" s="200">
        <f>Gesamtliste!V934</f>
        <v>0</v>
      </c>
    </row>
    <row r="943" spans="1:5" ht="24" customHeight="1">
      <c r="A943" s="285" t="str">
        <f>Gesamtliste!G935&amp;" "&amp;Gesamtliste!H935</f>
        <v xml:space="preserve"> </v>
      </c>
      <c r="B943" s="286"/>
      <c r="C943" s="199">
        <f>Gesamtliste!J935</f>
        <v>0</v>
      </c>
      <c r="D943" s="199">
        <f>Gesamtliste!K935</f>
        <v>0</v>
      </c>
      <c r="E943" s="200">
        <f>Gesamtliste!V935</f>
        <v>0</v>
      </c>
    </row>
    <row r="944" spans="1:5" ht="24" customHeight="1">
      <c r="A944" s="285" t="str">
        <f>Gesamtliste!G936&amp;" "&amp;Gesamtliste!H936</f>
        <v xml:space="preserve"> </v>
      </c>
      <c r="B944" s="286"/>
      <c r="C944" s="199">
        <f>Gesamtliste!J936</f>
        <v>0</v>
      </c>
      <c r="D944" s="199">
        <f>Gesamtliste!K936</f>
        <v>0</v>
      </c>
      <c r="E944" s="200">
        <f>Gesamtliste!V936</f>
        <v>0</v>
      </c>
    </row>
    <row r="945" spans="1:5" ht="24" customHeight="1">
      <c r="A945" s="285" t="str">
        <f>Gesamtliste!G937&amp;" "&amp;Gesamtliste!H937</f>
        <v xml:space="preserve"> </v>
      </c>
      <c r="B945" s="286"/>
      <c r="C945" s="199">
        <f>Gesamtliste!J937</f>
        <v>0</v>
      </c>
      <c r="D945" s="199">
        <f>Gesamtliste!K937</f>
        <v>0</v>
      </c>
      <c r="E945" s="200">
        <f>Gesamtliste!V937</f>
        <v>0</v>
      </c>
    </row>
    <row r="946" spans="1:5" ht="24" customHeight="1">
      <c r="A946" s="285" t="str">
        <f>Gesamtliste!G938&amp;" "&amp;Gesamtliste!H938</f>
        <v xml:space="preserve"> </v>
      </c>
      <c r="B946" s="286"/>
      <c r="C946" s="199">
        <f>Gesamtliste!J938</f>
        <v>0</v>
      </c>
      <c r="D946" s="199">
        <f>Gesamtliste!K938</f>
        <v>0</v>
      </c>
      <c r="E946" s="200">
        <f>Gesamtliste!V938</f>
        <v>0</v>
      </c>
    </row>
    <row r="947" spans="1:5" ht="24" customHeight="1">
      <c r="A947" s="285" t="str">
        <f>Gesamtliste!G939&amp;" "&amp;Gesamtliste!H939</f>
        <v xml:space="preserve"> </v>
      </c>
      <c r="B947" s="286"/>
      <c r="C947" s="199">
        <f>Gesamtliste!J939</f>
        <v>0</v>
      </c>
      <c r="D947" s="199">
        <f>Gesamtliste!K939</f>
        <v>0</v>
      </c>
      <c r="E947" s="200">
        <f>Gesamtliste!V939</f>
        <v>0</v>
      </c>
    </row>
    <row r="948" spans="1:5" ht="24" customHeight="1">
      <c r="A948" s="285" t="str">
        <f>Gesamtliste!G940&amp;" "&amp;Gesamtliste!H940</f>
        <v xml:space="preserve"> </v>
      </c>
      <c r="B948" s="286"/>
      <c r="C948" s="199">
        <f>Gesamtliste!J940</f>
        <v>0</v>
      </c>
      <c r="D948" s="199">
        <f>Gesamtliste!K940</f>
        <v>0</v>
      </c>
      <c r="E948" s="200">
        <f>Gesamtliste!V940</f>
        <v>0</v>
      </c>
    </row>
    <row r="949" spans="1:5" ht="24" customHeight="1">
      <c r="A949" s="285" t="str">
        <f>Gesamtliste!G941&amp;" "&amp;Gesamtliste!H941</f>
        <v xml:space="preserve"> </v>
      </c>
      <c r="B949" s="286"/>
      <c r="C949" s="199">
        <f>Gesamtliste!J941</f>
        <v>0</v>
      </c>
      <c r="D949" s="199">
        <f>Gesamtliste!K941</f>
        <v>0</v>
      </c>
      <c r="E949" s="200">
        <f>Gesamtliste!V941</f>
        <v>0</v>
      </c>
    </row>
    <row r="950" spans="1:5" ht="24" customHeight="1">
      <c r="A950" s="285" t="str">
        <f>Gesamtliste!G942&amp;" "&amp;Gesamtliste!H942</f>
        <v xml:space="preserve"> </v>
      </c>
      <c r="B950" s="286"/>
      <c r="C950" s="199">
        <f>Gesamtliste!J942</f>
        <v>0</v>
      </c>
      <c r="D950" s="199">
        <f>Gesamtliste!K942</f>
        <v>0</v>
      </c>
      <c r="E950" s="200">
        <f>Gesamtliste!V942</f>
        <v>0</v>
      </c>
    </row>
    <row r="951" spans="1:5" ht="24" customHeight="1">
      <c r="A951" s="285" t="str">
        <f>Gesamtliste!G943&amp;" "&amp;Gesamtliste!H943</f>
        <v xml:space="preserve"> </v>
      </c>
      <c r="B951" s="286"/>
      <c r="C951" s="199">
        <f>Gesamtliste!J943</f>
        <v>0</v>
      </c>
      <c r="D951" s="199">
        <f>Gesamtliste!K943</f>
        <v>0</v>
      </c>
      <c r="E951" s="200">
        <f>Gesamtliste!V943</f>
        <v>0</v>
      </c>
    </row>
    <row r="952" spans="1:5" ht="24" customHeight="1">
      <c r="A952" s="285" t="str">
        <f>Gesamtliste!G944&amp;" "&amp;Gesamtliste!H944</f>
        <v xml:space="preserve"> </v>
      </c>
      <c r="B952" s="286"/>
      <c r="C952" s="199">
        <f>Gesamtliste!J944</f>
        <v>0</v>
      </c>
      <c r="D952" s="199">
        <f>Gesamtliste!K944</f>
        <v>0</v>
      </c>
      <c r="E952" s="200">
        <f>Gesamtliste!V944</f>
        <v>0</v>
      </c>
    </row>
    <row r="953" spans="1:5" ht="24" customHeight="1">
      <c r="A953" s="285" t="str">
        <f>Gesamtliste!G945&amp;" "&amp;Gesamtliste!H945</f>
        <v xml:space="preserve"> </v>
      </c>
      <c r="B953" s="286"/>
      <c r="C953" s="199">
        <f>Gesamtliste!J945</f>
        <v>0</v>
      </c>
      <c r="D953" s="199">
        <f>Gesamtliste!K945</f>
        <v>0</v>
      </c>
      <c r="E953" s="200">
        <f>Gesamtliste!V945</f>
        <v>0</v>
      </c>
    </row>
    <row r="954" spans="1:5" ht="24" customHeight="1">
      <c r="A954" s="285" t="str">
        <f>Gesamtliste!G946&amp;" "&amp;Gesamtliste!H946</f>
        <v xml:space="preserve"> </v>
      </c>
      <c r="B954" s="286"/>
      <c r="C954" s="199">
        <f>Gesamtliste!J946</f>
        <v>0</v>
      </c>
      <c r="D954" s="199">
        <f>Gesamtliste!K946</f>
        <v>0</v>
      </c>
      <c r="E954" s="200">
        <f>Gesamtliste!V946</f>
        <v>0</v>
      </c>
    </row>
    <row r="955" spans="1:5" ht="24" customHeight="1">
      <c r="A955" s="285" t="str">
        <f>Gesamtliste!G947&amp;" "&amp;Gesamtliste!H947</f>
        <v xml:space="preserve"> </v>
      </c>
      <c r="B955" s="286"/>
      <c r="C955" s="199">
        <f>Gesamtliste!J947</f>
        <v>0</v>
      </c>
      <c r="D955" s="199">
        <f>Gesamtliste!K947</f>
        <v>0</v>
      </c>
      <c r="E955" s="200">
        <f>Gesamtliste!V947</f>
        <v>0</v>
      </c>
    </row>
    <row r="956" spans="1:5" ht="24" customHeight="1">
      <c r="A956" s="285" t="str">
        <f>Gesamtliste!G948&amp;" "&amp;Gesamtliste!H948</f>
        <v xml:space="preserve"> </v>
      </c>
      <c r="B956" s="286"/>
      <c r="C956" s="199">
        <f>Gesamtliste!J948</f>
        <v>0</v>
      </c>
      <c r="D956" s="199">
        <f>Gesamtliste!K948</f>
        <v>0</v>
      </c>
      <c r="E956" s="200">
        <f>Gesamtliste!V948</f>
        <v>0</v>
      </c>
    </row>
    <row r="957" spans="1:5" ht="24" customHeight="1">
      <c r="A957" s="285" t="str">
        <f>Gesamtliste!G949&amp;" "&amp;Gesamtliste!H949</f>
        <v xml:space="preserve"> </v>
      </c>
      <c r="B957" s="286"/>
      <c r="C957" s="199">
        <f>Gesamtliste!J949</f>
        <v>0</v>
      </c>
      <c r="D957" s="199">
        <f>Gesamtliste!K949</f>
        <v>0</v>
      </c>
      <c r="E957" s="200">
        <f>Gesamtliste!V949</f>
        <v>0</v>
      </c>
    </row>
    <row r="958" spans="1:5" ht="24" customHeight="1">
      <c r="A958" s="285" t="str">
        <f>Gesamtliste!G950&amp;" "&amp;Gesamtliste!H950</f>
        <v xml:space="preserve"> </v>
      </c>
      <c r="B958" s="286"/>
      <c r="C958" s="199">
        <f>Gesamtliste!J950</f>
        <v>0</v>
      </c>
      <c r="D958" s="199">
        <f>Gesamtliste!K950</f>
        <v>0</v>
      </c>
      <c r="E958" s="200">
        <f>Gesamtliste!V950</f>
        <v>0</v>
      </c>
    </row>
    <row r="959" spans="1:5" ht="24" customHeight="1">
      <c r="A959" s="285" t="str">
        <f>Gesamtliste!G951&amp;" "&amp;Gesamtliste!H951</f>
        <v xml:space="preserve"> </v>
      </c>
      <c r="B959" s="286"/>
      <c r="C959" s="199">
        <f>Gesamtliste!J951</f>
        <v>0</v>
      </c>
      <c r="D959" s="199">
        <f>Gesamtliste!K951</f>
        <v>0</v>
      </c>
      <c r="E959" s="200">
        <f>Gesamtliste!V951</f>
        <v>0</v>
      </c>
    </row>
    <row r="960" spans="1:5" ht="24" customHeight="1">
      <c r="A960" s="285" t="str">
        <f>Gesamtliste!G952&amp;" "&amp;Gesamtliste!H952</f>
        <v xml:space="preserve"> </v>
      </c>
      <c r="B960" s="286"/>
      <c r="C960" s="199">
        <f>Gesamtliste!J952</f>
        <v>0</v>
      </c>
      <c r="D960" s="199">
        <f>Gesamtliste!K952</f>
        <v>0</v>
      </c>
      <c r="E960" s="200">
        <f>Gesamtliste!V952</f>
        <v>0</v>
      </c>
    </row>
    <row r="961" spans="1:5" ht="24" customHeight="1">
      <c r="A961" s="285" t="str">
        <f>Gesamtliste!G953&amp;" "&amp;Gesamtliste!H953</f>
        <v xml:space="preserve"> </v>
      </c>
      <c r="B961" s="286"/>
      <c r="C961" s="199">
        <f>Gesamtliste!J953</f>
        <v>0</v>
      </c>
      <c r="D961" s="199">
        <f>Gesamtliste!K953</f>
        <v>0</v>
      </c>
      <c r="E961" s="200">
        <f>Gesamtliste!V953</f>
        <v>0</v>
      </c>
    </row>
    <row r="962" spans="1:5" ht="24" customHeight="1">
      <c r="A962" s="285" t="str">
        <f>Gesamtliste!G954&amp;" "&amp;Gesamtliste!H954</f>
        <v xml:space="preserve"> </v>
      </c>
      <c r="B962" s="286"/>
      <c r="C962" s="199">
        <f>Gesamtliste!J954</f>
        <v>0</v>
      </c>
      <c r="D962" s="199">
        <f>Gesamtliste!K954</f>
        <v>0</v>
      </c>
      <c r="E962" s="200">
        <f>Gesamtliste!V954</f>
        <v>0</v>
      </c>
    </row>
    <row r="963" spans="1:5" ht="24" customHeight="1">
      <c r="A963" s="285" t="str">
        <f>Gesamtliste!G955&amp;" "&amp;Gesamtliste!H955</f>
        <v xml:space="preserve"> </v>
      </c>
      <c r="B963" s="286"/>
      <c r="C963" s="199">
        <f>Gesamtliste!J955</f>
        <v>0</v>
      </c>
      <c r="D963" s="199">
        <f>Gesamtliste!K955</f>
        <v>0</v>
      </c>
      <c r="E963" s="200">
        <f>Gesamtliste!V955</f>
        <v>0</v>
      </c>
    </row>
    <row r="964" spans="1:5" ht="24" customHeight="1">
      <c r="A964" s="285" t="str">
        <f>Gesamtliste!G956&amp;" "&amp;Gesamtliste!H956</f>
        <v xml:space="preserve"> </v>
      </c>
      <c r="B964" s="286"/>
      <c r="C964" s="199">
        <f>Gesamtliste!J956</f>
        <v>0</v>
      </c>
      <c r="D964" s="199">
        <f>Gesamtliste!K956</f>
        <v>0</v>
      </c>
      <c r="E964" s="200">
        <f>Gesamtliste!V956</f>
        <v>0</v>
      </c>
    </row>
    <row r="965" spans="1:5" ht="24" customHeight="1">
      <c r="A965" s="285" t="str">
        <f>Gesamtliste!G957&amp;" "&amp;Gesamtliste!H957</f>
        <v xml:space="preserve"> </v>
      </c>
      <c r="B965" s="286"/>
      <c r="C965" s="199">
        <f>Gesamtliste!J957</f>
        <v>0</v>
      </c>
      <c r="D965" s="199">
        <f>Gesamtliste!K957</f>
        <v>0</v>
      </c>
      <c r="E965" s="200">
        <f>Gesamtliste!V957</f>
        <v>0</v>
      </c>
    </row>
    <row r="966" spans="1:5" ht="24" customHeight="1">
      <c r="A966" s="285" t="str">
        <f>Gesamtliste!G958&amp;" "&amp;Gesamtliste!H958</f>
        <v xml:space="preserve"> </v>
      </c>
      <c r="B966" s="286"/>
      <c r="C966" s="199">
        <f>Gesamtliste!J958</f>
        <v>0</v>
      </c>
      <c r="D966" s="199">
        <f>Gesamtliste!K958</f>
        <v>0</v>
      </c>
      <c r="E966" s="200">
        <f>Gesamtliste!V958</f>
        <v>0</v>
      </c>
    </row>
    <row r="967" spans="1:5" ht="24" customHeight="1">
      <c r="A967" s="285" t="str">
        <f>Gesamtliste!G959&amp;" "&amp;Gesamtliste!H959</f>
        <v xml:space="preserve"> </v>
      </c>
      <c r="B967" s="286"/>
      <c r="C967" s="199">
        <f>Gesamtliste!J959</f>
        <v>0</v>
      </c>
      <c r="D967" s="199">
        <f>Gesamtliste!K959</f>
        <v>0</v>
      </c>
      <c r="E967" s="200">
        <f>Gesamtliste!V959</f>
        <v>0</v>
      </c>
    </row>
    <row r="968" spans="1:5" ht="24" customHeight="1">
      <c r="A968" s="285" t="str">
        <f>Gesamtliste!G960&amp;" "&amp;Gesamtliste!H960</f>
        <v xml:space="preserve"> </v>
      </c>
      <c r="B968" s="286"/>
      <c r="C968" s="199">
        <f>Gesamtliste!J960</f>
        <v>0</v>
      </c>
      <c r="D968" s="199">
        <f>Gesamtliste!K960</f>
        <v>0</v>
      </c>
      <c r="E968" s="200">
        <f>Gesamtliste!V960</f>
        <v>0</v>
      </c>
    </row>
    <row r="969" spans="1:5" ht="24" customHeight="1">
      <c r="A969" s="285" t="str">
        <f>Gesamtliste!G961&amp;" "&amp;Gesamtliste!H961</f>
        <v xml:space="preserve"> </v>
      </c>
      <c r="B969" s="286"/>
      <c r="C969" s="199">
        <f>Gesamtliste!J961</f>
        <v>0</v>
      </c>
      <c r="D969" s="199">
        <f>Gesamtliste!K961</f>
        <v>0</v>
      </c>
      <c r="E969" s="200">
        <f>Gesamtliste!V961</f>
        <v>0</v>
      </c>
    </row>
    <row r="970" spans="1:5" ht="24" customHeight="1">
      <c r="A970" s="285" t="str">
        <f>Gesamtliste!G962&amp;" "&amp;Gesamtliste!H962</f>
        <v xml:space="preserve"> </v>
      </c>
      <c r="B970" s="286"/>
      <c r="C970" s="199">
        <f>Gesamtliste!J962</f>
        <v>0</v>
      </c>
      <c r="D970" s="199">
        <f>Gesamtliste!K962</f>
        <v>0</v>
      </c>
      <c r="E970" s="200">
        <f>Gesamtliste!V962</f>
        <v>0</v>
      </c>
    </row>
    <row r="971" spans="1:5" ht="24" customHeight="1">
      <c r="A971" s="285" t="str">
        <f>Gesamtliste!G963&amp;" "&amp;Gesamtliste!H963</f>
        <v xml:space="preserve"> </v>
      </c>
      <c r="B971" s="286"/>
      <c r="C971" s="199">
        <f>Gesamtliste!J963</f>
        <v>0</v>
      </c>
      <c r="D971" s="199">
        <f>Gesamtliste!K963</f>
        <v>0</v>
      </c>
      <c r="E971" s="200">
        <f>Gesamtliste!V963</f>
        <v>0</v>
      </c>
    </row>
    <row r="972" spans="1:5" ht="24" customHeight="1">
      <c r="A972" s="285" t="str">
        <f>Gesamtliste!G964&amp;" "&amp;Gesamtliste!H964</f>
        <v xml:space="preserve"> </v>
      </c>
      <c r="B972" s="286"/>
      <c r="C972" s="199">
        <f>Gesamtliste!J964</f>
        <v>0</v>
      </c>
      <c r="D972" s="199">
        <f>Gesamtliste!K964</f>
        <v>0</v>
      </c>
      <c r="E972" s="200">
        <f>Gesamtliste!V964</f>
        <v>0</v>
      </c>
    </row>
    <row r="973" spans="1:5" ht="24" customHeight="1">
      <c r="A973" s="285" t="str">
        <f>Gesamtliste!G965&amp;" "&amp;Gesamtliste!H965</f>
        <v xml:space="preserve"> </v>
      </c>
      <c r="B973" s="286"/>
      <c r="C973" s="199">
        <f>Gesamtliste!J965</f>
        <v>0</v>
      </c>
      <c r="D973" s="199">
        <f>Gesamtliste!K965</f>
        <v>0</v>
      </c>
      <c r="E973" s="200">
        <f>Gesamtliste!V965</f>
        <v>0</v>
      </c>
    </row>
    <row r="974" spans="1:5" ht="24" customHeight="1">
      <c r="A974" s="285" t="str">
        <f>Gesamtliste!G966&amp;" "&amp;Gesamtliste!H966</f>
        <v xml:space="preserve"> </v>
      </c>
      <c r="B974" s="286"/>
      <c r="C974" s="199">
        <f>Gesamtliste!J966</f>
        <v>0</v>
      </c>
      <c r="D974" s="199">
        <f>Gesamtliste!K966</f>
        <v>0</v>
      </c>
      <c r="E974" s="200">
        <f>Gesamtliste!V966</f>
        <v>0</v>
      </c>
    </row>
    <row r="975" spans="1:5" ht="24" customHeight="1">
      <c r="A975" s="285" t="str">
        <f>Gesamtliste!G967&amp;" "&amp;Gesamtliste!H967</f>
        <v xml:space="preserve"> </v>
      </c>
      <c r="B975" s="286"/>
      <c r="C975" s="199">
        <f>Gesamtliste!J967</f>
        <v>0</v>
      </c>
      <c r="D975" s="199">
        <f>Gesamtliste!K967</f>
        <v>0</v>
      </c>
      <c r="E975" s="200">
        <f>Gesamtliste!V967</f>
        <v>0</v>
      </c>
    </row>
    <row r="976" spans="1:5" ht="24" customHeight="1">
      <c r="A976" s="285" t="str">
        <f>Gesamtliste!G968&amp;" "&amp;Gesamtliste!H968</f>
        <v xml:space="preserve"> </v>
      </c>
      <c r="B976" s="286"/>
      <c r="C976" s="199">
        <f>Gesamtliste!J968</f>
        <v>0</v>
      </c>
      <c r="D976" s="199">
        <f>Gesamtliste!K968</f>
        <v>0</v>
      </c>
      <c r="E976" s="200">
        <f>Gesamtliste!V968</f>
        <v>0</v>
      </c>
    </row>
    <row r="977" spans="1:5" ht="24" customHeight="1">
      <c r="A977" s="285" t="str">
        <f>Gesamtliste!G969&amp;" "&amp;Gesamtliste!H969</f>
        <v xml:space="preserve"> </v>
      </c>
      <c r="B977" s="286"/>
      <c r="C977" s="199">
        <f>Gesamtliste!J969</f>
        <v>0</v>
      </c>
      <c r="D977" s="199">
        <f>Gesamtliste!K969</f>
        <v>0</v>
      </c>
      <c r="E977" s="200">
        <f>Gesamtliste!V969</f>
        <v>0</v>
      </c>
    </row>
    <row r="978" spans="1:5" ht="24" customHeight="1">
      <c r="A978" s="285" t="str">
        <f>Gesamtliste!G970&amp;" "&amp;Gesamtliste!H970</f>
        <v xml:space="preserve"> </v>
      </c>
      <c r="B978" s="286"/>
      <c r="C978" s="199">
        <f>Gesamtliste!J970</f>
        <v>0</v>
      </c>
      <c r="D978" s="199">
        <f>Gesamtliste!K970</f>
        <v>0</v>
      </c>
      <c r="E978" s="200">
        <f>Gesamtliste!V970</f>
        <v>0</v>
      </c>
    </row>
    <row r="979" spans="1:5" ht="24" customHeight="1">
      <c r="A979" s="285" t="str">
        <f>Gesamtliste!G971&amp;" "&amp;Gesamtliste!H971</f>
        <v xml:space="preserve"> </v>
      </c>
      <c r="B979" s="286"/>
      <c r="C979" s="199">
        <f>Gesamtliste!J971</f>
        <v>0</v>
      </c>
      <c r="D979" s="199">
        <f>Gesamtliste!K971</f>
        <v>0</v>
      </c>
      <c r="E979" s="200">
        <f>Gesamtliste!V971</f>
        <v>0</v>
      </c>
    </row>
    <row r="980" spans="1:5" ht="24" customHeight="1">
      <c r="A980" s="285" t="str">
        <f>Gesamtliste!G972&amp;" "&amp;Gesamtliste!H972</f>
        <v xml:space="preserve"> </v>
      </c>
      <c r="B980" s="286"/>
      <c r="C980" s="199">
        <f>Gesamtliste!J972</f>
        <v>0</v>
      </c>
      <c r="D980" s="199">
        <f>Gesamtliste!K972</f>
        <v>0</v>
      </c>
      <c r="E980" s="200">
        <f>Gesamtliste!V972</f>
        <v>0</v>
      </c>
    </row>
    <row r="981" spans="1:5" ht="24" customHeight="1">
      <c r="A981" s="285" t="str">
        <f>Gesamtliste!G973&amp;" "&amp;Gesamtliste!H973</f>
        <v xml:space="preserve"> </v>
      </c>
      <c r="B981" s="286"/>
      <c r="C981" s="199">
        <f>Gesamtliste!J973</f>
        <v>0</v>
      </c>
      <c r="D981" s="199">
        <f>Gesamtliste!K973</f>
        <v>0</v>
      </c>
      <c r="E981" s="200">
        <f>Gesamtliste!V973</f>
        <v>0</v>
      </c>
    </row>
    <row r="982" spans="1:5" ht="24" customHeight="1">
      <c r="A982" s="285" t="str">
        <f>Gesamtliste!G974&amp;" "&amp;Gesamtliste!H974</f>
        <v xml:space="preserve"> </v>
      </c>
      <c r="B982" s="286"/>
      <c r="C982" s="199">
        <f>Gesamtliste!J974</f>
        <v>0</v>
      </c>
      <c r="D982" s="199">
        <f>Gesamtliste!K974</f>
        <v>0</v>
      </c>
      <c r="E982" s="200">
        <f>Gesamtliste!V974</f>
        <v>0</v>
      </c>
    </row>
    <row r="983" spans="1:5" ht="24" customHeight="1">
      <c r="A983" s="285" t="str">
        <f>Gesamtliste!G975&amp;" "&amp;Gesamtliste!H975</f>
        <v xml:space="preserve"> </v>
      </c>
      <c r="B983" s="286"/>
      <c r="C983" s="199">
        <f>Gesamtliste!J975</f>
        <v>0</v>
      </c>
      <c r="D983" s="199">
        <f>Gesamtliste!K975</f>
        <v>0</v>
      </c>
      <c r="E983" s="200">
        <f>Gesamtliste!V975</f>
        <v>0</v>
      </c>
    </row>
    <row r="984" spans="1:5" ht="24" customHeight="1">
      <c r="A984" s="285" t="str">
        <f>Gesamtliste!G976&amp;" "&amp;Gesamtliste!H976</f>
        <v xml:space="preserve"> </v>
      </c>
      <c r="B984" s="286"/>
      <c r="C984" s="199">
        <f>Gesamtliste!J976</f>
        <v>0</v>
      </c>
      <c r="D984" s="199">
        <f>Gesamtliste!K976</f>
        <v>0</v>
      </c>
      <c r="E984" s="200">
        <f>Gesamtliste!V976</f>
        <v>0</v>
      </c>
    </row>
    <row r="985" spans="1:5" ht="24" customHeight="1">
      <c r="A985" s="285" t="str">
        <f>Gesamtliste!G977&amp;" "&amp;Gesamtliste!H977</f>
        <v xml:space="preserve"> </v>
      </c>
      <c r="B985" s="286"/>
      <c r="C985" s="199">
        <f>Gesamtliste!J977</f>
        <v>0</v>
      </c>
      <c r="D985" s="199">
        <f>Gesamtliste!K977</f>
        <v>0</v>
      </c>
      <c r="E985" s="200">
        <f>Gesamtliste!V977</f>
        <v>0</v>
      </c>
    </row>
    <row r="986" spans="1:5" ht="24" customHeight="1">
      <c r="A986" s="285" t="str">
        <f>Gesamtliste!G978&amp;" "&amp;Gesamtliste!H978</f>
        <v xml:space="preserve"> </v>
      </c>
      <c r="B986" s="286"/>
      <c r="C986" s="199">
        <f>Gesamtliste!J978</f>
        <v>0</v>
      </c>
      <c r="D986" s="199">
        <f>Gesamtliste!K978</f>
        <v>0</v>
      </c>
      <c r="E986" s="200">
        <f>Gesamtliste!V978</f>
        <v>0</v>
      </c>
    </row>
    <row r="987" spans="1:5" ht="24" customHeight="1">
      <c r="A987" s="285" t="str">
        <f>Gesamtliste!G979&amp;" "&amp;Gesamtliste!H979</f>
        <v xml:space="preserve"> </v>
      </c>
      <c r="B987" s="286"/>
      <c r="C987" s="199">
        <f>Gesamtliste!J979</f>
        <v>0</v>
      </c>
      <c r="D987" s="199">
        <f>Gesamtliste!K979</f>
        <v>0</v>
      </c>
      <c r="E987" s="200">
        <f>Gesamtliste!V979</f>
        <v>0</v>
      </c>
    </row>
    <row r="988" spans="1:5" ht="24" customHeight="1">
      <c r="A988" s="285" t="str">
        <f>Gesamtliste!G980&amp;" "&amp;Gesamtliste!H980</f>
        <v xml:space="preserve"> </v>
      </c>
      <c r="B988" s="286"/>
      <c r="C988" s="199">
        <f>Gesamtliste!J980</f>
        <v>0</v>
      </c>
      <c r="D988" s="199">
        <f>Gesamtliste!K980</f>
        <v>0</v>
      </c>
      <c r="E988" s="200">
        <f>Gesamtliste!V980</f>
        <v>0</v>
      </c>
    </row>
    <row r="989" spans="1:5" ht="24" customHeight="1">
      <c r="A989" s="285" t="str">
        <f>Gesamtliste!G981&amp;" "&amp;Gesamtliste!H981</f>
        <v xml:space="preserve"> </v>
      </c>
      <c r="B989" s="286"/>
      <c r="C989" s="199">
        <f>Gesamtliste!J981</f>
        <v>0</v>
      </c>
      <c r="D989" s="199">
        <f>Gesamtliste!K981</f>
        <v>0</v>
      </c>
      <c r="E989" s="200">
        <f>Gesamtliste!V981</f>
        <v>0</v>
      </c>
    </row>
    <row r="990" spans="1:5" ht="24" customHeight="1">
      <c r="A990" s="285" t="str">
        <f>Gesamtliste!G982&amp;" "&amp;Gesamtliste!H982</f>
        <v xml:space="preserve"> </v>
      </c>
      <c r="B990" s="286"/>
      <c r="C990" s="199">
        <f>Gesamtliste!J982</f>
        <v>0</v>
      </c>
      <c r="D990" s="199">
        <f>Gesamtliste!K982</f>
        <v>0</v>
      </c>
      <c r="E990" s="200">
        <f>Gesamtliste!V982</f>
        <v>0</v>
      </c>
    </row>
    <row r="991" spans="1:5" ht="24" customHeight="1">
      <c r="A991" s="285" t="str">
        <f>Gesamtliste!G983&amp;" "&amp;Gesamtliste!H983</f>
        <v xml:space="preserve"> </v>
      </c>
      <c r="B991" s="286"/>
      <c r="C991" s="199">
        <f>Gesamtliste!J983</f>
        <v>0</v>
      </c>
      <c r="D991" s="199">
        <f>Gesamtliste!K983</f>
        <v>0</v>
      </c>
      <c r="E991" s="200">
        <f>Gesamtliste!V983</f>
        <v>0</v>
      </c>
    </row>
    <row r="992" spans="1:5" ht="24" customHeight="1">
      <c r="A992" s="285" t="str">
        <f>Gesamtliste!G984&amp;" "&amp;Gesamtliste!H984</f>
        <v xml:space="preserve"> </v>
      </c>
      <c r="B992" s="286"/>
      <c r="C992" s="199">
        <f>Gesamtliste!J984</f>
        <v>0</v>
      </c>
      <c r="D992" s="199">
        <f>Gesamtliste!K984</f>
        <v>0</v>
      </c>
      <c r="E992" s="200">
        <f>Gesamtliste!V984</f>
        <v>0</v>
      </c>
    </row>
    <row r="993" spans="1:5" ht="24" customHeight="1">
      <c r="A993" s="285" t="str">
        <f>Gesamtliste!G985&amp;" "&amp;Gesamtliste!H985</f>
        <v xml:space="preserve"> </v>
      </c>
      <c r="B993" s="286"/>
      <c r="C993" s="199">
        <f>Gesamtliste!J985</f>
        <v>0</v>
      </c>
      <c r="D993" s="199">
        <f>Gesamtliste!K985</f>
        <v>0</v>
      </c>
      <c r="E993" s="200">
        <f>Gesamtliste!V985</f>
        <v>0</v>
      </c>
    </row>
    <row r="994" spans="1:5" ht="24" customHeight="1">
      <c r="A994" s="285" t="str">
        <f>Gesamtliste!G986&amp;" "&amp;Gesamtliste!H986</f>
        <v xml:space="preserve"> </v>
      </c>
      <c r="B994" s="286"/>
      <c r="C994" s="199">
        <f>Gesamtliste!J986</f>
        <v>0</v>
      </c>
      <c r="D994" s="199">
        <f>Gesamtliste!K986</f>
        <v>0</v>
      </c>
      <c r="E994" s="200">
        <f>Gesamtliste!V986</f>
        <v>0</v>
      </c>
    </row>
    <row r="995" spans="1:5" ht="24" customHeight="1">
      <c r="A995" s="285" t="str">
        <f>Gesamtliste!G987&amp;" "&amp;Gesamtliste!H987</f>
        <v xml:space="preserve"> </v>
      </c>
      <c r="B995" s="286"/>
      <c r="C995" s="199">
        <f>Gesamtliste!J987</f>
        <v>0</v>
      </c>
      <c r="D995" s="199">
        <f>Gesamtliste!K987</f>
        <v>0</v>
      </c>
      <c r="E995" s="200">
        <f>Gesamtliste!V987</f>
        <v>0</v>
      </c>
    </row>
    <row r="996" spans="1:5" ht="24" customHeight="1">
      <c r="A996" s="285" t="str">
        <f>Gesamtliste!G988&amp;" "&amp;Gesamtliste!H988</f>
        <v xml:space="preserve"> </v>
      </c>
      <c r="B996" s="286"/>
      <c r="C996" s="199">
        <f>Gesamtliste!J988</f>
        <v>0</v>
      </c>
      <c r="D996" s="199">
        <f>Gesamtliste!K988</f>
        <v>0</v>
      </c>
      <c r="E996" s="200">
        <f>Gesamtliste!V988</f>
        <v>0</v>
      </c>
    </row>
    <row r="997" spans="1:5" ht="24" customHeight="1">
      <c r="A997" s="285" t="str">
        <f>Gesamtliste!G989&amp;" "&amp;Gesamtliste!H989</f>
        <v xml:space="preserve"> </v>
      </c>
      <c r="B997" s="286"/>
      <c r="C997" s="199">
        <f>Gesamtliste!J989</f>
        <v>0</v>
      </c>
      <c r="D997" s="199">
        <f>Gesamtliste!K989</f>
        <v>0</v>
      </c>
      <c r="E997" s="200">
        <f>Gesamtliste!V989</f>
        <v>0</v>
      </c>
    </row>
    <row r="998" spans="1:5" ht="24" customHeight="1">
      <c r="A998" s="285" t="str">
        <f>Gesamtliste!G990&amp;" "&amp;Gesamtliste!H990</f>
        <v xml:space="preserve"> </v>
      </c>
      <c r="B998" s="286"/>
      <c r="C998" s="199">
        <f>Gesamtliste!J990</f>
        <v>0</v>
      </c>
      <c r="D998" s="199">
        <f>Gesamtliste!K990</f>
        <v>0</v>
      </c>
      <c r="E998" s="200">
        <f>Gesamtliste!V990</f>
        <v>0</v>
      </c>
    </row>
    <row r="999" spans="1:5" ht="24" customHeight="1">
      <c r="A999" s="285" t="str">
        <f>Gesamtliste!G991&amp;" "&amp;Gesamtliste!H991</f>
        <v xml:space="preserve"> </v>
      </c>
      <c r="B999" s="286"/>
      <c r="C999" s="199">
        <f>Gesamtliste!J991</f>
        <v>0</v>
      </c>
      <c r="D999" s="199">
        <f>Gesamtliste!K991</f>
        <v>0</v>
      </c>
      <c r="E999" s="200">
        <f>Gesamtliste!V991</f>
        <v>0</v>
      </c>
    </row>
    <row r="1000" spans="1:5" ht="24" customHeight="1">
      <c r="A1000" s="285" t="str">
        <f>Gesamtliste!G992&amp;" "&amp;Gesamtliste!H992</f>
        <v xml:space="preserve"> </v>
      </c>
      <c r="B1000" s="286"/>
      <c r="C1000" s="199">
        <f>Gesamtliste!J992</f>
        <v>0</v>
      </c>
      <c r="D1000" s="199">
        <f>Gesamtliste!K992</f>
        <v>0</v>
      </c>
      <c r="E1000" s="200">
        <f>Gesamtliste!V992</f>
        <v>0</v>
      </c>
    </row>
    <row r="1001" spans="1:5" ht="24" customHeight="1">
      <c r="A1001" s="285" t="str">
        <f>Gesamtliste!G993&amp;" "&amp;Gesamtliste!H993</f>
        <v xml:space="preserve"> </v>
      </c>
      <c r="B1001" s="286"/>
      <c r="C1001" s="199">
        <f>Gesamtliste!J993</f>
        <v>0</v>
      </c>
      <c r="D1001" s="199">
        <f>Gesamtliste!K993</f>
        <v>0</v>
      </c>
      <c r="E1001" s="200">
        <f>Gesamtliste!V993</f>
        <v>0</v>
      </c>
    </row>
    <row r="1002" spans="1:5" ht="24" customHeight="1">
      <c r="A1002" s="285" t="str">
        <f>Gesamtliste!G994&amp;" "&amp;Gesamtliste!H994</f>
        <v xml:space="preserve"> </v>
      </c>
      <c r="B1002" s="286"/>
      <c r="C1002" s="199">
        <f>Gesamtliste!J994</f>
        <v>0</v>
      </c>
      <c r="D1002" s="199">
        <f>Gesamtliste!K994</f>
        <v>0</v>
      </c>
      <c r="E1002" s="200">
        <f>Gesamtliste!V994</f>
        <v>0</v>
      </c>
    </row>
    <row r="1003" spans="1:5" ht="24" customHeight="1">
      <c r="A1003" s="285" t="str">
        <f>Gesamtliste!G995&amp;" "&amp;Gesamtliste!H995</f>
        <v xml:space="preserve"> </v>
      </c>
      <c r="B1003" s="286"/>
      <c r="C1003" s="199">
        <f>Gesamtliste!J995</f>
        <v>0</v>
      </c>
      <c r="D1003" s="199">
        <f>Gesamtliste!K995</f>
        <v>0</v>
      </c>
      <c r="E1003" s="200">
        <f>Gesamtliste!V995</f>
        <v>0</v>
      </c>
    </row>
    <row r="1004" spans="1:5" ht="24" customHeight="1">
      <c r="A1004" s="285" t="str">
        <f>Gesamtliste!G996&amp;" "&amp;Gesamtliste!H996</f>
        <v xml:space="preserve"> </v>
      </c>
      <c r="B1004" s="286"/>
      <c r="C1004" s="199">
        <f>Gesamtliste!J996</f>
        <v>0</v>
      </c>
      <c r="D1004" s="199">
        <f>Gesamtliste!K996</f>
        <v>0</v>
      </c>
      <c r="E1004" s="200">
        <f>Gesamtliste!V996</f>
        <v>0</v>
      </c>
    </row>
    <row r="1005" spans="1:5" ht="24" customHeight="1">
      <c r="A1005" s="285" t="str">
        <f>Gesamtliste!G997&amp;" "&amp;Gesamtliste!H997</f>
        <v xml:space="preserve"> </v>
      </c>
      <c r="B1005" s="286"/>
      <c r="C1005" s="199">
        <f>Gesamtliste!J997</f>
        <v>0</v>
      </c>
      <c r="D1005" s="199">
        <f>Gesamtliste!K997</f>
        <v>0</v>
      </c>
      <c r="E1005" s="200">
        <f>Gesamtliste!V997</f>
        <v>0</v>
      </c>
    </row>
    <row r="1006" spans="1:5" ht="24" customHeight="1">
      <c r="A1006" s="285" t="str">
        <f>Gesamtliste!G998&amp;" "&amp;Gesamtliste!H998</f>
        <v xml:space="preserve"> </v>
      </c>
      <c r="B1006" s="286"/>
      <c r="C1006" s="199">
        <f>Gesamtliste!J998</f>
        <v>0</v>
      </c>
      <c r="D1006" s="199">
        <f>Gesamtliste!K998</f>
        <v>0</v>
      </c>
      <c r="E1006" s="200">
        <f>Gesamtliste!V998</f>
        <v>0</v>
      </c>
    </row>
    <row r="1007" spans="1:5" ht="24" customHeight="1">
      <c r="A1007" s="285" t="str">
        <f>Gesamtliste!G999&amp;" "&amp;Gesamtliste!H999</f>
        <v xml:space="preserve"> </v>
      </c>
      <c r="B1007" s="286"/>
      <c r="C1007" s="199">
        <f>Gesamtliste!J999</f>
        <v>0</v>
      </c>
      <c r="D1007" s="199">
        <f>Gesamtliste!K999</f>
        <v>0</v>
      </c>
      <c r="E1007" s="200">
        <f>Gesamtliste!V999</f>
        <v>0</v>
      </c>
    </row>
    <row r="1008" spans="1:5" ht="24" customHeight="1">
      <c r="A1008" s="285" t="str">
        <f>Gesamtliste!G1000&amp;" "&amp;Gesamtliste!H1000</f>
        <v xml:space="preserve"> </v>
      </c>
      <c r="B1008" s="286"/>
      <c r="C1008" s="199">
        <f>Gesamtliste!J1000</f>
        <v>0</v>
      </c>
      <c r="D1008" s="199">
        <f>Gesamtliste!K1000</f>
        <v>0</v>
      </c>
      <c r="E1008" s="200">
        <f>Gesamtliste!V1000</f>
        <v>0</v>
      </c>
    </row>
    <row r="1009" spans="1:5" ht="24" customHeight="1">
      <c r="A1009" s="285" t="str">
        <f>Gesamtliste!G1001&amp;" "&amp;Gesamtliste!H1001</f>
        <v xml:space="preserve"> </v>
      </c>
      <c r="B1009" s="286"/>
      <c r="C1009" s="199">
        <f>Gesamtliste!J1001</f>
        <v>0</v>
      </c>
      <c r="D1009" s="199">
        <f>Gesamtliste!K1001</f>
        <v>0</v>
      </c>
      <c r="E1009" s="200">
        <f>Gesamtliste!V1001</f>
        <v>0</v>
      </c>
    </row>
    <row r="1010" spans="1:5" ht="24" customHeight="1">
      <c r="A1010" s="285" t="str">
        <f>Gesamtliste!G1002&amp;" "&amp;Gesamtliste!H1002</f>
        <v xml:space="preserve"> </v>
      </c>
      <c r="B1010" s="286"/>
      <c r="C1010" s="199">
        <f>Gesamtliste!J1002</f>
        <v>0</v>
      </c>
      <c r="D1010" s="199">
        <f>Gesamtliste!K1002</f>
        <v>0</v>
      </c>
      <c r="E1010" s="200">
        <f>Gesamtliste!V1002</f>
        <v>0</v>
      </c>
    </row>
    <row r="1011" spans="1:5" ht="24" customHeight="1">
      <c r="A1011" s="285" t="str">
        <f>Gesamtliste!G1003&amp;" "&amp;Gesamtliste!H1003</f>
        <v xml:space="preserve"> </v>
      </c>
      <c r="B1011" s="286"/>
      <c r="C1011" s="199">
        <f>Gesamtliste!J1003</f>
        <v>0</v>
      </c>
      <c r="D1011" s="199">
        <f>Gesamtliste!K1003</f>
        <v>0</v>
      </c>
      <c r="E1011" s="200">
        <f>Gesamtliste!V1003</f>
        <v>0</v>
      </c>
    </row>
    <row r="1012" spans="1:5" ht="24" customHeight="1">
      <c r="A1012" s="285" t="str">
        <f>Gesamtliste!G1004&amp;" "&amp;Gesamtliste!H1004</f>
        <v xml:space="preserve"> </v>
      </c>
      <c r="B1012" s="286"/>
      <c r="C1012" s="199">
        <f>Gesamtliste!J1004</f>
        <v>0</v>
      </c>
      <c r="D1012" s="199">
        <f>Gesamtliste!K1004</f>
        <v>0</v>
      </c>
      <c r="E1012" s="200">
        <f>Gesamtliste!V1004</f>
        <v>0</v>
      </c>
    </row>
    <row r="1013" spans="1:5" ht="24" customHeight="1">
      <c r="A1013" s="285" t="str">
        <f>Gesamtliste!G1005&amp;" "&amp;Gesamtliste!H1005</f>
        <v xml:space="preserve"> </v>
      </c>
      <c r="B1013" s="286"/>
      <c r="C1013" s="199">
        <f>Gesamtliste!J1005</f>
        <v>0</v>
      </c>
      <c r="D1013" s="199">
        <f>Gesamtliste!K1005</f>
        <v>0</v>
      </c>
      <c r="E1013" s="200">
        <f>Gesamtliste!V1005</f>
        <v>0</v>
      </c>
    </row>
    <row r="1014" spans="1:5" ht="24" customHeight="1">
      <c r="A1014" s="285" t="str">
        <f>Gesamtliste!G1006&amp;" "&amp;Gesamtliste!H1006</f>
        <v xml:space="preserve"> </v>
      </c>
      <c r="B1014" s="286"/>
      <c r="C1014" s="199">
        <f>Gesamtliste!J1006</f>
        <v>0</v>
      </c>
      <c r="D1014" s="199">
        <f>Gesamtliste!K1006</f>
        <v>0</v>
      </c>
      <c r="E1014" s="200">
        <f>Gesamtliste!V1006</f>
        <v>0</v>
      </c>
    </row>
    <row r="1015" spans="1:5" ht="24" customHeight="1">
      <c r="A1015" s="285" t="str">
        <f>Gesamtliste!G1007&amp;" "&amp;Gesamtliste!H1007</f>
        <v xml:space="preserve"> </v>
      </c>
      <c r="B1015" s="286"/>
      <c r="C1015" s="199">
        <f>Gesamtliste!J1007</f>
        <v>0</v>
      </c>
      <c r="D1015" s="199">
        <f>Gesamtliste!K1007</f>
        <v>0</v>
      </c>
      <c r="E1015" s="200">
        <f>Gesamtliste!V1007</f>
        <v>0</v>
      </c>
    </row>
    <row r="1016" spans="1:5" ht="24" customHeight="1">
      <c r="A1016" s="285" t="str">
        <f>Gesamtliste!G1008&amp;" "&amp;Gesamtliste!H1008</f>
        <v xml:space="preserve"> </v>
      </c>
      <c r="B1016" s="286"/>
      <c r="C1016" s="199">
        <f>Gesamtliste!J1008</f>
        <v>0</v>
      </c>
      <c r="D1016" s="199">
        <f>Gesamtliste!K1008</f>
        <v>0</v>
      </c>
      <c r="E1016" s="200">
        <f>Gesamtliste!V1008</f>
        <v>0</v>
      </c>
    </row>
    <row r="1017" spans="1:5" ht="24" customHeight="1">
      <c r="A1017" s="285" t="str">
        <f>Gesamtliste!G1009&amp;" "&amp;Gesamtliste!H1009</f>
        <v xml:space="preserve"> </v>
      </c>
      <c r="B1017" s="286"/>
      <c r="C1017" s="199">
        <f>Gesamtliste!J1009</f>
        <v>0</v>
      </c>
      <c r="D1017" s="199">
        <f>Gesamtliste!K1009</f>
        <v>0</v>
      </c>
      <c r="E1017" s="200">
        <f>Gesamtliste!V1009</f>
        <v>0</v>
      </c>
    </row>
    <row r="1018" spans="1:5" ht="24" customHeight="1">
      <c r="A1018" s="285" t="str">
        <f>Gesamtliste!G1010&amp;" "&amp;Gesamtliste!H1010</f>
        <v xml:space="preserve"> </v>
      </c>
      <c r="B1018" s="286"/>
      <c r="C1018" s="199">
        <f>Gesamtliste!J1010</f>
        <v>0</v>
      </c>
      <c r="D1018" s="199">
        <f>Gesamtliste!K1010</f>
        <v>0</v>
      </c>
      <c r="E1018" s="200">
        <f>Gesamtliste!V1010</f>
        <v>0</v>
      </c>
    </row>
    <row r="1019" spans="1:5" ht="24" customHeight="1">
      <c r="A1019" s="285" t="str">
        <f>Gesamtliste!G1011&amp;" "&amp;Gesamtliste!H1011</f>
        <v xml:space="preserve"> </v>
      </c>
      <c r="B1019" s="286"/>
      <c r="C1019" s="199">
        <f>Gesamtliste!J1011</f>
        <v>0</v>
      </c>
      <c r="D1019" s="199">
        <f>Gesamtliste!K1011</f>
        <v>0</v>
      </c>
      <c r="E1019" s="200">
        <f>Gesamtliste!V1011</f>
        <v>0</v>
      </c>
    </row>
    <row r="1020" spans="1:5" ht="24" customHeight="1">
      <c r="A1020" s="285" t="str">
        <f>Gesamtliste!G1012&amp;" "&amp;Gesamtliste!H1012</f>
        <v xml:space="preserve"> </v>
      </c>
      <c r="B1020" s="286"/>
      <c r="C1020" s="199">
        <f>Gesamtliste!J1012</f>
        <v>0</v>
      </c>
      <c r="D1020" s="199">
        <f>Gesamtliste!K1012</f>
        <v>0</v>
      </c>
      <c r="E1020" s="200">
        <f>Gesamtliste!V1012</f>
        <v>0</v>
      </c>
    </row>
    <row r="1021" spans="1:5" ht="24" customHeight="1">
      <c r="A1021" s="285" t="str">
        <f>Gesamtliste!G1013&amp;" "&amp;Gesamtliste!H1013</f>
        <v xml:space="preserve"> </v>
      </c>
      <c r="B1021" s="286"/>
      <c r="C1021" s="199">
        <f>Gesamtliste!J1013</f>
        <v>0</v>
      </c>
      <c r="D1021" s="199">
        <f>Gesamtliste!K1013</f>
        <v>0</v>
      </c>
      <c r="E1021" s="200">
        <f>Gesamtliste!V1013</f>
        <v>0</v>
      </c>
    </row>
    <row r="1022" spans="1:5" ht="24" customHeight="1">
      <c r="A1022" s="285" t="str">
        <f>Gesamtliste!G1014&amp;" "&amp;Gesamtliste!H1014</f>
        <v xml:space="preserve"> </v>
      </c>
      <c r="B1022" s="286"/>
      <c r="C1022" s="199">
        <f>Gesamtliste!J1014</f>
        <v>0</v>
      </c>
      <c r="D1022" s="199">
        <f>Gesamtliste!K1014</f>
        <v>0</v>
      </c>
      <c r="E1022" s="200">
        <f>Gesamtliste!V1014</f>
        <v>0</v>
      </c>
    </row>
    <row r="1023" spans="1:5" ht="24" customHeight="1">
      <c r="A1023" s="285" t="str">
        <f>Gesamtliste!G1015&amp;" "&amp;Gesamtliste!H1015</f>
        <v xml:space="preserve"> </v>
      </c>
      <c r="B1023" s="286"/>
      <c r="C1023" s="199">
        <f>Gesamtliste!J1015</f>
        <v>0</v>
      </c>
      <c r="D1023" s="199">
        <f>Gesamtliste!K1015</f>
        <v>0</v>
      </c>
      <c r="E1023" s="200">
        <f>Gesamtliste!V1015</f>
        <v>0</v>
      </c>
    </row>
    <row r="1024" spans="1:5" ht="24" customHeight="1">
      <c r="A1024" s="285" t="str">
        <f>Gesamtliste!G1016&amp;" "&amp;Gesamtliste!H1016</f>
        <v xml:space="preserve"> </v>
      </c>
      <c r="B1024" s="286"/>
      <c r="C1024" s="199">
        <f>Gesamtliste!J1016</f>
        <v>0</v>
      </c>
      <c r="D1024" s="199">
        <f>Gesamtliste!K1016</f>
        <v>0</v>
      </c>
      <c r="E1024" s="200">
        <f>Gesamtliste!V1016</f>
        <v>0</v>
      </c>
    </row>
    <row r="1025" spans="1:5" ht="24" customHeight="1">
      <c r="A1025" s="285" t="str">
        <f>Gesamtliste!G1017&amp;" "&amp;Gesamtliste!H1017</f>
        <v xml:space="preserve"> </v>
      </c>
      <c r="B1025" s="286"/>
      <c r="C1025" s="199">
        <f>Gesamtliste!J1017</f>
        <v>0</v>
      </c>
      <c r="D1025" s="199">
        <f>Gesamtliste!K1017</f>
        <v>0</v>
      </c>
      <c r="E1025" s="200">
        <f>Gesamtliste!V1017</f>
        <v>0</v>
      </c>
    </row>
    <row r="1026" spans="1:5" ht="24" customHeight="1">
      <c r="A1026" s="285" t="str">
        <f>Gesamtliste!G1018&amp;" "&amp;Gesamtliste!H1018</f>
        <v xml:space="preserve"> </v>
      </c>
      <c r="B1026" s="286"/>
      <c r="C1026" s="199">
        <f>Gesamtliste!J1018</f>
        <v>0</v>
      </c>
      <c r="D1026" s="199">
        <f>Gesamtliste!K1018</f>
        <v>0</v>
      </c>
      <c r="E1026" s="200">
        <f>Gesamtliste!V1018</f>
        <v>0</v>
      </c>
    </row>
    <row r="1027" spans="1:5" ht="24" customHeight="1">
      <c r="A1027" s="285" t="str">
        <f>Gesamtliste!G1019&amp;" "&amp;Gesamtliste!H1019</f>
        <v xml:space="preserve"> </v>
      </c>
      <c r="B1027" s="286"/>
      <c r="C1027" s="199">
        <f>Gesamtliste!J1019</f>
        <v>0</v>
      </c>
      <c r="D1027" s="199">
        <f>Gesamtliste!K1019</f>
        <v>0</v>
      </c>
      <c r="E1027" s="200">
        <f>Gesamtliste!V1019</f>
        <v>0</v>
      </c>
    </row>
    <row r="1028" spans="1:5" ht="24" customHeight="1">
      <c r="A1028" s="285" t="str">
        <f>Gesamtliste!G1020&amp;" "&amp;Gesamtliste!H1020</f>
        <v xml:space="preserve"> </v>
      </c>
      <c r="B1028" s="286"/>
      <c r="C1028" s="199">
        <f>Gesamtliste!J1020</f>
        <v>0</v>
      </c>
      <c r="D1028" s="199">
        <f>Gesamtliste!K1020</f>
        <v>0</v>
      </c>
      <c r="E1028" s="200">
        <f>Gesamtliste!V1020</f>
        <v>0</v>
      </c>
    </row>
    <row r="1029" spans="1:5" ht="24" customHeight="1">
      <c r="A1029" s="285" t="str">
        <f>Gesamtliste!G1021&amp;" "&amp;Gesamtliste!H1021</f>
        <v xml:space="preserve"> </v>
      </c>
      <c r="B1029" s="286"/>
      <c r="C1029" s="199">
        <f>Gesamtliste!J1021</f>
        <v>0</v>
      </c>
      <c r="D1029" s="199">
        <f>Gesamtliste!K1021</f>
        <v>0</v>
      </c>
      <c r="E1029" s="200">
        <f>Gesamtliste!V1021</f>
        <v>0</v>
      </c>
    </row>
    <row r="1030" spans="1:5" ht="24" customHeight="1">
      <c r="A1030" s="285" t="str">
        <f>Gesamtliste!G1022&amp;" "&amp;Gesamtliste!H1022</f>
        <v xml:space="preserve"> </v>
      </c>
      <c r="B1030" s="286"/>
      <c r="C1030" s="199">
        <f>Gesamtliste!J1022</f>
        <v>0</v>
      </c>
      <c r="D1030" s="199">
        <f>Gesamtliste!K1022</f>
        <v>0</v>
      </c>
      <c r="E1030" s="200">
        <f>Gesamtliste!V1022</f>
        <v>0</v>
      </c>
    </row>
    <row r="1031" spans="1:5" ht="24" customHeight="1">
      <c r="A1031" s="285" t="str">
        <f>Gesamtliste!G1023&amp;" "&amp;Gesamtliste!H1023</f>
        <v xml:space="preserve"> </v>
      </c>
      <c r="B1031" s="286"/>
      <c r="C1031" s="199">
        <f>Gesamtliste!J1023</f>
        <v>0</v>
      </c>
      <c r="D1031" s="199">
        <f>Gesamtliste!K1023</f>
        <v>0</v>
      </c>
      <c r="E1031" s="200">
        <f>Gesamtliste!V1023</f>
        <v>0</v>
      </c>
    </row>
    <row r="1032" spans="1:5" ht="24" customHeight="1">
      <c r="A1032" s="285" t="str">
        <f>Gesamtliste!G1024&amp;" "&amp;Gesamtliste!H1024</f>
        <v xml:space="preserve"> </v>
      </c>
      <c r="B1032" s="286"/>
      <c r="C1032" s="199">
        <f>Gesamtliste!J1024</f>
        <v>0</v>
      </c>
      <c r="D1032" s="199">
        <f>Gesamtliste!K1024</f>
        <v>0</v>
      </c>
      <c r="E1032" s="200">
        <f>Gesamtliste!V1024</f>
        <v>0</v>
      </c>
    </row>
    <row r="1033" spans="1:5" ht="24" customHeight="1">
      <c r="A1033" s="285" t="str">
        <f>Gesamtliste!G1025&amp;" "&amp;Gesamtliste!H1025</f>
        <v xml:space="preserve"> </v>
      </c>
      <c r="B1033" s="286"/>
      <c r="C1033" s="199">
        <f>Gesamtliste!J1025</f>
        <v>0</v>
      </c>
      <c r="D1033" s="199">
        <f>Gesamtliste!K1025</f>
        <v>0</v>
      </c>
      <c r="E1033" s="200">
        <f>Gesamtliste!V1025</f>
        <v>0</v>
      </c>
    </row>
    <row r="1034" spans="1:5" ht="24" customHeight="1">
      <c r="A1034" s="285" t="str">
        <f>Gesamtliste!G1026&amp;" "&amp;Gesamtliste!H1026</f>
        <v xml:space="preserve"> </v>
      </c>
      <c r="B1034" s="286"/>
      <c r="C1034" s="199">
        <f>Gesamtliste!J1026</f>
        <v>0</v>
      </c>
      <c r="D1034" s="199">
        <f>Gesamtliste!K1026</f>
        <v>0</v>
      </c>
      <c r="E1034" s="200">
        <f>Gesamtliste!V1026</f>
        <v>0</v>
      </c>
    </row>
    <row r="1035" spans="1:5" ht="24" customHeight="1">
      <c r="A1035" s="285" t="str">
        <f>Gesamtliste!G1027&amp;" "&amp;Gesamtliste!H1027</f>
        <v xml:space="preserve"> </v>
      </c>
      <c r="B1035" s="286"/>
      <c r="C1035" s="199">
        <f>Gesamtliste!J1027</f>
        <v>0</v>
      </c>
      <c r="D1035" s="199">
        <f>Gesamtliste!K1027</f>
        <v>0</v>
      </c>
      <c r="E1035" s="200">
        <f>Gesamtliste!V1027</f>
        <v>0</v>
      </c>
    </row>
    <row r="1036" spans="1:5" ht="24" customHeight="1">
      <c r="A1036" s="285" t="str">
        <f>Gesamtliste!G1028&amp;" "&amp;Gesamtliste!H1028</f>
        <v xml:space="preserve"> </v>
      </c>
      <c r="B1036" s="286"/>
      <c r="C1036" s="199">
        <f>Gesamtliste!J1028</f>
        <v>0</v>
      </c>
      <c r="D1036" s="199">
        <f>Gesamtliste!K1028</f>
        <v>0</v>
      </c>
      <c r="E1036" s="200">
        <f>Gesamtliste!V1028</f>
        <v>0</v>
      </c>
    </row>
    <row r="1037" spans="1:5" ht="24" customHeight="1">
      <c r="A1037" s="285" t="str">
        <f>Gesamtliste!G1029&amp;" "&amp;Gesamtliste!H1029</f>
        <v xml:space="preserve"> </v>
      </c>
      <c r="B1037" s="286"/>
      <c r="C1037" s="199">
        <f>Gesamtliste!J1029</f>
        <v>0</v>
      </c>
      <c r="D1037" s="199">
        <f>Gesamtliste!K1029</f>
        <v>0</v>
      </c>
      <c r="E1037" s="200">
        <f>Gesamtliste!V1029</f>
        <v>0</v>
      </c>
    </row>
    <row r="1038" spans="1:5" ht="24" customHeight="1">
      <c r="A1038" s="285" t="str">
        <f>Gesamtliste!G1030&amp;" "&amp;Gesamtliste!H1030</f>
        <v xml:space="preserve"> </v>
      </c>
      <c r="B1038" s="286"/>
      <c r="C1038" s="199">
        <f>Gesamtliste!J1030</f>
        <v>0</v>
      </c>
      <c r="D1038" s="199">
        <f>Gesamtliste!K1030</f>
        <v>0</v>
      </c>
      <c r="E1038" s="200">
        <f>Gesamtliste!V1030</f>
        <v>0</v>
      </c>
    </row>
    <row r="1039" spans="1:5" ht="24" customHeight="1">
      <c r="A1039" s="285" t="str">
        <f>Gesamtliste!G1031&amp;" "&amp;Gesamtliste!H1031</f>
        <v xml:space="preserve"> </v>
      </c>
      <c r="B1039" s="286"/>
      <c r="C1039" s="199">
        <f>Gesamtliste!J1031</f>
        <v>0</v>
      </c>
      <c r="D1039" s="199">
        <f>Gesamtliste!K1031</f>
        <v>0</v>
      </c>
      <c r="E1039" s="200">
        <f>Gesamtliste!V1031</f>
        <v>0</v>
      </c>
    </row>
    <row r="1040" spans="1:5" ht="24" customHeight="1">
      <c r="A1040" s="285" t="str">
        <f>Gesamtliste!G1032&amp;" "&amp;Gesamtliste!H1032</f>
        <v xml:space="preserve"> </v>
      </c>
      <c r="B1040" s="286"/>
      <c r="C1040" s="199">
        <f>Gesamtliste!J1032</f>
        <v>0</v>
      </c>
      <c r="D1040" s="199">
        <f>Gesamtliste!K1032</f>
        <v>0</v>
      </c>
      <c r="E1040" s="200">
        <f>Gesamtliste!V1032</f>
        <v>0</v>
      </c>
    </row>
    <row r="1041" spans="1:5" ht="24" customHeight="1">
      <c r="A1041" s="285" t="str">
        <f>Gesamtliste!G1033&amp;" "&amp;Gesamtliste!H1033</f>
        <v xml:space="preserve"> </v>
      </c>
      <c r="B1041" s="286"/>
      <c r="C1041" s="199">
        <f>Gesamtliste!J1033</f>
        <v>0</v>
      </c>
      <c r="D1041" s="199">
        <f>Gesamtliste!K1033</f>
        <v>0</v>
      </c>
      <c r="E1041" s="200">
        <f>Gesamtliste!V1033</f>
        <v>0</v>
      </c>
    </row>
    <row r="1042" spans="1:5" ht="24" customHeight="1">
      <c r="A1042" s="285" t="str">
        <f>Gesamtliste!G1034&amp;" "&amp;Gesamtliste!H1034</f>
        <v xml:space="preserve"> </v>
      </c>
      <c r="B1042" s="286"/>
      <c r="C1042" s="199">
        <f>Gesamtliste!J1034</f>
        <v>0</v>
      </c>
      <c r="D1042" s="199">
        <f>Gesamtliste!K1034</f>
        <v>0</v>
      </c>
      <c r="E1042" s="200">
        <f>Gesamtliste!V1034</f>
        <v>0</v>
      </c>
    </row>
    <row r="1043" spans="1:5" ht="24" customHeight="1">
      <c r="A1043" s="285" t="str">
        <f>Gesamtliste!G1035&amp;" "&amp;Gesamtliste!H1035</f>
        <v xml:space="preserve"> </v>
      </c>
      <c r="B1043" s="286"/>
      <c r="C1043" s="199">
        <f>Gesamtliste!J1035</f>
        <v>0</v>
      </c>
      <c r="D1043" s="199">
        <f>Gesamtliste!K1035</f>
        <v>0</v>
      </c>
      <c r="E1043" s="200">
        <f>Gesamtliste!V1035</f>
        <v>0</v>
      </c>
    </row>
    <row r="1044" spans="1:5" ht="24" customHeight="1">
      <c r="A1044" s="285" t="str">
        <f>Gesamtliste!G1036&amp;" "&amp;Gesamtliste!H1036</f>
        <v xml:space="preserve"> </v>
      </c>
      <c r="B1044" s="286"/>
      <c r="C1044" s="199">
        <f>Gesamtliste!J1036</f>
        <v>0</v>
      </c>
      <c r="D1044" s="199">
        <f>Gesamtliste!K1036</f>
        <v>0</v>
      </c>
      <c r="E1044" s="200">
        <f>Gesamtliste!V1036</f>
        <v>0</v>
      </c>
    </row>
    <row r="1045" spans="1:5" ht="24" customHeight="1">
      <c r="A1045" s="285" t="str">
        <f>Gesamtliste!G1037&amp;" "&amp;Gesamtliste!H1037</f>
        <v xml:space="preserve"> </v>
      </c>
      <c r="B1045" s="286"/>
      <c r="C1045" s="199">
        <f>Gesamtliste!J1037</f>
        <v>0</v>
      </c>
      <c r="D1045" s="199">
        <f>Gesamtliste!K1037</f>
        <v>0</v>
      </c>
      <c r="E1045" s="200">
        <f>Gesamtliste!V1037</f>
        <v>0</v>
      </c>
    </row>
    <row r="1046" spans="1:5" ht="24" customHeight="1">
      <c r="A1046" s="285" t="str">
        <f>Gesamtliste!G1038&amp;" "&amp;Gesamtliste!H1038</f>
        <v xml:space="preserve"> </v>
      </c>
      <c r="B1046" s="286"/>
      <c r="C1046" s="199">
        <f>Gesamtliste!J1038</f>
        <v>0</v>
      </c>
      <c r="D1046" s="199">
        <f>Gesamtliste!K1038</f>
        <v>0</v>
      </c>
      <c r="E1046" s="200">
        <f>Gesamtliste!V1038</f>
        <v>0</v>
      </c>
    </row>
    <row r="1047" spans="1:5" ht="24" customHeight="1">
      <c r="A1047" s="285" t="str">
        <f>Gesamtliste!G1039&amp;" "&amp;Gesamtliste!H1039</f>
        <v xml:space="preserve"> </v>
      </c>
      <c r="B1047" s="286"/>
      <c r="C1047" s="199">
        <f>Gesamtliste!J1039</f>
        <v>0</v>
      </c>
      <c r="D1047" s="199">
        <f>Gesamtliste!K1039</f>
        <v>0</v>
      </c>
      <c r="E1047" s="200">
        <f>Gesamtliste!V1039</f>
        <v>0</v>
      </c>
    </row>
    <row r="1048" spans="1:5" ht="24" customHeight="1">
      <c r="A1048" s="285" t="str">
        <f>Gesamtliste!G1040&amp;" "&amp;Gesamtliste!H1040</f>
        <v xml:space="preserve"> </v>
      </c>
      <c r="B1048" s="286"/>
      <c r="C1048" s="199">
        <f>Gesamtliste!J1040</f>
        <v>0</v>
      </c>
      <c r="D1048" s="199">
        <f>Gesamtliste!K1040</f>
        <v>0</v>
      </c>
      <c r="E1048" s="200">
        <f>Gesamtliste!V1040</f>
        <v>0</v>
      </c>
    </row>
    <row r="1049" spans="1:5" ht="24" customHeight="1">
      <c r="A1049" s="285" t="str">
        <f>Gesamtliste!G1041&amp;" "&amp;Gesamtliste!H1041</f>
        <v xml:space="preserve"> </v>
      </c>
      <c r="B1049" s="286"/>
      <c r="C1049" s="199">
        <f>Gesamtliste!J1041</f>
        <v>0</v>
      </c>
      <c r="D1049" s="199">
        <f>Gesamtliste!K1041</f>
        <v>0</v>
      </c>
      <c r="E1049" s="200">
        <f>Gesamtliste!V1041</f>
        <v>0</v>
      </c>
    </row>
    <row r="1050" spans="1:5" ht="24" customHeight="1">
      <c r="A1050" s="285" t="str">
        <f>Gesamtliste!G1042&amp;" "&amp;Gesamtliste!H1042</f>
        <v xml:space="preserve"> </v>
      </c>
      <c r="B1050" s="286"/>
      <c r="C1050" s="199">
        <f>Gesamtliste!J1042</f>
        <v>0</v>
      </c>
      <c r="D1050" s="199">
        <f>Gesamtliste!K1042</f>
        <v>0</v>
      </c>
      <c r="E1050" s="200">
        <f>Gesamtliste!V1042</f>
        <v>0</v>
      </c>
    </row>
    <row r="1051" spans="1:5" ht="24" customHeight="1">
      <c r="A1051" s="285" t="str">
        <f>Gesamtliste!G1043&amp;" "&amp;Gesamtliste!H1043</f>
        <v xml:space="preserve"> </v>
      </c>
      <c r="B1051" s="286"/>
      <c r="C1051" s="199">
        <f>Gesamtliste!J1043</f>
        <v>0</v>
      </c>
      <c r="D1051" s="199">
        <f>Gesamtliste!K1043</f>
        <v>0</v>
      </c>
      <c r="E1051" s="200">
        <f>Gesamtliste!V1043</f>
        <v>0</v>
      </c>
    </row>
    <row r="1052" spans="1:5" ht="24" customHeight="1">
      <c r="A1052" s="285" t="str">
        <f>Gesamtliste!G1044&amp;" "&amp;Gesamtliste!H1044</f>
        <v xml:space="preserve"> </v>
      </c>
      <c r="B1052" s="286"/>
      <c r="C1052" s="199">
        <f>Gesamtliste!J1044</f>
        <v>0</v>
      </c>
      <c r="D1052" s="199">
        <f>Gesamtliste!K1044</f>
        <v>0</v>
      </c>
      <c r="E1052" s="200">
        <f>Gesamtliste!V1044</f>
        <v>0</v>
      </c>
    </row>
    <row r="1053" spans="1:5" ht="24" customHeight="1">
      <c r="A1053" s="285" t="str">
        <f>Gesamtliste!G1045&amp;" "&amp;Gesamtliste!H1045</f>
        <v xml:space="preserve"> </v>
      </c>
      <c r="B1053" s="286"/>
      <c r="C1053" s="199">
        <f>Gesamtliste!J1045</f>
        <v>0</v>
      </c>
      <c r="D1053" s="199">
        <f>Gesamtliste!K1045</f>
        <v>0</v>
      </c>
      <c r="E1053" s="200">
        <f>Gesamtliste!V1045</f>
        <v>0</v>
      </c>
    </row>
    <row r="1054" spans="1:5" ht="24" customHeight="1">
      <c r="A1054" s="285" t="str">
        <f>Gesamtliste!G1046&amp;" "&amp;Gesamtliste!H1046</f>
        <v xml:space="preserve"> </v>
      </c>
      <c r="B1054" s="286"/>
      <c r="C1054" s="199">
        <f>Gesamtliste!J1046</f>
        <v>0</v>
      </c>
      <c r="D1054" s="199">
        <f>Gesamtliste!K1046</f>
        <v>0</v>
      </c>
      <c r="E1054" s="200">
        <f>Gesamtliste!V1046</f>
        <v>0</v>
      </c>
    </row>
    <row r="1055" spans="1:5" ht="24" customHeight="1">
      <c r="A1055" s="285" t="str">
        <f>Gesamtliste!G1047&amp;" "&amp;Gesamtliste!H1047</f>
        <v xml:space="preserve"> </v>
      </c>
      <c r="B1055" s="286"/>
      <c r="C1055" s="199">
        <f>Gesamtliste!J1047</f>
        <v>0</v>
      </c>
      <c r="D1055" s="199">
        <f>Gesamtliste!K1047</f>
        <v>0</v>
      </c>
      <c r="E1055" s="200">
        <f>Gesamtliste!V1047</f>
        <v>0</v>
      </c>
    </row>
    <row r="1056" spans="1:5" ht="24" customHeight="1">
      <c r="A1056" s="285" t="str">
        <f>Gesamtliste!G1048&amp;" "&amp;Gesamtliste!H1048</f>
        <v xml:space="preserve"> </v>
      </c>
      <c r="B1056" s="286"/>
      <c r="C1056" s="199">
        <f>Gesamtliste!J1048</f>
        <v>0</v>
      </c>
      <c r="D1056" s="199">
        <f>Gesamtliste!K1048</f>
        <v>0</v>
      </c>
      <c r="E1056" s="200">
        <f>Gesamtliste!V1048</f>
        <v>0</v>
      </c>
    </row>
    <row r="1057" spans="1:5" ht="24" customHeight="1">
      <c r="A1057" s="285" t="str">
        <f>Gesamtliste!G1049&amp;" "&amp;Gesamtliste!H1049</f>
        <v xml:space="preserve"> </v>
      </c>
      <c r="B1057" s="286"/>
      <c r="C1057" s="199">
        <f>Gesamtliste!J1049</f>
        <v>0</v>
      </c>
      <c r="D1057" s="199">
        <f>Gesamtliste!K1049</f>
        <v>0</v>
      </c>
      <c r="E1057" s="200">
        <f>Gesamtliste!V1049</f>
        <v>0</v>
      </c>
    </row>
    <row r="1058" spans="1:5" ht="24" customHeight="1">
      <c r="A1058" s="285" t="str">
        <f>Gesamtliste!G1050&amp;" "&amp;Gesamtliste!H1050</f>
        <v xml:space="preserve"> </v>
      </c>
      <c r="B1058" s="286"/>
      <c r="C1058" s="199">
        <f>Gesamtliste!J1050</f>
        <v>0</v>
      </c>
      <c r="D1058" s="199">
        <f>Gesamtliste!K1050</f>
        <v>0</v>
      </c>
      <c r="E1058" s="200">
        <f>Gesamtliste!V1050</f>
        <v>0</v>
      </c>
    </row>
    <row r="1059" spans="1:5" ht="24" customHeight="1">
      <c r="A1059" s="285" t="str">
        <f>Gesamtliste!G1051&amp;" "&amp;Gesamtliste!H1051</f>
        <v xml:space="preserve"> </v>
      </c>
      <c r="B1059" s="286"/>
      <c r="C1059" s="199">
        <f>Gesamtliste!J1051</f>
        <v>0</v>
      </c>
      <c r="D1059" s="199">
        <f>Gesamtliste!K1051</f>
        <v>0</v>
      </c>
      <c r="E1059" s="200">
        <f>Gesamtliste!V1051</f>
        <v>0</v>
      </c>
    </row>
    <row r="1060" spans="1:5" ht="24" customHeight="1">
      <c r="A1060" s="285" t="str">
        <f>Gesamtliste!G1052&amp;" "&amp;Gesamtliste!H1052</f>
        <v xml:space="preserve"> </v>
      </c>
      <c r="B1060" s="286"/>
      <c r="C1060" s="199">
        <f>Gesamtliste!J1052</f>
        <v>0</v>
      </c>
      <c r="D1060" s="199">
        <f>Gesamtliste!K1052</f>
        <v>0</v>
      </c>
      <c r="E1060" s="200">
        <f>Gesamtliste!V1052</f>
        <v>0</v>
      </c>
    </row>
    <row r="1061" spans="1:5" ht="24" customHeight="1">
      <c r="A1061" s="285" t="str">
        <f>Gesamtliste!G1053&amp;" "&amp;Gesamtliste!H1053</f>
        <v xml:space="preserve"> </v>
      </c>
      <c r="B1061" s="286"/>
      <c r="C1061" s="199">
        <f>Gesamtliste!J1053</f>
        <v>0</v>
      </c>
      <c r="D1061" s="199">
        <f>Gesamtliste!K1053</f>
        <v>0</v>
      </c>
      <c r="E1061" s="200">
        <f>Gesamtliste!V1053</f>
        <v>0</v>
      </c>
    </row>
    <row r="1062" spans="1:5" ht="24" customHeight="1">
      <c r="A1062" s="285" t="str">
        <f>Gesamtliste!G1054&amp;" "&amp;Gesamtliste!H1054</f>
        <v xml:space="preserve"> </v>
      </c>
      <c r="B1062" s="286"/>
      <c r="C1062" s="199">
        <f>Gesamtliste!J1054</f>
        <v>0</v>
      </c>
      <c r="D1062" s="199">
        <f>Gesamtliste!K1054</f>
        <v>0</v>
      </c>
      <c r="E1062" s="200">
        <f>Gesamtliste!V1054</f>
        <v>0</v>
      </c>
    </row>
    <row r="1063" spans="1:5" ht="24" customHeight="1">
      <c r="A1063" s="285" t="str">
        <f>Gesamtliste!G1055&amp;" "&amp;Gesamtliste!H1055</f>
        <v xml:space="preserve"> </v>
      </c>
      <c r="B1063" s="286"/>
      <c r="C1063" s="199">
        <f>Gesamtliste!J1055</f>
        <v>0</v>
      </c>
      <c r="D1063" s="199">
        <f>Gesamtliste!K1055</f>
        <v>0</v>
      </c>
      <c r="E1063" s="200">
        <f>Gesamtliste!V1055</f>
        <v>0</v>
      </c>
    </row>
    <row r="1064" spans="1:5" ht="24" customHeight="1">
      <c r="A1064" s="285" t="str">
        <f>Gesamtliste!G1056&amp;" "&amp;Gesamtliste!H1056</f>
        <v xml:space="preserve"> </v>
      </c>
      <c r="B1064" s="286"/>
      <c r="C1064" s="199">
        <f>Gesamtliste!J1056</f>
        <v>0</v>
      </c>
      <c r="D1064" s="199">
        <f>Gesamtliste!K1056</f>
        <v>0</v>
      </c>
      <c r="E1064" s="200">
        <f>Gesamtliste!V1056</f>
        <v>0</v>
      </c>
    </row>
    <row r="1065" spans="1:5" ht="24" customHeight="1">
      <c r="A1065" s="285" t="str">
        <f>Gesamtliste!G1057&amp;" "&amp;Gesamtliste!H1057</f>
        <v xml:space="preserve"> </v>
      </c>
      <c r="B1065" s="286"/>
      <c r="C1065" s="199">
        <f>Gesamtliste!J1057</f>
        <v>0</v>
      </c>
      <c r="D1065" s="199">
        <f>Gesamtliste!K1057</f>
        <v>0</v>
      </c>
      <c r="E1065" s="200">
        <f>Gesamtliste!V1057</f>
        <v>0</v>
      </c>
    </row>
    <row r="1066" spans="1:5" ht="24" customHeight="1">
      <c r="A1066" s="285" t="str">
        <f>Gesamtliste!G1058&amp;" "&amp;Gesamtliste!H1058</f>
        <v xml:space="preserve"> </v>
      </c>
      <c r="B1066" s="286"/>
      <c r="C1066" s="199">
        <f>Gesamtliste!J1058</f>
        <v>0</v>
      </c>
      <c r="D1066" s="199">
        <f>Gesamtliste!K1058</f>
        <v>0</v>
      </c>
      <c r="E1066" s="200">
        <f>Gesamtliste!V1058</f>
        <v>0</v>
      </c>
    </row>
    <row r="1067" spans="1:5" ht="24" customHeight="1">
      <c r="A1067" s="285" t="str">
        <f>Gesamtliste!G1059&amp;" "&amp;Gesamtliste!H1059</f>
        <v xml:space="preserve"> </v>
      </c>
      <c r="B1067" s="286"/>
      <c r="C1067" s="199">
        <f>Gesamtliste!J1059</f>
        <v>0</v>
      </c>
      <c r="D1067" s="199">
        <f>Gesamtliste!K1059</f>
        <v>0</v>
      </c>
      <c r="E1067" s="200">
        <f>Gesamtliste!V1059</f>
        <v>0</v>
      </c>
    </row>
    <row r="1068" spans="1:5" ht="24" customHeight="1">
      <c r="A1068" s="285" t="str">
        <f>Gesamtliste!G1060&amp;" "&amp;Gesamtliste!H1060</f>
        <v xml:space="preserve"> </v>
      </c>
      <c r="B1068" s="286"/>
      <c r="C1068" s="199">
        <f>Gesamtliste!J1060</f>
        <v>0</v>
      </c>
      <c r="D1068" s="199">
        <f>Gesamtliste!K1060</f>
        <v>0</v>
      </c>
      <c r="E1068" s="200">
        <f>Gesamtliste!V1060</f>
        <v>0</v>
      </c>
    </row>
    <row r="1069" spans="1:5" ht="24" customHeight="1">
      <c r="A1069" s="285" t="str">
        <f>Gesamtliste!G1061&amp;" "&amp;Gesamtliste!H1061</f>
        <v xml:space="preserve"> </v>
      </c>
      <c r="B1069" s="286"/>
      <c r="C1069" s="199">
        <f>Gesamtliste!J1061</f>
        <v>0</v>
      </c>
      <c r="D1069" s="199">
        <f>Gesamtliste!K1061</f>
        <v>0</v>
      </c>
      <c r="E1069" s="200">
        <f>Gesamtliste!V1061</f>
        <v>0</v>
      </c>
    </row>
    <row r="1070" spans="1:5" ht="24" customHeight="1">
      <c r="A1070" s="285" t="str">
        <f>Gesamtliste!G1062&amp;" "&amp;Gesamtliste!H1062</f>
        <v xml:space="preserve"> </v>
      </c>
      <c r="B1070" s="286"/>
      <c r="C1070" s="199">
        <f>Gesamtliste!J1062</f>
        <v>0</v>
      </c>
      <c r="D1070" s="199">
        <f>Gesamtliste!K1062</f>
        <v>0</v>
      </c>
      <c r="E1070" s="200">
        <f>Gesamtliste!V1062</f>
        <v>0</v>
      </c>
    </row>
    <row r="1071" spans="1:5" ht="24" customHeight="1">
      <c r="A1071" s="285" t="str">
        <f>Gesamtliste!G1063&amp;" "&amp;Gesamtliste!H1063</f>
        <v xml:space="preserve"> </v>
      </c>
      <c r="B1071" s="286"/>
      <c r="C1071" s="199">
        <f>Gesamtliste!J1063</f>
        <v>0</v>
      </c>
      <c r="D1071" s="199">
        <f>Gesamtliste!K1063</f>
        <v>0</v>
      </c>
      <c r="E1071" s="200">
        <f>Gesamtliste!V1063</f>
        <v>0</v>
      </c>
    </row>
    <row r="1072" spans="1:5" ht="24" customHeight="1">
      <c r="A1072" s="285" t="str">
        <f>Gesamtliste!G1064&amp;" "&amp;Gesamtliste!H1064</f>
        <v xml:space="preserve"> </v>
      </c>
      <c r="B1072" s="286"/>
      <c r="C1072" s="199">
        <f>Gesamtliste!J1064</f>
        <v>0</v>
      </c>
      <c r="D1072" s="199">
        <f>Gesamtliste!K1064</f>
        <v>0</v>
      </c>
      <c r="E1072" s="200">
        <f>Gesamtliste!V1064</f>
        <v>0</v>
      </c>
    </row>
    <row r="1073" spans="1:5" ht="24" customHeight="1">
      <c r="A1073" s="285" t="str">
        <f>Gesamtliste!G1065&amp;" "&amp;Gesamtliste!H1065</f>
        <v xml:space="preserve"> </v>
      </c>
      <c r="B1073" s="286"/>
      <c r="C1073" s="199">
        <f>Gesamtliste!J1065</f>
        <v>0</v>
      </c>
      <c r="D1073" s="199">
        <f>Gesamtliste!K1065</f>
        <v>0</v>
      </c>
      <c r="E1073" s="200">
        <f>Gesamtliste!V1065</f>
        <v>0</v>
      </c>
    </row>
    <row r="1074" spans="1:5" ht="24" customHeight="1">
      <c r="A1074" s="285" t="str">
        <f>Gesamtliste!G1066&amp;" "&amp;Gesamtliste!H1066</f>
        <v xml:space="preserve"> </v>
      </c>
      <c r="B1074" s="286"/>
      <c r="C1074" s="199">
        <f>Gesamtliste!J1066</f>
        <v>0</v>
      </c>
      <c r="D1074" s="199">
        <f>Gesamtliste!K1066</f>
        <v>0</v>
      </c>
      <c r="E1074" s="200">
        <f>Gesamtliste!V1066</f>
        <v>0</v>
      </c>
    </row>
    <row r="1075" spans="1:5" ht="24" customHeight="1">
      <c r="A1075" s="285" t="str">
        <f>Gesamtliste!G1067&amp;" "&amp;Gesamtliste!H1067</f>
        <v xml:space="preserve"> </v>
      </c>
      <c r="B1075" s="286"/>
      <c r="C1075" s="199">
        <f>Gesamtliste!J1067</f>
        <v>0</v>
      </c>
      <c r="D1075" s="199">
        <f>Gesamtliste!K1067</f>
        <v>0</v>
      </c>
      <c r="E1075" s="200">
        <f>Gesamtliste!V1067</f>
        <v>0</v>
      </c>
    </row>
    <row r="1076" spans="1:5" ht="24" customHeight="1">
      <c r="A1076" s="285" t="str">
        <f>Gesamtliste!G1068&amp;" "&amp;Gesamtliste!H1068</f>
        <v xml:space="preserve"> </v>
      </c>
      <c r="B1076" s="286"/>
      <c r="C1076" s="199">
        <f>Gesamtliste!J1068</f>
        <v>0</v>
      </c>
      <c r="D1076" s="199">
        <f>Gesamtliste!K1068</f>
        <v>0</v>
      </c>
      <c r="E1076" s="200">
        <f>Gesamtliste!V1068</f>
        <v>0</v>
      </c>
    </row>
    <row r="1077" spans="1:5" ht="24" customHeight="1">
      <c r="A1077" s="285" t="str">
        <f>Gesamtliste!G1069&amp;" "&amp;Gesamtliste!H1069</f>
        <v xml:space="preserve"> </v>
      </c>
      <c r="B1077" s="286"/>
      <c r="C1077" s="199">
        <f>Gesamtliste!J1069</f>
        <v>0</v>
      </c>
      <c r="D1077" s="199">
        <f>Gesamtliste!K1069</f>
        <v>0</v>
      </c>
      <c r="E1077" s="200">
        <f>Gesamtliste!V1069</f>
        <v>0</v>
      </c>
    </row>
    <row r="1078" spans="1:5" ht="24" customHeight="1">
      <c r="A1078" s="285" t="str">
        <f>Gesamtliste!G1070&amp;" "&amp;Gesamtliste!H1070</f>
        <v xml:space="preserve"> </v>
      </c>
      <c r="B1078" s="286"/>
      <c r="C1078" s="199">
        <f>Gesamtliste!J1070</f>
        <v>0</v>
      </c>
      <c r="D1078" s="199">
        <f>Gesamtliste!K1070</f>
        <v>0</v>
      </c>
      <c r="E1078" s="200">
        <f>Gesamtliste!V1070</f>
        <v>0</v>
      </c>
    </row>
    <row r="1079" spans="1:5" ht="24" customHeight="1">
      <c r="A1079" s="285" t="str">
        <f>Gesamtliste!G1071&amp;" "&amp;Gesamtliste!H1071</f>
        <v xml:space="preserve"> </v>
      </c>
      <c r="B1079" s="286"/>
      <c r="C1079" s="199">
        <f>Gesamtliste!J1071</f>
        <v>0</v>
      </c>
      <c r="D1079" s="199">
        <f>Gesamtliste!K1071</f>
        <v>0</v>
      </c>
      <c r="E1079" s="200">
        <f>Gesamtliste!V1071</f>
        <v>0</v>
      </c>
    </row>
    <row r="1080" spans="1:5" ht="24" customHeight="1">
      <c r="A1080" s="285" t="str">
        <f>Gesamtliste!G1072&amp;" "&amp;Gesamtliste!H1072</f>
        <v xml:space="preserve"> </v>
      </c>
      <c r="B1080" s="286"/>
      <c r="C1080" s="199">
        <f>Gesamtliste!J1072</f>
        <v>0</v>
      </c>
      <c r="D1080" s="199">
        <f>Gesamtliste!K1072</f>
        <v>0</v>
      </c>
      <c r="E1080" s="200">
        <f>Gesamtliste!V1072</f>
        <v>0</v>
      </c>
    </row>
    <row r="1081" spans="1:5" ht="24" customHeight="1">
      <c r="A1081" s="285" t="str">
        <f>Gesamtliste!G1073&amp;" "&amp;Gesamtliste!H1073</f>
        <v xml:space="preserve"> </v>
      </c>
      <c r="B1081" s="286"/>
      <c r="C1081" s="199">
        <f>Gesamtliste!J1073</f>
        <v>0</v>
      </c>
      <c r="D1081" s="199">
        <f>Gesamtliste!K1073</f>
        <v>0</v>
      </c>
      <c r="E1081" s="200">
        <f>Gesamtliste!V1073</f>
        <v>0</v>
      </c>
    </row>
    <row r="1082" spans="1:5" ht="24" customHeight="1">
      <c r="A1082" s="285" t="str">
        <f>Gesamtliste!G1074&amp;" "&amp;Gesamtliste!H1074</f>
        <v xml:space="preserve"> </v>
      </c>
      <c r="B1082" s="286"/>
      <c r="C1082" s="199">
        <f>Gesamtliste!J1074</f>
        <v>0</v>
      </c>
      <c r="D1082" s="199">
        <f>Gesamtliste!K1074</f>
        <v>0</v>
      </c>
      <c r="E1082" s="200">
        <f>Gesamtliste!V1074</f>
        <v>0</v>
      </c>
    </row>
    <row r="1083" spans="1:5" ht="24" customHeight="1">
      <c r="A1083" s="285" t="str">
        <f>Gesamtliste!G1075&amp;" "&amp;Gesamtliste!H1075</f>
        <v xml:space="preserve"> </v>
      </c>
      <c r="B1083" s="286"/>
      <c r="C1083" s="199">
        <f>Gesamtliste!J1075</f>
        <v>0</v>
      </c>
      <c r="D1083" s="199">
        <f>Gesamtliste!K1075</f>
        <v>0</v>
      </c>
      <c r="E1083" s="200">
        <f>Gesamtliste!V1075</f>
        <v>0</v>
      </c>
    </row>
    <row r="1084" spans="1:5" ht="24" customHeight="1">
      <c r="A1084" s="285" t="str">
        <f>Gesamtliste!G1076&amp;" "&amp;Gesamtliste!H1076</f>
        <v xml:space="preserve"> </v>
      </c>
      <c r="B1084" s="286"/>
      <c r="C1084" s="199">
        <f>Gesamtliste!J1076</f>
        <v>0</v>
      </c>
      <c r="D1084" s="199">
        <f>Gesamtliste!K1076</f>
        <v>0</v>
      </c>
      <c r="E1084" s="200">
        <f>Gesamtliste!V1076</f>
        <v>0</v>
      </c>
    </row>
    <row r="1085" spans="1:5" ht="24" customHeight="1">
      <c r="A1085" s="285" t="str">
        <f>Gesamtliste!G1077&amp;" "&amp;Gesamtliste!H1077</f>
        <v xml:space="preserve"> </v>
      </c>
      <c r="B1085" s="286"/>
      <c r="C1085" s="199">
        <f>Gesamtliste!J1077</f>
        <v>0</v>
      </c>
      <c r="D1085" s="199">
        <f>Gesamtliste!K1077</f>
        <v>0</v>
      </c>
      <c r="E1085" s="200">
        <f>Gesamtliste!V1077</f>
        <v>0</v>
      </c>
    </row>
    <row r="1086" spans="1:5" ht="24" customHeight="1">
      <c r="A1086" s="285" t="str">
        <f>Gesamtliste!G1078&amp;" "&amp;Gesamtliste!H1078</f>
        <v xml:space="preserve"> </v>
      </c>
      <c r="B1086" s="286"/>
      <c r="C1086" s="199">
        <f>Gesamtliste!J1078</f>
        <v>0</v>
      </c>
      <c r="D1086" s="199">
        <f>Gesamtliste!K1078</f>
        <v>0</v>
      </c>
      <c r="E1086" s="200">
        <f>Gesamtliste!V1078</f>
        <v>0</v>
      </c>
    </row>
    <row r="1087" spans="1:5" ht="24" customHeight="1">
      <c r="A1087" s="285" t="str">
        <f>Gesamtliste!G1079&amp;" "&amp;Gesamtliste!H1079</f>
        <v xml:space="preserve"> </v>
      </c>
      <c r="B1087" s="286"/>
      <c r="C1087" s="199">
        <f>Gesamtliste!J1079</f>
        <v>0</v>
      </c>
      <c r="D1087" s="199">
        <f>Gesamtliste!K1079</f>
        <v>0</v>
      </c>
      <c r="E1087" s="200">
        <f>Gesamtliste!V1079</f>
        <v>0</v>
      </c>
    </row>
    <row r="1088" spans="1:5" ht="24" customHeight="1">
      <c r="A1088" s="285" t="str">
        <f>Gesamtliste!G1080&amp;" "&amp;Gesamtliste!H1080</f>
        <v xml:space="preserve"> </v>
      </c>
      <c r="B1088" s="286"/>
      <c r="C1088" s="199">
        <f>Gesamtliste!J1080</f>
        <v>0</v>
      </c>
      <c r="D1088" s="199">
        <f>Gesamtliste!K1080</f>
        <v>0</v>
      </c>
      <c r="E1088" s="200">
        <f>Gesamtliste!V1080</f>
        <v>0</v>
      </c>
    </row>
    <row r="1089" spans="1:5" ht="24" customHeight="1">
      <c r="A1089" s="285" t="str">
        <f>Gesamtliste!G1081&amp;" "&amp;Gesamtliste!H1081</f>
        <v xml:space="preserve"> </v>
      </c>
      <c r="B1089" s="286"/>
      <c r="C1089" s="199">
        <f>Gesamtliste!J1081</f>
        <v>0</v>
      </c>
      <c r="D1089" s="199">
        <f>Gesamtliste!K1081</f>
        <v>0</v>
      </c>
      <c r="E1089" s="200">
        <f>Gesamtliste!V1081</f>
        <v>0</v>
      </c>
    </row>
    <row r="1090" spans="1:5" ht="24" customHeight="1">
      <c r="A1090" s="285" t="str">
        <f>Gesamtliste!G1082&amp;" "&amp;Gesamtliste!H1082</f>
        <v xml:space="preserve"> </v>
      </c>
      <c r="B1090" s="286"/>
      <c r="C1090" s="199">
        <f>Gesamtliste!J1082</f>
        <v>0</v>
      </c>
      <c r="D1090" s="199">
        <f>Gesamtliste!K1082</f>
        <v>0</v>
      </c>
      <c r="E1090" s="200">
        <f>Gesamtliste!V1082</f>
        <v>0</v>
      </c>
    </row>
    <row r="1091" spans="1:5" ht="24" customHeight="1">
      <c r="A1091" s="285" t="str">
        <f>Gesamtliste!G1083&amp;" "&amp;Gesamtliste!H1083</f>
        <v xml:space="preserve"> </v>
      </c>
      <c r="B1091" s="286"/>
      <c r="C1091" s="199">
        <f>Gesamtliste!J1083</f>
        <v>0</v>
      </c>
      <c r="D1091" s="199">
        <f>Gesamtliste!K1083</f>
        <v>0</v>
      </c>
      <c r="E1091" s="200">
        <f>Gesamtliste!V1083</f>
        <v>0</v>
      </c>
    </row>
    <row r="1092" spans="1:5" ht="24" customHeight="1">
      <c r="A1092" s="285" t="str">
        <f>Gesamtliste!G1084&amp;" "&amp;Gesamtliste!H1084</f>
        <v xml:space="preserve"> </v>
      </c>
      <c r="B1092" s="286"/>
      <c r="C1092" s="199">
        <f>Gesamtliste!J1084</f>
        <v>0</v>
      </c>
      <c r="D1092" s="199">
        <f>Gesamtliste!K1084</f>
        <v>0</v>
      </c>
      <c r="E1092" s="200">
        <f>Gesamtliste!V1084</f>
        <v>0</v>
      </c>
    </row>
    <row r="1093" spans="1:5" ht="24" customHeight="1">
      <c r="A1093" s="285" t="str">
        <f>Gesamtliste!G1085&amp;" "&amp;Gesamtliste!H1085</f>
        <v xml:space="preserve"> </v>
      </c>
      <c r="B1093" s="286"/>
      <c r="C1093" s="199">
        <f>Gesamtliste!J1085</f>
        <v>0</v>
      </c>
      <c r="D1093" s="199">
        <f>Gesamtliste!K1085</f>
        <v>0</v>
      </c>
      <c r="E1093" s="200">
        <f>Gesamtliste!V1085</f>
        <v>0</v>
      </c>
    </row>
    <row r="1094" spans="1:5" ht="24" customHeight="1">
      <c r="A1094" s="285" t="str">
        <f>Gesamtliste!G1086&amp;" "&amp;Gesamtliste!H1086</f>
        <v xml:space="preserve"> </v>
      </c>
      <c r="B1094" s="286"/>
      <c r="C1094" s="199">
        <f>Gesamtliste!J1086</f>
        <v>0</v>
      </c>
      <c r="D1094" s="199">
        <f>Gesamtliste!K1086</f>
        <v>0</v>
      </c>
      <c r="E1094" s="200">
        <f>Gesamtliste!V1086</f>
        <v>0</v>
      </c>
    </row>
    <row r="1095" spans="1:5" ht="24" customHeight="1">
      <c r="A1095" s="285" t="str">
        <f>Gesamtliste!G1087&amp;" "&amp;Gesamtliste!H1087</f>
        <v xml:space="preserve"> </v>
      </c>
      <c r="B1095" s="286"/>
      <c r="C1095" s="199">
        <f>Gesamtliste!J1087</f>
        <v>0</v>
      </c>
      <c r="D1095" s="199">
        <f>Gesamtliste!K1087</f>
        <v>0</v>
      </c>
      <c r="E1095" s="200">
        <f>Gesamtliste!V1087</f>
        <v>0</v>
      </c>
    </row>
    <row r="1096" spans="1:5" ht="24" customHeight="1">
      <c r="A1096" s="285" t="str">
        <f>Gesamtliste!G1088&amp;" "&amp;Gesamtliste!H1088</f>
        <v xml:space="preserve"> </v>
      </c>
      <c r="B1096" s="286"/>
      <c r="C1096" s="199">
        <f>Gesamtliste!J1088</f>
        <v>0</v>
      </c>
      <c r="D1096" s="199">
        <f>Gesamtliste!K1088</f>
        <v>0</v>
      </c>
      <c r="E1096" s="200">
        <f>Gesamtliste!V1088</f>
        <v>0</v>
      </c>
    </row>
    <row r="1097" spans="1:5" ht="24" customHeight="1">
      <c r="A1097" s="285" t="str">
        <f>Gesamtliste!G1089&amp;" "&amp;Gesamtliste!H1089</f>
        <v xml:space="preserve"> </v>
      </c>
      <c r="B1097" s="286"/>
      <c r="C1097" s="199">
        <f>Gesamtliste!J1089</f>
        <v>0</v>
      </c>
      <c r="D1097" s="199">
        <f>Gesamtliste!K1089</f>
        <v>0</v>
      </c>
      <c r="E1097" s="200">
        <f>Gesamtliste!V1089</f>
        <v>0</v>
      </c>
    </row>
    <row r="1098" spans="1:5" ht="24" customHeight="1">
      <c r="A1098" s="285" t="str">
        <f>Gesamtliste!G1090&amp;" "&amp;Gesamtliste!H1090</f>
        <v xml:space="preserve"> </v>
      </c>
      <c r="B1098" s="286"/>
      <c r="C1098" s="199">
        <f>Gesamtliste!J1090</f>
        <v>0</v>
      </c>
      <c r="D1098" s="199">
        <f>Gesamtliste!K1090</f>
        <v>0</v>
      </c>
      <c r="E1098" s="200">
        <f>Gesamtliste!V1090</f>
        <v>0</v>
      </c>
    </row>
    <row r="1099" spans="1:5" ht="24" customHeight="1">
      <c r="A1099" s="285" t="str">
        <f>Gesamtliste!G1091&amp;" "&amp;Gesamtliste!H1091</f>
        <v xml:space="preserve"> </v>
      </c>
      <c r="B1099" s="286"/>
      <c r="C1099" s="199">
        <f>Gesamtliste!J1091</f>
        <v>0</v>
      </c>
      <c r="D1099" s="199">
        <f>Gesamtliste!K1091</f>
        <v>0</v>
      </c>
      <c r="E1099" s="200">
        <f>Gesamtliste!V1091</f>
        <v>0</v>
      </c>
    </row>
    <row r="1100" spans="1:5" ht="24" customHeight="1">
      <c r="A1100" s="285" t="str">
        <f>Gesamtliste!G1092&amp;" "&amp;Gesamtliste!H1092</f>
        <v xml:space="preserve"> </v>
      </c>
      <c r="B1100" s="286"/>
      <c r="C1100" s="199">
        <f>Gesamtliste!J1092</f>
        <v>0</v>
      </c>
      <c r="D1100" s="199">
        <f>Gesamtliste!K1092</f>
        <v>0</v>
      </c>
      <c r="E1100" s="200">
        <f>Gesamtliste!V1092</f>
        <v>0</v>
      </c>
    </row>
    <row r="1101" spans="1:5" ht="24" customHeight="1">
      <c r="A1101" s="285" t="str">
        <f>Gesamtliste!G1093&amp;" "&amp;Gesamtliste!H1093</f>
        <v xml:space="preserve"> </v>
      </c>
      <c r="B1101" s="286"/>
      <c r="C1101" s="199">
        <f>Gesamtliste!J1093</f>
        <v>0</v>
      </c>
      <c r="D1101" s="199">
        <f>Gesamtliste!K1093</f>
        <v>0</v>
      </c>
      <c r="E1101" s="200">
        <f>Gesamtliste!V1093</f>
        <v>0</v>
      </c>
    </row>
    <row r="1102" spans="1:5" ht="24" customHeight="1">
      <c r="A1102" s="285" t="str">
        <f>Gesamtliste!G1094&amp;" "&amp;Gesamtliste!H1094</f>
        <v xml:space="preserve"> </v>
      </c>
      <c r="B1102" s="286"/>
      <c r="C1102" s="199">
        <f>Gesamtliste!J1094</f>
        <v>0</v>
      </c>
      <c r="D1102" s="199">
        <f>Gesamtliste!K1094</f>
        <v>0</v>
      </c>
      <c r="E1102" s="200">
        <f>Gesamtliste!V1094</f>
        <v>0</v>
      </c>
    </row>
    <row r="1103" spans="1:5" ht="24" customHeight="1">
      <c r="A1103" s="285" t="str">
        <f>Gesamtliste!G1095&amp;" "&amp;Gesamtliste!H1095</f>
        <v xml:space="preserve"> </v>
      </c>
      <c r="B1103" s="286"/>
      <c r="C1103" s="199">
        <f>Gesamtliste!J1095</f>
        <v>0</v>
      </c>
      <c r="D1103" s="199">
        <f>Gesamtliste!K1095</f>
        <v>0</v>
      </c>
      <c r="E1103" s="200">
        <f>Gesamtliste!V1095</f>
        <v>0</v>
      </c>
    </row>
    <row r="1104" spans="1:5" ht="24" customHeight="1">
      <c r="A1104" s="285" t="str">
        <f>Gesamtliste!G1096&amp;" "&amp;Gesamtliste!H1096</f>
        <v xml:space="preserve"> </v>
      </c>
      <c r="B1104" s="286"/>
      <c r="C1104" s="199">
        <f>Gesamtliste!J1096</f>
        <v>0</v>
      </c>
      <c r="D1104" s="199">
        <f>Gesamtliste!K1096</f>
        <v>0</v>
      </c>
      <c r="E1104" s="200">
        <f>Gesamtliste!V1096</f>
        <v>0</v>
      </c>
    </row>
    <row r="1105" spans="1:5" ht="24" customHeight="1">
      <c r="A1105" s="285" t="str">
        <f>Gesamtliste!G1097&amp;" "&amp;Gesamtliste!H1097</f>
        <v xml:space="preserve"> </v>
      </c>
      <c r="B1105" s="286"/>
      <c r="C1105" s="199">
        <f>Gesamtliste!J1097</f>
        <v>0</v>
      </c>
      <c r="D1105" s="199">
        <f>Gesamtliste!K1097</f>
        <v>0</v>
      </c>
      <c r="E1105" s="200">
        <f>Gesamtliste!V1097</f>
        <v>0</v>
      </c>
    </row>
    <row r="1106" spans="1:5" ht="24" customHeight="1">
      <c r="A1106" s="285" t="str">
        <f>Gesamtliste!G1098&amp;" "&amp;Gesamtliste!H1098</f>
        <v xml:space="preserve"> </v>
      </c>
      <c r="B1106" s="286"/>
      <c r="C1106" s="199">
        <f>Gesamtliste!J1098</f>
        <v>0</v>
      </c>
      <c r="D1106" s="199">
        <f>Gesamtliste!K1098</f>
        <v>0</v>
      </c>
      <c r="E1106" s="200">
        <f>Gesamtliste!V1098</f>
        <v>0</v>
      </c>
    </row>
    <row r="1107" spans="1:5" ht="24" customHeight="1">
      <c r="A1107" s="285" t="str">
        <f>Gesamtliste!G1099&amp;" "&amp;Gesamtliste!H1099</f>
        <v xml:space="preserve"> </v>
      </c>
      <c r="B1107" s="286"/>
      <c r="C1107" s="199">
        <f>Gesamtliste!J1099</f>
        <v>0</v>
      </c>
      <c r="D1107" s="199">
        <f>Gesamtliste!K1099</f>
        <v>0</v>
      </c>
      <c r="E1107" s="200">
        <f>Gesamtliste!V1099</f>
        <v>0</v>
      </c>
    </row>
    <row r="1108" spans="1:5" ht="24" customHeight="1">
      <c r="A1108" s="285" t="str">
        <f>Gesamtliste!G1100&amp;" "&amp;Gesamtliste!H1100</f>
        <v xml:space="preserve"> </v>
      </c>
      <c r="B1108" s="286"/>
      <c r="C1108" s="199">
        <f>Gesamtliste!J1100</f>
        <v>0</v>
      </c>
      <c r="D1108" s="199">
        <f>Gesamtliste!K1100</f>
        <v>0</v>
      </c>
      <c r="E1108" s="200">
        <f>Gesamtliste!V1100</f>
        <v>0</v>
      </c>
    </row>
    <row r="1109" spans="1:5" ht="24" customHeight="1">
      <c r="A1109" s="285" t="str">
        <f>Gesamtliste!G1101&amp;" "&amp;Gesamtliste!H1101</f>
        <v xml:space="preserve"> </v>
      </c>
      <c r="B1109" s="286"/>
      <c r="C1109" s="199">
        <f>Gesamtliste!J1101</f>
        <v>0</v>
      </c>
      <c r="D1109" s="199">
        <f>Gesamtliste!K1101</f>
        <v>0</v>
      </c>
      <c r="E1109" s="200">
        <f>Gesamtliste!V1101</f>
        <v>0</v>
      </c>
    </row>
    <row r="1110" spans="1:5" ht="24" customHeight="1">
      <c r="A1110" s="285" t="str">
        <f>Gesamtliste!G1102&amp;" "&amp;Gesamtliste!H1102</f>
        <v xml:space="preserve"> </v>
      </c>
      <c r="B1110" s="286"/>
      <c r="C1110" s="199">
        <f>Gesamtliste!J1102</f>
        <v>0</v>
      </c>
      <c r="D1110" s="199">
        <f>Gesamtliste!K1102</f>
        <v>0</v>
      </c>
      <c r="E1110" s="200">
        <f>Gesamtliste!V1102</f>
        <v>0</v>
      </c>
    </row>
    <row r="1111" spans="1:5" ht="24" customHeight="1">
      <c r="A1111" s="285" t="str">
        <f>Gesamtliste!G1103&amp;" "&amp;Gesamtliste!H1103</f>
        <v xml:space="preserve"> </v>
      </c>
      <c r="B1111" s="286"/>
      <c r="C1111" s="199">
        <f>Gesamtliste!J1103</f>
        <v>0</v>
      </c>
      <c r="D1111" s="199">
        <f>Gesamtliste!K1103</f>
        <v>0</v>
      </c>
      <c r="E1111" s="200">
        <f>Gesamtliste!V1103</f>
        <v>0</v>
      </c>
    </row>
    <row r="1112" spans="1:5" ht="24" customHeight="1">
      <c r="A1112" s="285" t="str">
        <f>Gesamtliste!G1104&amp;" "&amp;Gesamtliste!H1104</f>
        <v xml:space="preserve"> </v>
      </c>
      <c r="B1112" s="286"/>
      <c r="C1112" s="199">
        <f>Gesamtliste!J1104</f>
        <v>0</v>
      </c>
      <c r="D1112" s="199">
        <f>Gesamtliste!K1104</f>
        <v>0</v>
      </c>
      <c r="E1112" s="200">
        <f>Gesamtliste!V1104</f>
        <v>0</v>
      </c>
    </row>
    <row r="1113" spans="1:5" ht="24" customHeight="1">
      <c r="A1113" s="285" t="str">
        <f>Gesamtliste!G1105&amp;" "&amp;Gesamtliste!H1105</f>
        <v xml:space="preserve"> </v>
      </c>
      <c r="B1113" s="286"/>
      <c r="C1113" s="199">
        <f>Gesamtliste!J1105</f>
        <v>0</v>
      </c>
      <c r="D1113" s="199">
        <f>Gesamtliste!K1105</f>
        <v>0</v>
      </c>
      <c r="E1113" s="200">
        <f>Gesamtliste!V1105</f>
        <v>0</v>
      </c>
    </row>
    <row r="1114" spans="1:5" ht="24" customHeight="1">
      <c r="A1114" s="285" t="str">
        <f>Gesamtliste!G1106&amp;" "&amp;Gesamtliste!H1106</f>
        <v xml:space="preserve"> </v>
      </c>
      <c r="B1114" s="286"/>
      <c r="C1114" s="199">
        <f>Gesamtliste!J1106</f>
        <v>0</v>
      </c>
      <c r="D1114" s="199">
        <f>Gesamtliste!K1106</f>
        <v>0</v>
      </c>
      <c r="E1114" s="200">
        <f>Gesamtliste!V1106</f>
        <v>0</v>
      </c>
    </row>
    <row r="1115" spans="1:5" ht="24" customHeight="1">
      <c r="A1115" s="285" t="str">
        <f>Gesamtliste!G1107&amp;" "&amp;Gesamtliste!H1107</f>
        <v xml:space="preserve"> </v>
      </c>
      <c r="B1115" s="286"/>
      <c r="C1115" s="199">
        <f>Gesamtliste!J1107</f>
        <v>0</v>
      </c>
      <c r="D1115" s="199">
        <f>Gesamtliste!K1107</f>
        <v>0</v>
      </c>
      <c r="E1115" s="200">
        <f>Gesamtliste!V1107</f>
        <v>0</v>
      </c>
    </row>
    <row r="1116" spans="1:5" ht="24" customHeight="1">
      <c r="A1116" s="285" t="str">
        <f>Gesamtliste!G1108&amp;" "&amp;Gesamtliste!H1108</f>
        <v xml:space="preserve"> </v>
      </c>
      <c r="B1116" s="286"/>
      <c r="C1116" s="199">
        <f>Gesamtliste!J1108</f>
        <v>0</v>
      </c>
      <c r="D1116" s="199">
        <f>Gesamtliste!K1108</f>
        <v>0</v>
      </c>
      <c r="E1116" s="200">
        <f>Gesamtliste!V1108</f>
        <v>0</v>
      </c>
    </row>
    <row r="1117" spans="1:5" ht="24" customHeight="1">
      <c r="A1117" s="285" t="str">
        <f>Gesamtliste!G1109&amp;" "&amp;Gesamtliste!H1109</f>
        <v xml:space="preserve"> </v>
      </c>
      <c r="B1117" s="286"/>
      <c r="C1117" s="199">
        <f>Gesamtliste!J1109</f>
        <v>0</v>
      </c>
      <c r="D1117" s="199">
        <f>Gesamtliste!K1109</f>
        <v>0</v>
      </c>
      <c r="E1117" s="200">
        <f>Gesamtliste!V1109</f>
        <v>0</v>
      </c>
    </row>
    <row r="1118" spans="1:5" ht="24" customHeight="1">
      <c r="A1118" s="285" t="str">
        <f>Gesamtliste!G1110&amp;" "&amp;Gesamtliste!H1110</f>
        <v xml:space="preserve"> </v>
      </c>
      <c r="B1118" s="286"/>
      <c r="C1118" s="199">
        <f>Gesamtliste!J1110</f>
        <v>0</v>
      </c>
      <c r="D1118" s="199">
        <f>Gesamtliste!K1110</f>
        <v>0</v>
      </c>
      <c r="E1118" s="200">
        <f>Gesamtliste!V1110</f>
        <v>0</v>
      </c>
    </row>
    <row r="1119" spans="1:5" ht="24" customHeight="1">
      <c r="A1119" s="285" t="str">
        <f>Gesamtliste!G1111&amp;" "&amp;Gesamtliste!H1111</f>
        <v xml:space="preserve"> </v>
      </c>
      <c r="B1119" s="286"/>
      <c r="C1119" s="199">
        <f>Gesamtliste!J1111</f>
        <v>0</v>
      </c>
      <c r="D1119" s="199">
        <f>Gesamtliste!K1111</f>
        <v>0</v>
      </c>
      <c r="E1119" s="200">
        <f>Gesamtliste!V1111</f>
        <v>0</v>
      </c>
    </row>
    <row r="1120" spans="1:5" ht="24" customHeight="1">
      <c r="A1120" s="285" t="str">
        <f>Gesamtliste!G1112&amp;" "&amp;Gesamtliste!H1112</f>
        <v xml:space="preserve"> </v>
      </c>
      <c r="B1120" s="286"/>
      <c r="C1120" s="199">
        <f>Gesamtliste!J1112</f>
        <v>0</v>
      </c>
      <c r="D1120" s="199">
        <f>Gesamtliste!K1112</f>
        <v>0</v>
      </c>
      <c r="E1120" s="200">
        <f>Gesamtliste!V1112</f>
        <v>0</v>
      </c>
    </row>
    <row r="1121" spans="1:5" ht="24" customHeight="1">
      <c r="A1121" s="285" t="str">
        <f>Gesamtliste!G1113&amp;" "&amp;Gesamtliste!H1113</f>
        <v xml:space="preserve"> </v>
      </c>
      <c r="B1121" s="286"/>
      <c r="C1121" s="199">
        <f>Gesamtliste!J1113</f>
        <v>0</v>
      </c>
      <c r="D1121" s="199">
        <f>Gesamtliste!K1113</f>
        <v>0</v>
      </c>
      <c r="E1121" s="200">
        <f>Gesamtliste!V1113</f>
        <v>0</v>
      </c>
    </row>
    <row r="1122" spans="1:5" ht="24" customHeight="1">
      <c r="A1122" s="285" t="str">
        <f>Gesamtliste!G1114&amp;" "&amp;Gesamtliste!H1114</f>
        <v xml:space="preserve"> </v>
      </c>
      <c r="B1122" s="286"/>
      <c r="C1122" s="199">
        <f>Gesamtliste!J1114</f>
        <v>0</v>
      </c>
      <c r="D1122" s="199">
        <f>Gesamtliste!K1114</f>
        <v>0</v>
      </c>
      <c r="E1122" s="200">
        <f>Gesamtliste!V1114</f>
        <v>0</v>
      </c>
    </row>
    <row r="1123" spans="1:5" ht="24" customHeight="1">
      <c r="A1123" s="285" t="str">
        <f>Gesamtliste!G1115&amp;" "&amp;Gesamtliste!H1115</f>
        <v xml:space="preserve"> </v>
      </c>
      <c r="B1123" s="286"/>
      <c r="C1123" s="199">
        <f>Gesamtliste!J1115</f>
        <v>0</v>
      </c>
      <c r="D1123" s="199">
        <f>Gesamtliste!K1115</f>
        <v>0</v>
      </c>
      <c r="E1123" s="200">
        <f>Gesamtliste!V1115</f>
        <v>0</v>
      </c>
    </row>
    <row r="1124" spans="1:5" ht="24" customHeight="1">
      <c r="A1124" s="285" t="str">
        <f>Gesamtliste!G1116&amp;" "&amp;Gesamtliste!H1116</f>
        <v xml:space="preserve"> </v>
      </c>
      <c r="B1124" s="286"/>
      <c r="C1124" s="199">
        <f>Gesamtliste!J1116</f>
        <v>0</v>
      </c>
      <c r="D1124" s="199">
        <f>Gesamtliste!K1116</f>
        <v>0</v>
      </c>
      <c r="E1124" s="200">
        <f>Gesamtliste!V1116</f>
        <v>0</v>
      </c>
    </row>
    <row r="1125" spans="1:5" ht="24" customHeight="1">
      <c r="A1125" s="285" t="str">
        <f>Gesamtliste!G1117&amp;" "&amp;Gesamtliste!H1117</f>
        <v xml:space="preserve"> </v>
      </c>
      <c r="B1125" s="286"/>
      <c r="C1125" s="199">
        <f>Gesamtliste!J1117</f>
        <v>0</v>
      </c>
      <c r="D1125" s="199">
        <f>Gesamtliste!K1117</f>
        <v>0</v>
      </c>
      <c r="E1125" s="200">
        <f>Gesamtliste!V1117</f>
        <v>0</v>
      </c>
    </row>
    <row r="1126" spans="1:5" ht="24" customHeight="1">
      <c r="A1126" s="285" t="str">
        <f>Gesamtliste!G1118&amp;" "&amp;Gesamtliste!H1118</f>
        <v xml:space="preserve"> </v>
      </c>
      <c r="B1126" s="286"/>
      <c r="C1126" s="199">
        <f>Gesamtliste!J1118</f>
        <v>0</v>
      </c>
      <c r="D1126" s="199">
        <f>Gesamtliste!K1118</f>
        <v>0</v>
      </c>
      <c r="E1126" s="200">
        <f>Gesamtliste!V1118</f>
        <v>0</v>
      </c>
    </row>
    <row r="1127" spans="1:5" ht="24" customHeight="1">
      <c r="A1127" s="285" t="str">
        <f>Gesamtliste!G1119&amp;" "&amp;Gesamtliste!H1119</f>
        <v xml:space="preserve"> </v>
      </c>
      <c r="B1127" s="286"/>
      <c r="C1127" s="199">
        <f>Gesamtliste!J1119</f>
        <v>0</v>
      </c>
      <c r="D1127" s="199">
        <f>Gesamtliste!K1119</f>
        <v>0</v>
      </c>
      <c r="E1127" s="200">
        <f>Gesamtliste!V1119</f>
        <v>0</v>
      </c>
    </row>
    <row r="1128" spans="1:5" ht="24" customHeight="1">
      <c r="A1128" s="285" t="str">
        <f>Gesamtliste!G1120&amp;" "&amp;Gesamtliste!H1120</f>
        <v xml:space="preserve"> </v>
      </c>
      <c r="B1128" s="286"/>
      <c r="C1128" s="199">
        <f>Gesamtliste!J1120</f>
        <v>0</v>
      </c>
      <c r="D1128" s="199">
        <f>Gesamtliste!K1120</f>
        <v>0</v>
      </c>
      <c r="E1128" s="200">
        <f>Gesamtliste!V1120</f>
        <v>0</v>
      </c>
    </row>
    <row r="1129" spans="1:5" ht="24" customHeight="1">
      <c r="A1129" s="285" t="str">
        <f>Gesamtliste!G1121&amp;" "&amp;Gesamtliste!H1121</f>
        <v xml:space="preserve"> </v>
      </c>
      <c r="B1129" s="286"/>
      <c r="C1129" s="199">
        <f>Gesamtliste!J1121</f>
        <v>0</v>
      </c>
      <c r="D1129" s="199">
        <f>Gesamtliste!K1121</f>
        <v>0</v>
      </c>
      <c r="E1129" s="200">
        <f>Gesamtliste!V1121</f>
        <v>0</v>
      </c>
    </row>
    <row r="1130" spans="1:5" ht="24" customHeight="1">
      <c r="A1130" s="285" t="str">
        <f>Gesamtliste!G1122&amp;" "&amp;Gesamtliste!H1122</f>
        <v xml:space="preserve"> </v>
      </c>
      <c r="B1130" s="286"/>
      <c r="C1130" s="199">
        <f>Gesamtliste!J1122</f>
        <v>0</v>
      </c>
      <c r="D1130" s="199">
        <f>Gesamtliste!K1122</f>
        <v>0</v>
      </c>
      <c r="E1130" s="200">
        <f>Gesamtliste!V1122</f>
        <v>0</v>
      </c>
    </row>
    <row r="1131" spans="1:5" ht="24" customHeight="1">
      <c r="A1131" s="285" t="str">
        <f>Gesamtliste!G1123&amp;" "&amp;Gesamtliste!H1123</f>
        <v xml:space="preserve"> </v>
      </c>
      <c r="B1131" s="286"/>
      <c r="C1131" s="199">
        <f>Gesamtliste!J1123</f>
        <v>0</v>
      </c>
      <c r="D1131" s="199">
        <f>Gesamtliste!K1123</f>
        <v>0</v>
      </c>
      <c r="E1131" s="200">
        <f>Gesamtliste!V1123</f>
        <v>0</v>
      </c>
    </row>
    <row r="1132" spans="1:5" ht="24" customHeight="1">
      <c r="A1132" s="285" t="str">
        <f>Gesamtliste!G1124&amp;" "&amp;Gesamtliste!H1124</f>
        <v xml:space="preserve"> </v>
      </c>
      <c r="B1132" s="286"/>
      <c r="C1132" s="199">
        <f>Gesamtliste!J1124</f>
        <v>0</v>
      </c>
      <c r="D1132" s="199">
        <f>Gesamtliste!K1124</f>
        <v>0</v>
      </c>
      <c r="E1132" s="200">
        <f>Gesamtliste!V1124</f>
        <v>0</v>
      </c>
    </row>
    <row r="1133" spans="1:5" ht="24" customHeight="1">
      <c r="A1133" s="285" t="str">
        <f>Gesamtliste!G1125&amp;" "&amp;Gesamtliste!H1125</f>
        <v xml:space="preserve"> </v>
      </c>
      <c r="B1133" s="286"/>
      <c r="C1133" s="199">
        <f>Gesamtliste!J1125</f>
        <v>0</v>
      </c>
      <c r="D1133" s="199">
        <f>Gesamtliste!K1125</f>
        <v>0</v>
      </c>
      <c r="E1133" s="200">
        <f>Gesamtliste!V1125</f>
        <v>0</v>
      </c>
    </row>
    <row r="1134" spans="1:5" ht="24" customHeight="1">
      <c r="A1134" s="285" t="str">
        <f>Gesamtliste!G1126&amp;" "&amp;Gesamtliste!H1126</f>
        <v xml:space="preserve"> </v>
      </c>
      <c r="B1134" s="286"/>
      <c r="C1134" s="199">
        <f>Gesamtliste!J1126</f>
        <v>0</v>
      </c>
      <c r="D1134" s="199">
        <f>Gesamtliste!K1126</f>
        <v>0</v>
      </c>
      <c r="E1134" s="200">
        <f>Gesamtliste!V1126</f>
        <v>0</v>
      </c>
    </row>
    <row r="1135" spans="1:5" ht="24" customHeight="1">
      <c r="A1135" s="285" t="str">
        <f>Gesamtliste!G1127&amp;" "&amp;Gesamtliste!H1127</f>
        <v xml:space="preserve"> </v>
      </c>
      <c r="B1135" s="286"/>
      <c r="C1135" s="199">
        <f>Gesamtliste!J1127</f>
        <v>0</v>
      </c>
      <c r="D1135" s="199">
        <f>Gesamtliste!K1127</f>
        <v>0</v>
      </c>
      <c r="E1135" s="200">
        <f>Gesamtliste!V1127</f>
        <v>0</v>
      </c>
    </row>
    <row r="1136" spans="1:5" ht="24" customHeight="1">
      <c r="A1136" s="285" t="str">
        <f>Gesamtliste!G1128&amp;" "&amp;Gesamtliste!H1128</f>
        <v xml:space="preserve"> </v>
      </c>
      <c r="B1136" s="286"/>
      <c r="C1136" s="199">
        <f>Gesamtliste!J1128</f>
        <v>0</v>
      </c>
      <c r="D1136" s="199">
        <f>Gesamtliste!K1128</f>
        <v>0</v>
      </c>
      <c r="E1136" s="200">
        <f>Gesamtliste!V1128</f>
        <v>0</v>
      </c>
    </row>
    <row r="1137" spans="1:5" ht="24" customHeight="1">
      <c r="A1137" s="285" t="str">
        <f>Gesamtliste!G1129&amp;" "&amp;Gesamtliste!H1129</f>
        <v xml:space="preserve"> </v>
      </c>
      <c r="B1137" s="286"/>
      <c r="C1137" s="199">
        <f>Gesamtliste!J1129</f>
        <v>0</v>
      </c>
      <c r="D1137" s="199">
        <f>Gesamtliste!K1129</f>
        <v>0</v>
      </c>
      <c r="E1137" s="200">
        <f>Gesamtliste!V1129</f>
        <v>0</v>
      </c>
    </row>
    <row r="1138" spans="1:5" ht="24" customHeight="1">
      <c r="A1138" s="285" t="str">
        <f>Gesamtliste!G1130&amp;" "&amp;Gesamtliste!H1130</f>
        <v xml:space="preserve"> </v>
      </c>
      <c r="B1138" s="286"/>
      <c r="C1138" s="199">
        <f>Gesamtliste!J1130</f>
        <v>0</v>
      </c>
      <c r="D1138" s="199">
        <f>Gesamtliste!K1130</f>
        <v>0</v>
      </c>
      <c r="E1138" s="200">
        <f>Gesamtliste!V1130</f>
        <v>0</v>
      </c>
    </row>
    <row r="1139" spans="1:5" ht="24" customHeight="1">
      <c r="A1139" s="285" t="str">
        <f>Gesamtliste!G1131&amp;" "&amp;Gesamtliste!H1131</f>
        <v xml:space="preserve"> </v>
      </c>
      <c r="B1139" s="286"/>
      <c r="C1139" s="199">
        <f>Gesamtliste!J1131</f>
        <v>0</v>
      </c>
      <c r="D1139" s="199">
        <f>Gesamtliste!K1131</f>
        <v>0</v>
      </c>
      <c r="E1139" s="200">
        <f>Gesamtliste!V1131</f>
        <v>0</v>
      </c>
    </row>
    <row r="1140" spans="1:5" ht="24" customHeight="1">
      <c r="A1140" s="285" t="str">
        <f>Gesamtliste!G1132&amp;" "&amp;Gesamtliste!H1132</f>
        <v xml:space="preserve"> </v>
      </c>
      <c r="B1140" s="286"/>
      <c r="C1140" s="199">
        <f>Gesamtliste!J1132</f>
        <v>0</v>
      </c>
      <c r="D1140" s="199">
        <f>Gesamtliste!K1132</f>
        <v>0</v>
      </c>
      <c r="E1140" s="200">
        <f>Gesamtliste!V1132</f>
        <v>0</v>
      </c>
    </row>
    <row r="1141" spans="1:5" ht="24" customHeight="1">
      <c r="A1141" s="285" t="str">
        <f>Gesamtliste!G1133&amp;" "&amp;Gesamtliste!H1133</f>
        <v xml:space="preserve"> </v>
      </c>
      <c r="B1141" s="286"/>
      <c r="C1141" s="199">
        <f>Gesamtliste!J1133</f>
        <v>0</v>
      </c>
      <c r="D1141" s="199">
        <f>Gesamtliste!K1133</f>
        <v>0</v>
      </c>
      <c r="E1141" s="200">
        <f>Gesamtliste!V1133</f>
        <v>0</v>
      </c>
    </row>
    <row r="1142" spans="1:5" ht="24" customHeight="1">
      <c r="A1142" s="285" t="str">
        <f>Gesamtliste!G1134&amp;" "&amp;Gesamtliste!H1134</f>
        <v xml:space="preserve"> </v>
      </c>
      <c r="B1142" s="286"/>
      <c r="C1142" s="199">
        <f>Gesamtliste!J1134</f>
        <v>0</v>
      </c>
      <c r="D1142" s="199">
        <f>Gesamtliste!K1134</f>
        <v>0</v>
      </c>
      <c r="E1142" s="200">
        <f>Gesamtliste!V1134</f>
        <v>0</v>
      </c>
    </row>
    <row r="1143" spans="1:5" ht="24" customHeight="1">
      <c r="A1143" s="285" t="str">
        <f>Gesamtliste!G1135&amp;" "&amp;Gesamtliste!H1135</f>
        <v xml:space="preserve"> </v>
      </c>
      <c r="B1143" s="286"/>
      <c r="C1143" s="199">
        <f>Gesamtliste!J1135</f>
        <v>0</v>
      </c>
      <c r="D1143" s="199">
        <f>Gesamtliste!K1135</f>
        <v>0</v>
      </c>
      <c r="E1143" s="200">
        <f>Gesamtliste!V1135</f>
        <v>0</v>
      </c>
    </row>
    <row r="1144" spans="1:5" ht="24" customHeight="1">
      <c r="A1144" s="285" t="str">
        <f>Gesamtliste!G1136&amp;" "&amp;Gesamtliste!H1136</f>
        <v xml:space="preserve"> </v>
      </c>
      <c r="B1144" s="286"/>
      <c r="C1144" s="199">
        <f>Gesamtliste!J1136</f>
        <v>0</v>
      </c>
      <c r="D1144" s="199">
        <f>Gesamtliste!K1136</f>
        <v>0</v>
      </c>
      <c r="E1144" s="200">
        <f>Gesamtliste!V1136</f>
        <v>0</v>
      </c>
    </row>
    <row r="1145" spans="1:5" ht="24" customHeight="1">
      <c r="A1145" s="285" t="str">
        <f>Gesamtliste!G1137&amp;" "&amp;Gesamtliste!H1137</f>
        <v xml:space="preserve"> </v>
      </c>
      <c r="B1145" s="286"/>
      <c r="C1145" s="199">
        <f>Gesamtliste!J1137</f>
        <v>0</v>
      </c>
      <c r="D1145" s="199">
        <f>Gesamtliste!K1137</f>
        <v>0</v>
      </c>
      <c r="E1145" s="200">
        <f>Gesamtliste!V1137</f>
        <v>0</v>
      </c>
    </row>
    <row r="1146" spans="1:5" ht="24" customHeight="1">
      <c r="A1146" s="285" t="str">
        <f>Gesamtliste!G1138&amp;" "&amp;Gesamtliste!H1138</f>
        <v xml:space="preserve"> </v>
      </c>
      <c r="B1146" s="286"/>
      <c r="C1146" s="199">
        <f>Gesamtliste!J1138</f>
        <v>0</v>
      </c>
      <c r="D1146" s="199">
        <f>Gesamtliste!K1138</f>
        <v>0</v>
      </c>
      <c r="E1146" s="200">
        <f>Gesamtliste!V1138</f>
        <v>0</v>
      </c>
    </row>
    <row r="1147" spans="1:5" ht="24" customHeight="1">
      <c r="A1147" s="285" t="str">
        <f>Gesamtliste!G1139&amp;" "&amp;Gesamtliste!H1139</f>
        <v xml:space="preserve"> </v>
      </c>
      <c r="B1147" s="286"/>
      <c r="C1147" s="199">
        <f>Gesamtliste!J1139</f>
        <v>0</v>
      </c>
      <c r="D1147" s="199">
        <f>Gesamtliste!K1139</f>
        <v>0</v>
      </c>
      <c r="E1147" s="200">
        <f>Gesamtliste!V1139</f>
        <v>0</v>
      </c>
    </row>
    <row r="1148" spans="1:5" ht="24" customHeight="1">
      <c r="A1148" s="285" t="str">
        <f>Gesamtliste!G1140&amp;" "&amp;Gesamtliste!H1140</f>
        <v xml:space="preserve"> </v>
      </c>
      <c r="B1148" s="286"/>
      <c r="C1148" s="199">
        <f>Gesamtliste!J1140</f>
        <v>0</v>
      </c>
      <c r="D1148" s="199">
        <f>Gesamtliste!K1140</f>
        <v>0</v>
      </c>
      <c r="E1148" s="200">
        <f>Gesamtliste!V1140</f>
        <v>0</v>
      </c>
    </row>
    <row r="1149" spans="1:5" ht="24" customHeight="1">
      <c r="A1149" s="285" t="str">
        <f>Gesamtliste!G1141&amp;" "&amp;Gesamtliste!H1141</f>
        <v xml:space="preserve"> </v>
      </c>
      <c r="B1149" s="286"/>
      <c r="C1149" s="199">
        <f>Gesamtliste!J1141</f>
        <v>0</v>
      </c>
      <c r="D1149" s="199">
        <f>Gesamtliste!K1141</f>
        <v>0</v>
      </c>
      <c r="E1149" s="200">
        <f>Gesamtliste!V1141</f>
        <v>0</v>
      </c>
    </row>
    <row r="1150" spans="1:5" ht="24" customHeight="1">
      <c r="A1150" s="285" t="str">
        <f>Gesamtliste!G1142&amp;" "&amp;Gesamtliste!H1142</f>
        <v xml:space="preserve"> </v>
      </c>
      <c r="B1150" s="286"/>
      <c r="C1150" s="199">
        <f>Gesamtliste!J1142</f>
        <v>0</v>
      </c>
      <c r="D1150" s="199">
        <f>Gesamtliste!K1142</f>
        <v>0</v>
      </c>
      <c r="E1150" s="200">
        <f>Gesamtliste!V1142</f>
        <v>0</v>
      </c>
    </row>
    <row r="1151" spans="1:5" ht="24" customHeight="1">
      <c r="A1151" s="285" t="str">
        <f>Gesamtliste!G1143&amp;" "&amp;Gesamtliste!H1143</f>
        <v xml:space="preserve"> </v>
      </c>
      <c r="B1151" s="286"/>
      <c r="C1151" s="199">
        <f>Gesamtliste!J1143</f>
        <v>0</v>
      </c>
      <c r="D1151" s="199">
        <f>Gesamtliste!K1143</f>
        <v>0</v>
      </c>
      <c r="E1151" s="200">
        <f>Gesamtliste!V1143</f>
        <v>0</v>
      </c>
    </row>
    <row r="1152" spans="1:5" ht="24" customHeight="1">
      <c r="A1152" s="285" t="str">
        <f>Gesamtliste!G1144&amp;" "&amp;Gesamtliste!H1144</f>
        <v xml:space="preserve"> </v>
      </c>
      <c r="B1152" s="286"/>
      <c r="C1152" s="199">
        <f>Gesamtliste!J1144</f>
        <v>0</v>
      </c>
      <c r="D1152" s="199">
        <f>Gesamtliste!K1144</f>
        <v>0</v>
      </c>
      <c r="E1152" s="200">
        <f>Gesamtliste!V1144</f>
        <v>0</v>
      </c>
    </row>
    <row r="1153" spans="1:5" ht="24" customHeight="1">
      <c r="A1153" s="285" t="str">
        <f>Gesamtliste!G1145&amp;" "&amp;Gesamtliste!H1145</f>
        <v xml:space="preserve"> </v>
      </c>
      <c r="B1153" s="286"/>
      <c r="C1153" s="199">
        <f>Gesamtliste!J1145</f>
        <v>0</v>
      </c>
      <c r="D1153" s="199">
        <f>Gesamtliste!K1145</f>
        <v>0</v>
      </c>
      <c r="E1153" s="200">
        <f>Gesamtliste!V1145</f>
        <v>0</v>
      </c>
    </row>
    <row r="1154" spans="1:5" ht="24" customHeight="1">
      <c r="A1154" s="285" t="str">
        <f>Gesamtliste!G1146&amp;" "&amp;Gesamtliste!H1146</f>
        <v xml:space="preserve"> </v>
      </c>
      <c r="B1154" s="286"/>
      <c r="C1154" s="199">
        <f>Gesamtliste!J1146</f>
        <v>0</v>
      </c>
      <c r="D1154" s="199">
        <f>Gesamtliste!K1146</f>
        <v>0</v>
      </c>
      <c r="E1154" s="200">
        <f>Gesamtliste!V1146</f>
        <v>0</v>
      </c>
    </row>
    <row r="1155" spans="1:5" ht="24" customHeight="1">
      <c r="A1155" s="285" t="str">
        <f>Gesamtliste!G1147&amp;" "&amp;Gesamtliste!H1147</f>
        <v xml:space="preserve"> </v>
      </c>
      <c r="B1155" s="286"/>
      <c r="C1155" s="199">
        <f>Gesamtliste!J1147</f>
        <v>0</v>
      </c>
      <c r="D1155" s="199">
        <f>Gesamtliste!K1147</f>
        <v>0</v>
      </c>
      <c r="E1155" s="200">
        <f>Gesamtliste!V1147</f>
        <v>0</v>
      </c>
    </row>
    <row r="1156" spans="1:5" ht="24" customHeight="1">
      <c r="A1156" s="285" t="str">
        <f>Gesamtliste!G1148&amp;" "&amp;Gesamtliste!H1148</f>
        <v xml:space="preserve"> </v>
      </c>
      <c r="B1156" s="286"/>
      <c r="C1156" s="199">
        <f>Gesamtliste!J1148</f>
        <v>0</v>
      </c>
      <c r="D1156" s="199">
        <f>Gesamtliste!K1148</f>
        <v>0</v>
      </c>
      <c r="E1156" s="200">
        <f>Gesamtliste!V1148</f>
        <v>0</v>
      </c>
    </row>
    <row r="1157" spans="1:5" ht="24" customHeight="1">
      <c r="A1157" s="285" t="str">
        <f>Gesamtliste!G1149&amp;" "&amp;Gesamtliste!H1149</f>
        <v xml:space="preserve"> </v>
      </c>
      <c r="B1157" s="286"/>
      <c r="C1157" s="199">
        <f>Gesamtliste!J1149</f>
        <v>0</v>
      </c>
      <c r="D1157" s="199">
        <f>Gesamtliste!K1149</f>
        <v>0</v>
      </c>
      <c r="E1157" s="200">
        <f>Gesamtliste!V1149</f>
        <v>0</v>
      </c>
    </row>
    <row r="1158" spans="1:5" ht="24" customHeight="1">
      <c r="A1158" s="285" t="str">
        <f>Gesamtliste!G1150&amp;" "&amp;Gesamtliste!H1150</f>
        <v xml:space="preserve"> </v>
      </c>
      <c r="B1158" s="286"/>
      <c r="C1158" s="199">
        <f>Gesamtliste!J1150</f>
        <v>0</v>
      </c>
      <c r="D1158" s="199">
        <f>Gesamtliste!K1150</f>
        <v>0</v>
      </c>
      <c r="E1158" s="200">
        <f>Gesamtliste!V1150</f>
        <v>0</v>
      </c>
    </row>
    <row r="1159" spans="1:5" ht="24" customHeight="1">
      <c r="A1159" s="285" t="str">
        <f>Gesamtliste!G1151&amp;" "&amp;Gesamtliste!H1151</f>
        <v xml:space="preserve"> </v>
      </c>
      <c r="B1159" s="286"/>
      <c r="C1159" s="199">
        <f>Gesamtliste!J1151</f>
        <v>0</v>
      </c>
      <c r="D1159" s="199">
        <f>Gesamtliste!K1151</f>
        <v>0</v>
      </c>
      <c r="E1159" s="200">
        <f>Gesamtliste!V1151</f>
        <v>0</v>
      </c>
    </row>
    <row r="1160" spans="1:5" ht="24" customHeight="1">
      <c r="A1160" s="285" t="str">
        <f>Gesamtliste!G1152&amp;" "&amp;Gesamtliste!H1152</f>
        <v xml:space="preserve"> </v>
      </c>
      <c r="B1160" s="286"/>
      <c r="C1160" s="199">
        <f>Gesamtliste!J1152</f>
        <v>0</v>
      </c>
      <c r="D1160" s="199">
        <f>Gesamtliste!K1152</f>
        <v>0</v>
      </c>
      <c r="E1160" s="200">
        <f>Gesamtliste!V1152</f>
        <v>0</v>
      </c>
    </row>
    <row r="1161" spans="1:5" ht="24" customHeight="1">
      <c r="A1161" s="285" t="str">
        <f>Gesamtliste!G1153&amp;" "&amp;Gesamtliste!H1153</f>
        <v xml:space="preserve"> </v>
      </c>
      <c r="B1161" s="286"/>
      <c r="C1161" s="199">
        <f>Gesamtliste!J1153</f>
        <v>0</v>
      </c>
      <c r="D1161" s="199">
        <f>Gesamtliste!K1153</f>
        <v>0</v>
      </c>
      <c r="E1161" s="200">
        <f>Gesamtliste!V1153</f>
        <v>0</v>
      </c>
    </row>
    <row r="1162" spans="1:5" ht="24" customHeight="1">
      <c r="A1162" s="285" t="str">
        <f>Gesamtliste!G1154&amp;" "&amp;Gesamtliste!H1154</f>
        <v xml:space="preserve"> </v>
      </c>
      <c r="B1162" s="286"/>
      <c r="C1162" s="199">
        <f>Gesamtliste!J1154</f>
        <v>0</v>
      </c>
      <c r="D1162" s="199">
        <f>Gesamtliste!K1154</f>
        <v>0</v>
      </c>
      <c r="E1162" s="200">
        <f>Gesamtliste!V1154</f>
        <v>0</v>
      </c>
    </row>
    <row r="1163" spans="1:5" ht="24" customHeight="1">
      <c r="A1163" s="285" t="str">
        <f>Gesamtliste!G1155&amp;" "&amp;Gesamtliste!H1155</f>
        <v xml:space="preserve"> </v>
      </c>
      <c r="B1163" s="286"/>
      <c r="C1163" s="199">
        <f>Gesamtliste!J1155</f>
        <v>0</v>
      </c>
      <c r="D1163" s="199">
        <f>Gesamtliste!K1155</f>
        <v>0</v>
      </c>
      <c r="E1163" s="200">
        <f>Gesamtliste!V1155</f>
        <v>0</v>
      </c>
    </row>
    <row r="1164" spans="1:5" ht="24" customHeight="1">
      <c r="A1164" s="285" t="str">
        <f>Gesamtliste!G1156&amp;" "&amp;Gesamtliste!H1156</f>
        <v xml:space="preserve"> </v>
      </c>
      <c r="B1164" s="286"/>
      <c r="C1164" s="199">
        <f>Gesamtliste!J1156</f>
        <v>0</v>
      </c>
      <c r="D1164" s="199">
        <f>Gesamtliste!K1156</f>
        <v>0</v>
      </c>
      <c r="E1164" s="200">
        <f>Gesamtliste!V1156</f>
        <v>0</v>
      </c>
    </row>
    <row r="1165" spans="1:5" ht="24" customHeight="1">
      <c r="A1165" s="285" t="str">
        <f>Gesamtliste!G1157&amp;" "&amp;Gesamtliste!H1157</f>
        <v xml:space="preserve"> </v>
      </c>
      <c r="B1165" s="286"/>
      <c r="C1165" s="199">
        <f>Gesamtliste!J1157</f>
        <v>0</v>
      </c>
      <c r="D1165" s="199">
        <f>Gesamtliste!K1157</f>
        <v>0</v>
      </c>
      <c r="E1165" s="200">
        <f>Gesamtliste!V1157</f>
        <v>0</v>
      </c>
    </row>
    <row r="1166" spans="1:5" ht="24" customHeight="1">
      <c r="A1166" s="285" t="str">
        <f>Gesamtliste!G1158&amp;" "&amp;Gesamtliste!H1158</f>
        <v xml:space="preserve"> </v>
      </c>
      <c r="B1166" s="286"/>
      <c r="C1166" s="199">
        <f>Gesamtliste!J1158</f>
        <v>0</v>
      </c>
      <c r="D1166" s="199">
        <f>Gesamtliste!K1158</f>
        <v>0</v>
      </c>
      <c r="E1166" s="200">
        <f>Gesamtliste!V1158</f>
        <v>0</v>
      </c>
    </row>
    <row r="1167" spans="1:5" ht="24" customHeight="1">
      <c r="A1167" s="285" t="str">
        <f>Gesamtliste!G1159&amp;" "&amp;Gesamtliste!H1159</f>
        <v xml:space="preserve"> </v>
      </c>
      <c r="B1167" s="286"/>
      <c r="C1167" s="199">
        <f>Gesamtliste!J1159</f>
        <v>0</v>
      </c>
      <c r="D1167" s="199">
        <f>Gesamtliste!K1159</f>
        <v>0</v>
      </c>
      <c r="E1167" s="200">
        <f>Gesamtliste!V1159</f>
        <v>0</v>
      </c>
    </row>
    <row r="1168" spans="1:5" ht="24" customHeight="1">
      <c r="A1168" s="285" t="str">
        <f>Gesamtliste!G1160&amp;" "&amp;Gesamtliste!H1160</f>
        <v xml:space="preserve"> </v>
      </c>
      <c r="B1168" s="286"/>
      <c r="C1168" s="199">
        <f>Gesamtliste!J1160</f>
        <v>0</v>
      </c>
      <c r="D1168" s="199">
        <f>Gesamtliste!K1160</f>
        <v>0</v>
      </c>
      <c r="E1168" s="200">
        <f>Gesamtliste!V1160</f>
        <v>0</v>
      </c>
    </row>
    <row r="1169" spans="1:5" ht="24" customHeight="1">
      <c r="A1169" s="285" t="str">
        <f>Gesamtliste!G1161&amp;" "&amp;Gesamtliste!H1161</f>
        <v xml:space="preserve"> </v>
      </c>
      <c r="B1169" s="286"/>
      <c r="C1169" s="199">
        <f>Gesamtliste!J1161</f>
        <v>0</v>
      </c>
      <c r="D1169" s="199">
        <f>Gesamtliste!K1161</f>
        <v>0</v>
      </c>
      <c r="E1169" s="200">
        <f>Gesamtliste!V1161</f>
        <v>0</v>
      </c>
    </row>
    <row r="1170" spans="1:5" ht="24" customHeight="1">
      <c r="A1170" s="285" t="str">
        <f>Gesamtliste!G1162&amp;" "&amp;Gesamtliste!H1162</f>
        <v xml:space="preserve"> </v>
      </c>
      <c r="B1170" s="286"/>
      <c r="C1170" s="199">
        <f>Gesamtliste!J1162</f>
        <v>0</v>
      </c>
      <c r="D1170" s="199">
        <f>Gesamtliste!K1162</f>
        <v>0</v>
      </c>
      <c r="E1170" s="200">
        <f>Gesamtliste!V1162</f>
        <v>0</v>
      </c>
    </row>
    <row r="1171" spans="1:5" ht="24" customHeight="1">
      <c r="A1171" s="285" t="str">
        <f>Gesamtliste!G1163&amp;" "&amp;Gesamtliste!H1163</f>
        <v xml:space="preserve"> </v>
      </c>
      <c r="B1171" s="286"/>
      <c r="C1171" s="199">
        <f>Gesamtliste!J1163</f>
        <v>0</v>
      </c>
      <c r="D1171" s="199">
        <f>Gesamtliste!K1163</f>
        <v>0</v>
      </c>
      <c r="E1171" s="200">
        <f>Gesamtliste!V1163</f>
        <v>0</v>
      </c>
    </row>
    <row r="1172" spans="1:5" ht="24" customHeight="1">
      <c r="A1172" s="285" t="str">
        <f>Gesamtliste!G1164&amp;" "&amp;Gesamtliste!H1164</f>
        <v xml:space="preserve"> </v>
      </c>
      <c r="B1172" s="286"/>
      <c r="C1172" s="199">
        <f>Gesamtliste!J1164</f>
        <v>0</v>
      </c>
      <c r="D1172" s="199">
        <f>Gesamtliste!K1164</f>
        <v>0</v>
      </c>
      <c r="E1172" s="200">
        <f>Gesamtliste!V1164</f>
        <v>0</v>
      </c>
    </row>
    <row r="1173" spans="1:5" ht="24" customHeight="1">
      <c r="A1173" s="285" t="str">
        <f>Gesamtliste!G1165&amp;" "&amp;Gesamtliste!H1165</f>
        <v xml:space="preserve"> </v>
      </c>
      <c r="B1173" s="286"/>
      <c r="C1173" s="199">
        <f>Gesamtliste!J1165</f>
        <v>0</v>
      </c>
      <c r="D1173" s="199">
        <f>Gesamtliste!K1165</f>
        <v>0</v>
      </c>
      <c r="E1173" s="200">
        <f>Gesamtliste!V1165</f>
        <v>0</v>
      </c>
    </row>
    <row r="1174" spans="1:5" ht="24" customHeight="1">
      <c r="A1174" s="285" t="str">
        <f>Gesamtliste!G1166&amp;" "&amp;Gesamtliste!H1166</f>
        <v xml:space="preserve"> </v>
      </c>
      <c r="B1174" s="286"/>
      <c r="C1174" s="199">
        <f>Gesamtliste!J1166</f>
        <v>0</v>
      </c>
      <c r="D1174" s="199">
        <f>Gesamtliste!K1166</f>
        <v>0</v>
      </c>
      <c r="E1174" s="200">
        <f>Gesamtliste!V1166</f>
        <v>0</v>
      </c>
    </row>
    <row r="1175" spans="1:5" ht="24" customHeight="1">
      <c r="A1175" s="285" t="str">
        <f>Gesamtliste!G1167&amp;" "&amp;Gesamtliste!H1167</f>
        <v xml:space="preserve"> </v>
      </c>
      <c r="B1175" s="286"/>
      <c r="C1175" s="199">
        <f>Gesamtliste!J1167</f>
        <v>0</v>
      </c>
      <c r="D1175" s="199">
        <f>Gesamtliste!K1167</f>
        <v>0</v>
      </c>
      <c r="E1175" s="200">
        <f>Gesamtliste!V1167</f>
        <v>0</v>
      </c>
    </row>
    <row r="1176" spans="1:5" ht="24" customHeight="1">
      <c r="A1176" s="285" t="str">
        <f>Gesamtliste!G1168&amp;" "&amp;Gesamtliste!H1168</f>
        <v xml:space="preserve"> </v>
      </c>
      <c r="B1176" s="286"/>
      <c r="C1176" s="199">
        <f>Gesamtliste!J1168</f>
        <v>0</v>
      </c>
      <c r="D1176" s="199">
        <f>Gesamtliste!K1168</f>
        <v>0</v>
      </c>
      <c r="E1176" s="200">
        <f>Gesamtliste!V1168</f>
        <v>0</v>
      </c>
    </row>
    <row r="1177" spans="1:5" ht="24" customHeight="1">
      <c r="A1177" s="285" t="str">
        <f>Gesamtliste!G1169&amp;" "&amp;Gesamtliste!H1169</f>
        <v xml:space="preserve"> </v>
      </c>
      <c r="B1177" s="286"/>
      <c r="C1177" s="199">
        <f>Gesamtliste!J1169</f>
        <v>0</v>
      </c>
      <c r="D1177" s="199">
        <f>Gesamtliste!K1169</f>
        <v>0</v>
      </c>
      <c r="E1177" s="200">
        <f>Gesamtliste!V1169</f>
        <v>0</v>
      </c>
    </row>
    <row r="1178" spans="1:5" ht="24" customHeight="1">
      <c r="A1178" s="285" t="str">
        <f>Gesamtliste!G1170&amp;" "&amp;Gesamtliste!H1170</f>
        <v xml:space="preserve"> </v>
      </c>
      <c r="B1178" s="286"/>
      <c r="C1178" s="199">
        <f>Gesamtliste!J1170</f>
        <v>0</v>
      </c>
      <c r="D1178" s="199">
        <f>Gesamtliste!K1170</f>
        <v>0</v>
      </c>
      <c r="E1178" s="200">
        <f>Gesamtliste!V1170</f>
        <v>0</v>
      </c>
    </row>
    <row r="1179" spans="1:5" ht="24" customHeight="1">
      <c r="A1179" s="285" t="str">
        <f>Gesamtliste!G1171&amp;" "&amp;Gesamtliste!H1171</f>
        <v xml:space="preserve"> </v>
      </c>
      <c r="B1179" s="286"/>
      <c r="C1179" s="199">
        <f>Gesamtliste!J1171</f>
        <v>0</v>
      </c>
      <c r="D1179" s="199">
        <f>Gesamtliste!K1171</f>
        <v>0</v>
      </c>
      <c r="E1179" s="200">
        <f>Gesamtliste!V1171</f>
        <v>0</v>
      </c>
    </row>
    <row r="1180" spans="1:5" ht="24" customHeight="1">
      <c r="A1180" s="285" t="str">
        <f>Gesamtliste!G1172&amp;" "&amp;Gesamtliste!H1172</f>
        <v xml:space="preserve"> </v>
      </c>
      <c r="B1180" s="286"/>
      <c r="C1180" s="199">
        <f>Gesamtliste!J1172</f>
        <v>0</v>
      </c>
      <c r="D1180" s="199">
        <f>Gesamtliste!K1172</f>
        <v>0</v>
      </c>
      <c r="E1180" s="200">
        <f>Gesamtliste!V1172</f>
        <v>0</v>
      </c>
    </row>
    <row r="1181" spans="1:5" ht="24" customHeight="1">
      <c r="A1181" s="285" t="str">
        <f>Gesamtliste!G1173&amp;" "&amp;Gesamtliste!H1173</f>
        <v xml:space="preserve"> </v>
      </c>
      <c r="B1181" s="286"/>
      <c r="C1181" s="199">
        <f>Gesamtliste!J1173</f>
        <v>0</v>
      </c>
      <c r="D1181" s="199">
        <f>Gesamtliste!K1173</f>
        <v>0</v>
      </c>
      <c r="E1181" s="200">
        <f>Gesamtliste!V1173</f>
        <v>0</v>
      </c>
    </row>
    <row r="1182" spans="1:5" ht="24" customHeight="1">
      <c r="A1182" s="285" t="str">
        <f>Gesamtliste!G1174&amp;" "&amp;Gesamtliste!H1174</f>
        <v xml:space="preserve"> </v>
      </c>
      <c r="B1182" s="286"/>
      <c r="C1182" s="199">
        <f>Gesamtliste!J1174</f>
        <v>0</v>
      </c>
      <c r="D1182" s="199">
        <f>Gesamtliste!K1174</f>
        <v>0</v>
      </c>
      <c r="E1182" s="200">
        <f>Gesamtliste!V1174</f>
        <v>0</v>
      </c>
    </row>
    <row r="1183" spans="1:5" ht="24" customHeight="1">
      <c r="A1183" s="285" t="str">
        <f>Gesamtliste!G1175&amp;" "&amp;Gesamtliste!H1175</f>
        <v xml:space="preserve"> </v>
      </c>
      <c r="B1183" s="286"/>
      <c r="C1183" s="199">
        <f>Gesamtliste!J1175</f>
        <v>0</v>
      </c>
      <c r="D1183" s="199">
        <f>Gesamtliste!K1175</f>
        <v>0</v>
      </c>
      <c r="E1183" s="200">
        <f>Gesamtliste!V1175</f>
        <v>0</v>
      </c>
    </row>
    <row r="1184" spans="1:5" ht="24" customHeight="1">
      <c r="A1184" s="285" t="str">
        <f>Gesamtliste!G1176&amp;" "&amp;Gesamtliste!H1176</f>
        <v xml:space="preserve"> </v>
      </c>
      <c r="B1184" s="286"/>
      <c r="C1184" s="199">
        <f>Gesamtliste!J1176</f>
        <v>0</v>
      </c>
      <c r="D1184" s="199">
        <f>Gesamtliste!K1176</f>
        <v>0</v>
      </c>
      <c r="E1184" s="200">
        <f>Gesamtliste!V1176</f>
        <v>0</v>
      </c>
    </row>
    <row r="1185" spans="1:5" ht="24" customHeight="1">
      <c r="A1185" s="285" t="str">
        <f>Gesamtliste!G1177&amp;" "&amp;Gesamtliste!H1177</f>
        <v xml:space="preserve"> </v>
      </c>
      <c r="B1185" s="286"/>
      <c r="C1185" s="199">
        <f>Gesamtliste!J1177</f>
        <v>0</v>
      </c>
      <c r="D1185" s="199">
        <f>Gesamtliste!K1177</f>
        <v>0</v>
      </c>
      <c r="E1185" s="200">
        <f>Gesamtliste!V1177</f>
        <v>0</v>
      </c>
    </row>
    <row r="1186" spans="1:5" ht="24" customHeight="1">
      <c r="A1186" s="285" t="str">
        <f>Gesamtliste!G1178&amp;" "&amp;Gesamtliste!H1178</f>
        <v xml:space="preserve"> </v>
      </c>
      <c r="B1186" s="286"/>
      <c r="C1186" s="199">
        <f>Gesamtliste!J1178</f>
        <v>0</v>
      </c>
      <c r="D1186" s="199">
        <f>Gesamtliste!K1178</f>
        <v>0</v>
      </c>
      <c r="E1186" s="200">
        <f>Gesamtliste!V1178</f>
        <v>0</v>
      </c>
    </row>
    <row r="1187" spans="1:5" ht="24" customHeight="1">
      <c r="A1187" s="285" t="str">
        <f>Gesamtliste!G1179&amp;" "&amp;Gesamtliste!H1179</f>
        <v xml:space="preserve"> </v>
      </c>
      <c r="B1187" s="286"/>
      <c r="C1187" s="199">
        <f>Gesamtliste!J1179</f>
        <v>0</v>
      </c>
      <c r="D1187" s="199">
        <f>Gesamtliste!K1179</f>
        <v>0</v>
      </c>
      <c r="E1187" s="200">
        <f>Gesamtliste!V1179</f>
        <v>0</v>
      </c>
    </row>
    <row r="1188" spans="1:5" ht="24" customHeight="1">
      <c r="A1188" s="285" t="str">
        <f>Gesamtliste!G1180&amp;" "&amp;Gesamtliste!H1180</f>
        <v xml:space="preserve"> </v>
      </c>
      <c r="B1188" s="286"/>
      <c r="C1188" s="199">
        <f>Gesamtliste!J1180</f>
        <v>0</v>
      </c>
      <c r="D1188" s="199">
        <f>Gesamtliste!K1180</f>
        <v>0</v>
      </c>
      <c r="E1188" s="200">
        <f>Gesamtliste!V1180</f>
        <v>0</v>
      </c>
    </row>
    <row r="1189" spans="1:5" ht="24" customHeight="1">
      <c r="A1189" s="285" t="str">
        <f>Gesamtliste!G1181&amp;" "&amp;Gesamtliste!H1181</f>
        <v xml:space="preserve"> </v>
      </c>
      <c r="B1189" s="286"/>
      <c r="C1189" s="199">
        <f>Gesamtliste!J1181</f>
        <v>0</v>
      </c>
      <c r="D1189" s="199">
        <f>Gesamtliste!K1181</f>
        <v>0</v>
      </c>
      <c r="E1189" s="200">
        <f>Gesamtliste!V1181</f>
        <v>0</v>
      </c>
    </row>
    <row r="1190" spans="1:5" ht="24" customHeight="1">
      <c r="A1190" s="285" t="str">
        <f>Gesamtliste!G1182&amp;" "&amp;Gesamtliste!H1182</f>
        <v xml:space="preserve"> </v>
      </c>
      <c r="B1190" s="286"/>
      <c r="C1190" s="199">
        <f>Gesamtliste!J1182</f>
        <v>0</v>
      </c>
      <c r="D1190" s="199">
        <f>Gesamtliste!K1182</f>
        <v>0</v>
      </c>
      <c r="E1190" s="200">
        <f>Gesamtliste!V1182</f>
        <v>0</v>
      </c>
    </row>
    <row r="1191" spans="1:5" ht="24" customHeight="1">
      <c r="A1191" s="285" t="str">
        <f>Gesamtliste!G1183&amp;" "&amp;Gesamtliste!H1183</f>
        <v xml:space="preserve"> </v>
      </c>
      <c r="B1191" s="286"/>
      <c r="C1191" s="199">
        <f>Gesamtliste!J1183</f>
        <v>0</v>
      </c>
      <c r="D1191" s="199">
        <f>Gesamtliste!K1183</f>
        <v>0</v>
      </c>
      <c r="E1191" s="200">
        <f>Gesamtliste!V1183</f>
        <v>0</v>
      </c>
    </row>
    <row r="1192" spans="1:5" ht="24" customHeight="1">
      <c r="A1192" s="285" t="str">
        <f>Gesamtliste!G1184&amp;" "&amp;Gesamtliste!H1184</f>
        <v xml:space="preserve"> </v>
      </c>
      <c r="B1192" s="286"/>
      <c r="C1192" s="199">
        <f>Gesamtliste!J1184</f>
        <v>0</v>
      </c>
      <c r="D1192" s="199">
        <f>Gesamtliste!K1184</f>
        <v>0</v>
      </c>
      <c r="E1192" s="200">
        <f>Gesamtliste!V1184</f>
        <v>0</v>
      </c>
    </row>
    <row r="1193" spans="1:5" ht="24" customHeight="1">
      <c r="A1193" s="285" t="str">
        <f>Gesamtliste!G1185&amp;" "&amp;Gesamtliste!H1185</f>
        <v xml:space="preserve"> </v>
      </c>
      <c r="B1193" s="286"/>
      <c r="C1193" s="199">
        <f>Gesamtliste!J1185</f>
        <v>0</v>
      </c>
      <c r="D1193" s="199">
        <f>Gesamtliste!K1185</f>
        <v>0</v>
      </c>
      <c r="E1193" s="200">
        <f>Gesamtliste!V1185</f>
        <v>0</v>
      </c>
    </row>
    <row r="1194" spans="1:5" ht="24" customHeight="1">
      <c r="A1194" s="285" t="str">
        <f>Gesamtliste!G1186&amp;" "&amp;Gesamtliste!H1186</f>
        <v xml:space="preserve"> </v>
      </c>
      <c r="B1194" s="286"/>
      <c r="C1194" s="199">
        <f>Gesamtliste!J1186</f>
        <v>0</v>
      </c>
      <c r="D1194" s="199">
        <f>Gesamtliste!K1186</f>
        <v>0</v>
      </c>
      <c r="E1194" s="200">
        <f>Gesamtliste!V1186</f>
        <v>0</v>
      </c>
    </row>
    <row r="1195" spans="1:5" ht="24" customHeight="1">
      <c r="A1195" s="285" t="str">
        <f>Gesamtliste!G1187&amp;" "&amp;Gesamtliste!H1187</f>
        <v xml:space="preserve"> </v>
      </c>
      <c r="B1195" s="286"/>
      <c r="C1195" s="199">
        <f>Gesamtliste!J1187</f>
        <v>0</v>
      </c>
      <c r="D1195" s="199">
        <f>Gesamtliste!K1187</f>
        <v>0</v>
      </c>
      <c r="E1195" s="200">
        <f>Gesamtliste!V1187</f>
        <v>0</v>
      </c>
    </row>
    <row r="1196" spans="1:5" ht="24" customHeight="1">
      <c r="A1196" s="285" t="str">
        <f>Gesamtliste!G1188&amp;" "&amp;Gesamtliste!H1188</f>
        <v xml:space="preserve"> </v>
      </c>
      <c r="B1196" s="286"/>
      <c r="C1196" s="199">
        <f>Gesamtliste!J1188</f>
        <v>0</v>
      </c>
      <c r="D1196" s="199">
        <f>Gesamtliste!K1188</f>
        <v>0</v>
      </c>
      <c r="E1196" s="200">
        <f>Gesamtliste!V1188</f>
        <v>0</v>
      </c>
    </row>
    <row r="1197" spans="1:5" ht="24" customHeight="1">
      <c r="A1197" s="285" t="str">
        <f>Gesamtliste!G1189&amp;" "&amp;Gesamtliste!H1189</f>
        <v xml:space="preserve"> </v>
      </c>
      <c r="B1197" s="286"/>
      <c r="C1197" s="199">
        <f>Gesamtliste!J1189</f>
        <v>0</v>
      </c>
      <c r="D1197" s="199">
        <f>Gesamtliste!K1189</f>
        <v>0</v>
      </c>
      <c r="E1197" s="200">
        <f>Gesamtliste!V1189</f>
        <v>0</v>
      </c>
    </row>
    <row r="1198" spans="1:5" ht="24" customHeight="1">
      <c r="A1198" s="285" t="str">
        <f>Gesamtliste!G1190&amp;" "&amp;Gesamtliste!H1190</f>
        <v xml:space="preserve"> </v>
      </c>
      <c r="B1198" s="286"/>
      <c r="C1198" s="199">
        <f>Gesamtliste!J1190</f>
        <v>0</v>
      </c>
      <c r="D1198" s="199">
        <f>Gesamtliste!K1190</f>
        <v>0</v>
      </c>
      <c r="E1198" s="200">
        <f>Gesamtliste!V1190</f>
        <v>0</v>
      </c>
    </row>
    <row r="1199" spans="1:5" ht="24" customHeight="1">
      <c r="A1199" s="285" t="str">
        <f>Gesamtliste!G1191&amp;" "&amp;Gesamtliste!H1191</f>
        <v xml:space="preserve"> </v>
      </c>
      <c r="B1199" s="286"/>
      <c r="C1199" s="199">
        <f>Gesamtliste!J1191</f>
        <v>0</v>
      </c>
      <c r="D1199" s="199">
        <f>Gesamtliste!K1191</f>
        <v>0</v>
      </c>
      <c r="E1199" s="200">
        <f>Gesamtliste!V1191</f>
        <v>0</v>
      </c>
    </row>
    <row r="1200" spans="1:5" ht="24" customHeight="1">
      <c r="A1200" s="285" t="str">
        <f>Gesamtliste!G1192&amp;" "&amp;Gesamtliste!H1192</f>
        <v xml:space="preserve"> </v>
      </c>
      <c r="B1200" s="286"/>
      <c r="C1200" s="199">
        <f>Gesamtliste!J1192</f>
        <v>0</v>
      </c>
      <c r="D1200" s="199">
        <f>Gesamtliste!K1192</f>
        <v>0</v>
      </c>
      <c r="E1200" s="200">
        <f>Gesamtliste!V1192</f>
        <v>0</v>
      </c>
    </row>
    <row r="1201" spans="1:5" ht="24" customHeight="1">
      <c r="A1201" s="285" t="str">
        <f>Gesamtliste!G1193&amp;" "&amp;Gesamtliste!H1193</f>
        <v xml:space="preserve"> </v>
      </c>
      <c r="B1201" s="286"/>
      <c r="C1201" s="199">
        <f>Gesamtliste!J1193</f>
        <v>0</v>
      </c>
      <c r="D1201" s="199">
        <f>Gesamtliste!K1193</f>
        <v>0</v>
      </c>
      <c r="E1201" s="200">
        <f>Gesamtliste!V1193</f>
        <v>0</v>
      </c>
    </row>
    <row r="1202" spans="1:5" ht="24" customHeight="1">
      <c r="A1202" s="285" t="str">
        <f>Gesamtliste!G1194&amp;" "&amp;Gesamtliste!H1194</f>
        <v xml:space="preserve"> </v>
      </c>
      <c r="B1202" s="286"/>
      <c r="C1202" s="199">
        <f>Gesamtliste!J1194</f>
        <v>0</v>
      </c>
      <c r="D1202" s="199">
        <f>Gesamtliste!K1194</f>
        <v>0</v>
      </c>
      <c r="E1202" s="200">
        <f>Gesamtliste!V1194</f>
        <v>0</v>
      </c>
    </row>
    <row r="1203" spans="1:5" ht="24" customHeight="1">
      <c r="A1203" s="285" t="str">
        <f>Gesamtliste!G1195&amp;" "&amp;Gesamtliste!H1195</f>
        <v xml:space="preserve"> </v>
      </c>
      <c r="B1203" s="286"/>
      <c r="C1203" s="199">
        <f>Gesamtliste!J1195</f>
        <v>0</v>
      </c>
      <c r="D1203" s="199">
        <f>Gesamtliste!K1195</f>
        <v>0</v>
      </c>
      <c r="E1203" s="200">
        <f>Gesamtliste!V1195</f>
        <v>0</v>
      </c>
    </row>
    <row r="1204" spans="1:5" ht="24" customHeight="1">
      <c r="A1204" s="285" t="str">
        <f>Gesamtliste!G1196&amp;" "&amp;Gesamtliste!H1196</f>
        <v xml:space="preserve"> </v>
      </c>
      <c r="B1204" s="286"/>
      <c r="C1204" s="199">
        <f>Gesamtliste!J1196</f>
        <v>0</v>
      </c>
      <c r="D1204" s="199">
        <f>Gesamtliste!K1196</f>
        <v>0</v>
      </c>
      <c r="E1204" s="200">
        <f>Gesamtliste!V1196</f>
        <v>0</v>
      </c>
    </row>
    <row r="1205" spans="1:5" ht="24" customHeight="1">
      <c r="A1205" s="285" t="str">
        <f>Gesamtliste!G1197&amp;" "&amp;Gesamtliste!H1197</f>
        <v xml:space="preserve"> </v>
      </c>
      <c r="B1205" s="286"/>
      <c r="C1205" s="199">
        <f>Gesamtliste!J1197</f>
        <v>0</v>
      </c>
      <c r="D1205" s="199">
        <f>Gesamtliste!K1197</f>
        <v>0</v>
      </c>
      <c r="E1205" s="200">
        <f>Gesamtliste!V1197</f>
        <v>0</v>
      </c>
    </row>
    <row r="1206" spans="1:5" ht="24" customHeight="1">
      <c r="A1206" s="285" t="str">
        <f>Gesamtliste!G1198&amp;" "&amp;Gesamtliste!H1198</f>
        <v xml:space="preserve"> </v>
      </c>
      <c r="B1206" s="286"/>
      <c r="C1206" s="199">
        <f>Gesamtliste!J1198</f>
        <v>0</v>
      </c>
      <c r="D1206" s="199">
        <f>Gesamtliste!K1198</f>
        <v>0</v>
      </c>
      <c r="E1206" s="200">
        <f>Gesamtliste!V1198</f>
        <v>0</v>
      </c>
    </row>
    <row r="1207" spans="1:5" ht="24" customHeight="1">
      <c r="A1207" s="285" t="str">
        <f>Gesamtliste!G1199&amp;" "&amp;Gesamtliste!H1199</f>
        <v xml:space="preserve"> </v>
      </c>
      <c r="B1207" s="286"/>
      <c r="C1207" s="199">
        <f>Gesamtliste!J1199</f>
        <v>0</v>
      </c>
      <c r="D1207" s="199">
        <f>Gesamtliste!K1199</f>
        <v>0</v>
      </c>
      <c r="E1207" s="200">
        <f>Gesamtliste!V1199</f>
        <v>0</v>
      </c>
    </row>
    <row r="1208" spans="1:5" ht="24" customHeight="1">
      <c r="A1208" s="285" t="str">
        <f>Gesamtliste!G1200&amp;" "&amp;Gesamtliste!H1200</f>
        <v xml:space="preserve"> </v>
      </c>
      <c r="B1208" s="286"/>
      <c r="C1208" s="199">
        <f>Gesamtliste!J1200</f>
        <v>0</v>
      </c>
      <c r="D1208" s="199">
        <f>Gesamtliste!K1200</f>
        <v>0</v>
      </c>
      <c r="E1208" s="200">
        <f>Gesamtliste!V1200</f>
        <v>0</v>
      </c>
    </row>
    <row r="1209" spans="1:5" ht="24" customHeight="1">
      <c r="A1209" s="285" t="str">
        <f>Gesamtliste!G1201&amp;" "&amp;Gesamtliste!H1201</f>
        <v xml:space="preserve"> </v>
      </c>
      <c r="B1209" s="286"/>
      <c r="C1209" s="199">
        <f>Gesamtliste!J1201</f>
        <v>0</v>
      </c>
      <c r="D1209" s="199">
        <f>Gesamtliste!K1201</f>
        <v>0</v>
      </c>
      <c r="E1209" s="200">
        <f>Gesamtliste!V1201</f>
        <v>0</v>
      </c>
    </row>
    <row r="1210" spans="1:5" ht="24" customHeight="1">
      <c r="A1210" s="285" t="str">
        <f>Gesamtliste!G1202&amp;" "&amp;Gesamtliste!H1202</f>
        <v xml:space="preserve"> </v>
      </c>
      <c r="B1210" s="286"/>
      <c r="C1210" s="199">
        <f>Gesamtliste!J1202</f>
        <v>0</v>
      </c>
      <c r="D1210" s="199">
        <f>Gesamtliste!K1202</f>
        <v>0</v>
      </c>
      <c r="E1210" s="200">
        <f>Gesamtliste!V1202</f>
        <v>0</v>
      </c>
    </row>
    <row r="1211" spans="1:5" ht="24" customHeight="1">
      <c r="A1211" s="285" t="str">
        <f>Gesamtliste!G1203&amp;" "&amp;Gesamtliste!H1203</f>
        <v xml:space="preserve"> </v>
      </c>
      <c r="B1211" s="286"/>
      <c r="C1211" s="199">
        <f>Gesamtliste!J1203</f>
        <v>0</v>
      </c>
      <c r="D1211" s="199">
        <f>Gesamtliste!K1203</f>
        <v>0</v>
      </c>
      <c r="E1211" s="200">
        <f>Gesamtliste!V1203</f>
        <v>0</v>
      </c>
    </row>
    <row r="1212" spans="1:5" ht="24" customHeight="1">
      <c r="A1212" s="285" t="str">
        <f>Gesamtliste!G1204&amp;" "&amp;Gesamtliste!H1204</f>
        <v xml:space="preserve"> </v>
      </c>
      <c r="B1212" s="286"/>
      <c r="C1212" s="199">
        <f>Gesamtliste!J1204</f>
        <v>0</v>
      </c>
      <c r="D1212" s="199">
        <f>Gesamtliste!K1204</f>
        <v>0</v>
      </c>
      <c r="E1212" s="200">
        <f>Gesamtliste!V1204</f>
        <v>0</v>
      </c>
    </row>
    <row r="1213" spans="1:5" ht="24" customHeight="1">
      <c r="A1213" s="285" t="str">
        <f>Gesamtliste!G1205&amp;" "&amp;Gesamtliste!H1205</f>
        <v xml:space="preserve"> </v>
      </c>
      <c r="B1213" s="286"/>
      <c r="C1213" s="199">
        <f>Gesamtliste!J1205</f>
        <v>0</v>
      </c>
      <c r="D1213" s="199">
        <f>Gesamtliste!K1205</f>
        <v>0</v>
      </c>
      <c r="E1213" s="200">
        <f>Gesamtliste!V1205</f>
        <v>0</v>
      </c>
    </row>
    <row r="1214" spans="1:5" ht="24" customHeight="1">
      <c r="A1214" s="285" t="str">
        <f>Gesamtliste!G1206&amp;" "&amp;Gesamtliste!H1206</f>
        <v xml:space="preserve"> </v>
      </c>
      <c r="B1214" s="286"/>
      <c r="C1214" s="199">
        <f>Gesamtliste!J1206</f>
        <v>0</v>
      </c>
      <c r="D1214" s="199">
        <f>Gesamtliste!K1206</f>
        <v>0</v>
      </c>
      <c r="E1214" s="200">
        <f>Gesamtliste!V1206</f>
        <v>0</v>
      </c>
    </row>
    <row r="1215" spans="1:5" ht="24" customHeight="1">
      <c r="A1215" s="285" t="str">
        <f>Gesamtliste!G1207&amp;" "&amp;Gesamtliste!H1207</f>
        <v xml:space="preserve"> </v>
      </c>
      <c r="B1215" s="286"/>
      <c r="C1215" s="199">
        <f>Gesamtliste!J1207</f>
        <v>0</v>
      </c>
      <c r="D1215" s="199">
        <f>Gesamtliste!K1207</f>
        <v>0</v>
      </c>
      <c r="E1215" s="200">
        <f>Gesamtliste!V1207</f>
        <v>0</v>
      </c>
    </row>
    <row r="1216" spans="1:5" ht="24" customHeight="1">
      <c r="A1216" s="285" t="str">
        <f>Gesamtliste!G1208&amp;" "&amp;Gesamtliste!H1208</f>
        <v xml:space="preserve"> </v>
      </c>
      <c r="B1216" s="286"/>
      <c r="C1216" s="199">
        <f>Gesamtliste!J1208</f>
        <v>0</v>
      </c>
      <c r="D1216" s="199">
        <f>Gesamtliste!K1208</f>
        <v>0</v>
      </c>
      <c r="E1216" s="200">
        <f>Gesamtliste!V1208</f>
        <v>0</v>
      </c>
    </row>
    <row r="1217" spans="1:5" ht="24" customHeight="1">
      <c r="A1217" s="285" t="str">
        <f>Gesamtliste!G1209&amp;" "&amp;Gesamtliste!H1209</f>
        <v xml:space="preserve"> </v>
      </c>
      <c r="B1217" s="286"/>
      <c r="C1217" s="199">
        <f>Gesamtliste!J1209</f>
        <v>0</v>
      </c>
      <c r="D1217" s="199">
        <f>Gesamtliste!K1209</f>
        <v>0</v>
      </c>
      <c r="E1217" s="200">
        <f>Gesamtliste!V1209</f>
        <v>0</v>
      </c>
    </row>
    <row r="1218" spans="1:5" ht="24" customHeight="1">
      <c r="A1218" s="285" t="str">
        <f>Gesamtliste!G1210&amp;" "&amp;Gesamtliste!H1210</f>
        <v xml:space="preserve"> </v>
      </c>
      <c r="B1218" s="286"/>
      <c r="C1218" s="199">
        <f>Gesamtliste!J1210</f>
        <v>0</v>
      </c>
      <c r="D1218" s="199">
        <f>Gesamtliste!K1210</f>
        <v>0</v>
      </c>
      <c r="E1218" s="200">
        <f>Gesamtliste!V1210</f>
        <v>0</v>
      </c>
    </row>
    <row r="1219" spans="1:5" ht="24" customHeight="1">
      <c r="A1219" s="285" t="str">
        <f>Gesamtliste!G1211&amp;" "&amp;Gesamtliste!H1211</f>
        <v xml:space="preserve"> </v>
      </c>
      <c r="B1219" s="286"/>
      <c r="C1219" s="199">
        <f>Gesamtliste!J1211</f>
        <v>0</v>
      </c>
      <c r="D1219" s="199">
        <f>Gesamtliste!K1211</f>
        <v>0</v>
      </c>
      <c r="E1219" s="200">
        <f>Gesamtliste!V1211</f>
        <v>0</v>
      </c>
    </row>
    <row r="1220" spans="1:5" ht="24" customHeight="1">
      <c r="A1220" s="285" t="str">
        <f>Gesamtliste!G1212&amp;" "&amp;Gesamtliste!H1212</f>
        <v xml:space="preserve"> </v>
      </c>
      <c r="B1220" s="286"/>
      <c r="C1220" s="199">
        <f>Gesamtliste!J1212</f>
        <v>0</v>
      </c>
      <c r="D1220" s="199">
        <f>Gesamtliste!K1212</f>
        <v>0</v>
      </c>
      <c r="E1220" s="200">
        <f>Gesamtliste!V1212</f>
        <v>0</v>
      </c>
    </row>
    <row r="1221" spans="1:5" ht="24" customHeight="1">
      <c r="A1221" s="285" t="str">
        <f>Gesamtliste!G1213&amp;" "&amp;Gesamtliste!H1213</f>
        <v xml:space="preserve"> </v>
      </c>
      <c r="B1221" s="286"/>
      <c r="C1221" s="199">
        <f>Gesamtliste!J1213</f>
        <v>0</v>
      </c>
      <c r="D1221" s="199">
        <f>Gesamtliste!K1213</f>
        <v>0</v>
      </c>
      <c r="E1221" s="200">
        <f>Gesamtliste!V1213</f>
        <v>0</v>
      </c>
    </row>
    <row r="1222" spans="1:5" ht="24" customHeight="1">
      <c r="A1222" s="285" t="str">
        <f>Gesamtliste!G1214&amp;" "&amp;Gesamtliste!H1214</f>
        <v xml:space="preserve"> </v>
      </c>
      <c r="B1222" s="286"/>
      <c r="C1222" s="199">
        <f>Gesamtliste!J1214</f>
        <v>0</v>
      </c>
      <c r="D1222" s="199">
        <f>Gesamtliste!K1214</f>
        <v>0</v>
      </c>
      <c r="E1222" s="200">
        <f>Gesamtliste!V1214</f>
        <v>0</v>
      </c>
    </row>
    <row r="1223" spans="1:5" ht="24" customHeight="1">
      <c r="A1223" s="285" t="str">
        <f>Gesamtliste!G1215&amp;" "&amp;Gesamtliste!H1215</f>
        <v xml:space="preserve"> </v>
      </c>
      <c r="B1223" s="286"/>
      <c r="C1223" s="199">
        <f>Gesamtliste!J1215</f>
        <v>0</v>
      </c>
      <c r="D1223" s="199">
        <f>Gesamtliste!K1215</f>
        <v>0</v>
      </c>
      <c r="E1223" s="200">
        <f>Gesamtliste!V1215</f>
        <v>0</v>
      </c>
    </row>
    <row r="1224" spans="1:5" ht="24" customHeight="1">
      <c r="A1224" s="285" t="str">
        <f>Gesamtliste!G1216&amp;" "&amp;Gesamtliste!H1216</f>
        <v xml:space="preserve"> </v>
      </c>
      <c r="B1224" s="286"/>
      <c r="C1224" s="199">
        <f>Gesamtliste!J1216</f>
        <v>0</v>
      </c>
      <c r="D1224" s="199">
        <f>Gesamtliste!K1216</f>
        <v>0</v>
      </c>
      <c r="E1224" s="200">
        <f>Gesamtliste!V1216</f>
        <v>0</v>
      </c>
    </row>
    <row r="1225" spans="1:5" ht="24" customHeight="1">
      <c r="A1225" s="285" t="str">
        <f>Gesamtliste!G1217&amp;" "&amp;Gesamtliste!H1217</f>
        <v xml:space="preserve"> </v>
      </c>
      <c r="B1225" s="286"/>
      <c r="C1225" s="199">
        <f>Gesamtliste!J1217</f>
        <v>0</v>
      </c>
      <c r="D1225" s="199">
        <f>Gesamtliste!K1217</f>
        <v>0</v>
      </c>
      <c r="E1225" s="200">
        <f>Gesamtliste!V1217</f>
        <v>0</v>
      </c>
    </row>
    <row r="1226" spans="1:5" ht="24" customHeight="1">
      <c r="A1226" s="285" t="str">
        <f>Gesamtliste!G1218&amp;" "&amp;Gesamtliste!H1218</f>
        <v xml:space="preserve"> </v>
      </c>
      <c r="B1226" s="286"/>
      <c r="C1226" s="199">
        <f>Gesamtliste!J1218</f>
        <v>0</v>
      </c>
      <c r="D1226" s="199">
        <f>Gesamtliste!K1218</f>
        <v>0</v>
      </c>
      <c r="E1226" s="200">
        <f>Gesamtliste!V1218</f>
        <v>0</v>
      </c>
    </row>
    <row r="1227" spans="1:5" ht="24" customHeight="1">
      <c r="A1227" s="285" t="str">
        <f>Gesamtliste!G1219&amp;" "&amp;Gesamtliste!H1219</f>
        <v xml:space="preserve"> </v>
      </c>
      <c r="B1227" s="286"/>
      <c r="C1227" s="199">
        <f>Gesamtliste!J1219</f>
        <v>0</v>
      </c>
      <c r="D1227" s="199">
        <f>Gesamtliste!K1219</f>
        <v>0</v>
      </c>
      <c r="E1227" s="200">
        <f>Gesamtliste!V1219</f>
        <v>0</v>
      </c>
    </row>
    <row r="1228" spans="1:5" ht="24" customHeight="1">
      <c r="A1228" s="285" t="str">
        <f>Gesamtliste!G1220&amp;" "&amp;Gesamtliste!H1220</f>
        <v xml:space="preserve"> </v>
      </c>
      <c r="B1228" s="286"/>
      <c r="C1228" s="199">
        <f>Gesamtliste!J1220</f>
        <v>0</v>
      </c>
      <c r="D1228" s="199">
        <f>Gesamtliste!K1220</f>
        <v>0</v>
      </c>
      <c r="E1228" s="200">
        <f>Gesamtliste!V1220</f>
        <v>0</v>
      </c>
    </row>
    <row r="1229" spans="1:5" ht="24" customHeight="1">
      <c r="A1229" s="285" t="str">
        <f>Gesamtliste!G1221&amp;" "&amp;Gesamtliste!H1221</f>
        <v xml:space="preserve"> </v>
      </c>
      <c r="B1229" s="286"/>
      <c r="C1229" s="199">
        <f>Gesamtliste!J1221</f>
        <v>0</v>
      </c>
      <c r="D1229" s="199">
        <f>Gesamtliste!K1221</f>
        <v>0</v>
      </c>
      <c r="E1229" s="200">
        <f>Gesamtliste!V1221</f>
        <v>0</v>
      </c>
    </row>
    <row r="1230" spans="1:5" ht="24" customHeight="1">
      <c r="A1230" s="285" t="str">
        <f>Gesamtliste!G1222&amp;" "&amp;Gesamtliste!H1222</f>
        <v xml:space="preserve"> </v>
      </c>
      <c r="B1230" s="286"/>
      <c r="C1230" s="199">
        <f>Gesamtliste!J1222</f>
        <v>0</v>
      </c>
      <c r="D1230" s="199">
        <f>Gesamtliste!K1222</f>
        <v>0</v>
      </c>
      <c r="E1230" s="200">
        <f>Gesamtliste!V1222</f>
        <v>0</v>
      </c>
    </row>
    <row r="1231" spans="1:5" ht="24" customHeight="1">
      <c r="A1231" s="285" t="str">
        <f>Gesamtliste!G1223&amp;" "&amp;Gesamtliste!H1223</f>
        <v xml:space="preserve"> </v>
      </c>
      <c r="B1231" s="286"/>
      <c r="C1231" s="199">
        <f>Gesamtliste!J1223</f>
        <v>0</v>
      </c>
      <c r="D1231" s="199">
        <f>Gesamtliste!K1223</f>
        <v>0</v>
      </c>
      <c r="E1231" s="200">
        <f>Gesamtliste!V1223</f>
        <v>0</v>
      </c>
    </row>
    <row r="1232" spans="1:5" ht="24" customHeight="1">
      <c r="A1232" s="285" t="str">
        <f>Gesamtliste!G1224&amp;" "&amp;Gesamtliste!H1224</f>
        <v xml:space="preserve"> </v>
      </c>
      <c r="B1232" s="286"/>
      <c r="C1232" s="199">
        <f>Gesamtliste!J1224</f>
        <v>0</v>
      </c>
      <c r="D1232" s="199">
        <f>Gesamtliste!K1224</f>
        <v>0</v>
      </c>
      <c r="E1232" s="200">
        <f>Gesamtliste!V1224</f>
        <v>0</v>
      </c>
    </row>
    <row r="1233" spans="1:5" ht="24" customHeight="1">
      <c r="A1233" s="285" t="str">
        <f>Gesamtliste!G1225&amp;" "&amp;Gesamtliste!H1225</f>
        <v xml:space="preserve"> </v>
      </c>
      <c r="B1233" s="286"/>
      <c r="C1233" s="199">
        <f>Gesamtliste!J1225</f>
        <v>0</v>
      </c>
      <c r="D1233" s="199">
        <f>Gesamtliste!K1225</f>
        <v>0</v>
      </c>
      <c r="E1233" s="200">
        <f>Gesamtliste!V1225</f>
        <v>0</v>
      </c>
    </row>
    <row r="1234" spans="1:5" ht="24" customHeight="1">
      <c r="A1234" s="285" t="str">
        <f>Gesamtliste!G1226&amp;" "&amp;Gesamtliste!H1226</f>
        <v xml:space="preserve"> </v>
      </c>
      <c r="B1234" s="286"/>
      <c r="C1234" s="199">
        <f>Gesamtliste!J1226</f>
        <v>0</v>
      </c>
      <c r="D1234" s="199">
        <f>Gesamtliste!K1226</f>
        <v>0</v>
      </c>
      <c r="E1234" s="200">
        <f>Gesamtliste!V1226</f>
        <v>0</v>
      </c>
    </row>
    <row r="1235" spans="1:5" ht="24" customHeight="1">
      <c r="A1235" s="285" t="str">
        <f>Gesamtliste!G1227&amp;" "&amp;Gesamtliste!H1227</f>
        <v xml:space="preserve"> </v>
      </c>
      <c r="B1235" s="286"/>
      <c r="C1235" s="199">
        <f>Gesamtliste!J1227</f>
        <v>0</v>
      </c>
      <c r="D1235" s="199">
        <f>Gesamtliste!K1227</f>
        <v>0</v>
      </c>
      <c r="E1235" s="200">
        <f>Gesamtliste!V1227</f>
        <v>0</v>
      </c>
    </row>
    <row r="1236" spans="1:5" ht="24" customHeight="1">
      <c r="A1236" s="285" t="str">
        <f>Gesamtliste!G1228&amp;" "&amp;Gesamtliste!H1228</f>
        <v xml:space="preserve"> </v>
      </c>
      <c r="B1236" s="286"/>
      <c r="C1236" s="199">
        <f>Gesamtliste!J1228</f>
        <v>0</v>
      </c>
      <c r="D1236" s="199">
        <f>Gesamtliste!K1228</f>
        <v>0</v>
      </c>
      <c r="E1236" s="200">
        <f>Gesamtliste!V1228</f>
        <v>0</v>
      </c>
    </row>
    <row r="1237" spans="1:5" ht="24" customHeight="1">
      <c r="A1237" s="285" t="str">
        <f>Gesamtliste!G1229&amp;" "&amp;Gesamtliste!H1229</f>
        <v xml:space="preserve"> </v>
      </c>
      <c r="B1237" s="286"/>
      <c r="C1237" s="199">
        <f>Gesamtliste!J1229</f>
        <v>0</v>
      </c>
      <c r="D1237" s="199">
        <f>Gesamtliste!K1229</f>
        <v>0</v>
      </c>
      <c r="E1237" s="200">
        <f>Gesamtliste!V1229</f>
        <v>0</v>
      </c>
    </row>
    <row r="1238" spans="1:5" ht="24" customHeight="1">
      <c r="A1238" s="285" t="str">
        <f>Gesamtliste!G1230&amp;" "&amp;Gesamtliste!H1230</f>
        <v xml:space="preserve"> </v>
      </c>
      <c r="B1238" s="286"/>
      <c r="C1238" s="199">
        <f>Gesamtliste!J1230</f>
        <v>0</v>
      </c>
      <c r="D1238" s="199">
        <f>Gesamtliste!K1230</f>
        <v>0</v>
      </c>
      <c r="E1238" s="200">
        <f>Gesamtliste!V1230</f>
        <v>0</v>
      </c>
    </row>
    <row r="1239" spans="1:5" ht="24" customHeight="1">
      <c r="A1239" s="285" t="str">
        <f>Gesamtliste!G1231&amp;" "&amp;Gesamtliste!H1231</f>
        <v xml:space="preserve"> </v>
      </c>
      <c r="B1239" s="286"/>
      <c r="C1239" s="199">
        <f>Gesamtliste!J1231</f>
        <v>0</v>
      </c>
      <c r="D1239" s="199">
        <f>Gesamtliste!K1231</f>
        <v>0</v>
      </c>
      <c r="E1239" s="200">
        <f>Gesamtliste!V1231</f>
        <v>0</v>
      </c>
    </row>
    <row r="1240" spans="1:5" ht="24" customHeight="1">
      <c r="A1240" s="285" t="str">
        <f>Gesamtliste!G1232&amp;" "&amp;Gesamtliste!H1232</f>
        <v xml:space="preserve"> </v>
      </c>
      <c r="B1240" s="286"/>
      <c r="C1240" s="199">
        <f>Gesamtliste!J1232</f>
        <v>0</v>
      </c>
      <c r="D1240" s="199">
        <f>Gesamtliste!K1232</f>
        <v>0</v>
      </c>
      <c r="E1240" s="200">
        <f>Gesamtliste!V1232</f>
        <v>0</v>
      </c>
    </row>
    <row r="1241" spans="1:5" ht="24" customHeight="1">
      <c r="A1241" s="285" t="str">
        <f>Gesamtliste!G1233&amp;" "&amp;Gesamtliste!H1233</f>
        <v xml:space="preserve"> </v>
      </c>
      <c r="B1241" s="286"/>
      <c r="C1241" s="199">
        <f>Gesamtliste!J1233</f>
        <v>0</v>
      </c>
      <c r="D1241" s="199">
        <f>Gesamtliste!K1233</f>
        <v>0</v>
      </c>
      <c r="E1241" s="200">
        <f>Gesamtliste!V1233</f>
        <v>0</v>
      </c>
    </row>
    <row r="1242" spans="1:5" ht="24" customHeight="1">
      <c r="A1242" s="285" t="str">
        <f>Gesamtliste!G1234&amp;" "&amp;Gesamtliste!H1234</f>
        <v xml:space="preserve"> </v>
      </c>
      <c r="B1242" s="286"/>
      <c r="C1242" s="199">
        <f>Gesamtliste!J1234</f>
        <v>0</v>
      </c>
      <c r="D1242" s="199">
        <f>Gesamtliste!K1234</f>
        <v>0</v>
      </c>
      <c r="E1242" s="200">
        <f>Gesamtliste!V1234</f>
        <v>0</v>
      </c>
    </row>
    <row r="1243" spans="1:5" ht="24" customHeight="1">
      <c r="A1243" s="285" t="str">
        <f>Gesamtliste!G1235&amp;" "&amp;Gesamtliste!H1235</f>
        <v xml:space="preserve"> </v>
      </c>
      <c r="B1243" s="286"/>
      <c r="C1243" s="199">
        <f>Gesamtliste!J1235</f>
        <v>0</v>
      </c>
      <c r="D1243" s="199">
        <f>Gesamtliste!K1235</f>
        <v>0</v>
      </c>
      <c r="E1243" s="200">
        <f>Gesamtliste!V1235</f>
        <v>0</v>
      </c>
    </row>
    <row r="1244" spans="1:5" ht="24" customHeight="1">
      <c r="A1244" s="285" t="str">
        <f>Gesamtliste!G1236&amp;" "&amp;Gesamtliste!H1236</f>
        <v xml:space="preserve"> </v>
      </c>
      <c r="B1244" s="286"/>
      <c r="C1244" s="199">
        <f>Gesamtliste!J1236</f>
        <v>0</v>
      </c>
      <c r="D1244" s="199">
        <f>Gesamtliste!K1236</f>
        <v>0</v>
      </c>
      <c r="E1244" s="200">
        <f>Gesamtliste!V1236</f>
        <v>0</v>
      </c>
    </row>
    <row r="1245" spans="1:5" ht="24" customHeight="1">
      <c r="A1245" s="285" t="str">
        <f>Gesamtliste!G1237&amp;" "&amp;Gesamtliste!H1237</f>
        <v xml:space="preserve"> </v>
      </c>
      <c r="B1245" s="286"/>
      <c r="C1245" s="199">
        <f>Gesamtliste!J1237</f>
        <v>0</v>
      </c>
      <c r="D1245" s="199">
        <f>Gesamtliste!K1237</f>
        <v>0</v>
      </c>
      <c r="E1245" s="200">
        <f>Gesamtliste!V1237</f>
        <v>0</v>
      </c>
    </row>
    <row r="1246" spans="1:5" ht="24" customHeight="1">
      <c r="A1246" s="285" t="str">
        <f>Gesamtliste!G1238&amp;" "&amp;Gesamtliste!H1238</f>
        <v xml:space="preserve"> </v>
      </c>
      <c r="B1246" s="286"/>
      <c r="C1246" s="199">
        <f>Gesamtliste!J1238</f>
        <v>0</v>
      </c>
      <c r="D1246" s="199">
        <f>Gesamtliste!K1238</f>
        <v>0</v>
      </c>
      <c r="E1246" s="200">
        <f>Gesamtliste!V1238</f>
        <v>0</v>
      </c>
    </row>
    <row r="1247" spans="1:5" ht="24" customHeight="1">
      <c r="A1247" s="285" t="str">
        <f>Gesamtliste!G1239&amp;" "&amp;Gesamtliste!H1239</f>
        <v xml:space="preserve"> </v>
      </c>
      <c r="B1247" s="286"/>
      <c r="C1247" s="199">
        <f>Gesamtliste!J1239</f>
        <v>0</v>
      </c>
      <c r="D1247" s="199">
        <f>Gesamtliste!K1239</f>
        <v>0</v>
      </c>
      <c r="E1247" s="200">
        <f>Gesamtliste!V1239</f>
        <v>0</v>
      </c>
    </row>
    <row r="1248" spans="1:5" ht="24" customHeight="1">
      <c r="A1248" s="285" t="str">
        <f>Gesamtliste!G1240&amp;" "&amp;Gesamtliste!H1240</f>
        <v xml:space="preserve"> </v>
      </c>
      <c r="B1248" s="286"/>
      <c r="C1248" s="199">
        <f>Gesamtliste!J1240</f>
        <v>0</v>
      </c>
      <c r="D1248" s="199">
        <f>Gesamtliste!K1240</f>
        <v>0</v>
      </c>
      <c r="E1248" s="200">
        <f>Gesamtliste!V1240</f>
        <v>0</v>
      </c>
    </row>
    <row r="1249" spans="1:5" ht="24" customHeight="1">
      <c r="A1249" s="285" t="str">
        <f>Gesamtliste!G1241&amp;" "&amp;Gesamtliste!H1241</f>
        <v xml:space="preserve"> </v>
      </c>
      <c r="B1249" s="286"/>
      <c r="C1249" s="199">
        <f>Gesamtliste!J1241</f>
        <v>0</v>
      </c>
      <c r="D1249" s="199">
        <f>Gesamtliste!K1241</f>
        <v>0</v>
      </c>
      <c r="E1249" s="200">
        <f>Gesamtliste!V1241</f>
        <v>0</v>
      </c>
    </row>
    <row r="1250" spans="1:5" ht="24" customHeight="1">
      <c r="A1250" s="285" t="str">
        <f>Gesamtliste!G1242&amp;" "&amp;Gesamtliste!H1242</f>
        <v xml:space="preserve"> </v>
      </c>
      <c r="B1250" s="286"/>
      <c r="C1250" s="199">
        <f>Gesamtliste!J1242</f>
        <v>0</v>
      </c>
      <c r="D1250" s="199">
        <f>Gesamtliste!K1242</f>
        <v>0</v>
      </c>
      <c r="E1250" s="200">
        <f>Gesamtliste!V1242</f>
        <v>0</v>
      </c>
    </row>
    <row r="1251" spans="1:5" ht="24" customHeight="1">
      <c r="A1251" s="285" t="str">
        <f>Gesamtliste!G1243&amp;" "&amp;Gesamtliste!H1243</f>
        <v xml:space="preserve"> </v>
      </c>
      <c r="B1251" s="286"/>
      <c r="C1251" s="199">
        <f>Gesamtliste!J1243</f>
        <v>0</v>
      </c>
      <c r="D1251" s="199">
        <f>Gesamtliste!K1243</f>
        <v>0</v>
      </c>
      <c r="E1251" s="200">
        <f>Gesamtliste!V1243</f>
        <v>0</v>
      </c>
    </row>
    <row r="1252" spans="1:5" ht="24" customHeight="1">
      <c r="A1252" s="285" t="str">
        <f>Gesamtliste!G1244&amp;" "&amp;Gesamtliste!H1244</f>
        <v xml:space="preserve"> </v>
      </c>
      <c r="B1252" s="286"/>
      <c r="C1252" s="199">
        <f>Gesamtliste!J1244</f>
        <v>0</v>
      </c>
      <c r="D1252" s="199">
        <f>Gesamtliste!K1244</f>
        <v>0</v>
      </c>
      <c r="E1252" s="200">
        <f>Gesamtliste!V1244</f>
        <v>0</v>
      </c>
    </row>
    <row r="1253" spans="1:5" ht="24" customHeight="1">
      <c r="A1253" s="285" t="str">
        <f>Gesamtliste!G1245&amp;" "&amp;Gesamtliste!H1245</f>
        <v xml:space="preserve"> </v>
      </c>
      <c r="B1253" s="286"/>
      <c r="C1253" s="199">
        <f>Gesamtliste!J1245</f>
        <v>0</v>
      </c>
      <c r="D1253" s="199">
        <f>Gesamtliste!K1245</f>
        <v>0</v>
      </c>
      <c r="E1253" s="200">
        <f>Gesamtliste!V1245</f>
        <v>0</v>
      </c>
    </row>
    <row r="1254" spans="1:5" ht="24" customHeight="1">
      <c r="A1254" s="285" t="str">
        <f>Gesamtliste!G1246&amp;" "&amp;Gesamtliste!H1246</f>
        <v xml:space="preserve"> </v>
      </c>
      <c r="B1254" s="286"/>
      <c r="C1254" s="199">
        <f>Gesamtliste!J1246</f>
        <v>0</v>
      </c>
      <c r="D1254" s="199">
        <f>Gesamtliste!K1246</f>
        <v>0</v>
      </c>
      <c r="E1254" s="200">
        <f>Gesamtliste!V1246</f>
        <v>0</v>
      </c>
    </row>
    <row r="1255" spans="1:5" ht="24" customHeight="1">
      <c r="A1255" s="285" t="str">
        <f>Gesamtliste!G1247&amp;" "&amp;Gesamtliste!H1247</f>
        <v xml:space="preserve"> </v>
      </c>
      <c r="B1255" s="286"/>
      <c r="C1255" s="199">
        <f>Gesamtliste!J1247</f>
        <v>0</v>
      </c>
      <c r="D1255" s="199">
        <f>Gesamtliste!K1247</f>
        <v>0</v>
      </c>
      <c r="E1255" s="200">
        <f>Gesamtliste!V1247</f>
        <v>0</v>
      </c>
    </row>
    <row r="1256" spans="1:5" ht="24" customHeight="1">
      <c r="A1256" s="285" t="str">
        <f>Gesamtliste!G1248&amp;" "&amp;Gesamtliste!H1248</f>
        <v xml:space="preserve"> </v>
      </c>
      <c r="B1256" s="286"/>
      <c r="C1256" s="199">
        <f>Gesamtliste!J1248</f>
        <v>0</v>
      </c>
      <c r="D1256" s="199">
        <f>Gesamtliste!K1248</f>
        <v>0</v>
      </c>
      <c r="E1256" s="200">
        <f>Gesamtliste!V1248</f>
        <v>0</v>
      </c>
    </row>
    <row r="1257" spans="1:5" ht="24" customHeight="1">
      <c r="A1257" s="285" t="str">
        <f>Gesamtliste!G1249&amp;" "&amp;Gesamtliste!H1249</f>
        <v xml:space="preserve"> </v>
      </c>
      <c r="B1257" s="286"/>
      <c r="C1257" s="199">
        <f>Gesamtliste!J1249</f>
        <v>0</v>
      </c>
      <c r="D1257" s="199">
        <f>Gesamtliste!K1249</f>
        <v>0</v>
      </c>
      <c r="E1257" s="200">
        <f>Gesamtliste!V1249</f>
        <v>0</v>
      </c>
    </row>
    <row r="1258" spans="1:5" ht="24" customHeight="1">
      <c r="A1258" s="285" t="str">
        <f>Gesamtliste!G1250&amp;" "&amp;Gesamtliste!H1250</f>
        <v xml:space="preserve"> </v>
      </c>
      <c r="B1258" s="286"/>
      <c r="C1258" s="199">
        <f>Gesamtliste!J1250</f>
        <v>0</v>
      </c>
      <c r="D1258" s="199">
        <f>Gesamtliste!K1250</f>
        <v>0</v>
      </c>
      <c r="E1258" s="200">
        <f>Gesamtliste!V1250</f>
        <v>0</v>
      </c>
    </row>
    <row r="1259" spans="1:5" ht="24" customHeight="1">
      <c r="A1259" s="285" t="str">
        <f>Gesamtliste!G1251&amp;" "&amp;Gesamtliste!H1251</f>
        <v xml:space="preserve"> </v>
      </c>
      <c r="B1259" s="286"/>
      <c r="C1259" s="199">
        <f>Gesamtliste!J1251</f>
        <v>0</v>
      </c>
      <c r="D1259" s="199">
        <f>Gesamtliste!K1251</f>
        <v>0</v>
      </c>
      <c r="E1259" s="200">
        <f>Gesamtliste!V1251</f>
        <v>0</v>
      </c>
    </row>
    <row r="1260" spans="1:5" ht="24" customHeight="1">
      <c r="A1260" s="285" t="str">
        <f>Gesamtliste!G1252&amp;" "&amp;Gesamtliste!H1252</f>
        <v xml:space="preserve"> </v>
      </c>
      <c r="B1260" s="286"/>
      <c r="C1260" s="199">
        <f>Gesamtliste!J1252</f>
        <v>0</v>
      </c>
      <c r="D1260" s="199">
        <f>Gesamtliste!K1252</f>
        <v>0</v>
      </c>
      <c r="E1260" s="200">
        <f>Gesamtliste!V1252</f>
        <v>0</v>
      </c>
    </row>
    <row r="1261" spans="1:5" ht="24" customHeight="1">
      <c r="A1261" s="285" t="str">
        <f>Gesamtliste!G1253&amp;" "&amp;Gesamtliste!H1253</f>
        <v xml:space="preserve"> </v>
      </c>
      <c r="B1261" s="286"/>
      <c r="C1261" s="199">
        <f>Gesamtliste!J1253</f>
        <v>0</v>
      </c>
      <c r="D1261" s="199">
        <f>Gesamtliste!K1253</f>
        <v>0</v>
      </c>
      <c r="E1261" s="200">
        <f>Gesamtliste!V1253</f>
        <v>0</v>
      </c>
    </row>
    <row r="1262" spans="1:5" ht="24" customHeight="1">
      <c r="A1262" s="285" t="str">
        <f>Gesamtliste!G1254&amp;" "&amp;Gesamtliste!H1254</f>
        <v xml:space="preserve"> </v>
      </c>
      <c r="B1262" s="286"/>
      <c r="C1262" s="199">
        <f>Gesamtliste!J1254</f>
        <v>0</v>
      </c>
      <c r="D1262" s="199">
        <f>Gesamtliste!K1254</f>
        <v>0</v>
      </c>
      <c r="E1262" s="200">
        <f>Gesamtliste!V1254</f>
        <v>0</v>
      </c>
    </row>
    <row r="1263" spans="1:5" ht="24" customHeight="1">
      <c r="A1263" s="285" t="str">
        <f>Gesamtliste!G1255&amp;" "&amp;Gesamtliste!H1255</f>
        <v xml:space="preserve"> </v>
      </c>
      <c r="B1263" s="286"/>
      <c r="C1263" s="199">
        <f>Gesamtliste!J1255</f>
        <v>0</v>
      </c>
      <c r="D1263" s="199">
        <f>Gesamtliste!K1255</f>
        <v>0</v>
      </c>
      <c r="E1263" s="200">
        <f>Gesamtliste!V1255</f>
        <v>0</v>
      </c>
    </row>
    <row r="1264" spans="1:5" ht="24" customHeight="1">
      <c r="A1264" s="285" t="str">
        <f>Gesamtliste!G1256&amp;" "&amp;Gesamtliste!H1256</f>
        <v xml:space="preserve"> </v>
      </c>
      <c r="B1264" s="286"/>
      <c r="C1264" s="199">
        <f>Gesamtliste!J1256</f>
        <v>0</v>
      </c>
      <c r="D1264" s="199">
        <f>Gesamtliste!K1256</f>
        <v>0</v>
      </c>
      <c r="E1264" s="200">
        <f>Gesamtliste!V1256</f>
        <v>0</v>
      </c>
    </row>
    <row r="1265" spans="1:5" ht="24" customHeight="1">
      <c r="A1265" s="285" t="str">
        <f>Gesamtliste!G1257&amp;" "&amp;Gesamtliste!H1257</f>
        <v xml:space="preserve"> </v>
      </c>
      <c r="B1265" s="286"/>
      <c r="C1265" s="199">
        <f>Gesamtliste!J1257</f>
        <v>0</v>
      </c>
      <c r="D1265" s="199">
        <f>Gesamtliste!K1257</f>
        <v>0</v>
      </c>
      <c r="E1265" s="200">
        <f>Gesamtliste!V1257</f>
        <v>0</v>
      </c>
    </row>
    <row r="1266" spans="1:5" ht="24" customHeight="1">
      <c r="A1266" s="285" t="str">
        <f>Gesamtliste!G1258&amp;" "&amp;Gesamtliste!H1258</f>
        <v xml:space="preserve"> </v>
      </c>
      <c r="B1266" s="286"/>
      <c r="C1266" s="199">
        <f>Gesamtliste!J1258</f>
        <v>0</v>
      </c>
      <c r="D1266" s="199">
        <f>Gesamtliste!K1258</f>
        <v>0</v>
      </c>
      <c r="E1266" s="200">
        <f>Gesamtliste!V1258</f>
        <v>0</v>
      </c>
    </row>
    <row r="1267" spans="1:5" ht="24" customHeight="1">
      <c r="A1267" s="285" t="str">
        <f>Gesamtliste!G1259&amp;" "&amp;Gesamtliste!H1259</f>
        <v xml:space="preserve"> </v>
      </c>
      <c r="B1267" s="286"/>
      <c r="C1267" s="199">
        <f>Gesamtliste!J1259</f>
        <v>0</v>
      </c>
      <c r="D1267" s="199">
        <f>Gesamtliste!K1259</f>
        <v>0</v>
      </c>
      <c r="E1267" s="200">
        <f>Gesamtliste!V1259</f>
        <v>0</v>
      </c>
    </row>
    <row r="1268" spans="1:5" ht="24" customHeight="1">
      <c r="A1268" s="285" t="str">
        <f>Gesamtliste!G1260&amp;" "&amp;Gesamtliste!H1260</f>
        <v xml:space="preserve"> </v>
      </c>
      <c r="B1268" s="286"/>
      <c r="C1268" s="199">
        <f>Gesamtliste!J1260</f>
        <v>0</v>
      </c>
      <c r="D1268" s="199">
        <f>Gesamtliste!K1260</f>
        <v>0</v>
      </c>
      <c r="E1268" s="200">
        <f>Gesamtliste!V1260</f>
        <v>0</v>
      </c>
    </row>
    <row r="1269" spans="1:5" ht="24" customHeight="1">
      <c r="A1269" s="285" t="str">
        <f>Gesamtliste!G1261&amp;" "&amp;Gesamtliste!H1261</f>
        <v xml:space="preserve"> </v>
      </c>
      <c r="B1269" s="286"/>
      <c r="C1269" s="199">
        <f>Gesamtliste!J1261</f>
        <v>0</v>
      </c>
      <c r="D1269" s="199">
        <f>Gesamtliste!K1261</f>
        <v>0</v>
      </c>
      <c r="E1269" s="200">
        <f>Gesamtliste!V1261</f>
        <v>0</v>
      </c>
    </row>
    <row r="1270" spans="1:5" ht="24" customHeight="1">
      <c r="A1270" s="285" t="str">
        <f>Gesamtliste!G1262&amp;" "&amp;Gesamtliste!H1262</f>
        <v xml:space="preserve"> </v>
      </c>
      <c r="B1270" s="286"/>
      <c r="C1270" s="199">
        <f>Gesamtliste!J1262</f>
        <v>0</v>
      </c>
      <c r="D1270" s="199">
        <f>Gesamtliste!K1262</f>
        <v>0</v>
      </c>
      <c r="E1270" s="200">
        <f>Gesamtliste!V1262</f>
        <v>0</v>
      </c>
    </row>
    <row r="1271" spans="1:5" ht="24" customHeight="1">
      <c r="A1271" s="285" t="str">
        <f>Gesamtliste!G1263&amp;" "&amp;Gesamtliste!H1263</f>
        <v xml:space="preserve"> </v>
      </c>
      <c r="B1271" s="286"/>
      <c r="C1271" s="199">
        <f>Gesamtliste!J1263</f>
        <v>0</v>
      </c>
      <c r="D1271" s="199">
        <f>Gesamtliste!K1263</f>
        <v>0</v>
      </c>
      <c r="E1271" s="200">
        <f>Gesamtliste!V1263</f>
        <v>0</v>
      </c>
    </row>
    <row r="1272" spans="1:5" ht="24" customHeight="1">
      <c r="A1272" s="285" t="str">
        <f>Gesamtliste!G1264&amp;" "&amp;Gesamtliste!H1264</f>
        <v xml:space="preserve"> </v>
      </c>
      <c r="B1272" s="286"/>
      <c r="C1272" s="199">
        <f>Gesamtliste!J1264</f>
        <v>0</v>
      </c>
      <c r="D1272" s="199">
        <f>Gesamtliste!K1264</f>
        <v>0</v>
      </c>
      <c r="E1272" s="200">
        <f>Gesamtliste!V1264</f>
        <v>0</v>
      </c>
    </row>
    <row r="1273" spans="1:5" ht="24" customHeight="1">
      <c r="A1273" s="285" t="str">
        <f>Gesamtliste!G1265&amp;" "&amp;Gesamtliste!H1265</f>
        <v xml:space="preserve"> </v>
      </c>
      <c r="B1273" s="286"/>
      <c r="C1273" s="199">
        <f>Gesamtliste!J1265</f>
        <v>0</v>
      </c>
      <c r="D1273" s="199">
        <f>Gesamtliste!K1265</f>
        <v>0</v>
      </c>
      <c r="E1273" s="200">
        <f>Gesamtliste!V1265</f>
        <v>0</v>
      </c>
    </row>
    <row r="1274" spans="1:5" ht="24" customHeight="1">
      <c r="A1274" s="285" t="str">
        <f>Gesamtliste!G1266&amp;" "&amp;Gesamtliste!H1266</f>
        <v xml:space="preserve"> </v>
      </c>
      <c r="B1274" s="286"/>
      <c r="C1274" s="199">
        <f>Gesamtliste!J1266</f>
        <v>0</v>
      </c>
      <c r="D1274" s="199">
        <f>Gesamtliste!K1266</f>
        <v>0</v>
      </c>
      <c r="E1274" s="200">
        <f>Gesamtliste!V1266</f>
        <v>0</v>
      </c>
    </row>
    <row r="1275" spans="1:5" ht="24" customHeight="1">
      <c r="A1275" s="285" t="str">
        <f>Gesamtliste!G1267&amp;" "&amp;Gesamtliste!H1267</f>
        <v xml:space="preserve"> </v>
      </c>
      <c r="B1275" s="286"/>
      <c r="C1275" s="199">
        <f>Gesamtliste!J1267</f>
        <v>0</v>
      </c>
      <c r="D1275" s="199">
        <f>Gesamtliste!K1267</f>
        <v>0</v>
      </c>
      <c r="E1275" s="200">
        <f>Gesamtliste!V1267</f>
        <v>0</v>
      </c>
    </row>
    <row r="1276" spans="1:5" ht="24" customHeight="1">
      <c r="A1276" s="285" t="str">
        <f>Gesamtliste!G1268&amp;" "&amp;Gesamtliste!H1268</f>
        <v xml:space="preserve"> </v>
      </c>
      <c r="B1276" s="286"/>
      <c r="C1276" s="199">
        <f>Gesamtliste!J1268</f>
        <v>0</v>
      </c>
      <c r="D1276" s="199">
        <f>Gesamtliste!K1268</f>
        <v>0</v>
      </c>
      <c r="E1276" s="200">
        <f>Gesamtliste!V1268</f>
        <v>0</v>
      </c>
    </row>
    <row r="1277" spans="1:5" ht="24" customHeight="1">
      <c r="A1277" s="285" t="str">
        <f>Gesamtliste!G1269&amp;" "&amp;Gesamtliste!H1269</f>
        <v xml:space="preserve"> </v>
      </c>
      <c r="B1277" s="286"/>
      <c r="C1277" s="199">
        <f>Gesamtliste!J1269</f>
        <v>0</v>
      </c>
      <c r="D1277" s="199">
        <f>Gesamtliste!K1269</f>
        <v>0</v>
      </c>
      <c r="E1277" s="200">
        <f>Gesamtliste!V1269</f>
        <v>0</v>
      </c>
    </row>
    <row r="1278" spans="1:5" ht="24" customHeight="1">
      <c r="A1278" s="285" t="str">
        <f>Gesamtliste!G1270&amp;" "&amp;Gesamtliste!H1270</f>
        <v xml:space="preserve"> </v>
      </c>
      <c r="B1278" s="286"/>
      <c r="C1278" s="199">
        <f>Gesamtliste!J1270</f>
        <v>0</v>
      </c>
      <c r="D1278" s="199">
        <f>Gesamtliste!K1270</f>
        <v>0</v>
      </c>
      <c r="E1278" s="200">
        <f>Gesamtliste!V1270</f>
        <v>0</v>
      </c>
    </row>
    <row r="1279" spans="1:5" ht="24" customHeight="1">
      <c r="A1279" s="285" t="str">
        <f>Gesamtliste!G1271&amp;" "&amp;Gesamtliste!H1271</f>
        <v xml:space="preserve"> </v>
      </c>
      <c r="B1279" s="286"/>
      <c r="C1279" s="199">
        <f>Gesamtliste!J1271</f>
        <v>0</v>
      </c>
      <c r="D1279" s="199">
        <f>Gesamtliste!K1271</f>
        <v>0</v>
      </c>
      <c r="E1279" s="200">
        <f>Gesamtliste!V1271</f>
        <v>0</v>
      </c>
    </row>
    <row r="1280" spans="1:5" ht="24" customHeight="1">
      <c r="A1280" s="285" t="str">
        <f>Gesamtliste!G1272&amp;" "&amp;Gesamtliste!H1272</f>
        <v xml:space="preserve"> </v>
      </c>
      <c r="B1280" s="286"/>
      <c r="C1280" s="199">
        <f>Gesamtliste!J1272</f>
        <v>0</v>
      </c>
      <c r="D1280" s="199">
        <f>Gesamtliste!K1272</f>
        <v>0</v>
      </c>
      <c r="E1280" s="200">
        <f>Gesamtliste!V1272</f>
        <v>0</v>
      </c>
    </row>
    <row r="1281" spans="1:5" ht="24" customHeight="1">
      <c r="A1281" s="285" t="str">
        <f>Gesamtliste!G1273&amp;" "&amp;Gesamtliste!H1273</f>
        <v xml:space="preserve"> </v>
      </c>
      <c r="B1281" s="286"/>
      <c r="C1281" s="199">
        <f>Gesamtliste!J1273</f>
        <v>0</v>
      </c>
      <c r="D1281" s="199">
        <f>Gesamtliste!K1273</f>
        <v>0</v>
      </c>
      <c r="E1281" s="200">
        <f>Gesamtliste!V1273</f>
        <v>0</v>
      </c>
    </row>
    <row r="1282" spans="1:5" ht="24" customHeight="1">
      <c r="A1282" s="285" t="str">
        <f>Gesamtliste!G1274&amp;" "&amp;Gesamtliste!H1274</f>
        <v xml:space="preserve"> </v>
      </c>
      <c r="B1282" s="286"/>
      <c r="C1282" s="199">
        <f>Gesamtliste!J1274</f>
        <v>0</v>
      </c>
      <c r="D1282" s="199">
        <f>Gesamtliste!K1274</f>
        <v>0</v>
      </c>
      <c r="E1282" s="200">
        <f>Gesamtliste!V1274</f>
        <v>0</v>
      </c>
    </row>
    <row r="1283" spans="1:5" ht="24" customHeight="1">
      <c r="A1283" s="285" t="str">
        <f>Gesamtliste!G1275&amp;" "&amp;Gesamtliste!H1275</f>
        <v xml:space="preserve"> </v>
      </c>
      <c r="B1283" s="286"/>
      <c r="C1283" s="199">
        <f>Gesamtliste!J1275</f>
        <v>0</v>
      </c>
      <c r="D1283" s="199">
        <f>Gesamtliste!K1275</f>
        <v>0</v>
      </c>
      <c r="E1283" s="200">
        <f>Gesamtliste!V1275</f>
        <v>0</v>
      </c>
    </row>
    <row r="1284" spans="1:5" ht="24" customHeight="1">
      <c r="A1284" s="285" t="str">
        <f>Gesamtliste!G1276&amp;" "&amp;Gesamtliste!H1276</f>
        <v xml:space="preserve"> </v>
      </c>
      <c r="B1284" s="286"/>
      <c r="C1284" s="199">
        <f>Gesamtliste!J1276</f>
        <v>0</v>
      </c>
      <c r="D1284" s="199">
        <f>Gesamtliste!K1276</f>
        <v>0</v>
      </c>
      <c r="E1284" s="200">
        <f>Gesamtliste!V1276</f>
        <v>0</v>
      </c>
    </row>
    <row r="1285" spans="1:5" ht="24" customHeight="1">
      <c r="A1285" s="285" t="str">
        <f>Gesamtliste!G1277&amp;" "&amp;Gesamtliste!H1277</f>
        <v xml:space="preserve"> </v>
      </c>
      <c r="B1285" s="286"/>
      <c r="C1285" s="199">
        <f>Gesamtliste!J1277</f>
        <v>0</v>
      </c>
      <c r="D1285" s="199">
        <f>Gesamtliste!K1277</f>
        <v>0</v>
      </c>
      <c r="E1285" s="200">
        <f>Gesamtliste!V1277</f>
        <v>0</v>
      </c>
    </row>
    <row r="1286" spans="1:5" ht="24" customHeight="1">
      <c r="A1286" s="285" t="str">
        <f>Gesamtliste!G1278&amp;" "&amp;Gesamtliste!H1278</f>
        <v xml:space="preserve"> </v>
      </c>
      <c r="B1286" s="286"/>
      <c r="C1286" s="199">
        <f>Gesamtliste!J1278</f>
        <v>0</v>
      </c>
      <c r="D1286" s="199">
        <f>Gesamtliste!K1278</f>
        <v>0</v>
      </c>
      <c r="E1286" s="200">
        <f>Gesamtliste!V1278</f>
        <v>0</v>
      </c>
    </row>
    <row r="1287" spans="1:5" ht="24" customHeight="1">
      <c r="A1287" s="285" t="str">
        <f>Gesamtliste!G1279&amp;" "&amp;Gesamtliste!H1279</f>
        <v xml:space="preserve"> </v>
      </c>
      <c r="B1287" s="286"/>
      <c r="C1287" s="199">
        <f>Gesamtliste!J1279</f>
        <v>0</v>
      </c>
      <c r="D1287" s="199">
        <f>Gesamtliste!K1279</f>
        <v>0</v>
      </c>
      <c r="E1287" s="200">
        <f>Gesamtliste!V1279</f>
        <v>0</v>
      </c>
    </row>
    <row r="1288" spans="1:5" ht="24" customHeight="1">
      <c r="A1288" s="285" t="str">
        <f>Gesamtliste!G1280&amp;" "&amp;Gesamtliste!H1280</f>
        <v xml:space="preserve"> </v>
      </c>
      <c r="B1288" s="286"/>
      <c r="C1288" s="199">
        <f>Gesamtliste!J1280</f>
        <v>0</v>
      </c>
      <c r="D1288" s="199">
        <f>Gesamtliste!K1280</f>
        <v>0</v>
      </c>
      <c r="E1288" s="200">
        <f>Gesamtliste!V1280</f>
        <v>0</v>
      </c>
    </row>
    <row r="1289" spans="1:5" ht="24" customHeight="1">
      <c r="A1289" s="285" t="str">
        <f>Gesamtliste!G1281&amp;" "&amp;Gesamtliste!H1281</f>
        <v xml:space="preserve"> </v>
      </c>
      <c r="B1289" s="286"/>
      <c r="C1289" s="199">
        <f>Gesamtliste!J1281</f>
        <v>0</v>
      </c>
      <c r="D1289" s="199">
        <f>Gesamtliste!K1281</f>
        <v>0</v>
      </c>
      <c r="E1289" s="200">
        <f>Gesamtliste!V1281</f>
        <v>0</v>
      </c>
    </row>
    <row r="1290" spans="1:5" ht="24" customHeight="1">
      <c r="A1290" s="285" t="str">
        <f>Gesamtliste!G1282&amp;" "&amp;Gesamtliste!H1282</f>
        <v xml:space="preserve"> </v>
      </c>
      <c r="B1290" s="286"/>
      <c r="C1290" s="199">
        <f>Gesamtliste!J1282</f>
        <v>0</v>
      </c>
      <c r="D1290" s="199">
        <f>Gesamtliste!K1282</f>
        <v>0</v>
      </c>
      <c r="E1290" s="200">
        <f>Gesamtliste!V1282</f>
        <v>0</v>
      </c>
    </row>
    <row r="1291" spans="1:5" ht="24" customHeight="1">
      <c r="A1291" s="285" t="str">
        <f>Gesamtliste!G1283&amp;" "&amp;Gesamtliste!H1283</f>
        <v xml:space="preserve"> </v>
      </c>
      <c r="B1291" s="286"/>
      <c r="C1291" s="199">
        <f>Gesamtliste!J1283</f>
        <v>0</v>
      </c>
      <c r="D1291" s="199">
        <f>Gesamtliste!K1283</f>
        <v>0</v>
      </c>
      <c r="E1291" s="200">
        <f>Gesamtliste!V1283</f>
        <v>0</v>
      </c>
    </row>
    <row r="1292" spans="1:5" ht="24" customHeight="1">
      <c r="A1292" s="285" t="str">
        <f>Gesamtliste!G1284&amp;" "&amp;Gesamtliste!H1284</f>
        <v xml:space="preserve"> </v>
      </c>
      <c r="B1292" s="286"/>
      <c r="C1292" s="199">
        <f>Gesamtliste!J1284</f>
        <v>0</v>
      </c>
      <c r="D1292" s="199">
        <f>Gesamtliste!K1284</f>
        <v>0</v>
      </c>
      <c r="E1292" s="200">
        <f>Gesamtliste!V1284</f>
        <v>0</v>
      </c>
    </row>
    <row r="1293" spans="1:5" ht="24" customHeight="1">
      <c r="A1293" s="285" t="str">
        <f>Gesamtliste!G1285&amp;" "&amp;Gesamtliste!H1285</f>
        <v xml:space="preserve"> </v>
      </c>
      <c r="B1293" s="286"/>
      <c r="C1293" s="199">
        <f>Gesamtliste!J1285</f>
        <v>0</v>
      </c>
      <c r="D1293" s="199">
        <f>Gesamtliste!K1285</f>
        <v>0</v>
      </c>
      <c r="E1293" s="200">
        <f>Gesamtliste!V1285</f>
        <v>0</v>
      </c>
    </row>
    <row r="1294" spans="1:5" ht="24" customHeight="1">
      <c r="A1294" s="285" t="str">
        <f>Gesamtliste!G1286&amp;" "&amp;Gesamtliste!H1286</f>
        <v xml:space="preserve"> </v>
      </c>
      <c r="B1294" s="286"/>
      <c r="C1294" s="199">
        <f>Gesamtliste!J1286</f>
        <v>0</v>
      </c>
      <c r="D1294" s="199">
        <f>Gesamtliste!K1286</f>
        <v>0</v>
      </c>
      <c r="E1294" s="200">
        <f>Gesamtliste!V1286</f>
        <v>0</v>
      </c>
    </row>
    <row r="1295" spans="1:5" ht="24" customHeight="1">
      <c r="A1295" s="285" t="str">
        <f>Gesamtliste!G1287&amp;" "&amp;Gesamtliste!H1287</f>
        <v xml:space="preserve"> </v>
      </c>
      <c r="B1295" s="286"/>
      <c r="C1295" s="199">
        <f>Gesamtliste!J1287</f>
        <v>0</v>
      </c>
      <c r="D1295" s="199">
        <f>Gesamtliste!K1287</f>
        <v>0</v>
      </c>
      <c r="E1295" s="200">
        <f>Gesamtliste!V1287</f>
        <v>0</v>
      </c>
    </row>
    <row r="1296" spans="1:5" ht="24" customHeight="1">
      <c r="A1296" s="285" t="str">
        <f>Gesamtliste!G1288&amp;" "&amp;Gesamtliste!H1288</f>
        <v xml:space="preserve"> </v>
      </c>
      <c r="B1296" s="286"/>
      <c r="C1296" s="199">
        <f>Gesamtliste!J1288</f>
        <v>0</v>
      </c>
      <c r="D1296" s="199">
        <f>Gesamtliste!K1288</f>
        <v>0</v>
      </c>
      <c r="E1296" s="200">
        <f>Gesamtliste!V1288</f>
        <v>0</v>
      </c>
    </row>
    <row r="1297" spans="1:5" ht="24" customHeight="1">
      <c r="A1297" s="285" t="str">
        <f>Gesamtliste!G1289&amp;" "&amp;Gesamtliste!H1289</f>
        <v xml:space="preserve"> </v>
      </c>
      <c r="B1297" s="286"/>
      <c r="C1297" s="199">
        <f>Gesamtliste!J1289</f>
        <v>0</v>
      </c>
      <c r="D1297" s="199">
        <f>Gesamtliste!K1289</f>
        <v>0</v>
      </c>
      <c r="E1297" s="200">
        <f>Gesamtliste!V1289</f>
        <v>0</v>
      </c>
    </row>
    <row r="1298" spans="1:5" ht="24" customHeight="1">
      <c r="A1298" s="285" t="str">
        <f>Gesamtliste!G1290&amp;" "&amp;Gesamtliste!H1290</f>
        <v xml:space="preserve"> </v>
      </c>
      <c r="B1298" s="286"/>
      <c r="C1298" s="199">
        <f>Gesamtliste!J1290</f>
        <v>0</v>
      </c>
      <c r="D1298" s="199">
        <f>Gesamtliste!K1290</f>
        <v>0</v>
      </c>
      <c r="E1298" s="200">
        <f>Gesamtliste!V1290</f>
        <v>0</v>
      </c>
    </row>
    <row r="1299" spans="1:5" ht="24" customHeight="1">
      <c r="A1299" s="285" t="str">
        <f>Gesamtliste!G1291&amp;" "&amp;Gesamtliste!H1291</f>
        <v xml:space="preserve"> </v>
      </c>
      <c r="B1299" s="286"/>
      <c r="C1299" s="199">
        <f>Gesamtliste!J1291</f>
        <v>0</v>
      </c>
      <c r="D1299" s="199">
        <f>Gesamtliste!K1291</f>
        <v>0</v>
      </c>
      <c r="E1299" s="200">
        <f>Gesamtliste!V1291</f>
        <v>0</v>
      </c>
    </row>
    <row r="1300" spans="1:5" ht="24" customHeight="1">
      <c r="A1300" s="285" t="str">
        <f>Gesamtliste!G1292&amp;" "&amp;Gesamtliste!H1292</f>
        <v xml:space="preserve"> </v>
      </c>
      <c r="B1300" s="286"/>
      <c r="C1300" s="199">
        <f>Gesamtliste!J1292</f>
        <v>0</v>
      </c>
      <c r="D1300" s="199">
        <f>Gesamtliste!K1292</f>
        <v>0</v>
      </c>
      <c r="E1300" s="200">
        <f>Gesamtliste!V1292</f>
        <v>0</v>
      </c>
    </row>
    <row r="1301" spans="1:5" ht="24" customHeight="1">
      <c r="A1301" s="285" t="str">
        <f>Gesamtliste!G1293&amp;" "&amp;Gesamtliste!H1293</f>
        <v xml:space="preserve"> </v>
      </c>
      <c r="B1301" s="286"/>
      <c r="C1301" s="199">
        <f>Gesamtliste!J1293</f>
        <v>0</v>
      </c>
      <c r="D1301" s="199">
        <f>Gesamtliste!K1293</f>
        <v>0</v>
      </c>
      <c r="E1301" s="200">
        <f>Gesamtliste!V1293</f>
        <v>0</v>
      </c>
    </row>
    <row r="1302" spans="1:5" ht="24" customHeight="1">
      <c r="A1302" s="285" t="str">
        <f>Gesamtliste!G1294&amp;" "&amp;Gesamtliste!H1294</f>
        <v xml:space="preserve"> </v>
      </c>
      <c r="B1302" s="286"/>
      <c r="C1302" s="199">
        <f>Gesamtliste!J1294</f>
        <v>0</v>
      </c>
      <c r="D1302" s="199">
        <f>Gesamtliste!K1294</f>
        <v>0</v>
      </c>
      <c r="E1302" s="200">
        <f>Gesamtliste!V1294</f>
        <v>0</v>
      </c>
    </row>
    <row r="1303" spans="1:5" ht="24" customHeight="1">
      <c r="A1303" s="285" t="str">
        <f>Gesamtliste!G1295&amp;" "&amp;Gesamtliste!H1295</f>
        <v xml:space="preserve"> </v>
      </c>
      <c r="B1303" s="286"/>
      <c r="C1303" s="199">
        <f>Gesamtliste!J1295</f>
        <v>0</v>
      </c>
      <c r="D1303" s="199">
        <f>Gesamtliste!K1295</f>
        <v>0</v>
      </c>
      <c r="E1303" s="200">
        <f>Gesamtliste!V1295</f>
        <v>0</v>
      </c>
    </row>
    <row r="1304" spans="1:5" ht="24" customHeight="1">
      <c r="A1304" s="285" t="str">
        <f>Gesamtliste!G1296&amp;" "&amp;Gesamtliste!H1296</f>
        <v xml:space="preserve"> </v>
      </c>
      <c r="B1304" s="286"/>
      <c r="C1304" s="199">
        <f>Gesamtliste!J1296</f>
        <v>0</v>
      </c>
      <c r="D1304" s="199">
        <f>Gesamtliste!K1296</f>
        <v>0</v>
      </c>
      <c r="E1304" s="200">
        <f>Gesamtliste!V1296</f>
        <v>0</v>
      </c>
    </row>
    <row r="1305" spans="1:5" ht="24" customHeight="1">
      <c r="A1305" s="285" t="str">
        <f>Gesamtliste!G1297&amp;" "&amp;Gesamtliste!H1297</f>
        <v xml:space="preserve"> </v>
      </c>
      <c r="B1305" s="286"/>
      <c r="C1305" s="199">
        <f>Gesamtliste!J1297</f>
        <v>0</v>
      </c>
      <c r="D1305" s="199">
        <f>Gesamtliste!K1297</f>
        <v>0</v>
      </c>
      <c r="E1305" s="200">
        <f>Gesamtliste!V1297</f>
        <v>0</v>
      </c>
    </row>
    <row r="1306" spans="1:5" ht="24" customHeight="1">
      <c r="A1306" s="285" t="str">
        <f>Gesamtliste!G1298&amp;" "&amp;Gesamtliste!H1298</f>
        <v xml:space="preserve"> </v>
      </c>
      <c r="B1306" s="286"/>
      <c r="C1306" s="199">
        <f>Gesamtliste!J1298</f>
        <v>0</v>
      </c>
      <c r="D1306" s="199">
        <f>Gesamtliste!K1298</f>
        <v>0</v>
      </c>
      <c r="E1306" s="200">
        <f>Gesamtliste!V1298</f>
        <v>0</v>
      </c>
    </row>
    <row r="1307" spans="1:5" ht="24" customHeight="1">
      <c r="A1307" s="285" t="str">
        <f>Gesamtliste!G1299&amp;" "&amp;Gesamtliste!H1299</f>
        <v xml:space="preserve"> </v>
      </c>
      <c r="B1307" s="286"/>
      <c r="C1307" s="199">
        <f>Gesamtliste!J1299</f>
        <v>0</v>
      </c>
      <c r="D1307" s="199">
        <f>Gesamtliste!K1299</f>
        <v>0</v>
      </c>
      <c r="E1307" s="200">
        <f>Gesamtliste!V1299</f>
        <v>0</v>
      </c>
    </row>
    <row r="1308" spans="1:5" ht="24" customHeight="1">
      <c r="A1308" s="285" t="str">
        <f>Gesamtliste!G1300&amp;" "&amp;Gesamtliste!H1300</f>
        <v xml:space="preserve"> </v>
      </c>
      <c r="B1308" s="286"/>
      <c r="C1308" s="199">
        <f>Gesamtliste!J1300</f>
        <v>0</v>
      </c>
      <c r="D1308" s="199">
        <f>Gesamtliste!K1300</f>
        <v>0</v>
      </c>
      <c r="E1308" s="200">
        <f>Gesamtliste!V1300</f>
        <v>0</v>
      </c>
    </row>
    <row r="1309" spans="1:5" ht="24" customHeight="1">
      <c r="A1309" s="285" t="str">
        <f>Gesamtliste!G1301&amp;" "&amp;Gesamtliste!H1301</f>
        <v xml:space="preserve"> </v>
      </c>
      <c r="B1309" s="286"/>
      <c r="C1309" s="199">
        <f>Gesamtliste!J1301</f>
        <v>0</v>
      </c>
      <c r="D1309" s="199">
        <f>Gesamtliste!K1301</f>
        <v>0</v>
      </c>
      <c r="E1309" s="200">
        <f>Gesamtliste!V1301</f>
        <v>0</v>
      </c>
    </row>
    <row r="1310" spans="1:5" ht="24" customHeight="1">
      <c r="A1310" s="285" t="str">
        <f>Gesamtliste!G1302&amp;" "&amp;Gesamtliste!H1302</f>
        <v xml:space="preserve"> </v>
      </c>
      <c r="B1310" s="286"/>
      <c r="C1310" s="199">
        <f>Gesamtliste!J1302</f>
        <v>0</v>
      </c>
      <c r="D1310" s="199">
        <f>Gesamtliste!K1302</f>
        <v>0</v>
      </c>
      <c r="E1310" s="200">
        <f>Gesamtliste!V1302</f>
        <v>0</v>
      </c>
    </row>
    <row r="1311" spans="1:5" ht="24" customHeight="1">
      <c r="A1311" s="285" t="str">
        <f>Gesamtliste!G1303&amp;" "&amp;Gesamtliste!H1303</f>
        <v xml:space="preserve"> </v>
      </c>
      <c r="B1311" s="286"/>
      <c r="C1311" s="199">
        <f>Gesamtliste!J1303</f>
        <v>0</v>
      </c>
      <c r="D1311" s="199">
        <f>Gesamtliste!K1303</f>
        <v>0</v>
      </c>
      <c r="E1311" s="200">
        <f>Gesamtliste!V1303</f>
        <v>0</v>
      </c>
    </row>
    <row r="1312" spans="1:5" ht="24" customHeight="1">
      <c r="A1312" s="285" t="str">
        <f>Gesamtliste!G1304&amp;" "&amp;Gesamtliste!H1304</f>
        <v xml:space="preserve"> </v>
      </c>
      <c r="B1312" s="286"/>
      <c r="C1312" s="199">
        <f>Gesamtliste!J1304</f>
        <v>0</v>
      </c>
      <c r="D1312" s="199">
        <f>Gesamtliste!K1304</f>
        <v>0</v>
      </c>
      <c r="E1312" s="200">
        <f>Gesamtliste!V1304</f>
        <v>0</v>
      </c>
    </row>
    <row r="1313" spans="1:5" ht="24" customHeight="1">
      <c r="A1313" s="285" t="str">
        <f>Gesamtliste!G1305&amp;" "&amp;Gesamtliste!H1305</f>
        <v xml:space="preserve"> </v>
      </c>
      <c r="B1313" s="286"/>
      <c r="C1313" s="199">
        <f>Gesamtliste!J1305</f>
        <v>0</v>
      </c>
      <c r="D1313" s="199">
        <f>Gesamtliste!K1305</f>
        <v>0</v>
      </c>
      <c r="E1313" s="200">
        <f>Gesamtliste!V1305</f>
        <v>0</v>
      </c>
    </row>
    <row r="1314" spans="1:5" ht="24" customHeight="1">
      <c r="A1314" s="285" t="str">
        <f>Gesamtliste!G1306&amp;" "&amp;Gesamtliste!H1306</f>
        <v xml:space="preserve"> </v>
      </c>
      <c r="B1314" s="286"/>
      <c r="C1314" s="199">
        <f>Gesamtliste!J1306</f>
        <v>0</v>
      </c>
      <c r="D1314" s="199">
        <f>Gesamtliste!K1306</f>
        <v>0</v>
      </c>
      <c r="E1314" s="200">
        <f>Gesamtliste!V1306</f>
        <v>0</v>
      </c>
    </row>
    <row r="1315" spans="1:5" ht="24" customHeight="1">
      <c r="A1315" s="285" t="str">
        <f>Gesamtliste!G1307&amp;" "&amp;Gesamtliste!H1307</f>
        <v xml:space="preserve"> </v>
      </c>
      <c r="B1315" s="286"/>
      <c r="C1315" s="199">
        <f>Gesamtliste!J1307</f>
        <v>0</v>
      </c>
      <c r="D1315" s="199">
        <f>Gesamtliste!K1307</f>
        <v>0</v>
      </c>
      <c r="E1315" s="200">
        <f>Gesamtliste!V1307</f>
        <v>0</v>
      </c>
    </row>
    <row r="1316" spans="1:5" ht="24" customHeight="1">
      <c r="A1316" s="285" t="str">
        <f>Gesamtliste!G1308&amp;" "&amp;Gesamtliste!H1308</f>
        <v xml:space="preserve"> </v>
      </c>
      <c r="B1316" s="286"/>
      <c r="C1316" s="199">
        <f>Gesamtliste!J1308</f>
        <v>0</v>
      </c>
      <c r="D1316" s="199">
        <f>Gesamtliste!K1308</f>
        <v>0</v>
      </c>
      <c r="E1316" s="200">
        <f>Gesamtliste!V1308</f>
        <v>0</v>
      </c>
    </row>
    <row r="1317" spans="1:5" ht="24" customHeight="1">
      <c r="A1317" s="285" t="str">
        <f>Gesamtliste!G1309&amp;" "&amp;Gesamtliste!H1309</f>
        <v xml:space="preserve"> </v>
      </c>
      <c r="B1317" s="286"/>
      <c r="C1317" s="199">
        <f>Gesamtliste!J1309</f>
        <v>0</v>
      </c>
      <c r="D1317" s="199">
        <f>Gesamtliste!K1309</f>
        <v>0</v>
      </c>
      <c r="E1317" s="200">
        <f>Gesamtliste!V1309</f>
        <v>0</v>
      </c>
    </row>
    <row r="1318" spans="1:5" ht="24" customHeight="1">
      <c r="A1318" s="285" t="str">
        <f>Gesamtliste!G1310&amp;" "&amp;Gesamtliste!H1310</f>
        <v xml:space="preserve"> </v>
      </c>
      <c r="B1318" s="286"/>
      <c r="C1318" s="199">
        <f>Gesamtliste!J1310</f>
        <v>0</v>
      </c>
      <c r="D1318" s="199">
        <f>Gesamtliste!K1310</f>
        <v>0</v>
      </c>
      <c r="E1318" s="200">
        <f>Gesamtliste!V1310</f>
        <v>0</v>
      </c>
    </row>
    <row r="1319" spans="1:5" ht="24" customHeight="1">
      <c r="A1319" s="285" t="str">
        <f>Gesamtliste!G1311&amp;" "&amp;Gesamtliste!H1311</f>
        <v xml:space="preserve"> </v>
      </c>
      <c r="B1319" s="286"/>
      <c r="C1319" s="199">
        <f>Gesamtliste!J1311</f>
        <v>0</v>
      </c>
      <c r="D1319" s="199">
        <f>Gesamtliste!K1311</f>
        <v>0</v>
      </c>
      <c r="E1319" s="200">
        <f>Gesamtliste!V1311</f>
        <v>0</v>
      </c>
    </row>
    <row r="1320" spans="1:5" ht="24" customHeight="1">
      <c r="A1320" s="285" t="str">
        <f>Gesamtliste!G1312&amp;" "&amp;Gesamtliste!H1312</f>
        <v xml:space="preserve"> </v>
      </c>
      <c r="B1320" s="286"/>
      <c r="C1320" s="199">
        <f>Gesamtliste!J1312</f>
        <v>0</v>
      </c>
      <c r="D1320" s="199">
        <f>Gesamtliste!K1312</f>
        <v>0</v>
      </c>
      <c r="E1320" s="200">
        <f>Gesamtliste!V1312</f>
        <v>0</v>
      </c>
    </row>
    <row r="1321" spans="1:5" ht="24" customHeight="1">
      <c r="A1321" s="285" t="str">
        <f>Gesamtliste!G1313&amp;" "&amp;Gesamtliste!H1313</f>
        <v xml:space="preserve"> </v>
      </c>
      <c r="B1321" s="286"/>
      <c r="C1321" s="199">
        <f>Gesamtliste!J1313</f>
        <v>0</v>
      </c>
      <c r="D1321" s="199">
        <f>Gesamtliste!K1313</f>
        <v>0</v>
      </c>
      <c r="E1321" s="200">
        <f>Gesamtliste!V1313</f>
        <v>0</v>
      </c>
    </row>
    <row r="1322" spans="1:5" ht="24" customHeight="1">
      <c r="A1322" s="285" t="str">
        <f>Gesamtliste!G1314&amp;" "&amp;Gesamtliste!H1314</f>
        <v xml:space="preserve"> </v>
      </c>
      <c r="B1322" s="286"/>
      <c r="C1322" s="199">
        <f>Gesamtliste!J1314</f>
        <v>0</v>
      </c>
      <c r="D1322" s="199">
        <f>Gesamtliste!K1314</f>
        <v>0</v>
      </c>
      <c r="E1322" s="200">
        <f>Gesamtliste!V1314</f>
        <v>0</v>
      </c>
    </row>
    <row r="1323" spans="1:5" ht="24" customHeight="1">
      <c r="A1323" s="285" t="str">
        <f>Gesamtliste!G1315&amp;" "&amp;Gesamtliste!H1315</f>
        <v xml:space="preserve"> </v>
      </c>
      <c r="B1323" s="286"/>
      <c r="C1323" s="199">
        <f>Gesamtliste!J1315</f>
        <v>0</v>
      </c>
      <c r="D1323" s="199">
        <f>Gesamtliste!K1315</f>
        <v>0</v>
      </c>
      <c r="E1323" s="200">
        <f>Gesamtliste!V1315</f>
        <v>0</v>
      </c>
    </row>
    <row r="1324" spans="1:5" ht="24" customHeight="1">
      <c r="A1324" s="285" t="str">
        <f>Gesamtliste!G1316&amp;" "&amp;Gesamtliste!H1316</f>
        <v xml:space="preserve"> </v>
      </c>
      <c r="B1324" s="286"/>
      <c r="C1324" s="199">
        <f>Gesamtliste!J1316</f>
        <v>0</v>
      </c>
      <c r="D1324" s="199">
        <f>Gesamtliste!K1316</f>
        <v>0</v>
      </c>
      <c r="E1324" s="200">
        <f>Gesamtliste!V1316</f>
        <v>0</v>
      </c>
    </row>
    <row r="1325" spans="1:5" ht="24" customHeight="1">
      <c r="A1325" s="285" t="str">
        <f>Gesamtliste!G1317&amp;" "&amp;Gesamtliste!H1317</f>
        <v xml:space="preserve"> </v>
      </c>
      <c r="B1325" s="286"/>
      <c r="C1325" s="199">
        <f>Gesamtliste!J1317</f>
        <v>0</v>
      </c>
      <c r="D1325" s="199">
        <f>Gesamtliste!K1317</f>
        <v>0</v>
      </c>
      <c r="E1325" s="200">
        <f>Gesamtliste!V1317</f>
        <v>0</v>
      </c>
    </row>
    <row r="1326" spans="1:5" ht="24" customHeight="1">
      <c r="A1326" s="285" t="str">
        <f>Gesamtliste!G1318&amp;" "&amp;Gesamtliste!H1318</f>
        <v xml:space="preserve"> </v>
      </c>
      <c r="B1326" s="286"/>
      <c r="C1326" s="199">
        <f>Gesamtliste!J1318</f>
        <v>0</v>
      </c>
      <c r="D1326" s="199">
        <f>Gesamtliste!K1318</f>
        <v>0</v>
      </c>
      <c r="E1326" s="200">
        <f>Gesamtliste!V1318</f>
        <v>0</v>
      </c>
    </row>
    <row r="1327" spans="1:5" ht="24" customHeight="1">
      <c r="A1327" s="285" t="str">
        <f>Gesamtliste!G1319&amp;" "&amp;Gesamtliste!H1319</f>
        <v xml:space="preserve"> </v>
      </c>
      <c r="B1327" s="286"/>
      <c r="C1327" s="199">
        <f>Gesamtliste!J1319</f>
        <v>0</v>
      </c>
      <c r="D1327" s="199">
        <f>Gesamtliste!K1319</f>
        <v>0</v>
      </c>
      <c r="E1327" s="200">
        <f>Gesamtliste!V1319</f>
        <v>0</v>
      </c>
    </row>
    <row r="1328" spans="1:5" ht="24" customHeight="1">
      <c r="A1328" s="285" t="str">
        <f>Gesamtliste!G1320&amp;" "&amp;Gesamtliste!H1320</f>
        <v xml:space="preserve"> </v>
      </c>
      <c r="B1328" s="286"/>
      <c r="C1328" s="199">
        <f>Gesamtliste!J1320</f>
        <v>0</v>
      </c>
      <c r="D1328" s="199">
        <f>Gesamtliste!K1320</f>
        <v>0</v>
      </c>
      <c r="E1328" s="200">
        <f>Gesamtliste!V1320</f>
        <v>0</v>
      </c>
    </row>
    <row r="1329" spans="1:5" ht="24" customHeight="1">
      <c r="A1329" s="285" t="str">
        <f>Gesamtliste!G1321&amp;" "&amp;Gesamtliste!H1321</f>
        <v xml:space="preserve"> </v>
      </c>
      <c r="B1329" s="286"/>
      <c r="C1329" s="199">
        <f>Gesamtliste!J1321</f>
        <v>0</v>
      </c>
      <c r="D1329" s="199">
        <f>Gesamtliste!K1321</f>
        <v>0</v>
      </c>
      <c r="E1329" s="200">
        <f>Gesamtliste!V1321</f>
        <v>0</v>
      </c>
    </row>
    <row r="1330" spans="1:5" ht="24" customHeight="1">
      <c r="A1330" s="285" t="str">
        <f>Gesamtliste!G1322&amp;" "&amp;Gesamtliste!H1322</f>
        <v xml:space="preserve"> </v>
      </c>
      <c r="B1330" s="286"/>
      <c r="C1330" s="199">
        <f>Gesamtliste!J1322</f>
        <v>0</v>
      </c>
      <c r="D1330" s="199">
        <f>Gesamtliste!K1322</f>
        <v>0</v>
      </c>
      <c r="E1330" s="200">
        <f>Gesamtliste!V1322</f>
        <v>0</v>
      </c>
    </row>
    <row r="1331" spans="1:5" ht="24" customHeight="1">
      <c r="A1331" s="285" t="str">
        <f>Gesamtliste!G1323&amp;" "&amp;Gesamtliste!H1323</f>
        <v xml:space="preserve"> </v>
      </c>
      <c r="B1331" s="286"/>
      <c r="C1331" s="199">
        <f>Gesamtliste!J1323</f>
        <v>0</v>
      </c>
      <c r="D1331" s="199">
        <f>Gesamtliste!K1323</f>
        <v>0</v>
      </c>
      <c r="E1331" s="200">
        <f>Gesamtliste!V1323</f>
        <v>0</v>
      </c>
    </row>
    <row r="1332" spans="1:5" ht="24" customHeight="1">
      <c r="A1332" s="285" t="str">
        <f>Gesamtliste!G1324&amp;" "&amp;Gesamtliste!H1324</f>
        <v xml:space="preserve"> </v>
      </c>
      <c r="B1332" s="286"/>
      <c r="C1332" s="199">
        <f>Gesamtliste!J1324</f>
        <v>0</v>
      </c>
      <c r="D1332" s="199">
        <f>Gesamtliste!K1324</f>
        <v>0</v>
      </c>
      <c r="E1332" s="200">
        <f>Gesamtliste!V1324</f>
        <v>0</v>
      </c>
    </row>
    <row r="1333" spans="1:5" ht="24" customHeight="1">
      <c r="A1333" s="285" t="str">
        <f>Gesamtliste!G1325&amp;" "&amp;Gesamtliste!H1325</f>
        <v xml:space="preserve"> </v>
      </c>
      <c r="B1333" s="286"/>
      <c r="C1333" s="199">
        <f>Gesamtliste!J1325</f>
        <v>0</v>
      </c>
      <c r="D1333" s="199">
        <f>Gesamtliste!K1325</f>
        <v>0</v>
      </c>
      <c r="E1333" s="200">
        <f>Gesamtliste!V1325</f>
        <v>0</v>
      </c>
    </row>
    <row r="1334" spans="1:5" ht="24" customHeight="1">
      <c r="A1334" s="285" t="str">
        <f>Gesamtliste!G1326&amp;" "&amp;Gesamtliste!H1326</f>
        <v xml:space="preserve"> </v>
      </c>
      <c r="B1334" s="286"/>
      <c r="C1334" s="199">
        <f>Gesamtliste!J1326</f>
        <v>0</v>
      </c>
      <c r="D1334" s="199">
        <f>Gesamtliste!K1326</f>
        <v>0</v>
      </c>
      <c r="E1334" s="200">
        <f>Gesamtliste!V1326</f>
        <v>0</v>
      </c>
    </row>
    <row r="1335" spans="1:5" ht="24" customHeight="1">
      <c r="A1335" s="285" t="str">
        <f>Gesamtliste!G1327&amp;" "&amp;Gesamtliste!H1327</f>
        <v xml:space="preserve"> </v>
      </c>
      <c r="B1335" s="286"/>
      <c r="C1335" s="199">
        <f>Gesamtliste!J1327</f>
        <v>0</v>
      </c>
      <c r="D1335" s="199">
        <f>Gesamtliste!K1327</f>
        <v>0</v>
      </c>
      <c r="E1335" s="200">
        <f>Gesamtliste!V1327</f>
        <v>0</v>
      </c>
    </row>
    <row r="1336" spans="1:5" ht="24" customHeight="1">
      <c r="A1336" s="285" t="str">
        <f>Gesamtliste!G1328&amp;" "&amp;Gesamtliste!H1328</f>
        <v xml:space="preserve"> </v>
      </c>
      <c r="B1336" s="286"/>
      <c r="C1336" s="199">
        <f>Gesamtliste!J1328</f>
        <v>0</v>
      </c>
      <c r="D1336" s="199">
        <f>Gesamtliste!K1328</f>
        <v>0</v>
      </c>
      <c r="E1336" s="200">
        <f>Gesamtliste!V1328</f>
        <v>0</v>
      </c>
    </row>
    <row r="1337" spans="1:5" ht="24" customHeight="1">
      <c r="A1337" s="285" t="str">
        <f>Gesamtliste!G1329&amp;" "&amp;Gesamtliste!H1329</f>
        <v xml:space="preserve"> </v>
      </c>
      <c r="B1337" s="286"/>
      <c r="C1337" s="199">
        <f>Gesamtliste!J1329</f>
        <v>0</v>
      </c>
      <c r="D1337" s="199">
        <f>Gesamtliste!K1329</f>
        <v>0</v>
      </c>
      <c r="E1337" s="200">
        <f>Gesamtliste!V1329</f>
        <v>0</v>
      </c>
    </row>
    <row r="1338" spans="1:5" ht="24" customHeight="1">
      <c r="A1338" s="285" t="str">
        <f>Gesamtliste!G1330&amp;" "&amp;Gesamtliste!H1330</f>
        <v xml:space="preserve"> </v>
      </c>
      <c r="B1338" s="286"/>
      <c r="C1338" s="199">
        <f>Gesamtliste!J1330</f>
        <v>0</v>
      </c>
      <c r="D1338" s="199">
        <f>Gesamtliste!K1330</f>
        <v>0</v>
      </c>
      <c r="E1338" s="200">
        <f>Gesamtliste!V1330</f>
        <v>0</v>
      </c>
    </row>
    <row r="1339" spans="1:5" ht="24" customHeight="1">
      <c r="A1339" s="285" t="str">
        <f>Gesamtliste!G1331&amp;" "&amp;Gesamtliste!H1331</f>
        <v xml:space="preserve"> </v>
      </c>
      <c r="B1339" s="286"/>
      <c r="C1339" s="199">
        <f>Gesamtliste!J1331</f>
        <v>0</v>
      </c>
      <c r="D1339" s="199">
        <f>Gesamtliste!K1331</f>
        <v>0</v>
      </c>
      <c r="E1339" s="200">
        <f>Gesamtliste!V1331</f>
        <v>0</v>
      </c>
    </row>
    <row r="1340" spans="1:5" ht="24" customHeight="1">
      <c r="A1340" s="285" t="str">
        <f>Gesamtliste!G1332&amp;" "&amp;Gesamtliste!H1332</f>
        <v xml:space="preserve"> </v>
      </c>
      <c r="B1340" s="286"/>
      <c r="C1340" s="199">
        <f>Gesamtliste!J1332</f>
        <v>0</v>
      </c>
      <c r="D1340" s="199">
        <f>Gesamtliste!K1332</f>
        <v>0</v>
      </c>
      <c r="E1340" s="200">
        <f>Gesamtliste!V1332</f>
        <v>0</v>
      </c>
    </row>
    <row r="1341" spans="1:5" ht="24" customHeight="1">
      <c r="A1341" s="285" t="str">
        <f>Gesamtliste!G1333&amp;" "&amp;Gesamtliste!H1333</f>
        <v xml:space="preserve"> </v>
      </c>
      <c r="B1341" s="286"/>
      <c r="C1341" s="199">
        <f>Gesamtliste!J1333</f>
        <v>0</v>
      </c>
      <c r="D1341" s="199">
        <f>Gesamtliste!K1333</f>
        <v>0</v>
      </c>
      <c r="E1341" s="200">
        <f>Gesamtliste!V1333</f>
        <v>0</v>
      </c>
    </row>
    <row r="1342" spans="1:5" ht="24" customHeight="1">
      <c r="A1342" s="285" t="str">
        <f>Gesamtliste!G1334&amp;" "&amp;Gesamtliste!H1334</f>
        <v xml:space="preserve"> </v>
      </c>
      <c r="B1342" s="286"/>
      <c r="C1342" s="199">
        <f>Gesamtliste!J1334</f>
        <v>0</v>
      </c>
      <c r="D1342" s="199">
        <f>Gesamtliste!K1334</f>
        <v>0</v>
      </c>
      <c r="E1342" s="200">
        <f>Gesamtliste!V1334</f>
        <v>0</v>
      </c>
    </row>
    <row r="1343" spans="1:5" ht="24" customHeight="1">
      <c r="A1343" s="285" t="str">
        <f>Gesamtliste!G1335&amp;" "&amp;Gesamtliste!H1335</f>
        <v xml:space="preserve"> </v>
      </c>
      <c r="B1343" s="286"/>
      <c r="C1343" s="199">
        <f>Gesamtliste!J1335</f>
        <v>0</v>
      </c>
      <c r="D1343" s="199">
        <f>Gesamtliste!K1335</f>
        <v>0</v>
      </c>
      <c r="E1343" s="200">
        <f>Gesamtliste!V1335</f>
        <v>0</v>
      </c>
    </row>
    <row r="1344" spans="1:5" ht="24" customHeight="1">
      <c r="A1344" s="285" t="str">
        <f>Gesamtliste!G1336&amp;" "&amp;Gesamtliste!H1336</f>
        <v xml:space="preserve"> </v>
      </c>
      <c r="B1344" s="286"/>
      <c r="C1344" s="199">
        <f>Gesamtliste!J1336</f>
        <v>0</v>
      </c>
      <c r="D1344" s="199">
        <f>Gesamtliste!K1336</f>
        <v>0</v>
      </c>
      <c r="E1344" s="200">
        <f>Gesamtliste!V1336</f>
        <v>0</v>
      </c>
    </row>
    <row r="1345" spans="1:5" ht="24" customHeight="1">
      <c r="A1345" s="285" t="str">
        <f>Gesamtliste!G1337&amp;" "&amp;Gesamtliste!H1337</f>
        <v xml:space="preserve"> </v>
      </c>
      <c r="B1345" s="286"/>
      <c r="C1345" s="199">
        <f>Gesamtliste!J1337</f>
        <v>0</v>
      </c>
      <c r="D1345" s="199">
        <f>Gesamtliste!K1337</f>
        <v>0</v>
      </c>
      <c r="E1345" s="200">
        <f>Gesamtliste!V1337</f>
        <v>0</v>
      </c>
    </row>
    <row r="1346" spans="1:5" ht="24" customHeight="1">
      <c r="A1346" s="285" t="str">
        <f>Gesamtliste!G1338&amp;" "&amp;Gesamtliste!H1338</f>
        <v xml:space="preserve"> </v>
      </c>
      <c r="B1346" s="286"/>
      <c r="C1346" s="199">
        <f>Gesamtliste!J1338</f>
        <v>0</v>
      </c>
      <c r="D1346" s="199">
        <f>Gesamtliste!K1338</f>
        <v>0</v>
      </c>
      <c r="E1346" s="200">
        <f>Gesamtliste!V1338</f>
        <v>0</v>
      </c>
    </row>
    <row r="1347" spans="1:5" ht="24" customHeight="1">
      <c r="A1347" s="285" t="str">
        <f>Gesamtliste!G1339&amp;" "&amp;Gesamtliste!H1339</f>
        <v xml:space="preserve"> </v>
      </c>
      <c r="B1347" s="286"/>
      <c r="C1347" s="199">
        <f>Gesamtliste!J1339</f>
        <v>0</v>
      </c>
      <c r="D1347" s="199">
        <f>Gesamtliste!K1339</f>
        <v>0</v>
      </c>
      <c r="E1347" s="200">
        <f>Gesamtliste!V1339</f>
        <v>0</v>
      </c>
    </row>
    <row r="1348" spans="1:5" ht="24" customHeight="1">
      <c r="A1348" s="285" t="str">
        <f>Gesamtliste!G1340&amp;" "&amp;Gesamtliste!H1340</f>
        <v xml:space="preserve"> </v>
      </c>
      <c r="B1348" s="286"/>
      <c r="C1348" s="199">
        <f>Gesamtliste!J1340</f>
        <v>0</v>
      </c>
      <c r="D1348" s="199">
        <f>Gesamtliste!K1340</f>
        <v>0</v>
      </c>
      <c r="E1348" s="200">
        <f>Gesamtliste!V1340</f>
        <v>0</v>
      </c>
    </row>
    <row r="1349" spans="1:5" ht="24" customHeight="1">
      <c r="A1349" s="285" t="str">
        <f>Gesamtliste!G1341&amp;" "&amp;Gesamtliste!H1341</f>
        <v xml:space="preserve"> </v>
      </c>
      <c r="B1349" s="286"/>
      <c r="C1349" s="199">
        <f>Gesamtliste!J1341</f>
        <v>0</v>
      </c>
      <c r="D1349" s="199">
        <f>Gesamtliste!K1341</f>
        <v>0</v>
      </c>
      <c r="E1349" s="200">
        <f>Gesamtliste!V1341</f>
        <v>0</v>
      </c>
    </row>
    <row r="1350" spans="1:5" ht="24" customHeight="1">
      <c r="A1350" s="285" t="str">
        <f>Gesamtliste!G1342&amp;" "&amp;Gesamtliste!H1342</f>
        <v xml:space="preserve"> </v>
      </c>
      <c r="B1350" s="286"/>
      <c r="C1350" s="199">
        <f>Gesamtliste!J1342</f>
        <v>0</v>
      </c>
      <c r="D1350" s="199">
        <f>Gesamtliste!K1342</f>
        <v>0</v>
      </c>
      <c r="E1350" s="200">
        <f>Gesamtliste!V1342</f>
        <v>0</v>
      </c>
    </row>
    <row r="1351" spans="1:5" ht="24" customHeight="1">
      <c r="A1351" s="285" t="str">
        <f>Gesamtliste!G1343&amp;" "&amp;Gesamtliste!H1343</f>
        <v xml:space="preserve"> </v>
      </c>
      <c r="B1351" s="286"/>
      <c r="C1351" s="199">
        <f>Gesamtliste!J1343</f>
        <v>0</v>
      </c>
      <c r="D1351" s="199">
        <f>Gesamtliste!K1343</f>
        <v>0</v>
      </c>
      <c r="E1351" s="200">
        <f>Gesamtliste!V1343</f>
        <v>0</v>
      </c>
    </row>
    <row r="1352" spans="1:5" ht="24" customHeight="1">
      <c r="A1352" s="285" t="str">
        <f>Gesamtliste!G1344&amp;" "&amp;Gesamtliste!H1344</f>
        <v xml:space="preserve"> </v>
      </c>
      <c r="B1352" s="286"/>
      <c r="C1352" s="199">
        <f>Gesamtliste!J1344</f>
        <v>0</v>
      </c>
      <c r="D1352" s="199">
        <f>Gesamtliste!K1344</f>
        <v>0</v>
      </c>
      <c r="E1352" s="200">
        <f>Gesamtliste!V1344</f>
        <v>0</v>
      </c>
    </row>
    <row r="1353" spans="1:5" ht="24" customHeight="1">
      <c r="A1353" s="285" t="str">
        <f>Gesamtliste!G1345&amp;" "&amp;Gesamtliste!H1345</f>
        <v xml:space="preserve"> </v>
      </c>
      <c r="B1353" s="286"/>
      <c r="C1353" s="199">
        <f>Gesamtliste!J1345</f>
        <v>0</v>
      </c>
      <c r="D1353" s="199">
        <f>Gesamtliste!K1345</f>
        <v>0</v>
      </c>
      <c r="E1353" s="200">
        <f>Gesamtliste!V1345</f>
        <v>0</v>
      </c>
    </row>
    <row r="1354" spans="1:5" ht="24" customHeight="1">
      <c r="A1354" s="285" t="str">
        <f>Gesamtliste!G1346&amp;" "&amp;Gesamtliste!H1346</f>
        <v xml:space="preserve"> </v>
      </c>
      <c r="B1354" s="286"/>
      <c r="C1354" s="199">
        <f>Gesamtliste!J1346</f>
        <v>0</v>
      </c>
      <c r="D1354" s="199">
        <f>Gesamtliste!K1346</f>
        <v>0</v>
      </c>
      <c r="E1354" s="200">
        <f>Gesamtliste!V1346</f>
        <v>0</v>
      </c>
    </row>
    <row r="1355" spans="1:5" ht="24" customHeight="1">
      <c r="A1355" s="285" t="str">
        <f>Gesamtliste!G1347&amp;" "&amp;Gesamtliste!H1347</f>
        <v xml:space="preserve"> </v>
      </c>
      <c r="B1355" s="286"/>
      <c r="C1355" s="199">
        <f>Gesamtliste!J1347</f>
        <v>0</v>
      </c>
      <c r="D1355" s="199">
        <f>Gesamtliste!K1347</f>
        <v>0</v>
      </c>
      <c r="E1355" s="200">
        <f>Gesamtliste!V1347</f>
        <v>0</v>
      </c>
    </row>
    <row r="1356" spans="1:5" ht="24" customHeight="1">
      <c r="A1356" s="285" t="str">
        <f>Gesamtliste!G1348&amp;" "&amp;Gesamtliste!H1348</f>
        <v xml:space="preserve"> </v>
      </c>
      <c r="B1356" s="286"/>
      <c r="C1356" s="199">
        <f>Gesamtliste!J1348</f>
        <v>0</v>
      </c>
      <c r="D1356" s="199">
        <f>Gesamtliste!K1348</f>
        <v>0</v>
      </c>
      <c r="E1356" s="200">
        <f>Gesamtliste!V1348</f>
        <v>0</v>
      </c>
    </row>
    <row r="1357" spans="1:5" ht="24" customHeight="1">
      <c r="A1357" s="285" t="str">
        <f>Gesamtliste!G1349&amp;" "&amp;Gesamtliste!H1349</f>
        <v xml:space="preserve"> </v>
      </c>
      <c r="B1357" s="286"/>
      <c r="C1357" s="199">
        <f>Gesamtliste!J1349</f>
        <v>0</v>
      </c>
      <c r="D1357" s="199">
        <f>Gesamtliste!K1349</f>
        <v>0</v>
      </c>
      <c r="E1357" s="200">
        <f>Gesamtliste!V1349</f>
        <v>0</v>
      </c>
    </row>
    <row r="1358" spans="1:5" ht="24" customHeight="1">
      <c r="A1358" s="285" t="str">
        <f>Gesamtliste!G1350&amp;" "&amp;Gesamtliste!H1350</f>
        <v xml:space="preserve"> </v>
      </c>
      <c r="B1358" s="286"/>
      <c r="C1358" s="199">
        <f>Gesamtliste!J1350</f>
        <v>0</v>
      </c>
      <c r="D1358" s="199">
        <f>Gesamtliste!K1350</f>
        <v>0</v>
      </c>
      <c r="E1358" s="200">
        <f>Gesamtliste!V1350</f>
        <v>0</v>
      </c>
    </row>
    <row r="1359" spans="1:5" ht="24" customHeight="1">
      <c r="A1359" s="285" t="str">
        <f>Gesamtliste!G1351&amp;" "&amp;Gesamtliste!H1351</f>
        <v xml:space="preserve"> </v>
      </c>
      <c r="B1359" s="286"/>
      <c r="C1359" s="199">
        <f>Gesamtliste!J1351</f>
        <v>0</v>
      </c>
      <c r="D1359" s="199">
        <f>Gesamtliste!K1351</f>
        <v>0</v>
      </c>
      <c r="E1359" s="200">
        <f>Gesamtliste!V1351</f>
        <v>0</v>
      </c>
    </row>
    <row r="1360" spans="1:5" ht="24" customHeight="1">
      <c r="A1360" s="285" t="str">
        <f>Gesamtliste!G1352&amp;" "&amp;Gesamtliste!H1352</f>
        <v xml:space="preserve"> </v>
      </c>
      <c r="B1360" s="286"/>
      <c r="C1360" s="199">
        <f>Gesamtliste!J1352</f>
        <v>0</v>
      </c>
      <c r="D1360" s="199">
        <f>Gesamtliste!K1352</f>
        <v>0</v>
      </c>
      <c r="E1360" s="200">
        <f>Gesamtliste!V1352</f>
        <v>0</v>
      </c>
    </row>
    <row r="1361" spans="1:5" ht="24" customHeight="1">
      <c r="A1361" s="285" t="str">
        <f>Gesamtliste!G1353&amp;" "&amp;Gesamtliste!H1353</f>
        <v xml:space="preserve"> </v>
      </c>
      <c r="B1361" s="286"/>
      <c r="C1361" s="199">
        <f>Gesamtliste!J1353</f>
        <v>0</v>
      </c>
      <c r="D1361" s="199">
        <f>Gesamtliste!K1353</f>
        <v>0</v>
      </c>
      <c r="E1361" s="200">
        <f>Gesamtliste!V1353</f>
        <v>0</v>
      </c>
    </row>
    <row r="1362" spans="1:5" ht="24" customHeight="1">
      <c r="A1362" s="285" t="str">
        <f>Gesamtliste!G1354&amp;" "&amp;Gesamtliste!H1354</f>
        <v xml:space="preserve"> </v>
      </c>
      <c r="B1362" s="286"/>
      <c r="C1362" s="199">
        <f>Gesamtliste!J1354</f>
        <v>0</v>
      </c>
      <c r="D1362" s="199">
        <f>Gesamtliste!K1354</f>
        <v>0</v>
      </c>
      <c r="E1362" s="200">
        <f>Gesamtliste!V1354</f>
        <v>0</v>
      </c>
    </row>
    <row r="1363" spans="1:5" ht="24" customHeight="1">
      <c r="A1363" s="285" t="str">
        <f>Gesamtliste!G1355&amp;" "&amp;Gesamtliste!H1355</f>
        <v xml:space="preserve"> </v>
      </c>
      <c r="B1363" s="286"/>
      <c r="C1363" s="199">
        <f>Gesamtliste!J1355</f>
        <v>0</v>
      </c>
      <c r="D1363" s="199">
        <f>Gesamtliste!K1355</f>
        <v>0</v>
      </c>
      <c r="E1363" s="200">
        <f>Gesamtliste!V1355</f>
        <v>0</v>
      </c>
    </row>
    <row r="1364" spans="1:5" ht="24" customHeight="1">
      <c r="A1364" s="285" t="str">
        <f>Gesamtliste!G1356&amp;" "&amp;Gesamtliste!H1356</f>
        <v xml:space="preserve"> </v>
      </c>
      <c r="B1364" s="286"/>
      <c r="C1364" s="199">
        <f>Gesamtliste!J1356</f>
        <v>0</v>
      </c>
      <c r="D1364" s="199">
        <f>Gesamtliste!K1356</f>
        <v>0</v>
      </c>
      <c r="E1364" s="200">
        <f>Gesamtliste!V1356</f>
        <v>0</v>
      </c>
    </row>
    <row r="1365" spans="1:5" ht="24" customHeight="1">
      <c r="A1365" s="285" t="str">
        <f>Gesamtliste!G1357&amp;" "&amp;Gesamtliste!H1357</f>
        <v xml:space="preserve"> </v>
      </c>
      <c r="B1365" s="286"/>
      <c r="C1365" s="199">
        <f>Gesamtliste!J1357</f>
        <v>0</v>
      </c>
      <c r="D1365" s="199">
        <f>Gesamtliste!K1357</f>
        <v>0</v>
      </c>
      <c r="E1365" s="200">
        <f>Gesamtliste!V1357</f>
        <v>0</v>
      </c>
    </row>
    <row r="1366" spans="1:5" ht="24" customHeight="1">
      <c r="A1366" s="285" t="str">
        <f>Gesamtliste!G1358&amp;" "&amp;Gesamtliste!H1358</f>
        <v xml:space="preserve"> </v>
      </c>
      <c r="B1366" s="286"/>
      <c r="C1366" s="199">
        <f>Gesamtliste!J1358</f>
        <v>0</v>
      </c>
      <c r="D1366" s="199">
        <f>Gesamtliste!K1358</f>
        <v>0</v>
      </c>
      <c r="E1366" s="200">
        <f>Gesamtliste!V1358</f>
        <v>0</v>
      </c>
    </row>
    <row r="1367" spans="1:5" ht="24" customHeight="1">
      <c r="A1367" s="285" t="str">
        <f>Gesamtliste!G1359&amp;" "&amp;Gesamtliste!H1359</f>
        <v xml:space="preserve"> </v>
      </c>
      <c r="B1367" s="286"/>
      <c r="C1367" s="199">
        <f>Gesamtliste!J1359</f>
        <v>0</v>
      </c>
      <c r="D1367" s="199">
        <f>Gesamtliste!K1359</f>
        <v>0</v>
      </c>
      <c r="E1367" s="200">
        <f>Gesamtliste!V1359</f>
        <v>0</v>
      </c>
    </row>
    <row r="1368" spans="1:5" ht="24" customHeight="1">
      <c r="A1368" s="285" t="str">
        <f>Gesamtliste!G1360&amp;" "&amp;Gesamtliste!H1360</f>
        <v xml:space="preserve"> </v>
      </c>
      <c r="B1368" s="286"/>
      <c r="C1368" s="199">
        <f>Gesamtliste!J1360</f>
        <v>0</v>
      </c>
      <c r="D1368" s="199">
        <f>Gesamtliste!K1360</f>
        <v>0</v>
      </c>
      <c r="E1368" s="200">
        <f>Gesamtliste!V1360</f>
        <v>0</v>
      </c>
    </row>
    <row r="1369" spans="1:5" ht="24" customHeight="1">
      <c r="A1369" s="285" t="str">
        <f>Gesamtliste!G1361&amp;" "&amp;Gesamtliste!H1361</f>
        <v xml:space="preserve"> </v>
      </c>
      <c r="B1369" s="286"/>
      <c r="C1369" s="199">
        <f>Gesamtliste!J1361</f>
        <v>0</v>
      </c>
      <c r="D1369" s="199">
        <f>Gesamtliste!K1361</f>
        <v>0</v>
      </c>
      <c r="E1369" s="200">
        <f>Gesamtliste!V1361</f>
        <v>0</v>
      </c>
    </row>
    <row r="1370" spans="1:5" ht="24" customHeight="1">
      <c r="A1370" s="285" t="str">
        <f>Gesamtliste!G1362&amp;" "&amp;Gesamtliste!H1362</f>
        <v xml:space="preserve"> </v>
      </c>
      <c r="B1370" s="286"/>
      <c r="C1370" s="199">
        <f>Gesamtliste!J1362</f>
        <v>0</v>
      </c>
      <c r="D1370" s="199">
        <f>Gesamtliste!K1362</f>
        <v>0</v>
      </c>
      <c r="E1370" s="200">
        <f>Gesamtliste!V1362</f>
        <v>0</v>
      </c>
    </row>
    <row r="1371" spans="1:5" ht="24" customHeight="1">
      <c r="A1371" s="285" t="str">
        <f>Gesamtliste!G1363&amp;" "&amp;Gesamtliste!H1363</f>
        <v xml:space="preserve"> </v>
      </c>
      <c r="B1371" s="286"/>
      <c r="C1371" s="199">
        <f>Gesamtliste!J1363</f>
        <v>0</v>
      </c>
      <c r="D1371" s="199">
        <f>Gesamtliste!K1363</f>
        <v>0</v>
      </c>
      <c r="E1371" s="200">
        <f>Gesamtliste!V1363</f>
        <v>0</v>
      </c>
    </row>
    <row r="1372" spans="1:5" ht="24" customHeight="1">
      <c r="A1372" s="285" t="str">
        <f>Gesamtliste!G1364&amp;" "&amp;Gesamtliste!H1364</f>
        <v xml:space="preserve"> </v>
      </c>
      <c r="B1372" s="286"/>
      <c r="C1372" s="199">
        <f>Gesamtliste!J1364</f>
        <v>0</v>
      </c>
      <c r="D1372" s="199">
        <f>Gesamtliste!K1364</f>
        <v>0</v>
      </c>
      <c r="E1372" s="200">
        <f>Gesamtliste!V1364</f>
        <v>0</v>
      </c>
    </row>
    <row r="1373" spans="1:5" ht="24" customHeight="1">
      <c r="A1373" s="285" t="str">
        <f>Gesamtliste!G1365&amp;" "&amp;Gesamtliste!H1365</f>
        <v xml:space="preserve"> </v>
      </c>
      <c r="B1373" s="286"/>
      <c r="C1373" s="199">
        <f>Gesamtliste!J1365</f>
        <v>0</v>
      </c>
      <c r="D1373" s="199">
        <f>Gesamtliste!K1365</f>
        <v>0</v>
      </c>
      <c r="E1373" s="200">
        <f>Gesamtliste!V1365</f>
        <v>0</v>
      </c>
    </row>
    <row r="1374" spans="1:5" ht="24" customHeight="1">
      <c r="A1374" s="285" t="str">
        <f>Gesamtliste!G1366&amp;" "&amp;Gesamtliste!H1366</f>
        <v xml:space="preserve"> </v>
      </c>
      <c r="B1374" s="286"/>
      <c r="C1374" s="199">
        <f>Gesamtliste!J1366</f>
        <v>0</v>
      </c>
      <c r="D1374" s="199">
        <f>Gesamtliste!K1366</f>
        <v>0</v>
      </c>
      <c r="E1374" s="200">
        <f>Gesamtliste!V1366</f>
        <v>0</v>
      </c>
    </row>
    <row r="1375" spans="1:5" ht="24" customHeight="1">
      <c r="A1375" s="285" t="str">
        <f>Gesamtliste!G1367&amp;" "&amp;Gesamtliste!H1367</f>
        <v xml:space="preserve"> </v>
      </c>
      <c r="B1375" s="286"/>
      <c r="C1375" s="199">
        <f>Gesamtliste!J1367</f>
        <v>0</v>
      </c>
      <c r="D1375" s="199">
        <f>Gesamtliste!K1367</f>
        <v>0</v>
      </c>
      <c r="E1375" s="200">
        <f>Gesamtliste!V1367</f>
        <v>0</v>
      </c>
    </row>
    <row r="1376" spans="1:5" ht="24" customHeight="1">
      <c r="A1376" s="285" t="str">
        <f>Gesamtliste!G1368&amp;" "&amp;Gesamtliste!H1368</f>
        <v xml:space="preserve"> </v>
      </c>
      <c r="B1376" s="286"/>
      <c r="C1376" s="199">
        <f>Gesamtliste!J1368</f>
        <v>0</v>
      </c>
      <c r="D1376" s="199">
        <f>Gesamtliste!K1368</f>
        <v>0</v>
      </c>
      <c r="E1376" s="200">
        <f>Gesamtliste!V1368</f>
        <v>0</v>
      </c>
    </row>
    <row r="1377" spans="1:5" ht="24" customHeight="1">
      <c r="A1377" s="285" t="str">
        <f>Gesamtliste!G1369&amp;" "&amp;Gesamtliste!H1369</f>
        <v xml:space="preserve"> </v>
      </c>
      <c r="B1377" s="286"/>
      <c r="C1377" s="199">
        <f>Gesamtliste!J1369</f>
        <v>0</v>
      </c>
      <c r="D1377" s="199">
        <f>Gesamtliste!K1369</f>
        <v>0</v>
      </c>
      <c r="E1377" s="200">
        <f>Gesamtliste!V1369</f>
        <v>0</v>
      </c>
    </row>
    <row r="1378" spans="1:5" ht="24" customHeight="1">
      <c r="A1378" s="285" t="str">
        <f>Gesamtliste!G1370&amp;" "&amp;Gesamtliste!H1370</f>
        <v xml:space="preserve"> </v>
      </c>
      <c r="B1378" s="286"/>
      <c r="C1378" s="199">
        <f>Gesamtliste!J1370</f>
        <v>0</v>
      </c>
      <c r="D1378" s="199">
        <f>Gesamtliste!K1370</f>
        <v>0</v>
      </c>
      <c r="E1378" s="200">
        <f>Gesamtliste!V1370</f>
        <v>0</v>
      </c>
    </row>
    <row r="1379" spans="1:5" ht="24" customHeight="1">
      <c r="A1379" s="285" t="str">
        <f>Gesamtliste!G1371&amp;" "&amp;Gesamtliste!H1371</f>
        <v xml:space="preserve"> </v>
      </c>
      <c r="B1379" s="286"/>
      <c r="C1379" s="199">
        <f>Gesamtliste!J1371</f>
        <v>0</v>
      </c>
      <c r="D1379" s="199">
        <f>Gesamtliste!K1371</f>
        <v>0</v>
      </c>
      <c r="E1379" s="200">
        <f>Gesamtliste!V1371</f>
        <v>0</v>
      </c>
    </row>
    <row r="1380" spans="1:5" ht="24" customHeight="1">
      <c r="A1380" s="285" t="str">
        <f>Gesamtliste!G1372&amp;" "&amp;Gesamtliste!H1372</f>
        <v xml:space="preserve"> </v>
      </c>
      <c r="B1380" s="286"/>
      <c r="C1380" s="199">
        <f>Gesamtliste!J1372</f>
        <v>0</v>
      </c>
      <c r="D1380" s="199">
        <f>Gesamtliste!K1372</f>
        <v>0</v>
      </c>
      <c r="E1380" s="200">
        <f>Gesamtliste!V1372</f>
        <v>0</v>
      </c>
    </row>
    <row r="1381" spans="1:5" ht="24" customHeight="1">
      <c r="A1381" s="285" t="str">
        <f>Gesamtliste!G1373&amp;" "&amp;Gesamtliste!H1373</f>
        <v xml:space="preserve"> </v>
      </c>
      <c r="B1381" s="286"/>
      <c r="C1381" s="199">
        <f>Gesamtliste!J1373</f>
        <v>0</v>
      </c>
      <c r="D1381" s="199">
        <f>Gesamtliste!K1373</f>
        <v>0</v>
      </c>
      <c r="E1381" s="200">
        <f>Gesamtliste!V1373</f>
        <v>0</v>
      </c>
    </row>
    <row r="1382" spans="1:5" ht="24" customHeight="1">
      <c r="A1382" s="285" t="str">
        <f>Gesamtliste!G1374&amp;" "&amp;Gesamtliste!H1374</f>
        <v xml:space="preserve"> </v>
      </c>
      <c r="B1382" s="286"/>
      <c r="C1382" s="199">
        <f>Gesamtliste!J1374</f>
        <v>0</v>
      </c>
      <c r="D1382" s="199">
        <f>Gesamtliste!K1374</f>
        <v>0</v>
      </c>
      <c r="E1382" s="200">
        <f>Gesamtliste!V1374</f>
        <v>0</v>
      </c>
    </row>
    <row r="1383" spans="1:5" ht="24" customHeight="1">
      <c r="A1383" s="285" t="str">
        <f>Gesamtliste!G1375&amp;" "&amp;Gesamtliste!H1375</f>
        <v xml:space="preserve"> </v>
      </c>
      <c r="B1383" s="286"/>
      <c r="C1383" s="199">
        <f>Gesamtliste!J1375</f>
        <v>0</v>
      </c>
      <c r="D1383" s="199">
        <f>Gesamtliste!K1375</f>
        <v>0</v>
      </c>
      <c r="E1383" s="200">
        <f>Gesamtliste!V1375</f>
        <v>0</v>
      </c>
    </row>
    <row r="1384" spans="1:5" ht="24" customHeight="1">
      <c r="A1384" s="285" t="str">
        <f>Gesamtliste!G1376&amp;" "&amp;Gesamtliste!H1376</f>
        <v xml:space="preserve"> </v>
      </c>
      <c r="B1384" s="286"/>
      <c r="C1384" s="199">
        <f>Gesamtliste!J1376</f>
        <v>0</v>
      </c>
      <c r="D1384" s="199">
        <f>Gesamtliste!K1376</f>
        <v>0</v>
      </c>
      <c r="E1384" s="200">
        <f>Gesamtliste!V1376</f>
        <v>0</v>
      </c>
    </row>
    <row r="1385" spans="1:5" ht="24" customHeight="1">
      <c r="A1385" s="285" t="str">
        <f>Gesamtliste!G1377&amp;" "&amp;Gesamtliste!H1377</f>
        <v xml:space="preserve"> </v>
      </c>
      <c r="B1385" s="286"/>
      <c r="C1385" s="199">
        <f>Gesamtliste!J1377</f>
        <v>0</v>
      </c>
      <c r="D1385" s="199">
        <f>Gesamtliste!K1377</f>
        <v>0</v>
      </c>
      <c r="E1385" s="200">
        <f>Gesamtliste!V1377</f>
        <v>0</v>
      </c>
    </row>
    <row r="1386" spans="1:5" ht="24" customHeight="1">
      <c r="A1386" s="285" t="str">
        <f>Gesamtliste!G1378&amp;" "&amp;Gesamtliste!H1378</f>
        <v xml:space="preserve"> </v>
      </c>
      <c r="B1386" s="286"/>
      <c r="C1386" s="199">
        <f>Gesamtliste!J1378</f>
        <v>0</v>
      </c>
      <c r="D1386" s="199">
        <f>Gesamtliste!K1378</f>
        <v>0</v>
      </c>
      <c r="E1386" s="200">
        <f>Gesamtliste!V1378</f>
        <v>0</v>
      </c>
    </row>
    <row r="1387" spans="1:5" ht="24" customHeight="1">
      <c r="A1387" s="285" t="str">
        <f>Gesamtliste!G1379&amp;" "&amp;Gesamtliste!H1379</f>
        <v xml:space="preserve"> </v>
      </c>
      <c r="B1387" s="286"/>
      <c r="C1387" s="199">
        <f>Gesamtliste!J1379</f>
        <v>0</v>
      </c>
      <c r="D1387" s="199">
        <f>Gesamtliste!K1379</f>
        <v>0</v>
      </c>
      <c r="E1387" s="200">
        <f>Gesamtliste!V1379</f>
        <v>0</v>
      </c>
    </row>
    <row r="1388" spans="1:5" ht="24" customHeight="1">
      <c r="A1388" s="285" t="str">
        <f>Gesamtliste!G1380&amp;" "&amp;Gesamtliste!H1380</f>
        <v xml:space="preserve"> </v>
      </c>
      <c r="B1388" s="286"/>
      <c r="C1388" s="199">
        <f>Gesamtliste!J1380</f>
        <v>0</v>
      </c>
      <c r="D1388" s="199">
        <f>Gesamtliste!K1380</f>
        <v>0</v>
      </c>
      <c r="E1388" s="200">
        <f>Gesamtliste!V1380</f>
        <v>0</v>
      </c>
    </row>
    <row r="1389" spans="1:5" ht="24" customHeight="1">
      <c r="A1389" s="285" t="str">
        <f>Gesamtliste!G1381&amp;" "&amp;Gesamtliste!H1381</f>
        <v xml:space="preserve"> </v>
      </c>
      <c r="B1389" s="286"/>
      <c r="C1389" s="199">
        <f>Gesamtliste!J1381</f>
        <v>0</v>
      </c>
      <c r="D1389" s="199">
        <f>Gesamtliste!K1381</f>
        <v>0</v>
      </c>
      <c r="E1389" s="200">
        <f>Gesamtliste!V1381</f>
        <v>0</v>
      </c>
    </row>
    <row r="1390" spans="1:5" ht="24" customHeight="1">
      <c r="A1390" s="285" t="str">
        <f>Gesamtliste!G1382&amp;" "&amp;Gesamtliste!H1382</f>
        <v xml:space="preserve"> </v>
      </c>
      <c r="B1390" s="286"/>
      <c r="C1390" s="199">
        <f>Gesamtliste!J1382</f>
        <v>0</v>
      </c>
      <c r="D1390" s="199">
        <f>Gesamtliste!K1382</f>
        <v>0</v>
      </c>
      <c r="E1390" s="200">
        <f>Gesamtliste!V1382</f>
        <v>0</v>
      </c>
    </row>
    <row r="1391" spans="1:5" ht="24" customHeight="1">
      <c r="A1391" s="285" t="str">
        <f>Gesamtliste!G1383&amp;" "&amp;Gesamtliste!H1383</f>
        <v xml:space="preserve"> </v>
      </c>
      <c r="B1391" s="286"/>
      <c r="C1391" s="199">
        <f>Gesamtliste!J1383</f>
        <v>0</v>
      </c>
      <c r="D1391" s="199">
        <f>Gesamtliste!K1383</f>
        <v>0</v>
      </c>
      <c r="E1391" s="200">
        <f>Gesamtliste!V1383</f>
        <v>0</v>
      </c>
    </row>
    <row r="1392" spans="1:5" ht="24" customHeight="1">
      <c r="A1392" s="285" t="str">
        <f>Gesamtliste!G1384&amp;" "&amp;Gesamtliste!H1384</f>
        <v xml:space="preserve"> </v>
      </c>
      <c r="B1392" s="286"/>
      <c r="C1392" s="199">
        <f>Gesamtliste!J1384</f>
        <v>0</v>
      </c>
      <c r="D1392" s="199">
        <f>Gesamtliste!K1384</f>
        <v>0</v>
      </c>
      <c r="E1392" s="200">
        <f>Gesamtliste!V1384</f>
        <v>0</v>
      </c>
    </row>
    <row r="1393" spans="1:5" ht="24" customHeight="1">
      <c r="A1393" s="285" t="str">
        <f>Gesamtliste!G1385&amp;" "&amp;Gesamtliste!H1385</f>
        <v xml:space="preserve"> </v>
      </c>
      <c r="B1393" s="286"/>
      <c r="C1393" s="199">
        <f>Gesamtliste!J1385</f>
        <v>0</v>
      </c>
      <c r="D1393" s="199">
        <f>Gesamtliste!K1385</f>
        <v>0</v>
      </c>
      <c r="E1393" s="200">
        <f>Gesamtliste!V1385</f>
        <v>0</v>
      </c>
    </row>
    <row r="1394" spans="1:5" ht="24" customHeight="1">
      <c r="A1394" s="285" t="str">
        <f>Gesamtliste!G1386&amp;" "&amp;Gesamtliste!H1386</f>
        <v xml:space="preserve"> </v>
      </c>
      <c r="B1394" s="286"/>
      <c r="C1394" s="199">
        <f>Gesamtliste!J1386</f>
        <v>0</v>
      </c>
      <c r="D1394" s="199">
        <f>Gesamtliste!K1386</f>
        <v>0</v>
      </c>
      <c r="E1394" s="200">
        <f>Gesamtliste!V1386</f>
        <v>0</v>
      </c>
    </row>
    <row r="1395" spans="1:5" ht="24" customHeight="1">
      <c r="A1395" s="285" t="str">
        <f>Gesamtliste!G1387&amp;" "&amp;Gesamtliste!H1387</f>
        <v xml:space="preserve"> </v>
      </c>
      <c r="B1395" s="286"/>
      <c r="C1395" s="199">
        <f>Gesamtliste!J1387</f>
        <v>0</v>
      </c>
      <c r="D1395" s="199">
        <f>Gesamtliste!K1387</f>
        <v>0</v>
      </c>
      <c r="E1395" s="200">
        <f>Gesamtliste!V1387</f>
        <v>0</v>
      </c>
    </row>
    <row r="1396" spans="1:5" ht="24" customHeight="1">
      <c r="A1396" s="285" t="str">
        <f>Gesamtliste!G1388&amp;" "&amp;Gesamtliste!H1388</f>
        <v xml:space="preserve"> </v>
      </c>
      <c r="B1396" s="286"/>
      <c r="C1396" s="199">
        <f>Gesamtliste!J1388</f>
        <v>0</v>
      </c>
      <c r="D1396" s="199">
        <f>Gesamtliste!K1388</f>
        <v>0</v>
      </c>
      <c r="E1396" s="200">
        <f>Gesamtliste!V1388</f>
        <v>0</v>
      </c>
    </row>
    <row r="1397" spans="1:5" ht="24" customHeight="1">
      <c r="A1397" s="285" t="str">
        <f>Gesamtliste!G1389&amp;" "&amp;Gesamtliste!H1389</f>
        <v xml:space="preserve"> </v>
      </c>
      <c r="B1397" s="286"/>
      <c r="C1397" s="199">
        <f>Gesamtliste!J1389</f>
        <v>0</v>
      </c>
      <c r="D1397" s="199">
        <f>Gesamtliste!K1389</f>
        <v>0</v>
      </c>
      <c r="E1397" s="200">
        <f>Gesamtliste!V1389</f>
        <v>0</v>
      </c>
    </row>
    <row r="1398" spans="1:5" ht="24" customHeight="1">
      <c r="A1398" s="285" t="str">
        <f>Gesamtliste!G1390&amp;" "&amp;Gesamtliste!H1390</f>
        <v xml:space="preserve"> </v>
      </c>
      <c r="B1398" s="286"/>
      <c r="C1398" s="199">
        <f>Gesamtliste!J1390</f>
        <v>0</v>
      </c>
      <c r="D1398" s="199">
        <f>Gesamtliste!K1390</f>
        <v>0</v>
      </c>
      <c r="E1398" s="200">
        <f>Gesamtliste!V1390</f>
        <v>0</v>
      </c>
    </row>
    <row r="1399" spans="1:5" ht="24" customHeight="1">
      <c r="A1399" s="285" t="str">
        <f>Gesamtliste!G1391&amp;" "&amp;Gesamtliste!H1391</f>
        <v xml:space="preserve"> </v>
      </c>
      <c r="B1399" s="286"/>
      <c r="C1399" s="199">
        <f>Gesamtliste!J1391</f>
        <v>0</v>
      </c>
      <c r="D1399" s="199">
        <f>Gesamtliste!K1391</f>
        <v>0</v>
      </c>
      <c r="E1399" s="200">
        <f>Gesamtliste!V1391</f>
        <v>0</v>
      </c>
    </row>
    <row r="1400" spans="1:5" ht="24" customHeight="1">
      <c r="A1400" s="285" t="str">
        <f>Gesamtliste!G1392&amp;" "&amp;Gesamtliste!H1392</f>
        <v xml:space="preserve"> </v>
      </c>
      <c r="B1400" s="286"/>
      <c r="C1400" s="199">
        <f>Gesamtliste!J1392</f>
        <v>0</v>
      </c>
      <c r="D1400" s="199">
        <f>Gesamtliste!K1392</f>
        <v>0</v>
      </c>
      <c r="E1400" s="200">
        <f>Gesamtliste!V1392</f>
        <v>0</v>
      </c>
    </row>
    <row r="1401" spans="1:5" ht="24" customHeight="1">
      <c r="A1401" s="285" t="str">
        <f>Gesamtliste!G1393&amp;" "&amp;Gesamtliste!H1393</f>
        <v xml:space="preserve"> </v>
      </c>
      <c r="B1401" s="286"/>
      <c r="C1401" s="199">
        <f>Gesamtliste!J1393</f>
        <v>0</v>
      </c>
      <c r="D1401" s="199">
        <f>Gesamtliste!K1393</f>
        <v>0</v>
      </c>
      <c r="E1401" s="200">
        <f>Gesamtliste!V1393</f>
        <v>0</v>
      </c>
    </row>
    <row r="1402" spans="1:5" ht="24" customHeight="1">
      <c r="A1402" s="285" t="str">
        <f>Gesamtliste!G1394&amp;" "&amp;Gesamtliste!H1394</f>
        <v xml:space="preserve"> </v>
      </c>
      <c r="B1402" s="286"/>
      <c r="C1402" s="199">
        <f>Gesamtliste!J1394</f>
        <v>0</v>
      </c>
      <c r="D1402" s="199">
        <f>Gesamtliste!K1394</f>
        <v>0</v>
      </c>
      <c r="E1402" s="200">
        <f>Gesamtliste!V1394</f>
        <v>0</v>
      </c>
    </row>
    <row r="1403" spans="1:5" ht="24" customHeight="1">
      <c r="A1403" s="285" t="str">
        <f>Gesamtliste!G1395&amp;" "&amp;Gesamtliste!H1395</f>
        <v xml:space="preserve"> </v>
      </c>
      <c r="B1403" s="286"/>
      <c r="C1403" s="199">
        <f>Gesamtliste!J1395</f>
        <v>0</v>
      </c>
      <c r="D1403" s="199">
        <f>Gesamtliste!K1395</f>
        <v>0</v>
      </c>
      <c r="E1403" s="200">
        <f>Gesamtliste!V1395</f>
        <v>0</v>
      </c>
    </row>
    <row r="1404" spans="1:5" ht="24" customHeight="1">
      <c r="A1404" s="285" t="str">
        <f>Gesamtliste!G1396&amp;" "&amp;Gesamtliste!H1396</f>
        <v xml:space="preserve"> </v>
      </c>
      <c r="B1404" s="286"/>
      <c r="C1404" s="199">
        <f>Gesamtliste!J1396</f>
        <v>0</v>
      </c>
      <c r="D1404" s="199">
        <f>Gesamtliste!K1396</f>
        <v>0</v>
      </c>
      <c r="E1404" s="200">
        <f>Gesamtliste!V1396</f>
        <v>0</v>
      </c>
    </row>
    <row r="1405" spans="1:5" ht="24" customHeight="1">
      <c r="A1405" s="285" t="str">
        <f>Gesamtliste!G1397&amp;" "&amp;Gesamtliste!H1397</f>
        <v xml:space="preserve"> </v>
      </c>
      <c r="B1405" s="286"/>
      <c r="C1405" s="199">
        <f>Gesamtliste!J1397</f>
        <v>0</v>
      </c>
      <c r="D1405" s="199">
        <f>Gesamtliste!K1397</f>
        <v>0</v>
      </c>
      <c r="E1405" s="200">
        <f>Gesamtliste!V1397</f>
        <v>0</v>
      </c>
    </row>
    <row r="1406" spans="1:5" ht="24" customHeight="1">
      <c r="A1406" s="285" t="str">
        <f>Gesamtliste!G1398&amp;" "&amp;Gesamtliste!H1398</f>
        <v xml:space="preserve"> </v>
      </c>
      <c r="B1406" s="286"/>
      <c r="C1406" s="199">
        <f>Gesamtliste!J1398</f>
        <v>0</v>
      </c>
      <c r="D1406" s="199">
        <f>Gesamtliste!K1398</f>
        <v>0</v>
      </c>
      <c r="E1406" s="200">
        <f>Gesamtliste!V1398</f>
        <v>0</v>
      </c>
    </row>
    <row r="1407" spans="1:5" ht="24" customHeight="1">
      <c r="A1407" s="285" t="str">
        <f>Gesamtliste!G1399&amp;" "&amp;Gesamtliste!H1399</f>
        <v xml:space="preserve"> </v>
      </c>
      <c r="B1407" s="286"/>
      <c r="C1407" s="199">
        <f>Gesamtliste!J1399</f>
        <v>0</v>
      </c>
      <c r="D1407" s="199">
        <f>Gesamtliste!K1399</f>
        <v>0</v>
      </c>
      <c r="E1407" s="200">
        <f>Gesamtliste!V1399</f>
        <v>0</v>
      </c>
    </row>
    <row r="1408" spans="1:5" ht="24" customHeight="1">
      <c r="A1408" s="285" t="str">
        <f>Gesamtliste!G1400&amp;" "&amp;Gesamtliste!H1400</f>
        <v xml:space="preserve"> </v>
      </c>
      <c r="B1408" s="286"/>
      <c r="C1408" s="199">
        <f>Gesamtliste!J1400</f>
        <v>0</v>
      </c>
      <c r="D1408" s="199">
        <f>Gesamtliste!K1400</f>
        <v>0</v>
      </c>
      <c r="E1408" s="200">
        <f>Gesamtliste!V1400</f>
        <v>0</v>
      </c>
    </row>
    <row r="1409" spans="1:5" ht="24" customHeight="1">
      <c r="A1409" s="285" t="str">
        <f>Gesamtliste!G1401&amp;" "&amp;Gesamtliste!H1401</f>
        <v xml:space="preserve"> </v>
      </c>
      <c r="B1409" s="286"/>
      <c r="C1409" s="199">
        <f>Gesamtliste!J1401</f>
        <v>0</v>
      </c>
      <c r="D1409" s="199">
        <f>Gesamtliste!K1401</f>
        <v>0</v>
      </c>
      <c r="E1409" s="200">
        <f>Gesamtliste!V1401</f>
        <v>0</v>
      </c>
    </row>
    <row r="1410" spans="1:5" ht="24" customHeight="1">
      <c r="A1410" s="285" t="str">
        <f>Gesamtliste!G1402&amp;" "&amp;Gesamtliste!H1402</f>
        <v xml:space="preserve"> </v>
      </c>
      <c r="B1410" s="286"/>
      <c r="C1410" s="199">
        <f>Gesamtliste!J1402</f>
        <v>0</v>
      </c>
      <c r="D1410" s="199">
        <f>Gesamtliste!K1402</f>
        <v>0</v>
      </c>
      <c r="E1410" s="200">
        <f>Gesamtliste!V1402</f>
        <v>0</v>
      </c>
    </row>
    <row r="1411" spans="1:5" ht="24" customHeight="1">
      <c r="A1411" s="285" t="str">
        <f>Gesamtliste!G1403&amp;" "&amp;Gesamtliste!H1403</f>
        <v xml:space="preserve"> </v>
      </c>
      <c r="B1411" s="286"/>
      <c r="C1411" s="199">
        <f>Gesamtliste!J1403</f>
        <v>0</v>
      </c>
      <c r="D1411" s="199">
        <f>Gesamtliste!K1403</f>
        <v>0</v>
      </c>
      <c r="E1411" s="200">
        <f>Gesamtliste!V1403</f>
        <v>0</v>
      </c>
    </row>
    <row r="1412" spans="1:5" ht="24" customHeight="1">
      <c r="A1412" s="285" t="str">
        <f>Gesamtliste!G1404&amp;" "&amp;Gesamtliste!H1404</f>
        <v xml:space="preserve"> </v>
      </c>
      <c r="B1412" s="286"/>
      <c r="C1412" s="199">
        <f>Gesamtliste!J1404</f>
        <v>0</v>
      </c>
      <c r="D1412" s="199">
        <f>Gesamtliste!K1404</f>
        <v>0</v>
      </c>
      <c r="E1412" s="200">
        <f>Gesamtliste!V1404</f>
        <v>0</v>
      </c>
    </row>
    <row r="1413" spans="1:5" ht="24" customHeight="1">
      <c r="A1413" s="285" t="str">
        <f>Gesamtliste!G1405&amp;" "&amp;Gesamtliste!H1405</f>
        <v xml:space="preserve"> </v>
      </c>
      <c r="B1413" s="286"/>
      <c r="C1413" s="199">
        <f>Gesamtliste!J1405</f>
        <v>0</v>
      </c>
      <c r="D1413" s="199">
        <f>Gesamtliste!K1405</f>
        <v>0</v>
      </c>
      <c r="E1413" s="200">
        <f>Gesamtliste!V1405</f>
        <v>0</v>
      </c>
    </row>
    <row r="1414" spans="1:5" ht="24" customHeight="1">
      <c r="A1414" s="285" t="str">
        <f>Gesamtliste!G1406&amp;" "&amp;Gesamtliste!H1406</f>
        <v xml:space="preserve"> </v>
      </c>
      <c r="B1414" s="286"/>
      <c r="C1414" s="199">
        <f>Gesamtliste!J1406</f>
        <v>0</v>
      </c>
      <c r="D1414" s="199">
        <f>Gesamtliste!K1406</f>
        <v>0</v>
      </c>
      <c r="E1414" s="200">
        <f>Gesamtliste!V1406</f>
        <v>0</v>
      </c>
    </row>
    <row r="1415" spans="1:5" ht="24" customHeight="1">
      <c r="A1415" s="285" t="str">
        <f>Gesamtliste!G1407&amp;" "&amp;Gesamtliste!H1407</f>
        <v xml:space="preserve"> </v>
      </c>
      <c r="B1415" s="286"/>
      <c r="C1415" s="199">
        <f>Gesamtliste!J1407</f>
        <v>0</v>
      </c>
      <c r="D1415" s="199">
        <f>Gesamtliste!K1407</f>
        <v>0</v>
      </c>
      <c r="E1415" s="200">
        <f>Gesamtliste!V1407</f>
        <v>0</v>
      </c>
    </row>
    <row r="1416" spans="1:5" ht="24" customHeight="1">
      <c r="A1416" s="285" t="str">
        <f>Gesamtliste!G1408&amp;" "&amp;Gesamtliste!H1408</f>
        <v xml:space="preserve"> </v>
      </c>
      <c r="B1416" s="286"/>
      <c r="C1416" s="199">
        <f>Gesamtliste!J1408</f>
        <v>0</v>
      </c>
      <c r="D1416" s="199">
        <f>Gesamtliste!K1408</f>
        <v>0</v>
      </c>
      <c r="E1416" s="200">
        <f>Gesamtliste!V1408</f>
        <v>0</v>
      </c>
    </row>
    <row r="1417" spans="1:5" ht="24" customHeight="1">
      <c r="A1417" s="285" t="str">
        <f>Gesamtliste!G1409&amp;" "&amp;Gesamtliste!H1409</f>
        <v xml:space="preserve"> </v>
      </c>
      <c r="B1417" s="286"/>
      <c r="C1417" s="199">
        <f>Gesamtliste!J1409</f>
        <v>0</v>
      </c>
      <c r="D1417" s="199">
        <f>Gesamtliste!K1409</f>
        <v>0</v>
      </c>
      <c r="E1417" s="200">
        <f>Gesamtliste!V1409</f>
        <v>0</v>
      </c>
    </row>
    <row r="1418" spans="1:5" ht="24" customHeight="1">
      <c r="A1418" s="285" t="str">
        <f>Gesamtliste!G1410&amp;" "&amp;Gesamtliste!H1410</f>
        <v xml:space="preserve"> </v>
      </c>
      <c r="B1418" s="286"/>
      <c r="C1418" s="199">
        <f>Gesamtliste!J1410</f>
        <v>0</v>
      </c>
      <c r="D1418" s="199">
        <f>Gesamtliste!K1410</f>
        <v>0</v>
      </c>
      <c r="E1418" s="200">
        <f>Gesamtliste!V1410</f>
        <v>0</v>
      </c>
    </row>
    <row r="1419" spans="1:5" ht="24" customHeight="1">
      <c r="A1419" s="285" t="str">
        <f>Gesamtliste!G1411&amp;" "&amp;Gesamtliste!H1411</f>
        <v xml:space="preserve"> </v>
      </c>
      <c r="B1419" s="286"/>
      <c r="C1419" s="199">
        <f>Gesamtliste!J1411</f>
        <v>0</v>
      </c>
      <c r="D1419" s="199">
        <f>Gesamtliste!K1411</f>
        <v>0</v>
      </c>
      <c r="E1419" s="200">
        <f>Gesamtliste!V1411</f>
        <v>0</v>
      </c>
    </row>
    <row r="1420" spans="1:5" ht="24" customHeight="1">
      <c r="A1420" s="285" t="str">
        <f>Gesamtliste!G1412&amp;" "&amp;Gesamtliste!H1412</f>
        <v xml:space="preserve"> </v>
      </c>
      <c r="B1420" s="286"/>
      <c r="C1420" s="199">
        <f>Gesamtliste!J1412</f>
        <v>0</v>
      </c>
      <c r="D1420" s="199">
        <f>Gesamtliste!K1412</f>
        <v>0</v>
      </c>
      <c r="E1420" s="200">
        <f>Gesamtliste!V1412</f>
        <v>0</v>
      </c>
    </row>
    <row r="1421" spans="1:5" ht="24" customHeight="1">
      <c r="A1421" s="285" t="str">
        <f>Gesamtliste!G1413&amp;" "&amp;Gesamtliste!H1413</f>
        <v xml:space="preserve"> </v>
      </c>
      <c r="B1421" s="286"/>
      <c r="C1421" s="199">
        <f>Gesamtliste!J1413</f>
        <v>0</v>
      </c>
      <c r="D1421" s="199">
        <f>Gesamtliste!K1413</f>
        <v>0</v>
      </c>
      <c r="E1421" s="200">
        <f>Gesamtliste!V1413</f>
        <v>0</v>
      </c>
    </row>
    <row r="1422" spans="1:5" ht="24" customHeight="1">
      <c r="A1422" s="285" t="str">
        <f>Gesamtliste!G1414&amp;" "&amp;Gesamtliste!H1414</f>
        <v xml:space="preserve"> </v>
      </c>
      <c r="B1422" s="286"/>
      <c r="C1422" s="199">
        <f>Gesamtliste!J1414</f>
        <v>0</v>
      </c>
      <c r="D1422" s="199">
        <f>Gesamtliste!K1414</f>
        <v>0</v>
      </c>
      <c r="E1422" s="200">
        <f>Gesamtliste!V1414</f>
        <v>0</v>
      </c>
    </row>
    <row r="1423" spans="1:5" ht="24" customHeight="1">
      <c r="A1423" s="285" t="str">
        <f>Gesamtliste!G1415&amp;" "&amp;Gesamtliste!H1415</f>
        <v xml:space="preserve"> </v>
      </c>
      <c r="B1423" s="286"/>
      <c r="C1423" s="199">
        <f>Gesamtliste!J1415</f>
        <v>0</v>
      </c>
      <c r="D1423" s="199">
        <f>Gesamtliste!K1415</f>
        <v>0</v>
      </c>
      <c r="E1423" s="200">
        <f>Gesamtliste!V1415</f>
        <v>0</v>
      </c>
    </row>
    <row r="1424" spans="1:5" ht="24" customHeight="1">
      <c r="A1424" s="285" t="str">
        <f>Gesamtliste!G1416&amp;" "&amp;Gesamtliste!H1416</f>
        <v xml:space="preserve"> </v>
      </c>
      <c r="B1424" s="286"/>
      <c r="C1424" s="199">
        <f>Gesamtliste!J1416</f>
        <v>0</v>
      </c>
      <c r="D1424" s="199">
        <f>Gesamtliste!K1416</f>
        <v>0</v>
      </c>
      <c r="E1424" s="200">
        <f>Gesamtliste!V1416</f>
        <v>0</v>
      </c>
    </row>
    <row r="1425" spans="1:5" ht="24" customHeight="1">
      <c r="A1425" s="285" t="str">
        <f>Gesamtliste!G1417&amp;" "&amp;Gesamtliste!H1417</f>
        <v xml:space="preserve"> </v>
      </c>
      <c r="B1425" s="286"/>
      <c r="C1425" s="199">
        <f>Gesamtliste!J1417</f>
        <v>0</v>
      </c>
      <c r="D1425" s="199">
        <f>Gesamtliste!K1417</f>
        <v>0</v>
      </c>
      <c r="E1425" s="200">
        <f>Gesamtliste!V1417</f>
        <v>0</v>
      </c>
    </row>
    <row r="1426" spans="1:5" ht="24" customHeight="1">
      <c r="A1426" s="285" t="str">
        <f>Gesamtliste!G1418&amp;" "&amp;Gesamtliste!H1418</f>
        <v xml:space="preserve"> </v>
      </c>
      <c r="B1426" s="286"/>
      <c r="C1426" s="199">
        <f>Gesamtliste!J1418</f>
        <v>0</v>
      </c>
      <c r="D1426" s="199">
        <f>Gesamtliste!K1418</f>
        <v>0</v>
      </c>
      <c r="E1426" s="200">
        <f>Gesamtliste!V1418</f>
        <v>0</v>
      </c>
    </row>
    <row r="1427" spans="1:5" ht="24" customHeight="1">
      <c r="A1427" s="285" t="str">
        <f>Gesamtliste!G1419&amp;" "&amp;Gesamtliste!H1419</f>
        <v xml:space="preserve"> </v>
      </c>
      <c r="B1427" s="286"/>
      <c r="C1427" s="199">
        <f>Gesamtliste!J1419</f>
        <v>0</v>
      </c>
      <c r="D1427" s="199">
        <f>Gesamtliste!K1419</f>
        <v>0</v>
      </c>
      <c r="E1427" s="200">
        <f>Gesamtliste!V1419</f>
        <v>0</v>
      </c>
    </row>
    <row r="1428" spans="1:5" ht="24" customHeight="1">
      <c r="A1428" s="285" t="str">
        <f>Gesamtliste!G1420&amp;" "&amp;Gesamtliste!H1420</f>
        <v xml:space="preserve"> </v>
      </c>
      <c r="B1428" s="286"/>
      <c r="C1428" s="199">
        <f>Gesamtliste!J1420</f>
        <v>0</v>
      </c>
      <c r="D1428" s="199">
        <f>Gesamtliste!K1420</f>
        <v>0</v>
      </c>
      <c r="E1428" s="200">
        <f>Gesamtliste!V1420</f>
        <v>0</v>
      </c>
    </row>
    <row r="1429" spans="1:5" ht="24" customHeight="1">
      <c r="A1429" s="285" t="str">
        <f>Gesamtliste!G1421&amp;" "&amp;Gesamtliste!H1421</f>
        <v xml:space="preserve"> </v>
      </c>
      <c r="B1429" s="286"/>
      <c r="C1429" s="199">
        <f>Gesamtliste!J1421</f>
        <v>0</v>
      </c>
      <c r="D1429" s="199">
        <f>Gesamtliste!K1421</f>
        <v>0</v>
      </c>
      <c r="E1429" s="200">
        <f>Gesamtliste!V1421</f>
        <v>0</v>
      </c>
    </row>
    <row r="1430" spans="1:5" ht="24" customHeight="1">
      <c r="A1430" s="285" t="str">
        <f>Gesamtliste!G1422&amp;" "&amp;Gesamtliste!H1422</f>
        <v xml:space="preserve"> </v>
      </c>
      <c r="B1430" s="286"/>
      <c r="C1430" s="199">
        <f>Gesamtliste!J1422</f>
        <v>0</v>
      </c>
      <c r="D1430" s="199">
        <f>Gesamtliste!K1422</f>
        <v>0</v>
      </c>
      <c r="E1430" s="200">
        <f>Gesamtliste!V1422</f>
        <v>0</v>
      </c>
    </row>
    <row r="1431" spans="1:5" ht="24" customHeight="1">
      <c r="A1431" s="285" t="str">
        <f>Gesamtliste!G1423&amp;" "&amp;Gesamtliste!H1423</f>
        <v xml:space="preserve"> </v>
      </c>
      <c r="B1431" s="286"/>
      <c r="C1431" s="199">
        <f>Gesamtliste!J1423</f>
        <v>0</v>
      </c>
      <c r="D1431" s="199">
        <f>Gesamtliste!K1423</f>
        <v>0</v>
      </c>
      <c r="E1431" s="200">
        <f>Gesamtliste!V1423</f>
        <v>0</v>
      </c>
    </row>
    <row r="1432" spans="1:5" ht="24" customHeight="1">
      <c r="A1432" s="285" t="str">
        <f>Gesamtliste!G1424&amp;" "&amp;Gesamtliste!H1424</f>
        <v xml:space="preserve"> </v>
      </c>
      <c r="B1432" s="286"/>
      <c r="C1432" s="199">
        <f>Gesamtliste!J1424</f>
        <v>0</v>
      </c>
      <c r="D1432" s="199">
        <f>Gesamtliste!K1424</f>
        <v>0</v>
      </c>
      <c r="E1432" s="200">
        <f>Gesamtliste!V1424</f>
        <v>0</v>
      </c>
    </row>
    <row r="1433" spans="1:5" ht="24" customHeight="1">
      <c r="A1433" s="285" t="str">
        <f>Gesamtliste!G1425&amp;" "&amp;Gesamtliste!H1425</f>
        <v xml:space="preserve"> </v>
      </c>
      <c r="B1433" s="286"/>
      <c r="C1433" s="199">
        <f>Gesamtliste!J1425</f>
        <v>0</v>
      </c>
      <c r="D1433" s="199">
        <f>Gesamtliste!K1425</f>
        <v>0</v>
      </c>
      <c r="E1433" s="200">
        <f>Gesamtliste!V1425</f>
        <v>0</v>
      </c>
    </row>
    <row r="1434" spans="1:5" ht="24" customHeight="1">
      <c r="A1434" s="285" t="str">
        <f>Gesamtliste!G1426&amp;" "&amp;Gesamtliste!H1426</f>
        <v xml:space="preserve"> </v>
      </c>
      <c r="B1434" s="286"/>
      <c r="C1434" s="199">
        <f>Gesamtliste!J1426</f>
        <v>0</v>
      </c>
      <c r="D1434" s="199">
        <f>Gesamtliste!K1426</f>
        <v>0</v>
      </c>
      <c r="E1434" s="200">
        <f>Gesamtliste!V1426</f>
        <v>0</v>
      </c>
    </row>
    <row r="1435" spans="1:5" ht="24" customHeight="1">
      <c r="A1435" s="285" t="str">
        <f>Gesamtliste!G1427&amp;" "&amp;Gesamtliste!H1427</f>
        <v xml:space="preserve"> </v>
      </c>
      <c r="B1435" s="286"/>
      <c r="C1435" s="199">
        <f>Gesamtliste!J1427</f>
        <v>0</v>
      </c>
      <c r="D1435" s="199">
        <f>Gesamtliste!K1427</f>
        <v>0</v>
      </c>
      <c r="E1435" s="200">
        <f>Gesamtliste!V1427</f>
        <v>0</v>
      </c>
    </row>
    <row r="1436" spans="1:5" ht="24" customHeight="1">
      <c r="A1436" s="285" t="str">
        <f>Gesamtliste!G1428&amp;" "&amp;Gesamtliste!H1428</f>
        <v xml:space="preserve"> </v>
      </c>
      <c r="B1436" s="286"/>
      <c r="C1436" s="199">
        <f>Gesamtliste!J1428</f>
        <v>0</v>
      </c>
      <c r="D1436" s="199">
        <f>Gesamtliste!K1428</f>
        <v>0</v>
      </c>
      <c r="E1436" s="200">
        <f>Gesamtliste!V1428</f>
        <v>0</v>
      </c>
    </row>
    <row r="1437" spans="1:5" ht="24" customHeight="1">
      <c r="A1437" s="285" t="str">
        <f>Gesamtliste!G1429&amp;" "&amp;Gesamtliste!H1429</f>
        <v xml:space="preserve"> </v>
      </c>
      <c r="B1437" s="286"/>
      <c r="C1437" s="199">
        <f>Gesamtliste!J1429</f>
        <v>0</v>
      </c>
      <c r="D1437" s="199">
        <f>Gesamtliste!K1429</f>
        <v>0</v>
      </c>
      <c r="E1437" s="200">
        <f>Gesamtliste!V1429</f>
        <v>0</v>
      </c>
    </row>
    <row r="1438" spans="1:5" ht="24" customHeight="1">
      <c r="A1438" s="285" t="str">
        <f>Gesamtliste!G1430&amp;" "&amp;Gesamtliste!H1430</f>
        <v xml:space="preserve"> </v>
      </c>
      <c r="B1438" s="286"/>
      <c r="C1438" s="199">
        <f>Gesamtliste!J1430</f>
        <v>0</v>
      </c>
      <c r="D1438" s="199">
        <f>Gesamtliste!K1430</f>
        <v>0</v>
      </c>
      <c r="E1438" s="200">
        <f>Gesamtliste!V1430</f>
        <v>0</v>
      </c>
    </row>
    <row r="1439" spans="1:5" ht="24" customHeight="1">
      <c r="A1439" s="285" t="str">
        <f>Gesamtliste!G1431&amp;" "&amp;Gesamtliste!H1431</f>
        <v xml:space="preserve"> </v>
      </c>
      <c r="B1439" s="286"/>
      <c r="C1439" s="199">
        <f>Gesamtliste!J1431</f>
        <v>0</v>
      </c>
      <c r="D1439" s="199">
        <f>Gesamtliste!K1431</f>
        <v>0</v>
      </c>
      <c r="E1439" s="200">
        <f>Gesamtliste!V1431</f>
        <v>0</v>
      </c>
    </row>
    <row r="1440" spans="1:5" ht="24" customHeight="1">
      <c r="A1440" s="285" t="str">
        <f>Gesamtliste!G1432&amp;" "&amp;Gesamtliste!H1432</f>
        <v xml:space="preserve"> </v>
      </c>
      <c r="B1440" s="286"/>
      <c r="C1440" s="199">
        <f>Gesamtliste!J1432</f>
        <v>0</v>
      </c>
      <c r="D1440" s="199">
        <f>Gesamtliste!K1432</f>
        <v>0</v>
      </c>
      <c r="E1440" s="200">
        <f>Gesamtliste!V1432</f>
        <v>0</v>
      </c>
    </row>
    <row r="1441" spans="1:5" ht="24" customHeight="1">
      <c r="A1441" s="285" t="str">
        <f>Gesamtliste!G1433&amp;" "&amp;Gesamtliste!H1433</f>
        <v xml:space="preserve"> </v>
      </c>
      <c r="B1441" s="286"/>
      <c r="C1441" s="199">
        <f>Gesamtliste!J1433</f>
        <v>0</v>
      </c>
      <c r="D1441" s="199">
        <f>Gesamtliste!K1433</f>
        <v>0</v>
      </c>
      <c r="E1441" s="200">
        <f>Gesamtliste!V1433</f>
        <v>0</v>
      </c>
    </row>
    <row r="1442" spans="1:5" ht="24" customHeight="1">
      <c r="A1442" s="285" t="str">
        <f>Gesamtliste!G1434&amp;" "&amp;Gesamtliste!H1434</f>
        <v xml:space="preserve"> </v>
      </c>
      <c r="B1442" s="286"/>
      <c r="C1442" s="199">
        <f>Gesamtliste!J1434</f>
        <v>0</v>
      </c>
      <c r="D1442" s="199">
        <f>Gesamtliste!K1434</f>
        <v>0</v>
      </c>
      <c r="E1442" s="200">
        <f>Gesamtliste!V1434</f>
        <v>0</v>
      </c>
    </row>
    <row r="1443" spans="1:5" ht="24" customHeight="1">
      <c r="A1443" s="285" t="str">
        <f>Gesamtliste!G1435&amp;" "&amp;Gesamtliste!H1435</f>
        <v xml:space="preserve"> </v>
      </c>
      <c r="B1443" s="286"/>
      <c r="C1443" s="199">
        <f>Gesamtliste!J1435</f>
        <v>0</v>
      </c>
      <c r="D1443" s="199">
        <f>Gesamtliste!K1435</f>
        <v>0</v>
      </c>
      <c r="E1443" s="200">
        <f>Gesamtliste!V1435</f>
        <v>0</v>
      </c>
    </row>
    <row r="1444" spans="1:5" ht="24" customHeight="1">
      <c r="A1444" s="285" t="str">
        <f>Gesamtliste!G1436&amp;" "&amp;Gesamtliste!H1436</f>
        <v xml:space="preserve"> </v>
      </c>
      <c r="B1444" s="286"/>
      <c r="C1444" s="199">
        <f>Gesamtliste!J1436</f>
        <v>0</v>
      </c>
      <c r="D1444" s="199">
        <f>Gesamtliste!K1436</f>
        <v>0</v>
      </c>
      <c r="E1444" s="200">
        <f>Gesamtliste!V1436</f>
        <v>0</v>
      </c>
    </row>
    <row r="1445" spans="1:5" ht="24" customHeight="1">
      <c r="A1445" s="285" t="str">
        <f>Gesamtliste!G1437&amp;" "&amp;Gesamtliste!H1437</f>
        <v xml:space="preserve"> </v>
      </c>
      <c r="B1445" s="286"/>
      <c r="C1445" s="199">
        <f>Gesamtliste!J1437</f>
        <v>0</v>
      </c>
      <c r="D1445" s="199">
        <f>Gesamtliste!K1437</f>
        <v>0</v>
      </c>
      <c r="E1445" s="200">
        <f>Gesamtliste!V1437</f>
        <v>0</v>
      </c>
    </row>
    <row r="1446" spans="1:5" ht="24" customHeight="1">
      <c r="A1446" s="285" t="str">
        <f>Gesamtliste!G1438&amp;" "&amp;Gesamtliste!H1438</f>
        <v xml:space="preserve"> </v>
      </c>
      <c r="B1446" s="286"/>
      <c r="C1446" s="199">
        <f>Gesamtliste!J1438</f>
        <v>0</v>
      </c>
      <c r="D1446" s="199">
        <f>Gesamtliste!K1438</f>
        <v>0</v>
      </c>
      <c r="E1446" s="200">
        <f>Gesamtliste!V1438</f>
        <v>0</v>
      </c>
    </row>
    <row r="1447" spans="1:5" ht="24" customHeight="1">
      <c r="A1447" s="285" t="str">
        <f>Gesamtliste!G1439&amp;" "&amp;Gesamtliste!H1439</f>
        <v xml:space="preserve"> </v>
      </c>
      <c r="B1447" s="286"/>
      <c r="C1447" s="199">
        <f>Gesamtliste!J1439</f>
        <v>0</v>
      </c>
      <c r="D1447" s="199">
        <f>Gesamtliste!K1439</f>
        <v>0</v>
      </c>
      <c r="E1447" s="200">
        <f>Gesamtliste!V1439</f>
        <v>0</v>
      </c>
    </row>
    <row r="1448" spans="1:5" ht="24" customHeight="1">
      <c r="A1448" s="285" t="str">
        <f>Gesamtliste!G1440&amp;" "&amp;Gesamtliste!H1440</f>
        <v xml:space="preserve"> </v>
      </c>
      <c r="B1448" s="286"/>
      <c r="C1448" s="199">
        <f>Gesamtliste!J1440</f>
        <v>0</v>
      </c>
      <c r="D1448" s="199">
        <f>Gesamtliste!K1440</f>
        <v>0</v>
      </c>
      <c r="E1448" s="200">
        <f>Gesamtliste!V1440</f>
        <v>0</v>
      </c>
    </row>
    <row r="1449" spans="1:5" ht="24" customHeight="1">
      <c r="A1449" s="285" t="str">
        <f>Gesamtliste!G1441&amp;" "&amp;Gesamtliste!H1441</f>
        <v xml:space="preserve"> </v>
      </c>
      <c r="B1449" s="286"/>
      <c r="C1449" s="199">
        <f>Gesamtliste!J1441</f>
        <v>0</v>
      </c>
      <c r="D1449" s="199">
        <f>Gesamtliste!K1441</f>
        <v>0</v>
      </c>
      <c r="E1449" s="200">
        <f>Gesamtliste!V1441</f>
        <v>0</v>
      </c>
    </row>
    <row r="1450" spans="1:5" ht="24" customHeight="1">
      <c r="A1450" s="285" t="str">
        <f>Gesamtliste!G1442&amp;" "&amp;Gesamtliste!H1442</f>
        <v xml:space="preserve"> </v>
      </c>
      <c r="B1450" s="286"/>
      <c r="C1450" s="199">
        <f>Gesamtliste!J1442</f>
        <v>0</v>
      </c>
      <c r="D1450" s="199">
        <f>Gesamtliste!K1442</f>
        <v>0</v>
      </c>
      <c r="E1450" s="200">
        <f>Gesamtliste!V1442</f>
        <v>0</v>
      </c>
    </row>
    <row r="1451" spans="1:5" ht="24" customHeight="1">
      <c r="A1451" s="285" t="str">
        <f>Gesamtliste!G1443&amp;" "&amp;Gesamtliste!H1443</f>
        <v xml:space="preserve"> </v>
      </c>
      <c r="B1451" s="286"/>
      <c r="C1451" s="199">
        <f>Gesamtliste!J1443</f>
        <v>0</v>
      </c>
      <c r="D1451" s="199">
        <f>Gesamtliste!K1443</f>
        <v>0</v>
      </c>
      <c r="E1451" s="200">
        <f>Gesamtliste!V1443</f>
        <v>0</v>
      </c>
    </row>
    <row r="1452" spans="1:5" ht="24" customHeight="1">
      <c r="A1452" s="285" t="str">
        <f>Gesamtliste!G1444&amp;" "&amp;Gesamtliste!H1444</f>
        <v xml:space="preserve"> </v>
      </c>
      <c r="B1452" s="286"/>
      <c r="C1452" s="199">
        <f>Gesamtliste!J1444</f>
        <v>0</v>
      </c>
      <c r="D1452" s="199">
        <f>Gesamtliste!K1444</f>
        <v>0</v>
      </c>
      <c r="E1452" s="200">
        <f>Gesamtliste!V1444</f>
        <v>0</v>
      </c>
    </row>
    <row r="1453" spans="1:5" ht="24" customHeight="1">
      <c r="A1453" s="285" t="str">
        <f>Gesamtliste!G1445&amp;" "&amp;Gesamtliste!H1445</f>
        <v xml:space="preserve"> </v>
      </c>
      <c r="B1453" s="286"/>
      <c r="C1453" s="199">
        <f>Gesamtliste!J1445</f>
        <v>0</v>
      </c>
      <c r="D1453" s="199">
        <f>Gesamtliste!K1445</f>
        <v>0</v>
      </c>
      <c r="E1453" s="200">
        <f>Gesamtliste!V1445</f>
        <v>0</v>
      </c>
    </row>
    <row r="1454" spans="1:5" ht="24" customHeight="1">
      <c r="A1454" s="285" t="str">
        <f>Gesamtliste!G1446&amp;" "&amp;Gesamtliste!H1446</f>
        <v xml:space="preserve"> </v>
      </c>
      <c r="B1454" s="286"/>
      <c r="C1454" s="199">
        <f>Gesamtliste!J1446</f>
        <v>0</v>
      </c>
      <c r="D1454" s="199">
        <f>Gesamtliste!K1446</f>
        <v>0</v>
      </c>
      <c r="E1454" s="200">
        <f>Gesamtliste!V1446</f>
        <v>0</v>
      </c>
    </row>
    <row r="1455" spans="1:5" ht="24" customHeight="1">
      <c r="A1455" s="285" t="str">
        <f>Gesamtliste!G1447&amp;" "&amp;Gesamtliste!H1447</f>
        <v xml:space="preserve"> </v>
      </c>
      <c r="B1455" s="286"/>
      <c r="C1455" s="199">
        <f>Gesamtliste!J1447</f>
        <v>0</v>
      </c>
      <c r="D1455" s="199">
        <f>Gesamtliste!K1447</f>
        <v>0</v>
      </c>
      <c r="E1455" s="200">
        <f>Gesamtliste!V1447</f>
        <v>0</v>
      </c>
    </row>
    <row r="1456" spans="1:5" ht="24" customHeight="1">
      <c r="A1456" s="285" t="str">
        <f>Gesamtliste!G1448&amp;" "&amp;Gesamtliste!H1448</f>
        <v xml:space="preserve"> </v>
      </c>
      <c r="B1456" s="286"/>
      <c r="C1456" s="199">
        <f>Gesamtliste!J1448</f>
        <v>0</v>
      </c>
      <c r="D1456" s="199">
        <f>Gesamtliste!K1448</f>
        <v>0</v>
      </c>
      <c r="E1456" s="200">
        <f>Gesamtliste!V1448</f>
        <v>0</v>
      </c>
    </row>
    <row r="1457" spans="1:5" ht="24" customHeight="1">
      <c r="A1457" s="285" t="str">
        <f>Gesamtliste!G1449&amp;" "&amp;Gesamtliste!H1449</f>
        <v xml:space="preserve"> </v>
      </c>
      <c r="B1457" s="286"/>
      <c r="C1457" s="199">
        <f>Gesamtliste!J1449</f>
        <v>0</v>
      </c>
      <c r="D1457" s="199">
        <f>Gesamtliste!K1449</f>
        <v>0</v>
      </c>
      <c r="E1457" s="200">
        <f>Gesamtliste!V1449</f>
        <v>0</v>
      </c>
    </row>
    <row r="1458" spans="1:5" ht="24" customHeight="1">
      <c r="A1458" s="285" t="str">
        <f>Gesamtliste!G1450&amp;" "&amp;Gesamtliste!H1450</f>
        <v xml:space="preserve"> </v>
      </c>
      <c r="B1458" s="286"/>
      <c r="C1458" s="199">
        <f>Gesamtliste!J1450</f>
        <v>0</v>
      </c>
      <c r="D1458" s="199">
        <f>Gesamtliste!K1450</f>
        <v>0</v>
      </c>
      <c r="E1458" s="200">
        <f>Gesamtliste!V1450</f>
        <v>0</v>
      </c>
    </row>
    <row r="1459" spans="1:5" ht="24" customHeight="1">
      <c r="A1459" s="285" t="str">
        <f>Gesamtliste!G1451&amp;" "&amp;Gesamtliste!H1451</f>
        <v xml:space="preserve"> </v>
      </c>
      <c r="B1459" s="286"/>
      <c r="C1459" s="199">
        <f>Gesamtliste!J1451</f>
        <v>0</v>
      </c>
      <c r="D1459" s="199">
        <f>Gesamtliste!K1451</f>
        <v>0</v>
      </c>
      <c r="E1459" s="200">
        <f>Gesamtliste!V1451</f>
        <v>0</v>
      </c>
    </row>
    <row r="1460" spans="1:5" ht="24" customHeight="1">
      <c r="A1460" s="285" t="str">
        <f>Gesamtliste!G1452&amp;" "&amp;Gesamtliste!H1452</f>
        <v xml:space="preserve"> </v>
      </c>
      <c r="B1460" s="286"/>
      <c r="C1460" s="199">
        <f>Gesamtliste!J1452</f>
        <v>0</v>
      </c>
      <c r="D1460" s="199">
        <f>Gesamtliste!K1452</f>
        <v>0</v>
      </c>
      <c r="E1460" s="200">
        <f>Gesamtliste!V1452</f>
        <v>0</v>
      </c>
    </row>
    <row r="1461" spans="1:5" ht="24" customHeight="1">
      <c r="A1461" s="285" t="str">
        <f>Gesamtliste!G1453&amp;" "&amp;Gesamtliste!H1453</f>
        <v xml:space="preserve"> </v>
      </c>
      <c r="B1461" s="286"/>
      <c r="C1461" s="199">
        <f>Gesamtliste!J1453</f>
        <v>0</v>
      </c>
      <c r="D1461" s="199">
        <f>Gesamtliste!K1453</f>
        <v>0</v>
      </c>
      <c r="E1461" s="200">
        <f>Gesamtliste!V1453</f>
        <v>0</v>
      </c>
    </row>
    <row r="1462" spans="1:5" ht="24" customHeight="1">
      <c r="A1462" s="285" t="str">
        <f>Gesamtliste!G1454&amp;" "&amp;Gesamtliste!H1454</f>
        <v xml:space="preserve"> </v>
      </c>
      <c r="B1462" s="286"/>
      <c r="C1462" s="199">
        <f>Gesamtliste!J1454</f>
        <v>0</v>
      </c>
      <c r="D1462" s="199">
        <f>Gesamtliste!K1454</f>
        <v>0</v>
      </c>
      <c r="E1462" s="200">
        <f>Gesamtliste!V1454</f>
        <v>0</v>
      </c>
    </row>
    <row r="1463" spans="1:5" ht="24" customHeight="1">
      <c r="A1463" s="285" t="str">
        <f>Gesamtliste!G1455&amp;" "&amp;Gesamtliste!H1455</f>
        <v xml:space="preserve"> </v>
      </c>
      <c r="B1463" s="286"/>
      <c r="C1463" s="199">
        <f>Gesamtliste!J1455</f>
        <v>0</v>
      </c>
      <c r="D1463" s="199">
        <f>Gesamtliste!K1455</f>
        <v>0</v>
      </c>
      <c r="E1463" s="200">
        <f>Gesamtliste!V1455</f>
        <v>0</v>
      </c>
    </row>
    <row r="1464" spans="1:5" ht="24" customHeight="1">
      <c r="A1464" s="285" t="str">
        <f>Gesamtliste!G1456&amp;" "&amp;Gesamtliste!H1456</f>
        <v xml:space="preserve"> </v>
      </c>
      <c r="B1464" s="286"/>
      <c r="C1464" s="199">
        <f>Gesamtliste!J1456</f>
        <v>0</v>
      </c>
      <c r="D1464" s="199">
        <f>Gesamtliste!K1456</f>
        <v>0</v>
      </c>
      <c r="E1464" s="200">
        <f>Gesamtliste!V1456</f>
        <v>0</v>
      </c>
    </row>
    <row r="1465" spans="1:5" ht="24" customHeight="1">
      <c r="A1465" s="285" t="str">
        <f>Gesamtliste!G1457&amp;" "&amp;Gesamtliste!H1457</f>
        <v xml:space="preserve"> </v>
      </c>
      <c r="B1465" s="286"/>
      <c r="C1465" s="199">
        <f>Gesamtliste!J1457</f>
        <v>0</v>
      </c>
      <c r="D1465" s="199">
        <f>Gesamtliste!K1457</f>
        <v>0</v>
      </c>
      <c r="E1465" s="200">
        <f>Gesamtliste!V1457</f>
        <v>0</v>
      </c>
    </row>
    <row r="1466" spans="1:5" ht="24" customHeight="1">
      <c r="A1466" s="285" t="str">
        <f>Gesamtliste!G1458&amp;" "&amp;Gesamtliste!H1458</f>
        <v xml:space="preserve"> </v>
      </c>
      <c r="B1466" s="286"/>
      <c r="C1466" s="199">
        <f>Gesamtliste!J1458</f>
        <v>0</v>
      </c>
      <c r="D1466" s="199">
        <f>Gesamtliste!K1458</f>
        <v>0</v>
      </c>
      <c r="E1466" s="200">
        <f>Gesamtliste!V1458</f>
        <v>0</v>
      </c>
    </row>
    <row r="1467" spans="1:5" ht="24" customHeight="1">
      <c r="A1467" s="285" t="str">
        <f>Gesamtliste!G1459&amp;" "&amp;Gesamtliste!H1459</f>
        <v xml:space="preserve"> </v>
      </c>
      <c r="B1467" s="286"/>
      <c r="C1467" s="199">
        <f>Gesamtliste!J1459</f>
        <v>0</v>
      </c>
      <c r="D1467" s="199">
        <f>Gesamtliste!K1459</f>
        <v>0</v>
      </c>
      <c r="E1467" s="200">
        <f>Gesamtliste!V1459</f>
        <v>0</v>
      </c>
    </row>
    <row r="1468" spans="1:5" ht="24" customHeight="1">
      <c r="A1468" s="285" t="str">
        <f>Gesamtliste!G1460&amp;" "&amp;Gesamtliste!H1460</f>
        <v xml:space="preserve"> </v>
      </c>
      <c r="B1468" s="286"/>
      <c r="C1468" s="199">
        <f>Gesamtliste!J1460</f>
        <v>0</v>
      </c>
      <c r="D1468" s="199">
        <f>Gesamtliste!K1460</f>
        <v>0</v>
      </c>
      <c r="E1468" s="200">
        <f>Gesamtliste!V1460</f>
        <v>0</v>
      </c>
    </row>
    <row r="1469" spans="1:5" ht="24" customHeight="1">
      <c r="A1469" s="285" t="str">
        <f>Gesamtliste!G1461&amp;" "&amp;Gesamtliste!H1461</f>
        <v xml:space="preserve"> </v>
      </c>
      <c r="B1469" s="286"/>
      <c r="C1469" s="199">
        <f>Gesamtliste!J1461</f>
        <v>0</v>
      </c>
      <c r="D1469" s="199">
        <f>Gesamtliste!K1461</f>
        <v>0</v>
      </c>
      <c r="E1469" s="200">
        <f>Gesamtliste!V1461</f>
        <v>0</v>
      </c>
    </row>
    <row r="1470" spans="1:5" ht="24" customHeight="1">
      <c r="A1470" s="285" t="str">
        <f>Gesamtliste!G1462&amp;" "&amp;Gesamtliste!H1462</f>
        <v xml:space="preserve"> </v>
      </c>
      <c r="B1470" s="286"/>
      <c r="C1470" s="199">
        <f>Gesamtliste!J1462</f>
        <v>0</v>
      </c>
      <c r="D1470" s="199">
        <f>Gesamtliste!K1462</f>
        <v>0</v>
      </c>
      <c r="E1470" s="200">
        <f>Gesamtliste!V1462</f>
        <v>0</v>
      </c>
    </row>
    <row r="1471" spans="1:5" ht="24" customHeight="1">
      <c r="A1471" s="285" t="str">
        <f>Gesamtliste!G1463&amp;" "&amp;Gesamtliste!H1463</f>
        <v xml:space="preserve"> </v>
      </c>
      <c r="B1471" s="286"/>
      <c r="C1471" s="199">
        <f>Gesamtliste!J1463</f>
        <v>0</v>
      </c>
      <c r="D1471" s="199">
        <f>Gesamtliste!K1463</f>
        <v>0</v>
      </c>
      <c r="E1471" s="200">
        <f>Gesamtliste!V1463</f>
        <v>0</v>
      </c>
    </row>
    <row r="1472" spans="1:5" ht="24" customHeight="1">
      <c r="A1472" s="285" t="str">
        <f>Gesamtliste!G1464&amp;" "&amp;Gesamtliste!H1464</f>
        <v xml:space="preserve"> </v>
      </c>
      <c r="B1472" s="286"/>
      <c r="C1472" s="199">
        <f>Gesamtliste!J1464</f>
        <v>0</v>
      </c>
      <c r="D1472" s="199">
        <f>Gesamtliste!K1464</f>
        <v>0</v>
      </c>
      <c r="E1472" s="200">
        <f>Gesamtliste!V1464</f>
        <v>0</v>
      </c>
    </row>
    <row r="1473" spans="1:5" ht="24" customHeight="1">
      <c r="A1473" s="285" t="str">
        <f>Gesamtliste!G1465&amp;" "&amp;Gesamtliste!H1465</f>
        <v xml:space="preserve"> </v>
      </c>
      <c r="B1473" s="286"/>
      <c r="C1473" s="199">
        <f>Gesamtliste!J1465</f>
        <v>0</v>
      </c>
      <c r="D1473" s="199">
        <f>Gesamtliste!K1465</f>
        <v>0</v>
      </c>
      <c r="E1473" s="200">
        <f>Gesamtliste!V1465</f>
        <v>0</v>
      </c>
    </row>
    <row r="1474" spans="1:5" ht="24" customHeight="1">
      <c r="A1474" s="285" t="str">
        <f>Gesamtliste!G1466&amp;" "&amp;Gesamtliste!H1466</f>
        <v xml:space="preserve"> </v>
      </c>
      <c r="B1474" s="286"/>
      <c r="C1474" s="199">
        <f>Gesamtliste!J1466</f>
        <v>0</v>
      </c>
      <c r="D1474" s="199">
        <f>Gesamtliste!K1466</f>
        <v>0</v>
      </c>
      <c r="E1474" s="200">
        <f>Gesamtliste!V1466</f>
        <v>0</v>
      </c>
    </row>
    <row r="1475" spans="1:5" ht="24" customHeight="1">
      <c r="A1475" s="285" t="str">
        <f>Gesamtliste!G1467&amp;" "&amp;Gesamtliste!H1467</f>
        <v xml:space="preserve"> </v>
      </c>
      <c r="B1475" s="286"/>
      <c r="C1475" s="199">
        <f>Gesamtliste!J1467</f>
        <v>0</v>
      </c>
      <c r="D1475" s="199">
        <f>Gesamtliste!K1467</f>
        <v>0</v>
      </c>
      <c r="E1475" s="200">
        <f>Gesamtliste!V1467</f>
        <v>0</v>
      </c>
    </row>
    <row r="1476" spans="1:5" ht="24" customHeight="1">
      <c r="A1476" s="285" t="str">
        <f>Gesamtliste!G1468&amp;" "&amp;Gesamtliste!H1468</f>
        <v xml:space="preserve"> </v>
      </c>
      <c r="B1476" s="286"/>
      <c r="C1476" s="199">
        <f>Gesamtliste!J1468</f>
        <v>0</v>
      </c>
      <c r="D1476" s="199">
        <f>Gesamtliste!K1468</f>
        <v>0</v>
      </c>
      <c r="E1476" s="200">
        <f>Gesamtliste!V1468</f>
        <v>0</v>
      </c>
    </row>
    <row r="1477" spans="1:5" ht="24" customHeight="1">
      <c r="A1477" s="285" t="str">
        <f>Gesamtliste!G1469&amp;" "&amp;Gesamtliste!H1469</f>
        <v xml:space="preserve"> </v>
      </c>
      <c r="B1477" s="286"/>
      <c r="C1477" s="199">
        <f>Gesamtliste!J1469</f>
        <v>0</v>
      </c>
      <c r="D1477" s="199">
        <f>Gesamtliste!K1469</f>
        <v>0</v>
      </c>
      <c r="E1477" s="200">
        <f>Gesamtliste!V1469</f>
        <v>0</v>
      </c>
    </row>
    <row r="1478" spans="1:5" ht="24" customHeight="1">
      <c r="A1478" s="285" t="str">
        <f>Gesamtliste!G1470&amp;" "&amp;Gesamtliste!H1470</f>
        <v xml:space="preserve"> </v>
      </c>
      <c r="B1478" s="286"/>
      <c r="C1478" s="199">
        <f>Gesamtliste!J1470</f>
        <v>0</v>
      </c>
      <c r="D1478" s="199">
        <f>Gesamtliste!K1470</f>
        <v>0</v>
      </c>
      <c r="E1478" s="200">
        <f>Gesamtliste!V1470</f>
        <v>0</v>
      </c>
    </row>
    <row r="1479" spans="1:5" ht="24" customHeight="1">
      <c r="A1479" s="285" t="str">
        <f>Gesamtliste!G1471&amp;" "&amp;Gesamtliste!H1471</f>
        <v xml:space="preserve"> </v>
      </c>
      <c r="B1479" s="286"/>
      <c r="C1479" s="199">
        <f>Gesamtliste!J1471</f>
        <v>0</v>
      </c>
      <c r="D1479" s="199">
        <f>Gesamtliste!K1471</f>
        <v>0</v>
      </c>
      <c r="E1479" s="200">
        <f>Gesamtliste!V1471</f>
        <v>0</v>
      </c>
    </row>
    <row r="1480" spans="1:5" ht="24" customHeight="1">
      <c r="A1480" s="285" t="str">
        <f>Gesamtliste!G1472&amp;" "&amp;Gesamtliste!H1472</f>
        <v xml:space="preserve"> </v>
      </c>
      <c r="B1480" s="286"/>
      <c r="C1480" s="199">
        <f>Gesamtliste!J1472</f>
        <v>0</v>
      </c>
      <c r="D1480" s="199">
        <f>Gesamtliste!K1472</f>
        <v>0</v>
      </c>
      <c r="E1480" s="200">
        <f>Gesamtliste!V1472</f>
        <v>0</v>
      </c>
    </row>
    <row r="1481" spans="1:5" ht="24" customHeight="1">
      <c r="A1481" s="285" t="str">
        <f>Gesamtliste!G1473&amp;" "&amp;Gesamtliste!H1473</f>
        <v xml:space="preserve"> </v>
      </c>
      <c r="B1481" s="286"/>
      <c r="C1481" s="199">
        <f>Gesamtliste!J1473</f>
        <v>0</v>
      </c>
      <c r="D1481" s="199">
        <f>Gesamtliste!K1473</f>
        <v>0</v>
      </c>
      <c r="E1481" s="200">
        <f>Gesamtliste!V1473</f>
        <v>0</v>
      </c>
    </row>
    <row r="1482" spans="1:5" ht="24" customHeight="1">
      <c r="A1482" s="285" t="str">
        <f>Gesamtliste!G1474&amp;" "&amp;Gesamtliste!H1474</f>
        <v xml:space="preserve"> </v>
      </c>
      <c r="B1482" s="286"/>
      <c r="C1482" s="199">
        <f>Gesamtliste!J1474</f>
        <v>0</v>
      </c>
      <c r="D1482" s="199">
        <f>Gesamtliste!K1474</f>
        <v>0</v>
      </c>
      <c r="E1482" s="200">
        <f>Gesamtliste!V1474</f>
        <v>0</v>
      </c>
    </row>
    <row r="1483" spans="1:5" ht="24" customHeight="1">
      <c r="A1483" s="285" t="str">
        <f>Gesamtliste!G1475&amp;" "&amp;Gesamtliste!H1475</f>
        <v xml:space="preserve"> </v>
      </c>
      <c r="B1483" s="286"/>
      <c r="C1483" s="199">
        <f>Gesamtliste!J1475</f>
        <v>0</v>
      </c>
      <c r="D1483" s="199">
        <f>Gesamtliste!K1475</f>
        <v>0</v>
      </c>
      <c r="E1483" s="200">
        <f>Gesamtliste!V1475</f>
        <v>0</v>
      </c>
    </row>
    <row r="1484" spans="1:5" ht="24" customHeight="1">
      <c r="A1484" s="285" t="str">
        <f>Gesamtliste!G1476&amp;" "&amp;Gesamtliste!H1476</f>
        <v xml:space="preserve"> </v>
      </c>
      <c r="B1484" s="286"/>
      <c r="C1484" s="199">
        <f>Gesamtliste!J1476</f>
        <v>0</v>
      </c>
      <c r="D1484" s="199">
        <f>Gesamtliste!K1476</f>
        <v>0</v>
      </c>
      <c r="E1484" s="200">
        <f>Gesamtliste!V1476</f>
        <v>0</v>
      </c>
    </row>
    <row r="1485" spans="1:5" ht="24" customHeight="1">
      <c r="A1485" s="285" t="str">
        <f>Gesamtliste!G1477&amp;" "&amp;Gesamtliste!H1477</f>
        <v xml:space="preserve"> </v>
      </c>
      <c r="B1485" s="286"/>
      <c r="C1485" s="199">
        <f>Gesamtliste!J1477</f>
        <v>0</v>
      </c>
      <c r="D1485" s="199">
        <f>Gesamtliste!K1477</f>
        <v>0</v>
      </c>
      <c r="E1485" s="200">
        <f>Gesamtliste!V1477</f>
        <v>0</v>
      </c>
    </row>
    <row r="1486" spans="1:5" ht="24" customHeight="1">
      <c r="A1486" s="285" t="str">
        <f>Gesamtliste!G1478&amp;" "&amp;Gesamtliste!H1478</f>
        <v xml:space="preserve"> </v>
      </c>
      <c r="B1486" s="286"/>
      <c r="C1486" s="199">
        <f>Gesamtliste!J1478</f>
        <v>0</v>
      </c>
      <c r="D1486" s="199">
        <f>Gesamtliste!K1478</f>
        <v>0</v>
      </c>
      <c r="E1486" s="200">
        <f>Gesamtliste!V1478</f>
        <v>0</v>
      </c>
    </row>
    <row r="1487" spans="1:5" ht="24" customHeight="1">
      <c r="A1487" s="285" t="str">
        <f>Gesamtliste!G1479&amp;" "&amp;Gesamtliste!H1479</f>
        <v xml:space="preserve"> </v>
      </c>
      <c r="B1487" s="286"/>
      <c r="C1487" s="199">
        <f>Gesamtliste!J1479</f>
        <v>0</v>
      </c>
      <c r="D1487" s="199">
        <f>Gesamtliste!K1479</f>
        <v>0</v>
      </c>
      <c r="E1487" s="200">
        <f>Gesamtliste!V1479</f>
        <v>0</v>
      </c>
    </row>
    <row r="1488" spans="1:5" ht="24" customHeight="1">
      <c r="A1488" s="285" t="str">
        <f>Gesamtliste!G1480&amp;" "&amp;Gesamtliste!H1480</f>
        <v xml:space="preserve"> </v>
      </c>
      <c r="B1488" s="286"/>
      <c r="C1488" s="199">
        <f>Gesamtliste!J1480</f>
        <v>0</v>
      </c>
      <c r="D1488" s="199">
        <f>Gesamtliste!K1480</f>
        <v>0</v>
      </c>
      <c r="E1488" s="200">
        <f>Gesamtliste!V1480</f>
        <v>0</v>
      </c>
    </row>
    <row r="1489" spans="1:5" ht="24" customHeight="1">
      <c r="A1489" s="285" t="str">
        <f>Gesamtliste!G1481&amp;" "&amp;Gesamtliste!H1481</f>
        <v xml:space="preserve"> </v>
      </c>
      <c r="B1489" s="286"/>
      <c r="C1489" s="199">
        <f>Gesamtliste!J1481</f>
        <v>0</v>
      </c>
      <c r="D1489" s="199">
        <f>Gesamtliste!K1481</f>
        <v>0</v>
      </c>
      <c r="E1489" s="200">
        <f>Gesamtliste!V1481</f>
        <v>0</v>
      </c>
    </row>
    <row r="1490" spans="1:5" ht="24" customHeight="1">
      <c r="A1490" s="285" t="str">
        <f>Gesamtliste!G1482&amp;" "&amp;Gesamtliste!H1482</f>
        <v xml:space="preserve"> </v>
      </c>
      <c r="B1490" s="286"/>
      <c r="C1490" s="199">
        <f>Gesamtliste!J1482</f>
        <v>0</v>
      </c>
      <c r="D1490" s="199">
        <f>Gesamtliste!K1482</f>
        <v>0</v>
      </c>
      <c r="E1490" s="200">
        <f>Gesamtliste!V1482</f>
        <v>0</v>
      </c>
    </row>
    <row r="1491" spans="1:5" ht="24" customHeight="1">
      <c r="A1491" s="285" t="str">
        <f>Gesamtliste!G1483&amp;" "&amp;Gesamtliste!H1483</f>
        <v xml:space="preserve"> </v>
      </c>
      <c r="B1491" s="286"/>
      <c r="C1491" s="199">
        <f>Gesamtliste!J1483</f>
        <v>0</v>
      </c>
      <c r="D1491" s="199">
        <f>Gesamtliste!K1483</f>
        <v>0</v>
      </c>
      <c r="E1491" s="200">
        <f>Gesamtliste!V1483</f>
        <v>0</v>
      </c>
    </row>
    <row r="1492" spans="1:5" ht="24" customHeight="1">
      <c r="A1492" s="285" t="str">
        <f>Gesamtliste!G1484&amp;" "&amp;Gesamtliste!H1484</f>
        <v xml:space="preserve"> </v>
      </c>
      <c r="B1492" s="286"/>
      <c r="C1492" s="199">
        <f>Gesamtliste!J1484</f>
        <v>0</v>
      </c>
      <c r="D1492" s="199">
        <f>Gesamtliste!K1484</f>
        <v>0</v>
      </c>
      <c r="E1492" s="200">
        <f>Gesamtliste!V1484</f>
        <v>0</v>
      </c>
    </row>
    <row r="1493" spans="1:5" ht="24" customHeight="1">
      <c r="A1493" s="285" t="str">
        <f>Gesamtliste!G1485&amp;" "&amp;Gesamtliste!H1485</f>
        <v xml:space="preserve"> </v>
      </c>
      <c r="B1493" s="286"/>
      <c r="C1493" s="199">
        <f>Gesamtliste!J1485</f>
        <v>0</v>
      </c>
      <c r="D1493" s="199">
        <f>Gesamtliste!K1485</f>
        <v>0</v>
      </c>
      <c r="E1493" s="200">
        <f>Gesamtliste!V1485</f>
        <v>0</v>
      </c>
    </row>
    <row r="1494" spans="1:5" ht="24" customHeight="1">
      <c r="A1494" s="285" t="str">
        <f>Gesamtliste!G1486&amp;" "&amp;Gesamtliste!H1486</f>
        <v xml:space="preserve"> </v>
      </c>
      <c r="B1494" s="286"/>
      <c r="C1494" s="199">
        <f>Gesamtliste!J1486</f>
        <v>0</v>
      </c>
      <c r="D1494" s="199">
        <f>Gesamtliste!K1486</f>
        <v>0</v>
      </c>
      <c r="E1494" s="200">
        <f>Gesamtliste!V1486</f>
        <v>0</v>
      </c>
    </row>
    <row r="1495" spans="1:5" ht="24" customHeight="1">
      <c r="A1495" s="285" t="str">
        <f>Gesamtliste!G1487&amp;" "&amp;Gesamtliste!H1487</f>
        <v xml:space="preserve"> </v>
      </c>
      <c r="B1495" s="286"/>
      <c r="C1495" s="199">
        <f>Gesamtliste!J1487</f>
        <v>0</v>
      </c>
      <c r="D1495" s="199">
        <f>Gesamtliste!K1487</f>
        <v>0</v>
      </c>
      <c r="E1495" s="200">
        <f>Gesamtliste!V1487</f>
        <v>0</v>
      </c>
    </row>
    <row r="1496" spans="1:5" ht="24" customHeight="1">
      <c r="A1496" s="285" t="str">
        <f>Gesamtliste!G1488&amp;" "&amp;Gesamtliste!H1488</f>
        <v xml:space="preserve"> </v>
      </c>
      <c r="B1496" s="286"/>
      <c r="C1496" s="199">
        <f>Gesamtliste!J1488</f>
        <v>0</v>
      </c>
      <c r="D1496" s="199">
        <f>Gesamtliste!K1488</f>
        <v>0</v>
      </c>
      <c r="E1496" s="200">
        <f>Gesamtliste!V1488</f>
        <v>0</v>
      </c>
    </row>
    <row r="1497" spans="1:5" ht="24" customHeight="1">
      <c r="A1497" s="285" t="str">
        <f>Gesamtliste!G1489&amp;" "&amp;Gesamtliste!H1489</f>
        <v xml:space="preserve"> </v>
      </c>
      <c r="B1497" s="286"/>
      <c r="C1497" s="199">
        <f>Gesamtliste!J1489</f>
        <v>0</v>
      </c>
      <c r="D1497" s="199">
        <f>Gesamtliste!K1489</f>
        <v>0</v>
      </c>
      <c r="E1497" s="200">
        <f>Gesamtliste!V1489</f>
        <v>0</v>
      </c>
    </row>
    <row r="1498" spans="1:5" ht="24" customHeight="1">
      <c r="A1498" s="285" t="str">
        <f>Gesamtliste!G1490&amp;" "&amp;Gesamtliste!H1490</f>
        <v xml:space="preserve"> </v>
      </c>
      <c r="B1498" s="286"/>
      <c r="C1498" s="199">
        <f>Gesamtliste!J1490</f>
        <v>0</v>
      </c>
      <c r="D1498" s="199">
        <f>Gesamtliste!K1490</f>
        <v>0</v>
      </c>
      <c r="E1498" s="200">
        <f>Gesamtliste!V1490</f>
        <v>0</v>
      </c>
    </row>
    <row r="1499" spans="1:5" ht="24" customHeight="1">
      <c r="A1499" s="285" t="str">
        <f>Gesamtliste!G1491&amp;" "&amp;Gesamtliste!H1491</f>
        <v xml:space="preserve"> </v>
      </c>
      <c r="B1499" s="286"/>
      <c r="C1499" s="199">
        <f>Gesamtliste!J1491</f>
        <v>0</v>
      </c>
      <c r="D1499" s="199">
        <f>Gesamtliste!K1491</f>
        <v>0</v>
      </c>
      <c r="E1499" s="200">
        <f>Gesamtliste!V1491</f>
        <v>0</v>
      </c>
    </row>
    <row r="1500" spans="1:5" ht="24" customHeight="1">
      <c r="A1500" s="285" t="str">
        <f>Gesamtliste!G1492&amp;" "&amp;Gesamtliste!H1492</f>
        <v xml:space="preserve"> </v>
      </c>
      <c r="B1500" s="286"/>
      <c r="C1500" s="199">
        <f>Gesamtliste!J1492</f>
        <v>0</v>
      </c>
      <c r="D1500" s="199">
        <f>Gesamtliste!K1492</f>
        <v>0</v>
      </c>
      <c r="E1500" s="200">
        <f>Gesamtliste!V1492</f>
        <v>0</v>
      </c>
    </row>
    <row r="1501" spans="1:5" ht="24" customHeight="1">
      <c r="A1501" s="285" t="str">
        <f>Gesamtliste!G1493&amp;" "&amp;Gesamtliste!H1493</f>
        <v xml:space="preserve"> </v>
      </c>
      <c r="B1501" s="286"/>
      <c r="C1501" s="199">
        <f>Gesamtliste!J1493</f>
        <v>0</v>
      </c>
      <c r="D1501" s="199">
        <f>Gesamtliste!K1493</f>
        <v>0</v>
      </c>
      <c r="E1501" s="200">
        <f>Gesamtliste!V1493</f>
        <v>0</v>
      </c>
    </row>
    <row r="1502" spans="1:5" ht="24" customHeight="1">
      <c r="A1502" s="285" t="str">
        <f>Gesamtliste!G1494&amp;" "&amp;Gesamtliste!H1494</f>
        <v xml:space="preserve"> </v>
      </c>
      <c r="B1502" s="286"/>
      <c r="C1502" s="199">
        <f>Gesamtliste!J1494</f>
        <v>0</v>
      </c>
      <c r="D1502" s="199">
        <f>Gesamtliste!K1494</f>
        <v>0</v>
      </c>
      <c r="E1502" s="200">
        <f>Gesamtliste!V1494</f>
        <v>0</v>
      </c>
    </row>
    <row r="1503" spans="1:5" ht="24" customHeight="1">
      <c r="A1503" s="285" t="str">
        <f>Gesamtliste!G1495&amp;" "&amp;Gesamtliste!H1495</f>
        <v xml:space="preserve"> </v>
      </c>
      <c r="B1503" s="286"/>
      <c r="C1503" s="199">
        <f>Gesamtliste!J1495</f>
        <v>0</v>
      </c>
      <c r="D1503" s="199">
        <f>Gesamtliste!K1495</f>
        <v>0</v>
      </c>
      <c r="E1503" s="200">
        <f>Gesamtliste!V1495</f>
        <v>0</v>
      </c>
    </row>
    <row r="1504" spans="1:5" ht="24" customHeight="1">
      <c r="A1504" s="285" t="str">
        <f>Gesamtliste!G1496&amp;" "&amp;Gesamtliste!H1496</f>
        <v xml:space="preserve"> </v>
      </c>
      <c r="B1504" s="286"/>
      <c r="C1504" s="199">
        <f>Gesamtliste!J1496</f>
        <v>0</v>
      </c>
      <c r="D1504" s="199">
        <f>Gesamtliste!K1496</f>
        <v>0</v>
      </c>
      <c r="E1504" s="200">
        <f>Gesamtliste!V1496</f>
        <v>0</v>
      </c>
    </row>
    <row r="1505" spans="1:5" ht="24" customHeight="1">
      <c r="A1505" s="285" t="str">
        <f>Gesamtliste!G1497&amp;" "&amp;Gesamtliste!H1497</f>
        <v xml:space="preserve"> </v>
      </c>
      <c r="B1505" s="286"/>
      <c r="C1505" s="199">
        <f>Gesamtliste!J1497</f>
        <v>0</v>
      </c>
      <c r="D1505" s="199">
        <f>Gesamtliste!K1497</f>
        <v>0</v>
      </c>
      <c r="E1505" s="200">
        <f>Gesamtliste!V1497</f>
        <v>0</v>
      </c>
    </row>
    <row r="1506" spans="1:5" ht="24" customHeight="1">
      <c r="A1506" s="285" t="str">
        <f>Gesamtliste!G1498&amp;" "&amp;Gesamtliste!H1498</f>
        <v xml:space="preserve"> </v>
      </c>
      <c r="B1506" s="286"/>
      <c r="C1506" s="199">
        <f>Gesamtliste!J1498</f>
        <v>0</v>
      </c>
      <c r="D1506" s="199">
        <f>Gesamtliste!K1498</f>
        <v>0</v>
      </c>
      <c r="E1506" s="200">
        <f>Gesamtliste!V1498</f>
        <v>0</v>
      </c>
    </row>
    <row r="1507" spans="1:5" ht="24" customHeight="1">
      <c r="A1507" s="285" t="str">
        <f>Gesamtliste!G1499&amp;" "&amp;Gesamtliste!H1499</f>
        <v xml:space="preserve"> </v>
      </c>
      <c r="B1507" s="286"/>
      <c r="C1507" s="199">
        <f>Gesamtliste!J1499</f>
        <v>0</v>
      </c>
      <c r="D1507" s="199">
        <f>Gesamtliste!K1499</f>
        <v>0</v>
      </c>
      <c r="E1507" s="200">
        <f>Gesamtliste!V1499</f>
        <v>0</v>
      </c>
    </row>
    <row r="1508" spans="1:5" ht="24" customHeight="1">
      <c r="A1508" s="285" t="str">
        <f>Gesamtliste!G1500&amp;" "&amp;Gesamtliste!H1500</f>
        <v xml:space="preserve"> </v>
      </c>
      <c r="B1508" s="286"/>
      <c r="C1508" s="199">
        <f>Gesamtliste!J1500</f>
        <v>0</v>
      </c>
      <c r="D1508" s="199">
        <f>Gesamtliste!K1500</f>
        <v>0</v>
      </c>
      <c r="E1508" s="200">
        <f>Gesamtliste!V1500</f>
        <v>0</v>
      </c>
    </row>
    <row r="1509" spans="1:5" ht="24" customHeight="1">
      <c r="A1509" s="285" t="str">
        <f>Gesamtliste!G1501&amp;" "&amp;Gesamtliste!H1501</f>
        <v xml:space="preserve"> </v>
      </c>
      <c r="B1509" s="286"/>
      <c r="C1509" s="199">
        <f>Gesamtliste!J1501</f>
        <v>0</v>
      </c>
      <c r="D1509" s="199">
        <f>Gesamtliste!K1501</f>
        <v>0</v>
      </c>
      <c r="E1509" s="200">
        <f>Gesamtliste!V1501</f>
        <v>0</v>
      </c>
    </row>
    <row r="1510" spans="1:5" ht="24" customHeight="1">
      <c r="A1510" s="285" t="str">
        <f>Gesamtliste!G1502&amp;" "&amp;Gesamtliste!H1502</f>
        <v xml:space="preserve"> </v>
      </c>
      <c r="B1510" s="286"/>
      <c r="C1510" s="199">
        <f>Gesamtliste!J1502</f>
        <v>0</v>
      </c>
      <c r="D1510" s="199">
        <f>Gesamtliste!K1502</f>
        <v>0</v>
      </c>
      <c r="E1510" s="200">
        <f>Gesamtliste!V1502</f>
        <v>0</v>
      </c>
    </row>
    <row r="1511" spans="1:5" ht="24" customHeight="1">
      <c r="A1511" s="285" t="str">
        <f>Gesamtliste!G1503&amp;" "&amp;Gesamtliste!H1503</f>
        <v xml:space="preserve"> </v>
      </c>
      <c r="B1511" s="286"/>
      <c r="C1511" s="199">
        <f>Gesamtliste!J1503</f>
        <v>0</v>
      </c>
      <c r="D1511" s="199">
        <f>Gesamtliste!K1503</f>
        <v>0</v>
      </c>
      <c r="E1511" s="200">
        <f>Gesamtliste!V1503</f>
        <v>0</v>
      </c>
    </row>
    <row r="1512" spans="1:5" ht="24" customHeight="1">
      <c r="A1512" s="285" t="str">
        <f>Gesamtliste!G1504&amp;" "&amp;Gesamtliste!H1504</f>
        <v xml:space="preserve"> </v>
      </c>
      <c r="B1512" s="286"/>
      <c r="C1512" s="199">
        <f>Gesamtliste!J1504</f>
        <v>0</v>
      </c>
      <c r="D1512" s="199">
        <f>Gesamtliste!K1504</f>
        <v>0</v>
      </c>
      <c r="E1512" s="200">
        <f>Gesamtliste!V1504</f>
        <v>0</v>
      </c>
    </row>
    <row r="1513" spans="1:5" ht="24" customHeight="1">
      <c r="A1513" s="285" t="str">
        <f>Gesamtliste!G1505&amp;" "&amp;Gesamtliste!H1505</f>
        <v xml:space="preserve"> </v>
      </c>
      <c r="B1513" s="286"/>
      <c r="C1513" s="199">
        <f>Gesamtliste!J1505</f>
        <v>0</v>
      </c>
      <c r="D1513" s="199">
        <f>Gesamtliste!K1505</f>
        <v>0</v>
      </c>
      <c r="E1513" s="200">
        <f>Gesamtliste!V1505</f>
        <v>0</v>
      </c>
    </row>
    <row r="1514" spans="1:5" ht="24" customHeight="1">
      <c r="A1514" s="285" t="str">
        <f>Gesamtliste!G1506&amp;" "&amp;Gesamtliste!H1506</f>
        <v xml:space="preserve"> </v>
      </c>
      <c r="B1514" s="286"/>
      <c r="C1514" s="199">
        <f>Gesamtliste!J1506</f>
        <v>0</v>
      </c>
      <c r="D1514" s="199">
        <f>Gesamtliste!K1506</f>
        <v>0</v>
      </c>
      <c r="E1514" s="200">
        <f>Gesamtliste!V1506</f>
        <v>0</v>
      </c>
    </row>
    <row r="1515" spans="1:5" ht="24" customHeight="1">
      <c r="A1515" s="285" t="str">
        <f>Gesamtliste!G1507&amp;" "&amp;Gesamtliste!H1507</f>
        <v xml:space="preserve"> </v>
      </c>
      <c r="B1515" s="286"/>
      <c r="C1515" s="199">
        <f>Gesamtliste!J1507</f>
        <v>0</v>
      </c>
      <c r="D1515" s="199">
        <f>Gesamtliste!K1507</f>
        <v>0</v>
      </c>
      <c r="E1515" s="200">
        <f>Gesamtliste!V1507</f>
        <v>0</v>
      </c>
    </row>
    <row r="1516" spans="1:5" ht="24" customHeight="1">
      <c r="A1516" s="285" t="str">
        <f>Gesamtliste!G1508&amp;" "&amp;Gesamtliste!H1508</f>
        <v xml:space="preserve"> </v>
      </c>
      <c r="B1516" s="286"/>
      <c r="C1516" s="199">
        <f>Gesamtliste!J1508</f>
        <v>0</v>
      </c>
      <c r="D1516" s="199">
        <f>Gesamtliste!K1508</f>
        <v>0</v>
      </c>
      <c r="E1516" s="200">
        <f>Gesamtliste!V1508</f>
        <v>0</v>
      </c>
    </row>
    <row r="1517" spans="1:5" ht="24" customHeight="1">
      <c r="A1517" s="285" t="str">
        <f>Gesamtliste!G1509&amp;" "&amp;Gesamtliste!H1509</f>
        <v xml:space="preserve"> </v>
      </c>
      <c r="B1517" s="286"/>
      <c r="C1517" s="199">
        <f>Gesamtliste!J1509</f>
        <v>0</v>
      </c>
      <c r="D1517" s="199">
        <f>Gesamtliste!K1509</f>
        <v>0</v>
      </c>
      <c r="E1517" s="200">
        <f>Gesamtliste!V1509</f>
        <v>0</v>
      </c>
    </row>
    <row r="1518" spans="1:5" ht="24" customHeight="1">
      <c r="A1518" s="285" t="str">
        <f>Gesamtliste!G1510&amp;" "&amp;Gesamtliste!H1510</f>
        <v xml:space="preserve"> </v>
      </c>
      <c r="B1518" s="286"/>
      <c r="C1518" s="199">
        <f>Gesamtliste!J1510</f>
        <v>0</v>
      </c>
      <c r="D1518" s="199">
        <f>Gesamtliste!K1510</f>
        <v>0</v>
      </c>
      <c r="E1518" s="200">
        <f>Gesamtliste!V1510</f>
        <v>0</v>
      </c>
    </row>
    <row r="1519" spans="1:5" ht="24" customHeight="1">
      <c r="A1519" s="285" t="str">
        <f>Gesamtliste!G1511&amp;" "&amp;Gesamtliste!H1511</f>
        <v xml:space="preserve"> </v>
      </c>
      <c r="B1519" s="286"/>
      <c r="C1519" s="199">
        <f>Gesamtliste!J1511</f>
        <v>0</v>
      </c>
      <c r="D1519" s="199">
        <f>Gesamtliste!K1511</f>
        <v>0</v>
      </c>
      <c r="E1519" s="200">
        <f>Gesamtliste!V1511</f>
        <v>0</v>
      </c>
    </row>
    <row r="1520" spans="1:5" ht="24" customHeight="1">
      <c r="A1520" s="285" t="str">
        <f>Gesamtliste!G1512&amp;" "&amp;Gesamtliste!H1512</f>
        <v xml:space="preserve"> </v>
      </c>
      <c r="B1520" s="286"/>
      <c r="C1520" s="199">
        <f>Gesamtliste!J1512</f>
        <v>0</v>
      </c>
      <c r="D1520" s="199">
        <f>Gesamtliste!K1512</f>
        <v>0</v>
      </c>
      <c r="E1520" s="200">
        <f>Gesamtliste!V1512</f>
        <v>0</v>
      </c>
    </row>
    <row r="1521" spans="1:5" ht="24" customHeight="1">
      <c r="A1521" s="285" t="str">
        <f>Gesamtliste!G1513&amp;" "&amp;Gesamtliste!H1513</f>
        <v xml:space="preserve"> </v>
      </c>
      <c r="B1521" s="286"/>
      <c r="C1521" s="199">
        <f>Gesamtliste!J1513</f>
        <v>0</v>
      </c>
      <c r="D1521" s="199">
        <f>Gesamtliste!K1513</f>
        <v>0</v>
      </c>
      <c r="E1521" s="200">
        <f>Gesamtliste!V1513</f>
        <v>0</v>
      </c>
    </row>
    <row r="1522" spans="1:5" ht="24" customHeight="1">
      <c r="A1522" s="285" t="str">
        <f>Gesamtliste!G1514&amp;" "&amp;Gesamtliste!H1514</f>
        <v xml:space="preserve"> </v>
      </c>
      <c r="B1522" s="286"/>
      <c r="C1522" s="199">
        <f>Gesamtliste!J1514</f>
        <v>0</v>
      </c>
      <c r="D1522" s="199">
        <f>Gesamtliste!K1514</f>
        <v>0</v>
      </c>
      <c r="E1522" s="200">
        <f>Gesamtliste!V1514</f>
        <v>0</v>
      </c>
    </row>
    <row r="1523" spans="1:5" ht="24" customHeight="1">
      <c r="A1523" s="285" t="str">
        <f>Gesamtliste!G1515&amp;" "&amp;Gesamtliste!H1515</f>
        <v xml:space="preserve"> </v>
      </c>
      <c r="B1523" s="286"/>
      <c r="C1523" s="199">
        <f>Gesamtliste!J1515</f>
        <v>0</v>
      </c>
      <c r="D1523" s="199">
        <f>Gesamtliste!K1515</f>
        <v>0</v>
      </c>
      <c r="E1523" s="200">
        <f>Gesamtliste!V1515</f>
        <v>0</v>
      </c>
    </row>
    <row r="1524" spans="1:5" ht="24" customHeight="1">
      <c r="A1524" s="285" t="str">
        <f>Gesamtliste!G1516&amp;" "&amp;Gesamtliste!H1516</f>
        <v xml:space="preserve"> </v>
      </c>
      <c r="B1524" s="286"/>
      <c r="C1524" s="199">
        <f>Gesamtliste!J1516</f>
        <v>0</v>
      </c>
      <c r="D1524" s="199">
        <f>Gesamtliste!K1516</f>
        <v>0</v>
      </c>
      <c r="E1524" s="200">
        <f>Gesamtliste!V1516</f>
        <v>0</v>
      </c>
    </row>
    <row r="1525" spans="1:5" ht="24" customHeight="1">
      <c r="A1525" s="285" t="str">
        <f>Gesamtliste!G1517&amp;" "&amp;Gesamtliste!H1517</f>
        <v xml:space="preserve"> </v>
      </c>
      <c r="B1525" s="286"/>
      <c r="C1525" s="199">
        <f>Gesamtliste!J1517</f>
        <v>0</v>
      </c>
      <c r="D1525" s="199">
        <f>Gesamtliste!K1517</f>
        <v>0</v>
      </c>
      <c r="E1525" s="200">
        <f>Gesamtliste!V1517</f>
        <v>0</v>
      </c>
    </row>
    <row r="1526" spans="1:5" ht="24" customHeight="1">
      <c r="A1526" s="285" t="str">
        <f>Gesamtliste!G1518&amp;" "&amp;Gesamtliste!H1518</f>
        <v xml:space="preserve"> </v>
      </c>
      <c r="B1526" s="286"/>
      <c r="C1526" s="199">
        <f>Gesamtliste!J1518</f>
        <v>0</v>
      </c>
      <c r="D1526" s="199">
        <f>Gesamtliste!K1518</f>
        <v>0</v>
      </c>
      <c r="E1526" s="200">
        <f>Gesamtliste!V1518</f>
        <v>0</v>
      </c>
    </row>
    <row r="1527" spans="1:5" ht="24" customHeight="1">
      <c r="A1527" s="285" t="str">
        <f>Gesamtliste!G1519&amp;" "&amp;Gesamtliste!H1519</f>
        <v xml:space="preserve"> </v>
      </c>
      <c r="B1527" s="286"/>
      <c r="C1527" s="199">
        <f>Gesamtliste!J1519</f>
        <v>0</v>
      </c>
      <c r="D1527" s="199">
        <f>Gesamtliste!K1519</f>
        <v>0</v>
      </c>
      <c r="E1527" s="200">
        <f>Gesamtliste!V1519</f>
        <v>0</v>
      </c>
    </row>
    <row r="1528" spans="1:5" ht="24" customHeight="1">
      <c r="A1528" s="285" t="str">
        <f>Gesamtliste!G1520&amp;" "&amp;Gesamtliste!H1520</f>
        <v xml:space="preserve"> </v>
      </c>
      <c r="B1528" s="286"/>
      <c r="C1528" s="199">
        <f>Gesamtliste!J1520</f>
        <v>0</v>
      </c>
      <c r="D1528" s="199">
        <f>Gesamtliste!K1520</f>
        <v>0</v>
      </c>
      <c r="E1528" s="200">
        <f>Gesamtliste!V1520</f>
        <v>0</v>
      </c>
    </row>
    <row r="1529" spans="1:5" ht="24" customHeight="1">
      <c r="A1529" s="285" t="str">
        <f>Gesamtliste!G1521&amp;" "&amp;Gesamtliste!H1521</f>
        <v xml:space="preserve"> </v>
      </c>
      <c r="B1529" s="286"/>
      <c r="C1529" s="199">
        <f>Gesamtliste!J1521</f>
        <v>0</v>
      </c>
      <c r="D1529" s="199">
        <f>Gesamtliste!K1521</f>
        <v>0</v>
      </c>
      <c r="E1529" s="200">
        <f>Gesamtliste!V1521</f>
        <v>0</v>
      </c>
    </row>
    <row r="1530" spans="1:5" ht="24" customHeight="1">
      <c r="A1530" s="285" t="str">
        <f>Gesamtliste!G1522&amp;" "&amp;Gesamtliste!H1522</f>
        <v xml:space="preserve"> </v>
      </c>
      <c r="B1530" s="286"/>
      <c r="C1530" s="199">
        <f>Gesamtliste!J1522</f>
        <v>0</v>
      </c>
      <c r="D1530" s="199">
        <f>Gesamtliste!K1522</f>
        <v>0</v>
      </c>
      <c r="E1530" s="200">
        <f>Gesamtliste!V1522</f>
        <v>0</v>
      </c>
    </row>
    <row r="1531" spans="1:5" ht="24" customHeight="1">
      <c r="A1531" s="285" t="str">
        <f>Gesamtliste!G1523&amp;" "&amp;Gesamtliste!H1523</f>
        <v xml:space="preserve"> </v>
      </c>
      <c r="B1531" s="286"/>
      <c r="C1531" s="199">
        <f>Gesamtliste!J1523</f>
        <v>0</v>
      </c>
      <c r="D1531" s="199">
        <f>Gesamtliste!K1523</f>
        <v>0</v>
      </c>
      <c r="E1531" s="200">
        <f>Gesamtliste!V1523</f>
        <v>0</v>
      </c>
    </row>
    <row r="1532" spans="1:5" ht="24" customHeight="1">
      <c r="A1532" s="285" t="str">
        <f>Gesamtliste!G1524&amp;" "&amp;Gesamtliste!H1524</f>
        <v xml:space="preserve"> </v>
      </c>
      <c r="B1532" s="286"/>
      <c r="C1532" s="199">
        <f>Gesamtliste!J1524</f>
        <v>0</v>
      </c>
      <c r="D1532" s="199">
        <f>Gesamtliste!K1524</f>
        <v>0</v>
      </c>
      <c r="E1532" s="200">
        <f>Gesamtliste!V1524</f>
        <v>0</v>
      </c>
    </row>
    <row r="1533" spans="1:5" ht="24" customHeight="1">
      <c r="A1533" s="285" t="str">
        <f>Gesamtliste!G1525&amp;" "&amp;Gesamtliste!H1525</f>
        <v xml:space="preserve"> </v>
      </c>
      <c r="B1533" s="286"/>
      <c r="C1533" s="199">
        <f>Gesamtliste!J1525</f>
        <v>0</v>
      </c>
      <c r="D1533" s="199">
        <f>Gesamtliste!K1525</f>
        <v>0</v>
      </c>
      <c r="E1533" s="200">
        <f>Gesamtliste!V1525</f>
        <v>0</v>
      </c>
    </row>
    <row r="1534" spans="1:5" ht="24" customHeight="1">
      <c r="A1534" s="285" t="str">
        <f>Gesamtliste!G1526&amp;" "&amp;Gesamtliste!H1526</f>
        <v xml:space="preserve"> </v>
      </c>
      <c r="B1534" s="286"/>
      <c r="C1534" s="199">
        <f>Gesamtliste!J1526</f>
        <v>0</v>
      </c>
      <c r="D1534" s="199">
        <f>Gesamtliste!K1526</f>
        <v>0</v>
      </c>
      <c r="E1534" s="200">
        <f>Gesamtliste!V1526</f>
        <v>0</v>
      </c>
    </row>
    <row r="1535" spans="1:5" ht="24" customHeight="1">
      <c r="A1535" s="285" t="str">
        <f>Gesamtliste!G1527&amp;" "&amp;Gesamtliste!H1527</f>
        <v xml:space="preserve"> </v>
      </c>
      <c r="B1535" s="286"/>
      <c r="C1535" s="199">
        <f>Gesamtliste!J1527</f>
        <v>0</v>
      </c>
      <c r="D1535" s="199">
        <f>Gesamtliste!K1527</f>
        <v>0</v>
      </c>
      <c r="E1535" s="200">
        <f>Gesamtliste!V1527</f>
        <v>0</v>
      </c>
    </row>
    <row r="1536" spans="1:5" ht="24" customHeight="1">
      <c r="A1536" s="285" t="str">
        <f>Gesamtliste!G1528&amp;" "&amp;Gesamtliste!H1528</f>
        <v xml:space="preserve"> </v>
      </c>
      <c r="B1536" s="286"/>
      <c r="C1536" s="199">
        <f>Gesamtliste!J1528</f>
        <v>0</v>
      </c>
      <c r="D1536" s="199">
        <f>Gesamtliste!K1528</f>
        <v>0</v>
      </c>
      <c r="E1536" s="200">
        <f>Gesamtliste!V1528</f>
        <v>0</v>
      </c>
    </row>
    <row r="1537" spans="1:5" ht="24" customHeight="1">
      <c r="A1537" s="285" t="str">
        <f>Gesamtliste!G1529&amp;" "&amp;Gesamtliste!H1529</f>
        <v xml:space="preserve"> </v>
      </c>
      <c r="B1537" s="286"/>
      <c r="C1537" s="199">
        <f>Gesamtliste!J1529</f>
        <v>0</v>
      </c>
      <c r="D1537" s="199">
        <f>Gesamtliste!K1529</f>
        <v>0</v>
      </c>
      <c r="E1537" s="200">
        <f>Gesamtliste!V1529</f>
        <v>0</v>
      </c>
    </row>
    <row r="1538" spans="1:5" ht="24" customHeight="1">
      <c r="A1538" s="285" t="str">
        <f>Gesamtliste!G1530&amp;" "&amp;Gesamtliste!H1530</f>
        <v xml:space="preserve"> </v>
      </c>
      <c r="B1538" s="286"/>
      <c r="C1538" s="199">
        <f>Gesamtliste!J1530</f>
        <v>0</v>
      </c>
      <c r="D1538" s="199">
        <f>Gesamtliste!K1530</f>
        <v>0</v>
      </c>
      <c r="E1538" s="200">
        <f>Gesamtliste!V1530</f>
        <v>0</v>
      </c>
    </row>
    <row r="1539" spans="1:5" ht="24" customHeight="1">
      <c r="A1539" s="285" t="str">
        <f>Gesamtliste!G1531&amp;" "&amp;Gesamtliste!H1531</f>
        <v xml:space="preserve"> </v>
      </c>
      <c r="B1539" s="286"/>
      <c r="C1539" s="199">
        <f>Gesamtliste!J1531</f>
        <v>0</v>
      </c>
      <c r="D1539" s="199">
        <f>Gesamtliste!K1531</f>
        <v>0</v>
      </c>
      <c r="E1539" s="200">
        <f>Gesamtliste!V1531</f>
        <v>0</v>
      </c>
    </row>
    <row r="1540" spans="1:5" ht="24" customHeight="1">
      <c r="A1540" s="285" t="str">
        <f>Gesamtliste!G1532&amp;" "&amp;Gesamtliste!H1532</f>
        <v xml:space="preserve"> </v>
      </c>
      <c r="B1540" s="286"/>
      <c r="C1540" s="199">
        <f>Gesamtliste!J1532</f>
        <v>0</v>
      </c>
      <c r="D1540" s="199">
        <f>Gesamtliste!K1532</f>
        <v>0</v>
      </c>
      <c r="E1540" s="200">
        <f>Gesamtliste!V1532</f>
        <v>0</v>
      </c>
    </row>
    <row r="1541" spans="1:5" ht="24" customHeight="1">
      <c r="A1541" s="285" t="str">
        <f>Gesamtliste!G1533&amp;" "&amp;Gesamtliste!H1533</f>
        <v xml:space="preserve"> </v>
      </c>
      <c r="B1541" s="286"/>
      <c r="C1541" s="199">
        <f>Gesamtliste!J1533</f>
        <v>0</v>
      </c>
      <c r="D1541" s="199">
        <f>Gesamtliste!K1533</f>
        <v>0</v>
      </c>
      <c r="E1541" s="200">
        <f>Gesamtliste!V1533</f>
        <v>0</v>
      </c>
    </row>
    <row r="1542" spans="1:5" ht="24" customHeight="1">
      <c r="A1542" s="285" t="str">
        <f>Gesamtliste!G1534&amp;" "&amp;Gesamtliste!H1534</f>
        <v xml:space="preserve"> </v>
      </c>
      <c r="B1542" s="286"/>
      <c r="C1542" s="199">
        <f>Gesamtliste!J1534</f>
        <v>0</v>
      </c>
      <c r="D1542" s="199">
        <f>Gesamtliste!K1534</f>
        <v>0</v>
      </c>
      <c r="E1542" s="200">
        <f>Gesamtliste!V1534</f>
        <v>0</v>
      </c>
    </row>
    <row r="1543" spans="1:5" ht="24" customHeight="1">
      <c r="A1543" s="285" t="str">
        <f>Gesamtliste!G1535&amp;" "&amp;Gesamtliste!H1535</f>
        <v xml:space="preserve"> </v>
      </c>
      <c r="B1543" s="286"/>
      <c r="C1543" s="199">
        <f>Gesamtliste!J1535</f>
        <v>0</v>
      </c>
      <c r="D1543" s="199">
        <f>Gesamtliste!K1535</f>
        <v>0</v>
      </c>
      <c r="E1543" s="200">
        <f>Gesamtliste!V1535</f>
        <v>0</v>
      </c>
    </row>
    <row r="1544" spans="1:5" ht="24" customHeight="1">
      <c r="A1544" s="285" t="str">
        <f>Gesamtliste!G1536&amp;" "&amp;Gesamtliste!H1536</f>
        <v xml:space="preserve"> </v>
      </c>
      <c r="B1544" s="286"/>
      <c r="C1544" s="199">
        <f>Gesamtliste!J1536</f>
        <v>0</v>
      </c>
      <c r="D1544" s="199">
        <f>Gesamtliste!K1536</f>
        <v>0</v>
      </c>
      <c r="E1544" s="200">
        <f>Gesamtliste!V1536</f>
        <v>0</v>
      </c>
    </row>
    <row r="1545" spans="1:5" ht="24" customHeight="1">
      <c r="A1545" s="285" t="str">
        <f>Gesamtliste!G1537&amp;" "&amp;Gesamtliste!H1537</f>
        <v xml:space="preserve"> </v>
      </c>
      <c r="B1545" s="286"/>
      <c r="C1545" s="199">
        <f>Gesamtliste!J1537</f>
        <v>0</v>
      </c>
      <c r="D1545" s="199">
        <f>Gesamtliste!K1537</f>
        <v>0</v>
      </c>
      <c r="E1545" s="200">
        <f>Gesamtliste!V1537</f>
        <v>0</v>
      </c>
    </row>
    <row r="1546" spans="1:5" ht="24" customHeight="1">
      <c r="A1546" s="285" t="str">
        <f>Gesamtliste!G1538&amp;" "&amp;Gesamtliste!H1538</f>
        <v xml:space="preserve"> </v>
      </c>
      <c r="B1546" s="286"/>
      <c r="C1546" s="199">
        <f>Gesamtliste!J1538</f>
        <v>0</v>
      </c>
      <c r="D1546" s="199">
        <f>Gesamtliste!K1538</f>
        <v>0</v>
      </c>
      <c r="E1546" s="200">
        <f>Gesamtliste!V1538</f>
        <v>0</v>
      </c>
    </row>
    <row r="1547" spans="1:5" ht="24" customHeight="1">
      <c r="A1547" s="285" t="str">
        <f>Gesamtliste!G1539&amp;" "&amp;Gesamtliste!H1539</f>
        <v xml:space="preserve"> </v>
      </c>
      <c r="B1547" s="286"/>
      <c r="C1547" s="199">
        <f>Gesamtliste!J1539</f>
        <v>0</v>
      </c>
      <c r="D1547" s="199">
        <f>Gesamtliste!K1539</f>
        <v>0</v>
      </c>
      <c r="E1547" s="200">
        <f>Gesamtliste!V1539</f>
        <v>0</v>
      </c>
    </row>
    <row r="1548" spans="1:5" ht="24" customHeight="1">
      <c r="A1548" s="285" t="str">
        <f>Gesamtliste!G1540&amp;" "&amp;Gesamtliste!H1540</f>
        <v xml:space="preserve"> </v>
      </c>
      <c r="B1548" s="286"/>
      <c r="C1548" s="199">
        <f>Gesamtliste!J1540</f>
        <v>0</v>
      </c>
      <c r="D1548" s="199">
        <f>Gesamtliste!K1540</f>
        <v>0</v>
      </c>
      <c r="E1548" s="200">
        <f>Gesamtliste!V1540</f>
        <v>0</v>
      </c>
    </row>
    <row r="1549" spans="1:5" ht="24" customHeight="1">
      <c r="A1549" s="285" t="str">
        <f>Gesamtliste!G1541&amp;" "&amp;Gesamtliste!H1541</f>
        <v xml:space="preserve"> </v>
      </c>
      <c r="B1549" s="286"/>
      <c r="C1549" s="199">
        <f>Gesamtliste!J1541</f>
        <v>0</v>
      </c>
      <c r="D1549" s="199">
        <f>Gesamtliste!K1541</f>
        <v>0</v>
      </c>
      <c r="E1549" s="200">
        <f>Gesamtliste!V1541</f>
        <v>0</v>
      </c>
    </row>
    <row r="1550" spans="1:5" ht="24" customHeight="1">
      <c r="A1550" s="285" t="str">
        <f>Gesamtliste!G1542&amp;" "&amp;Gesamtliste!H1542</f>
        <v xml:space="preserve"> </v>
      </c>
      <c r="B1550" s="286"/>
      <c r="C1550" s="199">
        <f>Gesamtliste!J1542</f>
        <v>0</v>
      </c>
      <c r="D1550" s="199">
        <f>Gesamtliste!K1542</f>
        <v>0</v>
      </c>
      <c r="E1550" s="200">
        <f>Gesamtliste!V1542</f>
        <v>0</v>
      </c>
    </row>
    <row r="1551" spans="1:5" ht="24" customHeight="1">
      <c r="A1551" s="285" t="str">
        <f>Gesamtliste!G1543&amp;" "&amp;Gesamtliste!H1543</f>
        <v xml:space="preserve"> </v>
      </c>
      <c r="B1551" s="286"/>
      <c r="C1551" s="199">
        <f>Gesamtliste!J1543</f>
        <v>0</v>
      </c>
      <c r="D1551" s="199">
        <f>Gesamtliste!K1543</f>
        <v>0</v>
      </c>
      <c r="E1551" s="200">
        <f>Gesamtliste!V1543</f>
        <v>0</v>
      </c>
    </row>
    <row r="1552" spans="1:5" ht="24" customHeight="1">
      <c r="A1552" s="285" t="str">
        <f>Gesamtliste!G1544&amp;" "&amp;Gesamtliste!H1544</f>
        <v xml:space="preserve"> </v>
      </c>
      <c r="B1552" s="286"/>
      <c r="C1552" s="199">
        <f>Gesamtliste!J1544</f>
        <v>0</v>
      </c>
      <c r="D1552" s="199">
        <f>Gesamtliste!K1544</f>
        <v>0</v>
      </c>
      <c r="E1552" s="200">
        <f>Gesamtliste!V1544</f>
        <v>0</v>
      </c>
    </row>
    <row r="1553" spans="1:5" ht="24" customHeight="1">
      <c r="A1553" s="285" t="str">
        <f>Gesamtliste!G1545&amp;" "&amp;Gesamtliste!H1545</f>
        <v xml:space="preserve"> </v>
      </c>
      <c r="B1553" s="286"/>
      <c r="C1553" s="199">
        <f>Gesamtliste!J1545</f>
        <v>0</v>
      </c>
      <c r="D1553" s="199">
        <f>Gesamtliste!K1545</f>
        <v>0</v>
      </c>
      <c r="E1553" s="200">
        <f>Gesamtliste!V1545</f>
        <v>0</v>
      </c>
    </row>
    <row r="1554" spans="1:5" ht="24" customHeight="1">
      <c r="A1554" s="285" t="str">
        <f>Gesamtliste!G1546&amp;" "&amp;Gesamtliste!H1546</f>
        <v xml:space="preserve"> </v>
      </c>
      <c r="B1554" s="286"/>
      <c r="C1554" s="199">
        <f>Gesamtliste!J1546</f>
        <v>0</v>
      </c>
      <c r="D1554" s="199">
        <f>Gesamtliste!K1546</f>
        <v>0</v>
      </c>
      <c r="E1554" s="200">
        <f>Gesamtliste!V1546</f>
        <v>0</v>
      </c>
    </row>
    <row r="1555" spans="1:5" ht="24" customHeight="1">
      <c r="A1555" s="285" t="str">
        <f>Gesamtliste!G1547&amp;" "&amp;Gesamtliste!H1547</f>
        <v xml:space="preserve"> </v>
      </c>
      <c r="B1555" s="286"/>
      <c r="C1555" s="199">
        <f>Gesamtliste!J1547</f>
        <v>0</v>
      </c>
      <c r="D1555" s="199">
        <f>Gesamtliste!K1547</f>
        <v>0</v>
      </c>
      <c r="E1555" s="200">
        <f>Gesamtliste!V1547</f>
        <v>0</v>
      </c>
    </row>
    <row r="1556" spans="1:5" ht="24" customHeight="1">
      <c r="A1556" s="285" t="str">
        <f>Gesamtliste!G1548&amp;" "&amp;Gesamtliste!H1548</f>
        <v xml:space="preserve"> </v>
      </c>
      <c r="B1556" s="286"/>
      <c r="C1556" s="199">
        <f>Gesamtliste!J1548</f>
        <v>0</v>
      </c>
      <c r="D1556" s="199">
        <f>Gesamtliste!K1548</f>
        <v>0</v>
      </c>
      <c r="E1556" s="200">
        <f>Gesamtliste!V1548</f>
        <v>0</v>
      </c>
    </row>
    <row r="1557" spans="1:5" ht="24" customHeight="1">
      <c r="A1557" s="285" t="str">
        <f>Gesamtliste!G1549&amp;" "&amp;Gesamtliste!H1549</f>
        <v xml:space="preserve"> </v>
      </c>
      <c r="B1557" s="286"/>
      <c r="C1557" s="199">
        <f>Gesamtliste!J1549</f>
        <v>0</v>
      </c>
      <c r="D1557" s="199">
        <f>Gesamtliste!K1549</f>
        <v>0</v>
      </c>
      <c r="E1557" s="200">
        <f>Gesamtliste!V1549</f>
        <v>0</v>
      </c>
    </row>
    <row r="1558" spans="1:5" ht="24" customHeight="1">
      <c r="A1558" s="285" t="str">
        <f>Gesamtliste!G1550&amp;" "&amp;Gesamtliste!H1550</f>
        <v xml:space="preserve"> </v>
      </c>
      <c r="B1558" s="286"/>
      <c r="C1558" s="199">
        <f>Gesamtliste!J1550</f>
        <v>0</v>
      </c>
      <c r="D1558" s="199">
        <f>Gesamtliste!K1550</f>
        <v>0</v>
      </c>
      <c r="E1558" s="200">
        <f>Gesamtliste!V1550</f>
        <v>0</v>
      </c>
    </row>
    <row r="1559" spans="1:5" ht="24" customHeight="1">
      <c r="A1559" s="285" t="str">
        <f>Gesamtliste!G1551&amp;" "&amp;Gesamtliste!H1551</f>
        <v xml:space="preserve"> </v>
      </c>
      <c r="B1559" s="286"/>
      <c r="C1559" s="199">
        <f>Gesamtliste!J1551</f>
        <v>0</v>
      </c>
      <c r="D1559" s="199">
        <f>Gesamtliste!K1551</f>
        <v>0</v>
      </c>
      <c r="E1559" s="200">
        <f>Gesamtliste!V1551</f>
        <v>0</v>
      </c>
    </row>
    <row r="1560" spans="1:5" ht="24" customHeight="1">
      <c r="A1560" s="285" t="str">
        <f>Gesamtliste!G1552&amp;" "&amp;Gesamtliste!H1552</f>
        <v xml:space="preserve"> </v>
      </c>
      <c r="B1560" s="286"/>
      <c r="C1560" s="199">
        <f>Gesamtliste!J1552</f>
        <v>0</v>
      </c>
      <c r="D1560" s="199">
        <f>Gesamtliste!K1552</f>
        <v>0</v>
      </c>
      <c r="E1560" s="200">
        <f>Gesamtliste!V1552</f>
        <v>0</v>
      </c>
    </row>
    <row r="1561" spans="1:5" ht="24" customHeight="1">
      <c r="A1561" s="285" t="str">
        <f>Gesamtliste!G1553&amp;" "&amp;Gesamtliste!H1553</f>
        <v xml:space="preserve"> </v>
      </c>
      <c r="B1561" s="286"/>
      <c r="C1561" s="199">
        <f>Gesamtliste!J1553</f>
        <v>0</v>
      </c>
      <c r="D1561" s="199">
        <f>Gesamtliste!K1553</f>
        <v>0</v>
      </c>
      <c r="E1561" s="200">
        <f>Gesamtliste!V1553</f>
        <v>0</v>
      </c>
    </row>
    <row r="1562" spans="1:5" ht="24" customHeight="1">
      <c r="A1562" s="285" t="str">
        <f>Gesamtliste!G1554&amp;" "&amp;Gesamtliste!H1554</f>
        <v xml:space="preserve"> </v>
      </c>
      <c r="B1562" s="286"/>
      <c r="C1562" s="199">
        <f>Gesamtliste!J1554</f>
        <v>0</v>
      </c>
      <c r="D1562" s="199">
        <f>Gesamtliste!K1554</f>
        <v>0</v>
      </c>
      <c r="E1562" s="200">
        <f>Gesamtliste!V1554</f>
        <v>0</v>
      </c>
    </row>
    <row r="1563" spans="1:5" ht="24" customHeight="1">
      <c r="A1563" s="285" t="str">
        <f>Gesamtliste!G1555&amp;" "&amp;Gesamtliste!H1555</f>
        <v xml:space="preserve"> </v>
      </c>
      <c r="B1563" s="286"/>
      <c r="C1563" s="199">
        <f>Gesamtliste!J1555</f>
        <v>0</v>
      </c>
      <c r="D1563" s="199">
        <f>Gesamtliste!K1555</f>
        <v>0</v>
      </c>
      <c r="E1563" s="200">
        <f>Gesamtliste!V1555</f>
        <v>0</v>
      </c>
    </row>
    <row r="1564" spans="1:5" ht="24" customHeight="1">
      <c r="A1564" s="285" t="str">
        <f>Gesamtliste!G1556&amp;" "&amp;Gesamtliste!H1556</f>
        <v xml:space="preserve"> </v>
      </c>
      <c r="B1564" s="286"/>
      <c r="C1564" s="199">
        <f>Gesamtliste!J1556</f>
        <v>0</v>
      </c>
      <c r="D1564" s="199">
        <f>Gesamtliste!K1556</f>
        <v>0</v>
      </c>
      <c r="E1564" s="200">
        <f>Gesamtliste!V1556</f>
        <v>0</v>
      </c>
    </row>
    <row r="1565" spans="1:5" ht="24" customHeight="1">
      <c r="A1565" s="285" t="str">
        <f>Gesamtliste!G1557&amp;" "&amp;Gesamtliste!H1557</f>
        <v xml:space="preserve"> </v>
      </c>
      <c r="B1565" s="286"/>
      <c r="C1565" s="199">
        <f>Gesamtliste!J1557</f>
        <v>0</v>
      </c>
      <c r="D1565" s="199">
        <f>Gesamtliste!K1557</f>
        <v>0</v>
      </c>
      <c r="E1565" s="200">
        <f>Gesamtliste!V1557</f>
        <v>0</v>
      </c>
    </row>
    <row r="1566" spans="1:5" ht="24" customHeight="1">
      <c r="A1566" s="285" t="str">
        <f>Gesamtliste!G1558&amp;" "&amp;Gesamtliste!H1558</f>
        <v xml:space="preserve"> </v>
      </c>
      <c r="B1566" s="286"/>
      <c r="C1566" s="199">
        <f>Gesamtliste!J1558</f>
        <v>0</v>
      </c>
      <c r="D1566" s="199">
        <f>Gesamtliste!K1558</f>
        <v>0</v>
      </c>
      <c r="E1566" s="200">
        <f>Gesamtliste!V1558</f>
        <v>0</v>
      </c>
    </row>
    <row r="1567" spans="1:5" ht="24" customHeight="1">
      <c r="A1567" s="285" t="str">
        <f>Gesamtliste!G1559&amp;" "&amp;Gesamtliste!H1559</f>
        <v xml:space="preserve"> </v>
      </c>
      <c r="B1567" s="286"/>
      <c r="C1567" s="199">
        <f>Gesamtliste!J1559</f>
        <v>0</v>
      </c>
      <c r="D1567" s="199">
        <f>Gesamtliste!K1559</f>
        <v>0</v>
      </c>
      <c r="E1567" s="200">
        <f>Gesamtliste!V1559</f>
        <v>0</v>
      </c>
    </row>
    <row r="1568" spans="1:5" ht="24" customHeight="1">
      <c r="A1568" s="285" t="str">
        <f>Gesamtliste!G1560&amp;" "&amp;Gesamtliste!H1560</f>
        <v xml:space="preserve"> </v>
      </c>
      <c r="B1568" s="286"/>
      <c r="C1568" s="199">
        <f>Gesamtliste!J1560</f>
        <v>0</v>
      </c>
      <c r="D1568" s="199">
        <f>Gesamtliste!K1560</f>
        <v>0</v>
      </c>
      <c r="E1568" s="200">
        <f>Gesamtliste!V1560</f>
        <v>0</v>
      </c>
    </row>
    <row r="1569" spans="1:5" ht="24" customHeight="1">
      <c r="A1569" s="285" t="str">
        <f>Gesamtliste!G1561&amp;" "&amp;Gesamtliste!H1561</f>
        <v xml:space="preserve"> </v>
      </c>
      <c r="B1569" s="286"/>
      <c r="C1569" s="199">
        <f>Gesamtliste!J1561</f>
        <v>0</v>
      </c>
      <c r="D1569" s="199">
        <f>Gesamtliste!K1561</f>
        <v>0</v>
      </c>
      <c r="E1569" s="200">
        <f>Gesamtliste!V1561</f>
        <v>0</v>
      </c>
    </row>
    <row r="1570" spans="1:5" ht="24" customHeight="1">
      <c r="A1570" s="285" t="str">
        <f>Gesamtliste!G1562&amp;" "&amp;Gesamtliste!H1562</f>
        <v xml:space="preserve"> </v>
      </c>
      <c r="B1570" s="286"/>
      <c r="C1570" s="199">
        <f>Gesamtliste!J1562</f>
        <v>0</v>
      </c>
      <c r="D1570" s="199">
        <f>Gesamtliste!K1562</f>
        <v>0</v>
      </c>
      <c r="E1570" s="200">
        <f>Gesamtliste!V1562</f>
        <v>0</v>
      </c>
    </row>
    <row r="1571" spans="1:5" ht="24" customHeight="1">
      <c r="A1571" s="285" t="str">
        <f>Gesamtliste!G1563&amp;" "&amp;Gesamtliste!H1563</f>
        <v xml:space="preserve"> </v>
      </c>
      <c r="B1571" s="286"/>
      <c r="C1571" s="199">
        <f>Gesamtliste!J1563</f>
        <v>0</v>
      </c>
      <c r="D1571" s="199">
        <f>Gesamtliste!K1563</f>
        <v>0</v>
      </c>
      <c r="E1571" s="200">
        <f>Gesamtliste!V1563</f>
        <v>0</v>
      </c>
    </row>
    <row r="1572" spans="1:5" ht="24" customHeight="1">
      <c r="A1572" s="285" t="str">
        <f>Gesamtliste!G1564&amp;" "&amp;Gesamtliste!H1564</f>
        <v xml:space="preserve"> </v>
      </c>
      <c r="B1572" s="286"/>
      <c r="C1572" s="199">
        <f>Gesamtliste!J1564</f>
        <v>0</v>
      </c>
      <c r="D1572" s="199">
        <f>Gesamtliste!K1564</f>
        <v>0</v>
      </c>
      <c r="E1572" s="200">
        <f>Gesamtliste!V1564</f>
        <v>0</v>
      </c>
    </row>
    <row r="1573" spans="1:5" ht="24" customHeight="1">
      <c r="A1573" s="285" t="str">
        <f>Gesamtliste!G1565&amp;" "&amp;Gesamtliste!H1565</f>
        <v xml:space="preserve"> </v>
      </c>
      <c r="B1573" s="286"/>
      <c r="C1573" s="199">
        <f>Gesamtliste!J1565</f>
        <v>0</v>
      </c>
      <c r="D1573" s="199">
        <f>Gesamtliste!K1565</f>
        <v>0</v>
      </c>
      <c r="E1573" s="200">
        <f>Gesamtliste!V1565</f>
        <v>0</v>
      </c>
    </row>
    <row r="1574" spans="1:5" ht="24" customHeight="1">
      <c r="A1574" s="285" t="str">
        <f>Gesamtliste!G1566&amp;" "&amp;Gesamtliste!H1566</f>
        <v xml:space="preserve"> </v>
      </c>
      <c r="B1574" s="286"/>
      <c r="C1574" s="199">
        <f>Gesamtliste!J1566</f>
        <v>0</v>
      </c>
      <c r="D1574" s="199">
        <f>Gesamtliste!K1566</f>
        <v>0</v>
      </c>
      <c r="E1574" s="200">
        <f>Gesamtliste!V1566</f>
        <v>0</v>
      </c>
    </row>
    <row r="1575" spans="1:5" ht="24" customHeight="1">
      <c r="A1575" s="285" t="str">
        <f>Gesamtliste!G1567&amp;" "&amp;Gesamtliste!H1567</f>
        <v xml:space="preserve"> </v>
      </c>
      <c r="B1575" s="286"/>
      <c r="C1575" s="199">
        <f>Gesamtliste!J1567</f>
        <v>0</v>
      </c>
      <c r="D1575" s="199">
        <f>Gesamtliste!K1567</f>
        <v>0</v>
      </c>
      <c r="E1575" s="200">
        <f>Gesamtliste!V1567</f>
        <v>0</v>
      </c>
    </row>
    <row r="1576" spans="1:5" ht="24" customHeight="1">
      <c r="A1576" s="285" t="str">
        <f>Gesamtliste!G1568&amp;" "&amp;Gesamtliste!H1568</f>
        <v xml:space="preserve"> </v>
      </c>
      <c r="B1576" s="286"/>
      <c r="C1576" s="199">
        <f>Gesamtliste!J1568</f>
        <v>0</v>
      </c>
      <c r="D1576" s="199">
        <f>Gesamtliste!K1568</f>
        <v>0</v>
      </c>
      <c r="E1576" s="200">
        <f>Gesamtliste!V1568</f>
        <v>0</v>
      </c>
    </row>
    <row r="1577" spans="1:5" ht="24" customHeight="1">
      <c r="A1577" s="285" t="str">
        <f>Gesamtliste!G1569&amp;" "&amp;Gesamtliste!H1569</f>
        <v xml:space="preserve"> </v>
      </c>
      <c r="B1577" s="286"/>
      <c r="C1577" s="199">
        <f>Gesamtliste!J1569</f>
        <v>0</v>
      </c>
      <c r="D1577" s="199">
        <f>Gesamtliste!K1569</f>
        <v>0</v>
      </c>
      <c r="E1577" s="200">
        <f>Gesamtliste!V1569</f>
        <v>0</v>
      </c>
    </row>
    <row r="1578" spans="1:5" ht="24" customHeight="1">
      <c r="A1578" s="285" t="str">
        <f>Gesamtliste!G1570&amp;" "&amp;Gesamtliste!H1570</f>
        <v xml:space="preserve"> </v>
      </c>
      <c r="B1578" s="286"/>
      <c r="C1578" s="199">
        <f>Gesamtliste!J1570</f>
        <v>0</v>
      </c>
      <c r="D1578" s="199">
        <f>Gesamtliste!K1570</f>
        <v>0</v>
      </c>
      <c r="E1578" s="200">
        <f>Gesamtliste!V1570</f>
        <v>0</v>
      </c>
    </row>
    <row r="1579" spans="1:5" ht="24" customHeight="1">
      <c r="A1579" s="285" t="str">
        <f>Gesamtliste!G1571&amp;" "&amp;Gesamtliste!H1571</f>
        <v xml:space="preserve"> </v>
      </c>
      <c r="B1579" s="286"/>
      <c r="C1579" s="199">
        <f>Gesamtliste!J1571</f>
        <v>0</v>
      </c>
      <c r="D1579" s="199">
        <f>Gesamtliste!K1571</f>
        <v>0</v>
      </c>
      <c r="E1579" s="200">
        <f>Gesamtliste!V1571</f>
        <v>0</v>
      </c>
    </row>
    <row r="1580" spans="1:5" ht="24" customHeight="1">
      <c r="A1580" s="285" t="str">
        <f>Gesamtliste!G1572&amp;" "&amp;Gesamtliste!H1572</f>
        <v xml:space="preserve"> </v>
      </c>
      <c r="B1580" s="286"/>
      <c r="C1580" s="199">
        <f>Gesamtliste!J1572</f>
        <v>0</v>
      </c>
      <c r="D1580" s="199">
        <f>Gesamtliste!K1572</f>
        <v>0</v>
      </c>
      <c r="E1580" s="200">
        <f>Gesamtliste!V1572</f>
        <v>0</v>
      </c>
    </row>
    <row r="1581" spans="1:5" ht="24" customHeight="1">
      <c r="A1581" s="285" t="str">
        <f>Gesamtliste!G1573&amp;" "&amp;Gesamtliste!H1573</f>
        <v xml:space="preserve"> </v>
      </c>
      <c r="B1581" s="286"/>
      <c r="C1581" s="199">
        <f>Gesamtliste!J1573</f>
        <v>0</v>
      </c>
      <c r="D1581" s="199">
        <f>Gesamtliste!K1573</f>
        <v>0</v>
      </c>
      <c r="E1581" s="200">
        <f>Gesamtliste!V1573</f>
        <v>0</v>
      </c>
    </row>
    <row r="1582" spans="1:5" ht="24" customHeight="1">
      <c r="A1582" s="285" t="str">
        <f>Gesamtliste!G1574&amp;" "&amp;Gesamtliste!H1574</f>
        <v xml:space="preserve"> </v>
      </c>
      <c r="B1582" s="286"/>
      <c r="C1582" s="199">
        <f>Gesamtliste!J1574</f>
        <v>0</v>
      </c>
      <c r="D1582" s="199">
        <f>Gesamtliste!K1574</f>
        <v>0</v>
      </c>
      <c r="E1582" s="200">
        <f>Gesamtliste!V1574</f>
        <v>0</v>
      </c>
    </row>
    <row r="1583" spans="1:5" ht="24" customHeight="1">
      <c r="A1583" s="285" t="str">
        <f>Gesamtliste!G1575&amp;" "&amp;Gesamtliste!H1575</f>
        <v xml:space="preserve"> </v>
      </c>
      <c r="B1583" s="286"/>
      <c r="C1583" s="199">
        <f>Gesamtliste!J1575</f>
        <v>0</v>
      </c>
      <c r="D1583" s="199">
        <f>Gesamtliste!K1575</f>
        <v>0</v>
      </c>
      <c r="E1583" s="200">
        <f>Gesamtliste!V1575</f>
        <v>0</v>
      </c>
    </row>
    <row r="1584" spans="1:5" ht="24" customHeight="1">
      <c r="A1584" s="285" t="str">
        <f>Gesamtliste!G1576&amp;" "&amp;Gesamtliste!H1576</f>
        <v xml:space="preserve"> </v>
      </c>
      <c r="B1584" s="286"/>
      <c r="C1584" s="199">
        <f>Gesamtliste!J1576</f>
        <v>0</v>
      </c>
      <c r="D1584" s="199">
        <f>Gesamtliste!K1576</f>
        <v>0</v>
      </c>
      <c r="E1584" s="200">
        <f>Gesamtliste!V1576</f>
        <v>0</v>
      </c>
    </row>
    <row r="1585" spans="1:5" ht="24" customHeight="1">
      <c r="A1585" s="285" t="str">
        <f>Gesamtliste!G1577&amp;" "&amp;Gesamtliste!H1577</f>
        <v xml:space="preserve"> </v>
      </c>
      <c r="B1585" s="286"/>
      <c r="C1585" s="199">
        <f>Gesamtliste!J1577</f>
        <v>0</v>
      </c>
      <c r="D1585" s="199">
        <f>Gesamtliste!K1577</f>
        <v>0</v>
      </c>
      <c r="E1585" s="200">
        <f>Gesamtliste!V1577</f>
        <v>0</v>
      </c>
    </row>
    <row r="1586" spans="1:5" ht="24" customHeight="1">
      <c r="A1586" s="285" t="str">
        <f>Gesamtliste!G1578&amp;" "&amp;Gesamtliste!H1578</f>
        <v xml:space="preserve"> </v>
      </c>
      <c r="B1586" s="286"/>
      <c r="C1586" s="199">
        <f>Gesamtliste!J1578</f>
        <v>0</v>
      </c>
      <c r="D1586" s="199">
        <f>Gesamtliste!K1578</f>
        <v>0</v>
      </c>
      <c r="E1586" s="200">
        <f>Gesamtliste!V1578</f>
        <v>0</v>
      </c>
    </row>
    <row r="1587" spans="1:5" ht="24" customHeight="1">
      <c r="A1587" s="285" t="str">
        <f>Gesamtliste!G1579&amp;" "&amp;Gesamtliste!H1579</f>
        <v xml:space="preserve"> </v>
      </c>
      <c r="B1587" s="286"/>
      <c r="C1587" s="199">
        <f>Gesamtliste!J1579</f>
        <v>0</v>
      </c>
      <c r="D1587" s="199">
        <f>Gesamtliste!K1579</f>
        <v>0</v>
      </c>
      <c r="E1587" s="200">
        <f>Gesamtliste!V1579</f>
        <v>0</v>
      </c>
    </row>
    <row r="1588" spans="1:5" ht="24" customHeight="1">
      <c r="A1588" s="285" t="str">
        <f>Gesamtliste!G1580&amp;" "&amp;Gesamtliste!H1580</f>
        <v xml:space="preserve"> </v>
      </c>
      <c r="B1588" s="286"/>
      <c r="C1588" s="199">
        <f>Gesamtliste!J1580</f>
        <v>0</v>
      </c>
      <c r="D1588" s="199">
        <f>Gesamtliste!K1580</f>
        <v>0</v>
      </c>
      <c r="E1588" s="200">
        <f>Gesamtliste!V1580</f>
        <v>0</v>
      </c>
    </row>
    <row r="1589" spans="1:5" ht="24" customHeight="1">
      <c r="A1589" s="285" t="str">
        <f>Gesamtliste!G1581&amp;" "&amp;Gesamtliste!H1581</f>
        <v xml:space="preserve"> </v>
      </c>
      <c r="B1589" s="286"/>
      <c r="C1589" s="199">
        <f>Gesamtliste!J1581</f>
        <v>0</v>
      </c>
      <c r="D1589" s="199">
        <f>Gesamtliste!K1581</f>
        <v>0</v>
      </c>
      <c r="E1589" s="200">
        <f>Gesamtliste!V1581</f>
        <v>0</v>
      </c>
    </row>
    <row r="1590" spans="1:5" ht="24" customHeight="1">
      <c r="A1590" s="285" t="str">
        <f>Gesamtliste!G1582&amp;" "&amp;Gesamtliste!H1582</f>
        <v xml:space="preserve"> </v>
      </c>
      <c r="B1590" s="286"/>
      <c r="C1590" s="199">
        <f>Gesamtliste!J1582</f>
        <v>0</v>
      </c>
      <c r="D1590" s="199">
        <f>Gesamtliste!K1582</f>
        <v>0</v>
      </c>
      <c r="E1590" s="200">
        <f>Gesamtliste!V1582</f>
        <v>0</v>
      </c>
    </row>
    <row r="1591" spans="1:5" ht="24" customHeight="1">
      <c r="A1591" s="285" t="str">
        <f>Gesamtliste!G1583&amp;" "&amp;Gesamtliste!H1583</f>
        <v xml:space="preserve"> </v>
      </c>
      <c r="B1591" s="286"/>
      <c r="C1591" s="199">
        <f>Gesamtliste!J1583</f>
        <v>0</v>
      </c>
      <c r="D1591" s="199">
        <f>Gesamtliste!K1583</f>
        <v>0</v>
      </c>
      <c r="E1591" s="200">
        <f>Gesamtliste!V1583</f>
        <v>0</v>
      </c>
    </row>
    <row r="1592" spans="1:5" ht="24" customHeight="1">
      <c r="A1592" s="285" t="str">
        <f>Gesamtliste!G1584&amp;" "&amp;Gesamtliste!H1584</f>
        <v xml:space="preserve"> </v>
      </c>
      <c r="B1592" s="286"/>
      <c r="C1592" s="199">
        <f>Gesamtliste!J1584</f>
        <v>0</v>
      </c>
      <c r="D1592" s="199">
        <f>Gesamtliste!K1584</f>
        <v>0</v>
      </c>
      <c r="E1592" s="200">
        <f>Gesamtliste!V1584</f>
        <v>0</v>
      </c>
    </row>
    <row r="1593" spans="1:5" ht="24" customHeight="1">
      <c r="A1593" s="285" t="str">
        <f>Gesamtliste!G1585&amp;" "&amp;Gesamtliste!H1585</f>
        <v xml:space="preserve"> </v>
      </c>
      <c r="B1593" s="286"/>
      <c r="C1593" s="199">
        <f>Gesamtliste!J1585</f>
        <v>0</v>
      </c>
      <c r="D1593" s="199">
        <f>Gesamtliste!K1585</f>
        <v>0</v>
      </c>
      <c r="E1593" s="200">
        <f>Gesamtliste!V1585</f>
        <v>0</v>
      </c>
    </row>
    <row r="1594" spans="1:5" ht="24" customHeight="1">
      <c r="A1594" s="285" t="str">
        <f>Gesamtliste!G1586&amp;" "&amp;Gesamtliste!H1586</f>
        <v xml:space="preserve"> </v>
      </c>
      <c r="B1594" s="286"/>
      <c r="C1594" s="199">
        <f>Gesamtliste!J1586</f>
        <v>0</v>
      </c>
      <c r="D1594" s="199">
        <f>Gesamtliste!K1586</f>
        <v>0</v>
      </c>
      <c r="E1594" s="200">
        <f>Gesamtliste!V1586</f>
        <v>0</v>
      </c>
    </row>
    <row r="1595" spans="1:5" ht="24" customHeight="1">
      <c r="A1595" s="285" t="str">
        <f>Gesamtliste!G1587&amp;" "&amp;Gesamtliste!H1587</f>
        <v xml:space="preserve"> </v>
      </c>
      <c r="B1595" s="286"/>
      <c r="C1595" s="199">
        <f>Gesamtliste!J1587</f>
        <v>0</v>
      </c>
      <c r="D1595" s="199">
        <f>Gesamtliste!K1587</f>
        <v>0</v>
      </c>
      <c r="E1595" s="200">
        <f>Gesamtliste!V1587</f>
        <v>0</v>
      </c>
    </row>
    <row r="1596" spans="1:5" ht="24" customHeight="1">
      <c r="A1596" s="285" t="str">
        <f>Gesamtliste!G1588&amp;" "&amp;Gesamtliste!H1588</f>
        <v xml:space="preserve"> </v>
      </c>
      <c r="B1596" s="286"/>
      <c r="C1596" s="199">
        <f>Gesamtliste!J1588</f>
        <v>0</v>
      </c>
      <c r="D1596" s="199">
        <f>Gesamtliste!K1588</f>
        <v>0</v>
      </c>
      <c r="E1596" s="200">
        <f>Gesamtliste!V1588</f>
        <v>0</v>
      </c>
    </row>
    <row r="1597" spans="1:5" ht="24" customHeight="1">
      <c r="A1597" s="285" t="str">
        <f>Gesamtliste!G1589&amp;" "&amp;Gesamtliste!H1589</f>
        <v xml:space="preserve"> </v>
      </c>
      <c r="B1597" s="286"/>
      <c r="C1597" s="199">
        <f>Gesamtliste!J1589</f>
        <v>0</v>
      </c>
      <c r="D1597" s="199">
        <f>Gesamtliste!K1589</f>
        <v>0</v>
      </c>
      <c r="E1597" s="200">
        <f>Gesamtliste!V1589</f>
        <v>0</v>
      </c>
    </row>
    <row r="1598" spans="1:5" ht="24" customHeight="1">
      <c r="A1598" s="285" t="str">
        <f>Gesamtliste!G1590&amp;" "&amp;Gesamtliste!H1590</f>
        <v xml:space="preserve"> </v>
      </c>
      <c r="B1598" s="286"/>
      <c r="C1598" s="199">
        <f>Gesamtliste!J1590</f>
        <v>0</v>
      </c>
      <c r="D1598" s="199">
        <f>Gesamtliste!K1590</f>
        <v>0</v>
      </c>
      <c r="E1598" s="200">
        <f>Gesamtliste!V1590</f>
        <v>0</v>
      </c>
    </row>
    <row r="1599" spans="1:5" ht="24" customHeight="1">
      <c r="A1599" s="285" t="str">
        <f>Gesamtliste!G1591&amp;" "&amp;Gesamtliste!H1591</f>
        <v xml:space="preserve"> </v>
      </c>
      <c r="B1599" s="286"/>
      <c r="C1599" s="199">
        <f>Gesamtliste!J1591</f>
        <v>0</v>
      </c>
      <c r="D1599" s="199">
        <f>Gesamtliste!K1591</f>
        <v>0</v>
      </c>
      <c r="E1599" s="200">
        <f>Gesamtliste!V1591</f>
        <v>0</v>
      </c>
    </row>
    <row r="1600" spans="1:5" ht="24" customHeight="1">
      <c r="A1600" s="285" t="str">
        <f>Gesamtliste!G1592&amp;" "&amp;Gesamtliste!H1592</f>
        <v xml:space="preserve"> </v>
      </c>
      <c r="B1600" s="286"/>
      <c r="C1600" s="199">
        <f>Gesamtliste!J1592</f>
        <v>0</v>
      </c>
      <c r="D1600" s="199">
        <f>Gesamtliste!K1592</f>
        <v>0</v>
      </c>
      <c r="E1600" s="200">
        <f>Gesamtliste!V1592</f>
        <v>0</v>
      </c>
    </row>
    <row r="1601" spans="1:5" ht="24" customHeight="1">
      <c r="A1601" s="285" t="str">
        <f>Gesamtliste!G1593&amp;" "&amp;Gesamtliste!H1593</f>
        <v xml:space="preserve"> </v>
      </c>
      <c r="B1601" s="286"/>
      <c r="C1601" s="199">
        <f>Gesamtliste!J1593</f>
        <v>0</v>
      </c>
      <c r="D1601" s="199">
        <f>Gesamtliste!K1593</f>
        <v>0</v>
      </c>
      <c r="E1601" s="200">
        <f>Gesamtliste!V1593</f>
        <v>0</v>
      </c>
    </row>
    <row r="1602" spans="1:5" ht="24" customHeight="1">
      <c r="A1602" s="285" t="str">
        <f>Gesamtliste!G1594&amp;" "&amp;Gesamtliste!H1594</f>
        <v xml:space="preserve"> </v>
      </c>
      <c r="B1602" s="286"/>
      <c r="C1602" s="199">
        <f>Gesamtliste!J1594</f>
        <v>0</v>
      </c>
      <c r="D1602" s="199">
        <f>Gesamtliste!K1594</f>
        <v>0</v>
      </c>
      <c r="E1602" s="200">
        <f>Gesamtliste!V1594</f>
        <v>0</v>
      </c>
    </row>
    <row r="1603" spans="1:5" ht="24" customHeight="1">
      <c r="A1603" s="285" t="str">
        <f>Gesamtliste!G1595&amp;" "&amp;Gesamtliste!H1595</f>
        <v xml:space="preserve"> </v>
      </c>
      <c r="B1603" s="286"/>
      <c r="C1603" s="199">
        <f>Gesamtliste!J1595</f>
        <v>0</v>
      </c>
      <c r="D1603" s="199">
        <f>Gesamtliste!K1595</f>
        <v>0</v>
      </c>
      <c r="E1603" s="200">
        <f>Gesamtliste!V1595</f>
        <v>0</v>
      </c>
    </row>
    <row r="1604" spans="1:5" ht="24" customHeight="1">
      <c r="A1604" s="285" t="str">
        <f>Gesamtliste!G1596&amp;" "&amp;Gesamtliste!H1596</f>
        <v xml:space="preserve"> </v>
      </c>
      <c r="B1604" s="286"/>
      <c r="C1604" s="199">
        <f>Gesamtliste!J1596</f>
        <v>0</v>
      </c>
      <c r="D1604" s="199">
        <f>Gesamtliste!K1596</f>
        <v>0</v>
      </c>
      <c r="E1604" s="200">
        <f>Gesamtliste!V1596</f>
        <v>0</v>
      </c>
    </row>
    <row r="1605" spans="1:5" ht="24" customHeight="1">
      <c r="A1605" s="285" t="str">
        <f>Gesamtliste!G1597&amp;" "&amp;Gesamtliste!H1597</f>
        <v xml:space="preserve"> </v>
      </c>
      <c r="B1605" s="286"/>
      <c r="C1605" s="199">
        <f>Gesamtliste!J1597</f>
        <v>0</v>
      </c>
      <c r="D1605" s="199">
        <f>Gesamtliste!K1597</f>
        <v>0</v>
      </c>
      <c r="E1605" s="200">
        <f>Gesamtliste!V1597</f>
        <v>0</v>
      </c>
    </row>
    <row r="1606" spans="1:5" ht="24" customHeight="1">
      <c r="A1606" s="285" t="str">
        <f>Gesamtliste!G1598&amp;" "&amp;Gesamtliste!H1598</f>
        <v xml:space="preserve"> </v>
      </c>
      <c r="B1606" s="286"/>
      <c r="C1606" s="199">
        <f>Gesamtliste!J1598</f>
        <v>0</v>
      </c>
      <c r="D1606" s="199">
        <f>Gesamtliste!K1598</f>
        <v>0</v>
      </c>
      <c r="E1606" s="200">
        <f>Gesamtliste!V1598</f>
        <v>0</v>
      </c>
    </row>
    <row r="1607" spans="1:5" ht="24" customHeight="1">
      <c r="A1607" s="285" t="str">
        <f>Gesamtliste!G1599&amp;" "&amp;Gesamtliste!H1599</f>
        <v xml:space="preserve"> </v>
      </c>
      <c r="B1607" s="286"/>
      <c r="C1607" s="199">
        <f>Gesamtliste!J1599</f>
        <v>0</v>
      </c>
      <c r="D1607" s="199">
        <f>Gesamtliste!K1599</f>
        <v>0</v>
      </c>
      <c r="E1607" s="200">
        <f>Gesamtliste!V1599</f>
        <v>0</v>
      </c>
    </row>
    <row r="1608" spans="1:5" ht="24" customHeight="1">
      <c r="A1608" s="285" t="str">
        <f>Gesamtliste!G1600&amp;" "&amp;Gesamtliste!H1600</f>
        <v xml:space="preserve"> </v>
      </c>
      <c r="B1608" s="286"/>
      <c r="C1608" s="199">
        <f>Gesamtliste!J1600</f>
        <v>0</v>
      </c>
      <c r="D1608" s="199">
        <f>Gesamtliste!K1600</f>
        <v>0</v>
      </c>
      <c r="E1608" s="200">
        <f>Gesamtliste!V1600</f>
        <v>0</v>
      </c>
    </row>
    <row r="1609" spans="1:5" ht="24" customHeight="1">
      <c r="A1609" s="285" t="str">
        <f>Gesamtliste!G1601&amp;" "&amp;Gesamtliste!H1601</f>
        <v xml:space="preserve"> </v>
      </c>
      <c r="B1609" s="286"/>
      <c r="C1609" s="199">
        <f>Gesamtliste!J1601</f>
        <v>0</v>
      </c>
      <c r="D1609" s="199">
        <f>Gesamtliste!K1601</f>
        <v>0</v>
      </c>
      <c r="E1609" s="200">
        <f>Gesamtliste!V1601</f>
        <v>0</v>
      </c>
    </row>
    <row r="1610" spans="1:5" ht="24" customHeight="1">
      <c r="A1610" s="285" t="str">
        <f>Gesamtliste!G1602&amp;" "&amp;Gesamtliste!H1602</f>
        <v xml:space="preserve"> </v>
      </c>
      <c r="B1610" s="286"/>
      <c r="C1610" s="199">
        <f>Gesamtliste!J1602</f>
        <v>0</v>
      </c>
      <c r="D1610" s="199">
        <f>Gesamtliste!K1602</f>
        <v>0</v>
      </c>
      <c r="E1610" s="200">
        <f>Gesamtliste!V1602</f>
        <v>0</v>
      </c>
    </row>
    <row r="1611" spans="1:5" ht="24" customHeight="1">
      <c r="A1611" s="285" t="str">
        <f>Gesamtliste!G1603&amp;" "&amp;Gesamtliste!H1603</f>
        <v xml:space="preserve"> </v>
      </c>
      <c r="B1611" s="286"/>
      <c r="C1611" s="199">
        <f>Gesamtliste!J1603</f>
        <v>0</v>
      </c>
      <c r="D1611" s="199">
        <f>Gesamtliste!K1603</f>
        <v>0</v>
      </c>
      <c r="E1611" s="200">
        <f>Gesamtliste!V1603</f>
        <v>0</v>
      </c>
    </row>
    <row r="1612" spans="1:5" ht="24" customHeight="1">
      <c r="A1612" s="285" t="str">
        <f>Gesamtliste!G1604&amp;" "&amp;Gesamtliste!H1604</f>
        <v xml:space="preserve"> </v>
      </c>
      <c r="B1612" s="286"/>
      <c r="C1612" s="199">
        <f>Gesamtliste!J1604</f>
        <v>0</v>
      </c>
      <c r="D1612" s="199">
        <f>Gesamtliste!K1604</f>
        <v>0</v>
      </c>
      <c r="E1612" s="200">
        <f>Gesamtliste!V1604</f>
        <v>0</v>
      </c>
    </row>
    <row r="1613" spans="1:5" ht="24" customHeight="1">
      <c r="A1613" s="285" t="str">
        <f>Gesamtliste!G1605&amp;" "&amp;Gesamtliste!H1605</f>
        <v xml:space="preserve"> </v>
      </c>
      <c r="B1613" s="286"/>
      <c r="C1613" s="199">
        <f>Gesamtliste!J1605</f>
        <v>0</v>
      </c>
      <c r="D1613" s="199">
        <f>Gesamtliste!K1605</f>
        <v>0</v>
      </c>
      <c r="E1613" s="200">
        <f>Gesamtliste!V1605</f>
        <v>0</v>
      </c>
    </row>
    <row r="1614" spans="1:5" ht="24" customHeight="1">
      <c r="A1614" s="285" t="str">
        <f>Gesamtliste!G1606&amp;" "&amp;Gesamtliste!H1606</f>
        <v xml:space="preserve"> </v>
      </c>
      <c r="B1614" s="286"/>
      <c r="C1614" s="199">
        <f>Gesamtliste!J1606</f>
        <v>0</v>
      </c>
      <c r="D1614" s="199">
        <f>Gesamtliste!K1606</f>
        <v>0</v>
      </c>
      <c r="E1614" s="200">
        <f>Gesamtliste!V1606</f>
        <v>0</v>
      </c>
    </row>
    <row r="1615" spans="1:5" ht="24" customHeight="1">
      <c r="A1615" s="285" t="str">
        <f>Gesamtliste!G1607&amp;" "&amp;Gesamtliste!H1607</f>
        <v xml:space="preserve"> </v>
      </c>
      <c r="B1615" s="286"/>
      <c r="C1615" s="199">
        <f>Gesamtliste!J1607</f>
        <v>0</v>
      </c>
      <c r="D1615" s="199">
        <f>Gesamtliste!K1607</f>
        <v>0</v>
      </c>
      <c r="E1615" s="200">
        <f>Gesamtliste!V1607</f>
        <v>0</v>
      </c>
    </row>
    <row r="1616" spans="1:5" ht="24" customHeight="1">
      <c r="A1616" s="285" t="str">
        <f>Gesamtliste!G1608&amp;" "&amp;Gesamtliste!H1608</f>
        <v xml:space="preserve"> </v>
      </c>
      <c r="B1616" s="286"/>
      <c r="C1616" s="199">
        <f>Gesamtliste!J1608</f>
        <v>0</v>
      </c>
      <c r="D1616" s="199">
        <f>Gesamtliste!K1608</f>
        <v>0</v>
      </c>
      <c r="E1616" s="200">
        <f>Gesamtliste!V1608</f>
        <v>0</v>
      </c>
    </row>
    <row r="1617" spans="1:5" ht="24" customHeight="1">
      <c r="A1617" s="285" t="str">
        <f>Gesamtliste!G1609&amp;" "&amp;Gesamtliste!H1609</f>
        <v xml:space="preserve"> </v>
      </c>
      <c r="B1617" s="286"/>
      <c r="C1617" s="199">
        <f>Gesamtliste!J1609</f>
        <v>0</v>
      </c>
      <c r="D1617" s="199">
        <f>Gesamtliste!K1609</f>
        <v>0</v>
      </c>
      <c r="E1617" s="200">
        <f>Gesamtliste!V1609</f>
        <v>0</v>
      </c>
    </row>
    <row r="1618" spans="1:5" ht="24" customHeight="1">
      <c r="A1618" s="285" t="str">
        <f>Gesamtliste!G1610&amp;" "&amp;Gesamtliste!H1610</f>
        <v xml:space="preserve"> </v>
      </c>
      <c r="B1618" s="286"/>
      <c r="C1618" s="199">
        <f>Gesamtliste!J1610</f>
        <v>0</v>
      </c>
      <c r="D1618" s="199">
        <f>Gesamtliste!K1610</f>
        <v>0</v>
      </c>
      <c r="E1618" s="200">
        <f>Gesamtliste!V1610</f>
        <v>0</v>
      </c>
    </row>
    <row r="1619" spans="1:5" ht="24" customHeight="1">
      <c r="A1619" s="285" t="str">
        <f>Gesamtliste!G1611&amp;" "&amp;Gesamtliste!H1611</f>
        <v xml:space="preserve"> </v>
      </c>
      <c r="B1619" s="286"/>
      <c r="C1619" s="199">
        <f>Gesamtliste!J1611</f>
        <v>0</v>
      </c>
      <c r="D1619" s="199">
        <f>Gesamtliste!K1611</f>
        <v>0</v>
      </c>
      <c r="E1619" s="200">
        <f>Gesamtliste!V1611</f>
        <v>0</v>
      </c>
    </row>
    <row r="1620" spans="1:5" ht="24" customHeight="1">
      <c r="A1620" s="285" t="str">
        <f>Gesamtliste!G1612&amp;" "&amp;Gesamtliste!H1612</f>
        <v xml:space="preserve"> </v>
      </c>
      <c r="B1620" s="286"/>
      <c r="C1620" s="199">
        <f>Gesamtliste!J1612</f>
        <v>0</v>
      </c>
      <c r="D1620" s="199">
        <f>Gesamtliste!K1612</f>
        <v>0</v>
      </c>
      <c r="E1620" s="200">
        <f>Gesamtliste!V1612</f>
        <v>0</v>
      </c>
    </row>
    <row r="1621" spans="1:5" ht="24" customHeight="1">
      <c r="A1621" s="285" t="str">
        <f>Gesamtliste!G1613&amp;" "&amp;Gesamtliste!H1613</f>
        <v xml:space="preserve"> </v>
      </c>
      <c r="B1621" s="286"/>
      <c r="C1621" s="199">
        <f>Gesamtliste!J1613</f>
        <v>0</v>
      </c>
      <c r="D1621" s="199">
        <f>Gesamtliste!K1613</f>
        <v>0</v>
      </c>
      <c r="E1621" s="200">
        <f>Gesamtliste!V1613</f>
        <v>0</v>
      </c>
    </row>
    <row r="1622" spans="1:5" ht="24" customHeight="1">
      <c r="A1622" s="285" t="str">
        <f>Gesamtliste!G1614&amp;" "&amp;Gesamtliste!H1614</f>
        <v xml:space="preserve"> </v>
      </c>
      <c r="B1622" s="286"/>
      <c r="C1622" s="199">
        <f>Gesamtliste!J1614</f>
        <v>0</v>
      </c>
      <c r="D1622" s="199">
        <f>Gesamtliste!K1614</f>
        <v>0</v>
      </c>
      <c r="E1622" s="200">
        <f>Gesamtliste!V1614</f>
        <v>0</v>
      </c>
    </row>
    <row r="1623" spans="1:5" ht="24" customHeight="1">
      <c r="A1623" s="285" t="str">
        <f>Gesamtliste!G1615&amp;" "&amp;Gesamtliste!H1615</f>
        <v xml:space="preserve"> </v>
      </c>
      <c r="B1623" s="286"/>
      <c r="C1623" s="199">
        <f>Gesamtliste!J1615</f>
        <v>0</v>
      </c>
      <c r="D1623" s="199">
        <f>Gesamtliste!K1615</f>
        <v>0</v>
      </c>
      <c r="E1623" s="200">
        <f>Gesamtliste!V1615</f>
        <v>0</v>
      </c>
    </row>
    <row r="1624" spans="1:5" ht="24" customHeight="1">
      <c r="A1624" s="285" t="str">
        <f>Gesamtliste!G1616&amp;" "&amp;Gesamtliste!H1616</f>
        <v xml:space="preserve"> </v>
      </c>
      <c r="B1624" s="286"/>
      <c r="C1624" s="199">
        <f>Gesamtliste!J1616</f>
        <v>0</v>
      </c>
      <c r="D1624" s="199">
        <f>Gesamtliste!K1616</f>
        <v>0</v>
      </c>
      <c r="E1624" s="200">
        <f>Gesamtliste!V1616</f>
        <v>0</v>
      </c>
    </row>
    <row r="1625" spans="1:5" ht="24" customHeight="1">
      <c r="A1625" s="285" t="str">
        <f>Gesamtliste!G1617&amp;" "&amp;Gesamtliste!H1617</f>
        <v xml:space="preserve"> </v>
      </c>
      <c r="B1625" s="286"/>
      <c r="C1625" s="199">
        <f>Gesamtliste!J1617</f>
        <v>0</v>
      </c>
      <c r="D1625" s="199">
        <f>Gesamtliste!K1617</f>
        <v>0</v>
      </c>
      <c r="E1625" s="200">
        <f>Gesamtliste!V1617</f>
        <v>0</v>
      </c>
    </row>
    <row r="1626" spans="1:5" ht="24" customHeight="1">
      <c r="A1626" s="285" t="str">
        <f>Gesamtliste!G1618&amp;" "&amp;Gesamtliste!H1618</f>
        <v xml:space="preserve"> </v>
      </c>
      <c r="B1626" s="286"/>
      <c r="C1626" s="199">
        <f>Gesamtliste!J1618</f>
        <v>0</v>
      </c>
      <c r="D1626" s="199">
        <f>Gesamtliste!K1618</f>
        <v>0</v>
      </c>
      <c r="E1626" s="200">
        <f>Gesamtliste!V1618</f>
        <v>0</v>
      </c>
    </row>
    <row r="1627" spans="1:5" ht="24" customHeight="1">
      <c r="A1627" s="285" t="str">
        <f>Gesamtliste!G1619&amp;" "&amp;Gesamtliste!H1619</f>
        <v xml:space="preserve"> </v>
      </c>
      <c r="B1627" s="286"/>
      <c r="C1627" s="199">
        <f>Gesamtliste!J1619</f>
        <v>0</v>
      </c>
      <c r="D1627" s="199">
        <f>Gesamtliste!K1619</f>
        <v>0</v>
      </c>
      <c r="E1627" s="200">
        <f>Gesamtliste!V1619</f>
        <v>0</v>
      </c>
    </row>
    <row r="1628" spans="1:5" ht="24" customHeight="1">
      <c r="A1628" s="285" t="str">
        <f>Gesamtliste!G1620&amp;" "&amp;Gesamtliste!H1620</f>
        <v xml:space="preserve"> </v>
      </c>
      <c r="B1628" s="286"/>
      <c r="C1628" s="199">
        <f>Gesamtliste!J1620</f>
        <v>0</v>
      </c>
      <c r="D1628" s="199">
        <f>Gesamtliste!K1620</f>
        <v>0</v>
      </c>
      <c r="E1628" s="200">
        <f>Gesamtliste!V1620</f>
        <v>0</v>
      </c>
    </row>
    <row r="1629" spans="1:5" ht="24" customHeight="1">
      <c r="A1629" s="285" t="str">
        <f>Gesamtliste!G1621&amp;" "&amp;Gesamtliste!H1621</f>
        <v xml:space="preserve"> </v>
      </c>
      <c r="B1629" s="286"/>
      <c r="C1629" s="199">
        <f>Gesamtliste!J1621</f>
        <v>0</v>
      </c>
      <c r="D1629" s="199">
        <f>Gesamtliste!K1621</f>
        <v>0</v>
      </c>
      <c r="E1629" s="200">
        <f>Gesamtliste!V1621</f>
        <v>0</v>
      </c>
    </row>
    <row r="1630" spans="1:5" ht="24" customHeight="1">
      <c r="A1630" s="285" t="str">
        <f>Gesamtliste!G1622&amp;" "&amp;Gesamtliste!H1622</f>
        <v xml:space="preserve"> </v>
      </c>
      <c r="B1630" s="286"/>
      <c r="C1630" s="199">
        <f>Gesamtliste!J1622</f>
        <v>0</v>
      </c>
      <c r="D1630" s="199">
        <f>Gesamtliste!K1622</f>
        <v>0</v>
      </c>
      <c r="E1630" s="200">
        <f>Gesamtliste!V1622</f>
        <v>0</v>
      </c>
    </row>
    <row r="1631" spans="1:5" ht="24" customHeight="1">
      <c r="A1631" s="285" t="str">
        <f>Gesamtliste!G1623&amp;" "&amp;Gesamtliste!H1623</f>
        <v xml:space="preserve"> </v>
      </c>
      <c r="B1631" s="286"/>
      <c r="C1631" s="199">
        <f>Gesamtliste!J1623</f>
        <v>0</v>
      </c>
      <c r="D1631" s="199">
        <f>Gesamtliste!K1623</f>
        <v>0</v>
      </c>
      <c r="E1631" s="200">
        <f>Gesamtliste!V1623</f>
        <v>0</v>
      </c>
    </row>
    <row r="1632" spans="1:5" ht="24" customHeight="1">
      <c r="A1632" s="285" t="str">
        <f>Gesamtliste!G1624&amp;" "&amp;Gesamtliste!H1624</f>
        <v xml:space="preserve"> </v>
      </c>
      <c r="B1632" s="286"/>
      <c r="C1632" s="199">
        <f>Gesamtliste!J1624</f>
        <v>0</v>
      </c>
      <c r="D1632" s="199">
        <f>Gesamtliste!K1624</f>
        <v>0</v>
      </c>
      <c r="E1632" s="200">
        <f>Gesamtliste!V1624</f>
        <v>0</v>
      </c>
    </row>
    <row r="1633" spans="1:5" ht="24" customHeight="1">
      <c r="A1633" s="285" t="str">
        <f>Gesamtliste!G1625&amp;" "&amp;Gesamtliste!H1625</f>
        <v xml:space="preserve"> </v>
      </c>
      <c r="B1633" s="286"/>
      <c r="C1633" s="199">
        <f>Gesamtliste!J1625</f>
        <v>0</v>
      </c>
      <c r="D1633" s="199">
        <f>Gesamtliste!K1625</f>
        <v>0</v>
      </c>
      <c r="E1633" s="200">
        <f>Gesamtliste!V1625</f>
        <v>0</v>
      </c>
    </row>
    <row r="1634" spans="1:5" ht="24" customHeight="1">
      <c r="A1634" s="285" t="str">
        <f>Gesamtliste!G1626&amp;" "&amp;Gesamtliste!H1626</f>
        <v xml:space="preserve"> </v>
      </c>
      <c r="B1634" s="286"/>
      <c r="C1634" s="199">
        <f>Gesamtliste!J1626</f>
        <v>0</v>
      </c>
      <c r="D1634" s="199">
        <f>Gesamtliste!K1626</f>
        <v>0</v>
      </c>
      <c r="E1634" s="200">
        <f>Gesamtliste!V1626</f>
        <v>0</v>
      </c>
    </row>
    <row r="1635" spans="1:5" ht="24" customHeight="1">
      <c r="A1635" s="285" t="str">
        <f>Gesamtliste!G1627&amp;" "&amp;Gesamtliste!H1627</f>
        <v xml:space="preserve"> </v>
      </c>
      <c r="B1635" s="286"/>
      <c r="C1635" s="199">
        <f>Gesamtliste!J1627</f>
        <v>0</v>
      </c>
      <c r="D1635" s="199">
        <f>Gesamtliste!K1627</f>
        <v>0</v>
      </c>
      <c r="E1635" s="200">
        <f>Gesamtliste!V1627</f>
        <v>0</v>
      </c>
    </row>
    <row r="1636" spans="1:5" ht="24" customHeight="1">
      <c r="A1636" s="285" t="str">
        <f>Gesamtliste!G1628&amp;" "&amp;Gesamtliste!H1628</f>
        <v xml:space="preserve"> </v>
      </c>
      <c r="B1636" s="286"/>
      <c r="C1636" s="199">
        <f>Gesamtliste!J1628</f>
        <v>0</v>
      </c>
      <c r="D1636" s="199">
        <f>Gesamtliste!K1628</f>
        <v>0</v>
      </c>
      <c r="E1636" s="200">
        <f>Gesamtliste!V1628</f>
        <v>0</v>
      </c>
    </row>
    <row r="1637" spans="1:5" ht="24" customHeight="1">
      <c r="A1637" s="285" t="str">
        <f>Gesamtliste!G1629&amp;" "&amp;Gesamtliste!H1629</f>
        <v xml:space="preserve"> </v>
      </c>
      <c r="B1637" s="286"/>
      <c r="C1637" s="199">
        <f>Gesamtliste!J1629</f>
        <v>0</v>
      </c>
      <c r="D1637" s="199">
        <f>Gesamtliste!K1629</f>
        <v>0</v>
      </c>
      <c r="E1637" s="200">
        <f>Gesamtliste!V1629</f>
        <v>0</v>
      </c>
    </row>
    <row r="1638" spans="1:5" ht="24" customHeight="1">
      <c r="A1638" s="285" t="str">
        <f>Gesamtliste!G1630&amp;" "&amp;Gesamtliste!H1630</f>
        <v xml:space="preserve"> </v>
      </c>
      <c r="B1638" s="286"/>
      <c r="C1638" s="199">
        <f>Gesamtliste!J1630</f>
        <v>0</v>
      </c>
      <c r="D1638" s="199">
        <f>Gesamtliste!K1630</f>
        <v>0</v>
      </c>
      <c r="E1638" s="200">
        <f>Gesamtliste!V1630</f>
        <v>0</v>
      </c>
    </row>
    <row r="1639" spans="1:5" ht="24" customHeight="1">
      <c r="A1639" s="285" t="str">
        <f>Gesamtliste!G1631&amp;" "&amp;Gesamtliste!H1631</f>
        <v xml:space="preserve"> </v>
      </c>
      <c r="B1639" s="286"/>
      <c r="C1639" s="199">
        <f>Gesamtliste!J1631</f>
        <v>0</v>
      </c>
      <c r="D1639" s="199">
        <f>Gesamtliste!K1631</f>
        <v>0</v>
      </c>
      <c r="E1639" s="200">
        <f>Gesamtliste!V1631</f>
        <v>0</v>
      </c>
    </row>
    <row r="1640" spans="1:5" ht="24" customHeight="1">
      <c r="A1640" s="285" t="str">
        <f>Gesamtliste!G1632&amp;" "&amp;Gesamtliste!H1632</f>
        <v xml:space="preserve"> </v>
      </c>
      <c r="B1640" s="286"/>
      <c r="C1640" s="199">
        <f>Gesamtliste!J1632</f>
        <v>0</v>
      </c>
      <c r="D1640" s="199">
        <f>Gesamtliste!K1632</f>
        <v>0</v>
      </c>
      <c r="E1640" s="200">
        <f>Gesamtliste!V1632</f>
        <v>0</v>
      </c>
    </row>
    <row r="1641" spans="1:5" ht="24" customHeight="1">
      <c r="A1641" s="285" t="str">
        <f>Gesamtliste!G1633&amp;" "&amp;Gesamtliste!H1633</f>
        <v xml:space="preserve"> </v>
      </c>
      <c r="B1641" s="286"/>
      <c r="C1641" s="199">
        <f>Gesamtliste!J1633</f>
        <v>0</v>
      </c>
      <c r="D1641" s="199">
        <f>Gesamtliste!K1633</f>
        <v>0</v>
      </c>
      <c r="E1641" s="200">
        <f>Gesamtliste!V1633</f>
        <v>0</v>
      </c>
    </row>
    <row r="1642" spans="1:5" ht="24" customHeight="1">
      <c r="A1642" s="285" t="str">
        <f>Gesamtliste!G1634&amp;" "&amp;Gesamtliste!H1634</f>
        <v xml:space="preserve"> </v>
      </c>
      <c r="B1642" s="286"/>
      <c r="C1642" s="199">
        <f>Gesamtliste!J1634</f>
        <v>0</v>
      </c>
      <c r="D1642" s="199">
        <f>Gesamtliste!K1634</f>
        <v>0</v>
      </c>
      <c r="E1642" s="200">
        <f>Gesamtliste!V1634</f>
        <v>0</v>
      </c>
    </row>
    <row r="1643" spans="1:5" ht="24" customHeight="1">
      <c r="A1643" s="285" t="str">
        <f>Gesamtliste!G1635&amp;" "&amp;Gesamtliste!H1635</f>
        <v xml:space="preserve"> </v>
      </c>
      <c r="B1643" s="286"/>
      <c r="C1643" s="199">
        <f>Gesamtliste!J1635</f>
        <v>0</v>
      </c>
      <c r="D1643" s="199">
        <f>Gesamtliste!K1635</f>
        <v>0</v>
      </c>
      <c r="E1643" s="200">
        <f>Gesamtliste!V1635</f>
        <v>0</v>
      </c>
    </row>
    <row r="1644" spans="1:5" ht="24" customHeight="1">
      <c r="A1644" s="285" t="str">
        <f>Gesamtliste!G1636&amp;" "&amp;Gesamtliste!H1636</f>
        <v xml:space="preserve"> </v>
      </c>
      <c r="B1644" s="286"/>
      <c r="C1644" s="199">
        <f>Gesamtliste!J1636</f>
        <v>0</v>
      </c>
      <c r="D1644" s="199">
        <f>Gesamtliste!K1636</f>
        <v>0</v>
      </c>
      <c r="E1644" s="200">
        <f>Gesamtliste!V1636</f>
        <v>0</v>
      </c>
    </row>
    <row r="1645" spans="1:5" ht="24" customHeight="1">
      <c r="A1645" s="285" t="str">
        <f>Gesamtliste!G1637&amp;" "&amp;Gesamtliste!H1637</f>
        <v xml:space="preserve"> </v>
      </c>
      <c r="B1645" s="286"/>
      <c r="C1645" s="199">
        <f>Gesamtliste!J1637</f>
        <v>0</v>
      </c>
      <c r="D1645" s="199">
        <f>Gesamtliste!K1637</f>
        <v>0</v>
      </c>
      <c r="E1645" s="200">
        <f>Gesamtliste!V1637</f>
        <v>0</v>
      </c>
    </row>
    <row r="1646" spans="1:5" ht="24" customHeight="1">
      <c r="A1646" s="285" t="str">
        <f>Gesamtliste!G1638&amp;" "&amp;Gesamtliste!H1638</f>
        <v xml:space="preserve"> </v>
      </c>
      <c r="B1646" s="286"/>
      <c r="C1646" s="199">
        <f>Gesamtliste!J1638</f>
        <v>0</v>
      </c>
      <c r="D1646" s="199">
        <f>Gesamtliste!K1638</f>
        <v>0</v>
      </c>
      <c r="E1646" s="200">
        <f>Gesamtliste!V1638</f>
        <v>0</v>
      </c>
    </row>
    <row r="1647" spans="1:5" ht="24" customHeight="1">
      <c r="A1647" s="285" t="str">
        <f>Gesamtliste!G1639&amp;" "&amp;Gesamtliste!H1639</f>
        <v xml:space="preserve"> </v>
      </c>
      <c r="B1647" s="286"/>
      <c r="C1647" s="199">
        <f>Gesamtliste!J1639</f>
        <v>0</v>
      </c>
      <c r="D1647" s="199">
        <f>Gesamtliste!K1639</f>
        <v>0</v>
      </c>
      <c r="E1647" s="200">
        <f>Gesamtliste!V1639</f>
        <v>0</v>
      </c>
    </row>
    <row r="1648" spans="1:5" ht="24" customHeight="1">
      <c r="A1648" s="285" t="str">
        <f>Gesamtliste!G1640&amp;" "&amp;Gesamtliste!H1640</f>
        <v xml:space="preserve"> </v>
      </c>
      <c r="B1648" s="286"/>
      <c r="C1648" s="199">
        <f>Gesamtliste!J1640</f>
        <v>0</v>
      </c>
      <c r="D1648" s="199">
        <f>Gesamtliste!K1640</f>
        <v>0</v>
      </c>
      <c r="E1648" s="200">
        <f>Gesamtliste!V1640</f>
        <v>0</v>
      </c>
    </row>
    <row r="1649" spans="1:5" ht="24" customHeight="1">
      <c r="A1649" s="285" t="str">
        <f>Gesamtliste!G1641&amp;" "&amp;Gesamtliste!H1641</f>
        <v xml:space="preserve"> </v>
      </c>
      <c r="B1649" s="286"/>
      <c r="C1649" s="199">
        <f>Gesamtliste!J1641</f>
        <v>0</v>
      </c>
      <c r="D1649" s="199">
        <f>Gesamtliste!K1641</f>
        <v>0</v>
      </c>
      <c r="E1649" s="200">
        <f>Gesamtliste!V1641</f>
        <v>0</v>
      </c>
    </row>
    <row r="1650" spans="1:5" ht="24" customHeight="1">
      <c r="A1650" s="285" t="str">
        <f>Gesamtliste!G1642&amp;" "&amp;Gesamtliste!H1642</f>
        <v xml:space="preserve"> </v>
      </c>
      <c r="B1650" s="286"/>
      <c r="C1650" s="199">
        <f>Gesamtliste!J1642</f>
        <v>0</v>
      </c>
      <c r="D1650" s="199">
        <f>Gesamtliste!K1642</f>
        <v>0</v>
      </c>
      <c r="E1650" s="200">
        <f>Gesamtliste!V1642</f>
        <v>0</v>
      </c>
    </row>
    <row r="1651" spans="1:5" ht="24" customHeight="1">
      <c r="A1651" s="285" t="str">
        <f>Gesamtliste!G1643&amp;" "&amp;Gesamtliste!H1643</f>
        <v xml:space="preserve"> </v>
      </c>
      <c r="B1651" s="286"/>
      <c r="C1651" s="199">
        <f>Gesamtliste!J1643</f>
        <v>0</v>
      </c>
      <c r="D1651" s="199">
        <f>Gesamtliste!K1643</f>
        <v>0</v>
      </c>
      <c r="E1651" s="200">
        <f>Gesamtliste!V1643</f>
        <v>0</v>
      </c>
    </row>
    <row r="1652" spans="1:5" ht="24" customHeight="1">
      <c r="A1652" s="285" t="str">
        <f>Gesamtliste!G1644&amp;" "&amp;Gesamtliste!H1644</f>
        <v xml:space="preserve"> </v>
      </c>
      <c r="B1652" s="286"/>
      <c r="C1652" s="199">
        <f>Gesamtliste!J1644</f>
        <v>0</v>
      </c>
      <c r="D1652" s="199">
        <f>Gesamtliste!K1644</f>
        <v>0</v>
      </c>
      <c r="E1652" s="200">
        <f>Gesamtliste!V1644</f>
        <v>0</v>
      </c>
    </row>
    <row r="1653" spans="1:5" ht="24" customHeight="1">
      <c r="A1653" s="285" t="str">
        <f>Gesamtliste!G1645&amp;" "&amp;Gesamtliste!H1645</f>
        <v xml:space="preserve"> </v>
      </c>
      <c r="B1653" s="286"/>
      <c r="C1653" s="199">
        <f>Gesamtliste!J1645</f>
        <v>0</v>
      </c>
      <c r="D1653" s="199">
        <f>Gesamtliste!K1645</f>
        <v>0</v>
      </c>
      <c r="E1653" s="200">
        <f>Gesamtliste!V1645</f>
        <v>0</v>
      </c>
    </row>
    <row r="1654" spans="1:5" ht="24" customHeight="1">
      <c r="A1654" s="285" t="str">
        <f>Gesamtliste!G1646&amp;" "&amp;Gesamtliste!H1646</f>
        <v xml:space="preserve"> </v>
      </c>
      <c r="B1654" s="286"/>
      <c r="C1654" s="199">
        <f>Gesamtliste!J1646</f>
        <v>0</v>
      </c>
      <c r="D1654" s="199">
        <f>Gesamtliste!K1646</f>
        <v>0</v>
      </c>
      <c r="E1654" s="200">
        <f>Gesamtliste!V1646</f>
        <v>0</v>
      </c>
    </row>
    <row r="1655" spans="1:5" ht="24" customHeight="1">
      <c r="A1655" s="285" t="str">
        <f>Gesamtliste!G1647&amp;" "&amp;Gesamtliste!H1647</f>
        <v xml:space="preserve"> </v>
      </c>
      <c r="B1655" s="286"/>
      <c r="C1655" s="199">
        <f>Gesamtliste!J1647</f>
        <v>0</v>
      </c>
      <c r="D1655" s="199">
        <f>Gesamtliste!K1647</f>
        <v>0</v>
      </c>
      <c r="E1655" s="200">
        <f>Gesamtliste!V1647</f>
        <v>0</v>
      </c>
    </row>
    <row r="1656" spans="1:5" ht="24" customHeight="1">
      <c r="A1656" s="285" t="str">
        <f>Gesamtliste!G1648&amp;" "&amp;Gesamtliste!H1648</f>
        <v xml:space="preserve"> </v>
      </c>
      <c r="B1656" s="286"/>
      <c r="C1656" s="199">
        <f>Gesamtliste!J1648</f>
        <v>0</v>
      </c>
      <c r="D1656" s="199">
        <f>Gesamtliste!K1648</f>
        <v>0</v>
      </c>
      <c r="E1656" s="200">
        <f>Gesamtliste!V1648</f>
        <v>0</v>
      </c>
    </row>
    <row r="1657" spans="1:5" ht="24" customHeight="1">
      <c r="A1657" s="285" t="str">
        <f>Gesamtliste!G1649&amp;" "&amp;Gesamtliste!H1649</f>
        <v xml:space="preserve"> </v>
      </c>
      <c r="B1657" s="286"/>
      <c r="C1657" s="199">
        <f>Gesamtliste!J1649</f>
        <v>0</v>
      </c>
      <c r="D1657" s="199">
        <f>Gesamtliste!K1649</f>
        <v>0</v>
      </c>
      <c r="E1657" s="200">
        <f>Gesamtliste!V1649</f>
        <v>0</v>
      </c>
    </row>
    <row r="1658" spans="1:5" ht="24" customHeight="1">
      <c r="A1658" s="285" t="str">
        <f>Gesamtliste!G1650&amp;" "&amp;Gesamtliste!H1650</f>
        <v xml:space="preserve"> </v>
      </c>
      <c r="B1658" s="286"/>
      <c r="C1658" s="199">
        <f>Gesamtliste!J1650</f>
        <v>0</v>
      </c>
      <c r="D1658" s="199">
        <f>Gesamtliste!K1650</f>
        <v>0</v>
      </c>
      <c r="E1658" s="200">
        <f>Gesamtliste!V1650</f>
        <v>0</v>
      </c>
    </row>
    <row r="1659" spans="1:5" ht="24" customHeight="1">
      <c r="A1659" s="285" t="str">
        <f>Gesamtliste!G1651&amp;" "&amp;Gesamtliste!H1651</f>
        <v xml:space="preserve"> </v>
      </c>
      <c r="B1659" s="286"/>
      <c r="C1659" s="199">
        <f>Gesamtliste!J1651</f>
        <v>0</v>
      </c>
      <c r="D1659" s="199">
        <f>Gesamtliste!K1651</f>
        <v>0</v>
      </c>
      <c r="E1659" s="200">
        <f>Gesamtliste!V1651</f>
        <v>0</v>
      </c>
    </row>
    <row r="1660" spans="1:5" ht="24" customHeight="1">
      <c r="A1660" s="285" t="str">
        <f>Gesamtliste!G1652&amp;" "&amp;Gesamtliste!H1652</f>
        <v xml:space="preserve"> </v>
      </c>
      <c r="B1660" s="286"/>
      <c r="C1660" s="199">
        <f>Gesamtliste!J1652</f>
        <v>0</v>
      </c>
      <c r="D1660" s="199">
        <f>Gesamtliste!K1652</f>
        <v>0</v>
      </c>
      <c r="E1660" s="200">
        <f>Gesamtliste!V1652</f>
        <v>0</v>
      </c>
    </row>
    <row r="1661" spans="1:5" ht="24" customHeight="1">
      <c r="A1661" s="285" t="str">
        <f>Gesamtliste!G1653&amp;" "&amp;Gesamtliste!H1653</f>
        <v xml:space="preserve"> </v>
      </c>
      <c r="B1661" s="286"/>
      <c r="C1661" s="199">
        <f>Gesamtliste!J1653</f>
        <v>0</v>
      </c>
      <c r="D1661" s="199">
        <f>Gesamtliste!K1653</f>
        <v>0</v>
      </c>
      <c r="E1661" s="200">
        <f>Gesamtliste!V1653</f>
        <v>0</v>
      </c>
    </row>
    <row r="1662" spans="1:5" ht="24" customHeight="1">
      <c r="A1662" s="285" t="str">
        <f>Gesamtliste!G1654&amp;" "&amp;Gesamtliste!H1654</f>
        <v xml:space="preserve"> </v>
      </c>
      <c r="B1662" s="286"/>
      <c r="C1662" s="199">
        <f>Gesamtliste!J1654</f>
        <v>0</v>
      </c>
      <c r="D1662" s="199">
        <f>Gesamtliste!K1654</f>
        <v>0</v>
      </c>
      <c r="E1662" s="200">
        <f>Gesamtliste!V1654</f>
        <v>0</v>
      </c>
    </row>
    <row r="1663" spans="1:5" ht="24" customHeight="1">
      <c r="A1663" s="285" t="str">
        <f>Gesamtliste!G1655&amp;" "&amp;Gesamtliste!H1655</f>
        <v xml:space="preserve"> </v>
      </c>
      <c r="B1663" s="286"/>
      <c r="C1663" s="199">
        <f>Gesamtliste!J1655</f>
        <v>0</v>
      </c>
      <c r="D1663" s="199">
        <f>Gesamtliste!K1655</f>
        <v>0</v>
      </c>
      <c r="E1663" s="200">
        <f>Gesamtliste!V1655</f>
        <v>0</v>
      </c>
    </row>
    <row r="1664" spans="1:5" ht="24" customHeight="1">
      <c r="A1664" s="285" t="str">
        <f>Gesamtliste!G1656&amp;" "&amp;Gesamtliste!H1656</f>
        <v xml:space="preserve"> </v>
      </c>
      <c r="B1664" s="286"/>
      <c r="C1664" s="199">
        <f>Gesamtliste!J1656</f>
        <v>0</v>
      </c>
      <c r="D1664" s="199">
        <f>Gesamtliste!K1656</f>
        <v>0</v>
      </c>
      <c r="E1664" s="200">
        <f>Gesamtliste!V1656</f>
        <v>0</v>
      </c>
    </row>
    <row r="1665" spans="1:5" ht="24" customHeight="1">
      <c r="A1665" s="285" t="str">
        <f>Gesamtliste!G1657&amp;" "&amp;Gesamtliste!H1657</f>
        <v xml:space="preserve"> </v>
      </c>
      <c r="B1665" s="286"/>
      <c r="C1665" s="199">
        <f>Gesamtliste!J1657</f>
        <v>0</v>
      </c>
      <c r="D1665" s="199">
        <f>Gesamtliste!K1657</f>
        <v>0</v>
      </c>
      <c r="E1665" s="200">
        <f>Gesamtliste!V1657</f>
        <v>0</v>
      </c>
    </row>
    <row r="1666" spans="1:5" ht="24" customHeight="1">
      <c r="A1666" s="285" t="str">
        <f>Gesamtliste!G1658&amp;" "&amp;Gesamtliste!H1658</f>
        <v xml:space="preserve"> </v>
      </c>
      <c r="B1666" s="286"/>
      <c r="C1666" s="199">
        <f>Gesamtliste!J1658</f>
        <v>0</v>
      </c>
      <c r="D1666" s="199">
        <f>Gesamtliste!K1658</f>
        <v>0</v>
      </c>
      <c r="E1666" s="200">
        <f>Gesamtliste!V1658</f>
        <v>0</v>
      </c>
    </row>
    <row r="1667" spans="1:5" ht="24" customHeight="1">
      <c r="A1667" s="285" t="str">
        <f>Gesamtliste!G1659&amp;" "&amp;Gesamtliste!H1659</f>
        <v xml:space="preserve"> </v>
      </c>
      <c r="B1667" s="286"/>
      <c r="C1667" s="199">
        <f>Gesamtliste!J1659</f>
        <v>0</v>
      </c>
      <c r="D1667" s="199">
        <f>Gesamtliste!K1659</f>
        <v>0</v>
      </c>
      <c r="E1667" s="200">
        <f>Gesamtliste!V1659</f>
        <v>0</v>
      </c>
    </row>
    <row r="1668" spans="1:5" ht="24" customHeight="1">
      <c r="A1668" s="285" t="str">
        <f>Gesamtliste!G1660&amp;" "&amp;Gesamtliste!H1660</f>
        <v xml:space="preserve"> </v>
      </c>
      <c r="B1668" s="286"/>
      <c r="C1668" s="199">
        <f>Gesamtliste!J1660</f>
        <v>0</v>
      </c>
      <c r="D1668" s="199">
        <f>Gesamtliste!K1660</f>
        <v>0</v>
      </c>
      <c r="E1668" s="200">
        <f>Gesamtliste!V1660</f>
        <v>0</v>
      </c>
    </row>
    <row r="1669" spans="1:5" ht="24" customHeight="1">
      <c r="A1669" s="285" t="str">
        <f>Gesamtliste!G1661&amp;" "&amp;Gesamtliste!H1661</f>
        <v xml:space="preserve"> </v>
      </c>
      <c r="B1669" s="286"/>
      <c r="C1669" s="199">
        <f>Gesamtliste!J1661</f>
        <v>0</v>
      </c>
      <c r="D1669" s="199">
        <f>Gesamtliste!K1661</f>
        <v>0</v>
      </c>
      <c r="E1669" s="200">
        <f>Gesamtliste!V1661</f>
        <v>0</v>
      </c>
    </row>
    <row r="1670" spans="1:5" ht="24" customHeight="1">
      <c r="A1670" s="285" t="str">
        <f>Gesamtliste!G1662&amp;" "&amp;Gesamtliste!H1662</f>
        <v xml:space="preserve"> </v>
      </c>
      <c r="B1670" s="286"/>
      <c r="C1670" s="199">
        <f>Gesamtliste!J1662</f>
        <v>0</v>
      </c>
      <c r="D1670" s="199">
        <f>Gesamtliste!K1662</f>
        <v>0</v>
      </c>
      <c r="E1670" s="200">
        <f>Gesamtliste!V1662</f>
        <v>0</v>
      </c>
    </row>
    <row r="1671" spans="1:5" ht="24" customHeight="1">
      <c r="A1671" s="285" t="str">
        <f>Gesamtliste!G1663&amp;" "&amp;Gesamtliste!H1663</f>
        <v xml:space="preserve"> </v>
      </c>
      <c r="B1671" s="286"/>
      <c r="C1671" s="199">
        <f>Gesamtliste!J1663</f>
        <v>0</v>
      </c>
      <c r="D1671" s="199">
        <f>Gesamtliste!K1663</f>
        <v>0</v>
      </c>
      <c r="E1671" s="200">
        <f>Gesamtliste!V1663</f>
        <v>0</v>
      </c>
    </row>
    <row r="1672" spans="1:5" ht="24" customHeight="1">
      <c r="A1672" s="285" t="str">
        <f>Gesamtliste!G1664&amp;" "&amp;Gesamtliste!H1664</f>
        <v xml:space="preserve"> </v>
      </c>
      <c r="B1672" s="286"/>
      <c r="C1672" s="199">
        <f>Gesamtliste!J1664</f>
        <v>0</v>
      </c>
      <c r="D1672" s="199">
        <f>Gesamtliste!K1664</f>
        <v>0</v>
      </c>
      <c r="E1672" s="200">
        <f>Gesamtliste!V1664</f>
        <v>0</v>
      </c>
    </row>
    <row r="1673" spans="1:5" ht="24" customHeight="1">
      <c r="A1673" s="285" t="str">
        <f>Gesamtliste!G1665&amp;" "&amp;Gesamtliste!H1665</f>
        <v xml:space="preserve"> </v>
      </c>
      <c r="B1673" s="286"/>
      <c r="C1673" s="199">
        <f>Gesamtliste!J1665</f>
        <v>0</v>
      </c>
      <c r="D1673" s="199">
        <f>Gesamtliste!K1665</f>
        <v>0</v>
      </c>
      <c r="E1673" s="200">
        <f>Gesamtliste!V1665</f>
        <v>0</v>
      </c>
    </row>
    <row r="1674" spans="1:5" ht="24" customHeight="1">
      <c r="A1674" s="285" t="str">
        <f>Gesamtliste!G1666&amp;" "&amp;Gesamtliste!H1666</f>
        <v xml:space="preserve"> </v>
      </c>
      <c r="B1674" s="286"/>
      <c r="C1674" s="199">
        <f>Gesamtliste!J1666</f>
        <v>0</v>
      </c>
      <c r="D1674" s="199">
        <f>Gesamtliste!K1666</f>
        <v>0</v>
      </c>
      <c r="E1674" s="200">
        <f>Gesamtliste!V1666</f>
        <v>0</v>
      </c>
    </row>
    <row r="1675" spans="1:5" ht="24" customHeight="1">
      <c r="A1675" s="285" t="str">
        <f>Gesamtliste!G1667&amp;" "&amp;Gesamtliste!H1667</f>
        <v xml:space="preserve"> </v>
      </c>
      <c r="B1675" s="286"/>
      <c r="C1675" s="199">
        <f>Gesamtliste!J1667</f>
        <v>0</v>
      </c>
      <c r="D1675" s="199">
        <f>Gesamtliste!K1667</f>
        <v>0</v>
      </c>
      <c r="E1675" s="200">
        <f>Gesamtliste!V1667</f>
        <v>0</v>
      </c>
    </row>
    <row r="1676" spans="1:5" ht="24" customHeight="1">
      <c r="A1676" s="285" t="str">
        <f>Gesamtliste!G1668&amp;" "&amp;Gesamtliste!H1668</f>
        <v xml:space="preserve"> </v>
      </c>
      <c r="B1676" s="286"/>
      <c r="C1676" s="199">
        <f>Gesamtliste!J1668</f>
        <v>0</v>
      </c>
      <c r="D1676" s="199">
        <f>Gesamtliste!K1668</f>
        <v>0</v>
      </c>
      <c r="E1676" s="200">
        <f>Gesamtliste!V1668</f>
        <v>0</v>
      </c>
    </row>
    <row r="1677" spans="1:5" ht="24" customHeight="1">
      <c r="A1677" s="285" t="str">
        <f>Gesamtliste!G1669&amp;" "&amp;Gesamtliste!H1669</f>
        <v xml:space="preserve"> </v>
      </c>
      <c r="B1677" s="286"/>
      <c r="C1677" s="199">
        <f>Gesamtliste!J1669</f>
        <v>0</v>
      </c>
      <c r="D1677" s="199">
        <f>Gesamtliste!K1669</f>
        <v>0</v>
      </c>
      <c r="E1677" s="200">
        <f>Gesamtliste!V1669</f>
        <v>0</v>
      </c>
    </row>
    <row r="1678" spans="1:5" ht="24" customHeight="1">
      <c r="A1678" s="285" t="str">
        <f>Gesamtliste!G1670&amp;" "&amp;Gesamtliste!H1670</f>
        <v xml:space="preserve"> </v>
      </c>
      <c r="B1678" s="286"/>
      <c r="C1678" s="199">
        <f>Gesamtliste!J1670</f>
        <v>0</v>
      </c>
      <c r="D1678" s="199">
        <f>Gesamtliste!K1670</f>
        <v>0</v>
      </c>
      <c r="E1678" s="200">
        <f>Gesamtliste!V1670</f>
        <v>0</v>
      </c>
    </row>
    <row r="1679" spans="1:5" ht="24" customHeight="1">
      <c r="A1679" s="285" t="str">
        <f>Gesamtliste!G1671&amp;" "&amp;Gesamtliste!H1671</f>
        <v xml:space="preserve"> </v>
      </c>
      <c r="B1679" s="286"/>
      <c r="C1679" s="199">
        <f>Gesamtliste!J1671</f>
        <v>0</v>
      </c>
      <c r="D1679" s="199">
        <f>Gesamtliste!K1671</f>
        <v>0</v>
      </c>
      <c r="E1679" s="200">
        <f>Gesamtliste!V1671</f>
        <v>0</v>
      </c>
    </row>
    <row r="1680" spans="1:5" ht="24" customHeight="1">
      <c r="A1680" s="285" t="str">
        <f>Gesamtliste!G1672&amp;" "&amp;Gesamtliste!H1672</f>
        <v xml:space="preserve"> </v>
      </c>
      <c r="B1680" s="286"/>
      <c r="C1680" s="199">
        <f>Gesamtliste!J1672</f>
        <v>0</v>
      </c>
      <c r="D1680" s="199">
        <f>Gesamtliste!K1672</f>
        <v>0</v>
      </c>
      <c r="E1680" s="200">
        <f>Gesamtliste!V1672</f>
        <v>0</v>
      </c>
    </row>
    <row r="1681" spans="1:5" ht="24" customHeight="1">
      <c r="A1681" s="285" t="str">
        <f>Gesamtliste!G1673&amp;" "&amp;Gesamtliste!H1673</f>
        <v xml:space="preserve"> </v>
      </c>
      <c r="B1681" s="286"/>
      <c r="C1681" s="199">
        <f>Gesamtliste!J1673</f>
        <v>0</v>
      </c>
      <c r="D1681" s="199">
        <f>Gesamtliste!K1673</f>
        <v>0</v>
      </c>
      <c r="E1681" s="200">
        <f>Gesamtliste!V1673</f>
        <v>0</v>
      </c>
    </row>
    <row r="1682" spans="1:5" ht="24" customHeight="1">
      <c r="A1682" s="285" t="str">
        <f>Gesamtliste!G1674&amp;" "&amp;Gesamtliste!H1674</f>
        <v xml:space="preserve"> </v>
      </c>
      <c r="B1682" s="286"/>
      <c r="C1682" s="199">
        <f>Gesamtliste!J1674</f>
        <v>0</v>
      </c>
      <c r="D1682" s="199">
        <f>Gesamtliste!K1674</f>
        <v>0</v>
      </c>
      <c r="E1682" s="200">
        <f>Gesamtliste!V1674</f>
        <v>0</v>
      </c>
    </row>
    <row r="1683" spans="1:5" ht="24" customHeight="1">
      <c r="A1683" s="285" t="str">
        <f>Gesamtliste!G1675&amp;" "&amp;Gesamtliste!H1675</f>
        <v xml:space="preserve"> </v>
      </c>
      <c r="B1683" s="286"/>
      <c r="C1683" s="199">
        <f>Gesamtliste!J1675</f>
        <v>0</v>
      </c>
      <c r="D1683" s="199">
        <f>Gesamtliste!K1675</f>
        <v>0</v>
      </c>
      <c r="E1683" s="200">
        <f>Gesamtliste!V1675</f>
        <v>0</v>
      </c>
    </row>
    <row r="1684" spans="1:5" ht="24" customHeight="1">
      <c r="A1684" s="285" t="str">
        <f>Gesamtliste!G1676&amp;" "&amp;Gesamtliste!H1676</f>
        <v xml:space="preserve"> </v>
      </c>
      <c r="B1684" s="286"/>
      <c r="C1684" s="199">
        <f>Gesamtliste!J1676</f>
        <v>0</v>
      </c>
      <c r="D1684" s="199">
        <f>Gesamtliste!K1676</f>
        <v>0</v>
      </c>
      <c r="E1684" s="200">
        <f>Gesamtliste!V1676</f>
        <v>0</v>
      </c>
    </row>
    <row r="1685" spans="1:5" ht="24" customHeight="1">
      <c r="A1685" s="285" t="str">
        <f>Gesamtliste!G1677&amp;" "&amp;Gesamtliste!H1677</f>
        <v xml:space="preserve"> </v>
      </c>
      <c r="B1685" s="286"/>
      <c r="C1685" s="199">
        <f>Gesamtliste!J1677</f>
        <v>0</v>
      </c>
      <c r="D1685" s="199">
        <f>Gesamtliste!K1677</f>
        <v>0</v>
      </c>
      <c r="E1685" s="200">
        <f>Gesamtliste!V1677</f>
        <v>0</v>
      </c>
    </row>
    <row r="1686" spans="1:5" ht="24" customHeight="1">
      <c r="A1686" s="285" t="str">
        <f>Gesamtliste!G1678&amp;" "&amp;Gesamtliste!H1678</f>
        <v xml:space="preserve"> </v>
      </c>
      <c r="B1686" s="286"/>
      <c r="C1686" s="199">
        <f>Gesamtliste!J1678</f>
        <v>0</v>
      </c>
      <c r="D1686" s="199">
        <f>Gesamtliste!K1678</f>
        <v>0</v>
      </c>
      <c r="E1686" s="200">
        <f>Gesamtliste!V1678</f>
        <v>0</v>
      </c>
    </row>
    <row r="1687" spans="1:5" ht="24" customHeight="1">
      <c r="A1687" s="285" t="str">
        <f>Gesamtliste!G1679&amp;" "&amp;Gesamtliste!H1679</f>
        <v xml:space="preserve"> </v>
      </c>
      <c r="B1687" s="286"/>
      <c r="C1687" s="199">
        <f>Gesamtliste!J1679</f>
        <v>0</v>
      </c>
      <c r="D1687" s="199">
        <f>Gesamtliste!K1679</f>
        <v>0</v>
      </c>
      <c r="E1687" s="200">
        <f>Gesamtliste!V1679</f>
        <v>0</v>
      </c>
    </row>
    <row r="1688" spans="1:5" ht="24" customHeight="1">
      <c r="A1688" s="285" t="str">
        <f>Gesamtliste!G1680&amp;" "&amp;Gesamtliste!H1680</f>
        <v xml:space="preserve"> </v>
      </c>
      <c r="B1688" s="286"/>
      <c r="C1688" s="199">
        <f>Gesamtliste!J1680</f>
        <v>0</v>
      </c>
      <c r="D1688" s="199">
        <f>Gesamtliste!K1680</f>
        <v>0</v>
      </c>
      <c r="E1688" s="200">
        <f>Gesamtliste!V1680</f>
        <v>0</v>
      </c>
    </row>
    <row r="1689" spans="1:5" ht="24" customHeight="1">
      <c r="A1689" s="285" t="str">
        <f>Gesamtliste!G1681&amp;" "&amp;Gesamtliste!H1681</f>
        <v xml:space="preserve"> </v>
      </c>
      <c r="B1689" s="286"/>
      <c r="C1689" s="199">
        <f>Gesamtliste!J1681</f>
        <v>0</v>
      </c>
      <c r="D1689" s="199">
        <f>Gesamtliste!K1681</f>
        <v>0</v>
      </c>
      <c r="E1689" s="200">
        <f>Gesamtliste!V1681</f>
        <v>0</v>
      </c>
    </row>
    <row r="1690" spans="1:5" ht="24" customHeight="1">
      <c r="A1690" s="285" t="str">
        <f>Gesamtliste!G1682&amp;" "&amp;Gesamtliste!H1682</f>
        <v xml:space="preserve"> </v>
      </c>
      <c r="B1690" s="286"/>
      <c r="C1690" s="199">
        <f>Gesamtliste!J1682</f>
        <v>0</v>
      </c>
      <c r="D1690" s="199">
        <f>Gesamtliste!K1682</f>
        <v>0</v>
      </c>
      <c r="E1690" s="200">
        <f>Gesamtliste!V1682</f>
        <v>0</v>
      </c>
    </row>
    <row r="1691" spans="1:5" ht="24" customHeight="1">
      <c r="A1691" s="285" t="str">
        <f>Gesamtliste!G1683&amp;" "&amp;Gesamtliste!H1683</f>
        <v xml:space="preserve"> </v>
      </c>
      <c r="B1691" s="286"/>
      <c r="C1691" s="199">
        <f>Gesamtliste!J1683</f>
        <v>0</v>
      </c>
      <c r="D1691" s="199">
        <f>Gesamtliste!K1683</f>
        <v>0</v>
      </c>
      <c r="E1691" s="200">
        <f>Gesamtliste!V1683</f>
        <v>0</v>
      </c>
    </row>
    <row r="1692" spans="1:5" ht="24" customHeight="1">
      <c r="A1692" s="285" t="str">
        <f>Gesamtliste!G1684&amp;" "&amp;Gesamtliste!H1684</f>
        <v xml:space="preserve"> </v>
      </c>
      <c r="B1692" s="286"/>
      <c r="C1692" s="199">
        <f>Gesamtliste!J1684</f>
        <v>0</v>
      </c>
      <c r="D1692" s="199">
        <f>Gesamtliste!K1684</f>
        <v>0</v>
      </c>
      <c r="E1692" s="200">
        <f>Gesamtliste!V1684</f>
        <v>0</v>
      </c>
    </row>
    <row r="1693" spans="1:5" ht="24" customHeight="1">
      <c r="A1693" s="285" t="str">
        <f>Gesamtliste!G1685&amp;" "&amp;Gesamtliste!H1685</f>
        <v xml:space="preserve"> </v>
      </c>
      <c r="B1693" s="286"/>
      <c r="C1693" s="199">
        <f>Gesamtliste!J1685</f>
        <v>0</v>
      </c>
      <c r="D1693" s="199">
        <f>Gesamtliste!K1685</f>
        <v>0</v>
      </c>
      <c r="E1693" s="200">
        <f>Gesamtliste!V1685</f>
        <v>0</v>
      </c>
    </row>
    <row r="1694" spans="1:5" ht="24" customHeight="1">
      <c r="A1694" s="285" t="str">
        <f>Gesamtliste!G1686&amp;" "&amp;Gesamtliste!H1686</f>
        <v xml:space="preserve"> </v>
      </c>
      <c r="B1694" s="286"/>
      <c r="C1694" s="199">
        <f>Gesamtliste!J1686</f>
        <v>0</v>
      </c>
      <c r="D1694" s="199">
        <f>Gesamtliste!K1686</f>
        <v>0</v>
      </c>
      <c r="E1694" s="200">
        <f>Gesamtliste!V1686</f>
        <v>0</v>
      </c>
    </row>
    <row r="1695" spans="1:5" ht="24" customHeight="1">
      <c r="A1695" s="285" t="str">
        <f>Gesamtliste!G1687&amp;" "&amp;Gesamtliste!H1687</f>
        <v xml:space="preserve"> </v>
      </c>
      <c r="B1695" s="286"/>
      <c r="C1695" s="199">
        <f>Gesamtliste!J1687</f>
        <v>0</v>
      </c>
      <c r="D1695" s="199">
        <f>Gesamtliste!K1687</f>
        <v>0</v>
      </c>
      <c r="E1695" s="200">
        <f>Gesamtliste!V1687</f>
        <v>0</v>
      </c>
    </row>
    <row r="1696" spans="1:5" ht="24" customHeight="1">
      <c r="A1696" s="285" t="str">
        <f>Gesamtliste!G1688&amp;" "&amp;Gesamtliste!H1688</f>
        <v xml:space="preserve"> </v>
      </c>
      <c r="B1696" s="286"/>
      <c r="C1696" s="199">
        <f>Gesamtliste!J1688</f>
        <v>0</v>
      </c>
      <c r="D1696" s="199">
        <f>Gesamtliste!K1688</f>
        <v>0</v>
      </c>
      <c r="E1696" s="200">
        <f>Gesamtliste!V1688</f>
        <v>0</v>
      </c>
    </row>
    <row r="1697" spans="1:5" ht="24" customHeight="1">
      <c r="A1697" s="285" t="str">
        <f>Gesamtliste!G1689&amp;" "&amp;Gesamtliste!H1689</f>
        <v xml:space="preserve"> </v>
      </c>
      <c r="B1697" s="286"/>
      <c r="C1697" s="199">
        <f>Gesamtliste!J1689</f>
        <v>0</v>
      </c>
      <c r="D1697" s="199">
        <f>Gesamtliste!K1689</f>
        <v>0</v>
      </c>
      <c r="E1697" s="200">
        <f>Gesamtliste!V1689</f>
        <v>0</v>
      </c>
    </row>
    <row r="1698" spans="1:5" ht="24" customHeight="1">
      <c r="A1698" s="285" t="str">
        <f>Gesamtliste!G1690&amp;" "&amp;Gesamtliste!H1690</f>
        <v xml:space="preserve"> </v>
      </c>
      <c r="B1698" s="286"/>
      <c r="C1698" s="199">
        <f>Gesamtliste!J1690</f>
        <v>0</v>
      </c>
      <c r="D1698" s="199">
        <f>Gesamtliste!K1690</f>
        <v>0</v>
      </c>
      <c r="E1698" s="200">
        <f>Gesamtliste!V1690</f>
        <v>0</v>
      </c>
    </row>
    <row r="1699" spans="1:5" ht="24" customHeight="1">
      <c r="A1699" s="285" t="str">
        <f>Gesamtliste!G1691&amp;" "&amp;Gesamtliste!H1691</f>
        <v xml:space="preserve"> </v>
      </c>
      <c r="B1699" s="286"/>
      <c r="C1699" s="199">
        <f>Gesamtliste!J1691</f>
        <v>0</v>
      </c>
      <c r="D1699" s="199">
        <f>Gesamtliste!K1691</f>
        <v>0</v>
      </c>
      <c r="E1699" s="200">
        <f>Gesamtliste!V1691</f>
        <v>0</v>
      </c>
    </row>
    <row r="1700" spans="1:5" ht="24" customHeight="1">
      <c r="A1700" s="285" t="str">
        <f>Gesamtliste!G1692&amp;" "&amp;Gesamtliste!H1692</f>
        <v xml:space="preserve"> </v>
      </c>
      <c r="B1700" s="286"/>
      <c r="C1700" s="199">
        <f>Gesamtliste!J1692</f>
        <v>0</v>
      </c>
      <c r="D1700" s="199">
        <f>Gesamtliste!K1692</f>
        <v>0</v>
      </c>
      <c r="E1700" s="200">
        <f>Gesamtliste!V1692</f>
        <v>0</v>
      </c>
    </row>
    <row r="1701" spans="1:5" ht="24" customHeight="1">
      <c r="A1701" s="285" t="str">
        <f>Gesamtliste!G1693&amp;" "&amp;Gesamtliste!H1693</f>
        <v xml:space="preserve"> </v>
      </c>
      <c r="B1701" s="286"/>
      <c r="C1701" s="199">
        <f>Gesamtliste!J1693</f>
        <v>0</v>
      </c>
      <c r="D1701" s="199">
        <f>Gesamtliste!K1693</f>
        <v>0</v>
      </c>
      <c r="E1701" s="200">
        <f>Gesamtliste!V1693</f>
        <v>0</v>
      </c>
    </row>
    <row r="1702" spans="1:5" ht="24" customHeight="1">
      <c r="A1702" s="285" t="str">
        <f>Gesamtliste!G1694&amp;" "&amp;Gesamtliste!H1694</f>
        <v xml:space="preserve"> </v>
      </c>
      <c r="B1702" s="286"/>
      <c r="C1702" s="199">
        <f>Gesamtliste!J1694</f>
        <v>0</v>
      </c>
      <c r="D1702" s="199">
        <f>Gesamtliste!K1694</f>
        <v>0</v>
      </c>
      <c r="E1702" s="200">
        <f>Gesamtliste!V1694</f>
        <v>0</v>
      </c>
    </row>
    <row r="1703" spans="1:5" ht="24" customHeight="1">
      <c r="A1703" s="285" t="str">
        <f>Gesamtliste!G1695&amp;" "&amp;Gesamtliste!H1695</f>
        <v xml:space="preserve"> </v>
      </c>
      <c r="B1703" s="286"/>
      <c r="C1703" s="199">
        <f>Gesamtliste!J1695</f>
        <v>0</v>
      </c>
      <c r="D1703" s="199">
        <f>Gesamtliste!K1695</f>
        <v>0</v>
      </c>
      <c r="E1703" s="200">
        <f>Gesamtliste!V1695</f>
        <v>0</v>
      </c>
    </row>
    <row r="1704" spans="1:5" ht="24" customHeight="1">
      <c r="A1704" s="285" t="str">
        <f>Gesamtliste!G1696&amp;" "&amp;Gesamtliste!H1696</f>
        <v xml:space="preserve"> </v>
      </c>
      <c r="B1704" s="286"/>
      <c r="C1704" s="199">
        <f>Gesamtliste!J1696</f>
        <v>0</v>
      </c>
      <c r="D1704" s="199">
        <f>Gesamtliste!K1696</f>
        <v>0</v>
      </c>
      <c r="E1704" s="200">
        <f>Gesamtliste!V1696</f>
        <v>0</v>
      </c>
    </row>
    <row r="1705" spans="1:5" ht="24" customHeight="1">
      <c r="A1705" s="285" t="str">
        <f>Gesamtliste!G1697&amp;" "&amp;Gesamtliste!H1697</f>
        <v xml:space="preserve"> </v>
      </c>
      <c r="B1705" s="286"/>
      <c r="C1705" s="199">
        <f>Gesamtliste!J1697</f>
        <v>0</v>
      </c>
      <c r="D1705" s="199">
        <f>Gesamtliste!K1697</f>
        <v>0</v>
      </c>
      <c r="E1705" s="200">
        <f>Gesamtliste!V1697</f>
        <v>0</v>
      </c>
    </row>
    <row r="1706" spans="1:5" ht="24" customHeight="1">
      <c r="A1706" s="285" t="str">
        <f>Gesamtliste!G1698&amp;" "&amp;Gesamtliste!H1698</f>
        <v xml:space="preserve"> </v>
      </c>
      <c r="B1706" s="286"/>
      <c r="C1706" s="199">
        <f>Gesamtliste!J1698</f>
        <v>0</v>
      </c>
      <c r="D1706" s="199">
        <f>Gesamtliste!K1698</f>
        <v>0</v>
      </c>
      <c r="E1706" s="200">
        <f>Gesamtliste!V1698</f>
        <v>0</v>
      </c>
    </row>
    <row r="1707" spans="1:5" ht="24" customHeight="1">
      <c r="A1707" s="285" t="str">
        <f>Gesamtliste!G1699&amp;" "&amp;Gesamtliste!H1699</f>
        <v xml:space="preserve"> </v>
      </c>
      <c r="B1707" s="286"/>
      <c r="C1707" s="199">
        <f>Gesamtliste!J1699</f>
        <v>0</v>
      </c>
      <c r="D1707" s="199">
        <f>Gesamtliste!K1699</f>
        <v>0</v>
      </c>
      <c r="E1707" s="200">
        <f>Gesamtliste!V1699</f>
        <v>0</v>
      </c>
    </row>
    <row r="1708" spans="1:5" ht="24" customHeight="1">
      <c r="A1708" s="285" t="str">
        <f>Gesamtliste!G1700&amp;" "&amp;Gesamtliste!H1700</f>
        <v xml:space="preserve"> </v>
      </c>
      <c r="B1708" s="286"/>
      <c r="C1708" s="199">
        <f>Gesamtliste!J1700</f>
        <v>0</v>
      </c>
      <c r="D1708" s="199">
        <f>Gesamtliste!K1700</f>
        <v>0</v>
      </c>
      <c r="E1708" s="200">
        <f>Gesamtliste!V1700</f>
        <v>0</v>
      </c>
    </row>
    <row r="1709" spans="1:5" ht="24" customHeight="1">
      <c r="A1709" s="285" t="str">
        <f>Gesamtliste!G1701&amp;" "&amp;Gesamtliste!H1701</f>
        <v xml:space="preserve"> </v>
      </c>
      <c r="B1709" s="286"/>
      <c r="C1709" s="199">
        <f>Gesamtliste!J1701</f>
        <v>0</v>
      </c>
      <c r="D1709" s="199">
        <f>Gesamtliste!K1701</f>
        <v>0</v>
      </c>
      <c r="E1709" s="200">
        <f>Gesamtliste!V1701</f>
        <v>0</v>
      </c>
    </row>
    <row r="1710" spans="1:5" ht="24" customHeight="1">
      <c r="A1710" s="285" t="str">
        <f>Gesamtliste!G1702&amp;" "&amp;Gesamtliste!H1702</f>
        <v xml:space="preserve"> </v>
      </c>
      <c r="B1710" s="286"/>
      <c r="C1710" s="199">
        <f>Gesamtliste!J1702</f>
        <v>0</v>
      </c>
      <c r="D1710" s="199">
        <f>Gesamtliste!K1702</f>
        <v>0</v>
      </c>
      <c r="E1710" s="200">
        <f>Gesamtliste!V1702</f>
        <v>0</v>
      </c>
    </row>
    <row r="1711" spans="1:5" ht="24" customHeight="1">
      <c r="A1711" s="285" t="str">
        <f>Gesamtliste!G1703&amp;" "&amp;Gesamtliste!H1703</f>
        <v xml:space="preserve"> </v>
      </c>
      <c r="B1711" s="286"/>
      <c r="C1711" s="199">
        <f>Gesamtliste!J1703</f>
        <v>0</v>
      </c>
      <c r="D1711" s="199">
        <f>Gesamtliste!K1703</f>
        <v>0</v>
      </c>
      <c r="E1711" s="200">
        <f>Gesamtliste!V1703</f>
        <v>0</v>
      </c>
    </row>
    <row r="1712" spans="1:5" ht="24" customHeight="1">
      <c r="A1712" s="285" t="str">
        <f>Gesamtliste!G1704&amp;" "&amp;Gesamtliste!H1704</f>
        <v xml:space="preserve"> </v>
      </c>
      <c r="B1712" s="286"/>
      <c r="C1712" s="199">
        <f>Gesamtliste!J1704</f>
        <v>0</v>
      </c>
      <c r="D1712" s="199">
        <f>Gesamtliste!K1704</f>
        <v>0</v>
      </c>
      <c r="E1712" s="200">
        <f>Gesamtliste!V1704</f>
        <v>0</v>
      </c>
    </row>
    <row r="1713" spans="1:5" ht="24" customHeight="1">
      <c r="A1713" s="285" t="str">
        <f>Gesamtliste!G1705&amp;" "&amp;Gesamtliste!H1705</f>
        <v xml:space="preserve"> </v>
      </c>
      <c r="B1713" s="286"/>
      <c r="C1713" s="199">
        <f>Gesamtliste!J1705</f>
        <v>0</v>
      </c>
      <c r="D1713" s="199">
        <f>Gesamtliste!K1705</f>
        <v>0</v>
      </c>
      <c r="E1713" s="200">
        <f>Gesamtliste!V1705</f>
        <v>0</v>
      </c>
    </row>
    <row r="1714" spans="1:5" ht="24" customHeight="1">
      <c r="A1714" s="285" t="str">
        <f>Gesamtliste!G1706&amp;" "&amp;Gesamtliste!H1706</f>
        <v xml:space="preserve"> </v>
      </c>
      <c r="B1714" s="286"/>
      <c r="C1714" s="199">
        <f>Gesamtliste!J1706</f>
        <v>0</v>
      </c>
      <c r="D1714" s="199">
        <f>Gesamtliste!K1706</f>
        <v>0</v>
      </c>
      <c r="E1714" s="200">
        <f>Gesamtliste!V1706</f>
        <v>0</v>
      </c>
    </row>
    <row r="1715" spans="1:5" ht="24" customHeight="1">
      <c r="A1715" s="285" t="str">
        <f>Gesamtliste!G1707&amp;" "&amp;Gesamtliste!H1707</f>
        <v xml:space="preserve"> </v>
      </c>
      <c r="B1715" s="286"/>
      <c r="C1715" s="199">
        <f>Gesamtliste!J1707</f>
        <v>0</v>
      </c>
      <c r="D1715" s="199">
        <f>Gesamtliste!K1707</f>
        <v>0</v>
      </c>
      <c r="E1715" s="200">
        <f>Gesamtliste!V1707</f>
        <v>0</v>
      </c>
    </row>
    <row r="1716" spans="1:5" ht="24" customHeight="1">
      <c r="A1716" s="285" t="str">
        <f>Gesamtliste!G1708&amp;" "&amp;Gesamtliste!H1708</f>
        <v xml:space="preserve"> </v>
      </c>
      <c r="B1716" s="286"/>
      <c r="C1716" s="199">
        <f>Gesamtliste!J1708</f>
        <v>0</v>
      </c>
      <c r="D1716" s="199">
        <f>Gesamtliste!K1708</f>
        <v>0</v>
      </c>
      <c r="E1716" s="200">
        <f>Gesamtliste!V1708</f>
        <v>0</v>
      </c>
    </row>
    <row r="1717" spans="1:5" ht="24" customHeight="1">
      <c r="A1717" s="285" t="str">
        <f>Gesamtliste!G1709&amp;" "&amp;Gesamtliste!H1709</f>
        <v xml:space="preserve"> </v>
      </c>
      <c r="B1717" s="286"/>
      <c r="C1717" s="199">
        <f>Gesamtliste!J1709</f>
        <v>0</v>
      </c>
      <c r="D1717" s="199">
        <f>Gesamtliste!K1709</f>
        <v>0</v>
      </c>
      <c r="E1717" s="200">
        <f>Gesamtliste!V1709</f>
        <v>0</v>
      </c>
    </row>
    <row r="1718" spans="1:5" ht="24" customHeight="1">
      <c r="A1718" s="285" t="str">
        <f>Gesamtliste!G1710&amp;" "&amp;Gesamtliste!H1710</f>
        <v xml:space="preserve"> </v>
      </c>
      <c r="B1718" s="286"/>
      <c r="C1718" s="199">
        <f>Gesamtliste!J1710</f>
        <v>0</v>
      </c>
      <c r="D1718" s="199">
        <f>Gesamtliste!K1710</f>
        <v>0</v>
      </c>
      <c r="E1718" s="200">
        <f>Gesamtliste!V1710</f>
        <v>0</v>
      </c>
    </row>
    <row r="1719" spans="1:5" ht="24" customHeight="1">
      <c r="A1719" s="285" t="str">
        <f>Gesamtliste!G1711&amp;" "&amp;Gesamtliste!H1711</f>
        <v xml:space="preserve"> </v>
      </c>
      <c r="B1719" s="286"/>
      <c r="C1719" s="199">
        <f>Gesamtliste!J1711</f>
        <v>0</v>
      </c>
      <c r="D1719" s="199">
        <f>Gesamtliste!K1711</f>
        <v>0</v>
      </c>
      <c r="E1719" s="200">
        <f>Gesamtliste!V1711</f>
        <v>0</v>
      </c>
    </row>
    <row r="1720" spans="1:5" ht="24" customHeight="1">
      <c r="A1720" s="285" t="str">
        <f>Gesamtliste!G1712&amp;" "&amp;Gesamtliste!H1712</f>
        <v xml:space="preserve"> </v>
      </c>
      <c r="B1720" s="286"/>
      <c r="C1720" s="199">
        <f>Gesamtliste!J1712</f>
        <v>0</v>
      </c>
      <c r="D1720" s="199">
        <f>Gesamtliste!K1712</f>
        <v>0</v>
      </c>
      <c r="E1720" s="200">
        <f>Gesamtliste!V1712</f>
        <v>0</v>
      </c>
    </row>
    <row r="1721" spans="1:5" ht="24" customHeight="1">
      <c r="A1721" s="285" t="str">
        <f>Gesamtliste!G1713&amp;" "&amp;Gesamtliste!H1713</f>
        <v xml:space="preserve"> </v>
      </c>
      <c r="B1721" s="286"/>
      <c r="C1721" s="199">
        <f>Gesamtliste!J1713</f>
        <v>0</v>
      </c>
      <c r="D1721" s="199">
        <f>Gesamtliste!K1713</f>
        <v>0</v>
      </c>
      <c r="E1721" s="200">
        <f>Gesamtliste!V1713</f>
        <v>0</v>
      </c>
    </row>
    <row r="1722" spans="1:5" ht="24" customHeight="1">
      <c r="A1722" s="285" t="str">
        <f>Gesamtliste!G1714&amp;" "&amp;Gesamtliste!H1714</f>
        <v xml:space="preserve"> </v>
      </c>
      <c r="B1722" s="286"/>
      <c r="C1722" s="199">
        <f>Gesamtliste!J1714</f>
        <v>0</v>
      </c>
      <c r="D1722" s="199">
        <f>Gesamtliste!K1714</f>
        <v>0</v>
      </c>
      <c r="E1722" s="200">
        <f>Gesamtliste!V1714</f>
        <v>0</v>
      </c>
    </row>
    <row r="1723" spans="1:5" ht="24" customHeight="1">
      <c r="A1723" s="285" t="str">
        <f>Gesamtliste!G1715&amp;" "&amp;Gesamtliste!H1715</f>
        <v xml:space="preserve"> </v>
      </c>
      <c r="B1723" s="286"/>
      <c r="C1723" s="199">
        <f>Gesamtliste!J1715</f>
        <v>0</v>
      </c>
      <c r="D1723" s="199">
        <f>Gesamtliste!K1715</f>
        <v>0</v>
      </c>
      <c r="E1723" s="200">
        <f>Gesamtliste!V1715</f>
        <v>0</v>
      </c>
    </row>
    <row r="1724" spans="1:5" ht="24" customHeight="1">
      <c r="A1724" s="285" t="str">
        <f>Gesamtliste!G1716&amp;" "&amp;Gesamtliste!H1716</f>
        <v xml:space="preserve"> </v>
      </c>
      <c r="B1724" s="286"/>
      <c r="C1724" s="199">
        <f>Gesamtliste!J1716</f>
        <v>0</v>
      </c>
      <c r="D1724" s="199">
        <f>Gesamtliste!K1716</f>
        <v>0</v>
      </c>
      <c r="E1724" s="200">
        <f>Gesamtliste!V1716</f>
        <v>0</v>
      </c>
    </row>
    <row r="1725" spans="1:5" ht="24" customHeight="1">
      <c r="A1725" s="285" t="str">
        <f>Gesamtliste!G1717&amp;" "&amp;Gesamtliste!H1717</f>
        <v xml:space="preserve"> </v>
      </c>
      <c r="B1725" s="286"/>
      <c r="C1725" s="199">
        <f>Gesamtliste!J1717</f>
        <v>0</v>
      </c>
      <c r="D1725" s="199">
        <f>Gesamtliste!K1717</f>
        <v>0</v>
      </c>
      <c r="E1725" s="200">
        <f>Gesamtliste!V1717</f>
        <v>0</v>
      </c>
    </row>
    <row r="1726" spans="1:5" ht="24" customHeight="1">
      <c r="A1726" s="285" t="str">
        <f>Gesamtliste!G1718&amp;" "&amp;Gesamtliste!H1718</f>
        <v xml:space="preserve"> </v>
      </c>
      <c r="B1726" s="286"/>
      <c r="C1726" s="199">
        <f>Gesamtliste!J1718</f>
        <v>0</v>
      </c>
      <c r="D1726" s="199">
        <f>Gesamtliste!K1718</f>
        <v>0</v>
      </c>
      <c r="E1726" s="200">
        <f>Gesamtliste!V1718</f>
        <v>0</v>
      </c>
    </row>
    <row r="1727" spans="1:5" ht="24" customHeight="1">
      <c r="A1727" s="285" t="str">
        <f>Gesamtliste!G1719&amp;" "&amp;Gesamtliste!H1719</f>
        <v xml:space="preserve"> </v>
      </c>
      <c r="B1727" s="286"/>
      <c r="C1727" s="199">
        <f>Gesamtliste!J1719</f>
        <v>0</v>
      </c>
      <c r="D1727" s="199">
        <f>Gesamtliste!K1719</f>
        <v>0</v>
      </c>
      <c r="E1727" s="200">
        <f>Gesamtliste!V1719</f>
        <v>0</v>
      </c>
    </row>
    <row r="1728" spans="1:5" ht="24" customHeight="1">
      <c r="A1728" s="285" t="str">
        <f>Gesamtliste!G1720&amp;" "&amp;Gesamtliste!H1720</f>
        <v xml:space="preserve"> </v>
      </c>
      <c r="B1728" s="286"/>
      <c r="C1728" s="199">
        <f>Gesamtliste!J1720</f>
        <v>0</v>
      </c>
      <c r="D1728" s="199">
        <f>Gesamtliste!K1720</f>
        <v>0</v>
      </c>
      <c r="E1728" s="200">
        <f>Gesamtliste!V1720</f>
        <v>0</v>
      </c>
    </row>
    <row r="1729" spans="1:5" ht="24" customHeight="1">
      <c r="A1729" s="285" t="str">
        <f>Gesamtliste!G1721&amp;" "&amp;Gesamtliste!H1721</f>
        <v xml:space="preserve"> </v>
      </c>
      <c r="B1729" s="286"/>
      <c r="C1729" s="199">
        <f>Gesamtliste!J1721</f>
        <v>0</v>
      </c>
      <c r="D1729" s="199">
        <f>Gesamtliste!K1721</f>
        <v>0</v>
      </c>
      <c r="E1729" s="200">
        <f>Gesamtliste!V1721</f>
        <v>0</v>
      </c>
    </row>
    <row r="1730" spans="1:5" ht="24" customHeight="1">
      <c r="A1730" s="285" t="str">
        <f>Gesamtliste!G1722&amp;" "&amp;Gesamtliste!H1722</f>
        <v xml:space="preserve"> </v>
      </c>
      <c r="B1730" s="286"/>
      <c r="C1730" s="199">
        <f>Gesamtliste!J1722</f>
        <v>0</v>
      </c>
      <c r="D1730" s="199">
        <f>Gesamtliste!K1722</f>
        <v>0</v>
      </c>
      <c r="E1730" s="200">
        <f>Gesamtliste!V1722</f>
        <v>0</v>
      </c>
    </row>
    <row r="1731" spans="1:5" ht="24" customHeight="1">
      <c r="A1731" s="285" t="str">
        <f>Gesamtliste!G1723&amp;" "&amp;Gesamtliste!H1723</f>
        <v xml:space="preserve"> </v>
      </c>
      <c r="B1731" s="286"/>
      <c r="C1731" s="199">
        <f>Gesamtliste!J1723</f>
        <v>0</v>
      </c>
      <c r="D1731" s="199">
        <f>Gesamtliste!K1723</f>
        <v>0</v>
      </c>
      <c r="E1731" s="200">
        <f>Gesamtliste!V1723</f>
        <v>0</v>
      </c>
    </row>
    <row r="1732" spans="1:5" ht="24" customHeight="1">
      <c r="A1732" s="285" t="str">
        <f>Gesamtliste!G1724&amp;" "&amp;Gesamtliste!H1724</f>
        <v xml:space="preserve"> </v>
      </c>
      <c r="B1732" s="286"/>
      <c r="C1732" s="199">
        <f>Gesamtliste!J1724</f>
        <v>0</v>
      </c>
      <c r="D1732" s="199">
        <f>Gesamtliste!K1724</f>
        <v>0</v>
      </c>
      <c r="E1732" s="200">
        <f>Gesamtliste!V1724</f>
        <v>0</v>
      </c>
    </row>
    <row r="1733" spans="1:5" ht="24" customHeight="1">
      <c r="A1733" s="285" t="str">
        <f>Gesamtliste!G1725&amp;" "&amp;Gesamtliste!H1725</f>
        <v xml:space="preserve"> </v>
      </c>
      <c r="B1733" s="286"/>
      <c r="C1733" s="199">
        <f>Gesamtliste!J1725</f>
        <v>0</v>
      </c>
      <c r="D1733" s="199">
        <f>Gesamtliste!K1725</f>
        <v>0</v>
      </c>
      <c r="E1733" s="200">
        <f>Gesamtliste!V1725</f>
        <v>0</v>
      </c>
    </row>
    <row r="1734" spans="1:5" ht="24" customHeight="1">
      <c r="A1734" s="285" t="str">
        <f>Gesamtliste!G1726&amp;" "&amp;Gesamtliste!H1726</f>
        <v xml:space="preserve"> </v>
      </c>
      <c r="B1734" s="286"/>
      <c r="C1734" s="199">
        <f>Gesamtliste!J1726</f>
        <v>0</v>
      </c>
      <c r="D1734" s="199">
        <f>Gesamtliste!K1726</f>
        <v>0</v>
      </c>
      <c r="E1734" s="200">
        <f>Gesamtliste!V1726</f>
        <v>0</v>
      </c>
    </row>
    <row r="1735" spans="1:5" ht="24" customHeight="1">
      <c r="A1735" s="285" t="str">
        <f>Gesamtliste!G1727&amp;" "&amp;Gesamtliste!H1727</f>
        <v xml:space="preserve"> </v>
      </c>
      <c r="B1735" s="286"/>
      <c r="C1735" s="199">
        <f>Gesamtliste!J1727</f>
        <v>0</v>
      </c>
      <c r="D1735" s="199">
        <f>Gesamtliste!K1727</f>
        <v>0</v>
      </c>
      <c r="E1735" s="200">
        <f>Gesamtliste!V1727</f>
        <v>0</v>
      </c>
    </row>
    <row r="1736" spans="1:5" ht="24" customHeight="1">
      <c r="A1736" s="285" t="str">
        <f>Gesamtliste!G1728&amp;" "&amp;Gesamtliste!H1728</f>
        <v xml:space="preserve"> </v>
      </c>
      <c r="B1736" s="286"/>
      <c r="C1736" s="199">
        <f>Gesamtliste!J1728</f>
        <v>0</v>
      </c>
      <c r="D1736" s="199">
        <f>Gesamtliste!K1728</f>
        <v>0</v>
      </c>
      <c r="E1736" s="200">
        <f>Gesamtliste!V1728</f>
        <v>0</v>
      </c>
    </row>
    <row r="1737" spans="1:5" ht="24" customHeight="1">
      <c r="A1737" s="285" t="str">
        <f>Gesamtliste!G1729&amp;" "&amp;Gesamtliste!H1729</f>
        <v xml:space="preserve"> </v>
      </c>
      <c r="B1737" s="286"/>
      <c r="C1737" s="199">
        <f>Gesamtliste!J1729</f>
        <v>0</v>
      </c>
      <c r="D1737" s="199">
        <f>Gesamtliste!K1729</f>
        <v>0</v>
      </c>
      <c r="E1737" s="200">
        <f>Gesamtliste!V1729</f>
        <v>0</v>
      </c>
    </row>
    <row r="1738" spans="1:5" ht="24" customHeight="1">
      <c r="A1738" s="285" t="str">
        <f>Gesamtliste!G1730&amp;" "&amp;Gesamtliste!H1730</f>
        <v xml:space="preserve"> </v>
      </c>
      <c r="B1738" s="286"/>
      <c r="C1738" s="199">
        <f>Gesamtliste!J1730</f>
        <v>0</v>
      </c>
      <c r="D1738" s="199">
        <f>Gesamtliste!K1730</f>
        <v>0</v>
      </c>
      <c r="E1738" s="200">
        <f>Gesamtliste!V1730</f>
        <v>0</v>
      </c>
    </row>
    <row r="1739" spans="1:5" ht="24" customHeight="1">
      <c r="A1739" s="285" t="str">
        <f>Gesamtliste!G1731&amp;" "&amp;Gesamtliste!H1731</f>
        <v xml:space="preserve"> </v>
      </c>
      <c r="B1739" s="286"/>
      <c r="C1739" s="199">
        <f>Gesamtliste!J1731</f>
        <v>0</v>
      </c>
      <c r="D1739" s="199">
        <f>Gesamtliste!K1731</f>
        <v>0</v>
      </c>
      <c r="E1739" s="200">
        <f>Gesamtliste!V1731</f>
        <v>0</v>
      </c>
    </row>
    <row r="1740" spans="1:5" ht="24" customHeight="1">
      <c r="A1740" s="285" t="str">
        <f>Gesamtliste!G1732&amp;" "&amp;Gesamtliste!H1732</f>
        <v xml:space="preserve"> </v>
      </c>
      <c r="B1740" s="286"/>
      <c r="C1740" s="199">
        <f>Gesamtliste!J1732</f>
        <v>0</v>
      </c>
      <c r="D1740" s="199">
        <f>Gesamtliste!K1732</f>
        <v>0</v>
      </c>
      <c r="E1740" s="200">
        <f>Gesamtliste!V1732</f>
        <v>0</v>
      </c>
    </row>
    <row r="1741" spans="1:5" ht="24" customHeight="1">
      <c r="A1741" s="285" t="str">
        <f>Gesamtliste!G1733&amp;" "&amp;Gesamtliste!H1733</f>
        <v xml:space="preserve"> </v>
      </c>
      <c r="B1741" s="286"/>
      <c r="C1741" s="199">
        <f>Gesamtliste!J1733</f>
        <v>0</v>
      </c>
      <c r="D1741" s="199">
        <f>Gesamtliste!K1733</f>
        <v>0</v>
      </c>
      <c r="E1741" s="200">
        <f>Gesamtliste!V1733</f>
        <v>0</v>
      </c>
    </row>
    <row r="1742" spans="1:5" ht="24" customHeight="1">
      <c r="A1742" s="285" t="str">
        <f>Gesamtliste!G1734&amp;" "&amp;Gesamtliste!H1734</f>
        <v xml:space="preserve"> </v>
      </c>
      <c r="B1742" s="286"/>
      <c r="C1742" s="199">
        <f>Gesamtliste!J1734</f>
        <v>0</v>
      </c>
      <c r="D1742" s="199">
        <f>Gesamtliste!K1734</f>
        <v>0</v>
      </c>
      <c r="E1742" s="200">
        <f>Gesamtliste!V1734</f>
        <v>0</v>
      </c>
    </row>
    <row r="1743" spans="1:5" ht="24" customHeight="1">
      <c r="A1743" s="285" t="str">
        <f>Gesamtliste!G1735&amp;" "&amp;Gesamtliste!H1735</f>
        <v xml:space="preserve"> </v>
      </c>
      <c r="B1743" s="286"/>
      <c r="C1743" s="199">
        <f>Gesamtliste!J1735</f>
        <v>0</v>
      </c>
      <c r="D1743" s="199">
        <f>Gesamtliste!K1735</f>
        <v>0</v>
      </c>
      <c r="E1743" s="200">
        <f>Gesamtliste!V1735</f>
        <v>0</v>
      </c>
    </row>
    <row r="1744" spans="1:5" ht="24" customHeight="1">
      <c r="A1744" s="285" t="str">
        <f>Gesamtliste!G1736&amp;" "&amp;Gesamtliste!H1736</f>
        <v xml:space="preserve"> </v>
      </c>
      <c r="B1744" s="286"/>
      <c r="C1744" s="199">
        <f>Gesamtliste!J1736</f>
        <v>0</v>
      </c>
      <c r="D1744" s="199">
        <f>Gesamtliste!K1736</f>
        <v>0</v>
      </c>
      <c r="E1744" s="200">
        <f>Gesamtliste!V1736</f>
        <v>0</v>
      </c>
    </row>
    <row r="1745" spans="1:5" ht="24" customHeight="1">
      <c r="A1745" s="285" t="str">
        <f>Gesamtliste!G1737&amp;" "&amp;Gesamtliste!H1737</f>
        <v xml:space="preserve"> </v>
      </c>
      <c r="B1745" s="286"/>
      <c r="C1745" s="199">
        <f>Gesamtliste!J1737</f>
        <v>0</v>
      </c>
      <c r="D1745" s="199">
        <f>Gesamtliste!K1737</f>
        <v>0</v>
      </c>
      <c r="E1745" s="200">
        <f>Gesamtliste!V1737</f>
        <v>0</v>
      </c>
    </row>
    <row r="1746" spans="1:5" ht="24" customHeight="1">
      <c r="A1746" s="285" t="str">
        <f>Gesamtliste!G1738&amp;" "&amp;Gesamtliste!H1738</f>
        <v xml:space="preserve"> </v>
      </c>
      <c r="B1746" s="286"/>
      <c r="C1746" s="199">
        <f>Gesamtliste!J1738</f>
        <v>0</v>
      </c>
      <c r="D1746" s="199">
        <f>Gesamtliste!K1738</f>
        <v>0</v>
      </c>
      <c r="E1746" s="200">
        <f>Gesamtliste!V1738</f>
        <v>0</v>
      </c>
    </row>
    <row r="1747" spans="1:5" ht="24" customHeight="1">
      <c r="A1747" s="285" t="str">
        <f>Gesamtliste!G1739&amp;" "&amp;Gesamtliste!H1739</f>
        <v xml:space="preserve"> </v>
      </c>
      <c r="B1747" s="286"/>
      <c r="C1747" s="199">
        <f>Gesamtliste!J1739</f>
        <v>0</v>
      </c>
      <c r="D1747" s="199">
        <f>Gesamtliste!K1739</f>
        <v>0</v>
      </c>
      <c r="E1747" s="200">
        <f>Gesamtliste!V1739</f>
        <v>0</v>
      </c>
    </row>
    <row r="1748" spans="1:5" ht="24" customHeight="1">
      <c r="A1748" s="285" t="str">
        <f>Gesamtliste!G1740&amp;" "&amp;Gesamtliste!H1740</f>
        <v xml:space="preserve"> </v>
      </c>
      <c r="B1748" s="286"/>
      <c r="C1748" s="199">
        <f>Gesamtliste!J1740</f>
        <v>0</v>
      </c>
      <c r="D1748" s="199">
        <f>Gesamtliste!K1740</f>
        <v>0</v>
      </c>
      <c r="E1748" s="200">
        <f>Gesamtliste!V1740</f>
        <v>0</v>
      </c>
    </row>
    <row r="1749" spans="1:5" ht="24" customHeight="1">
      <c r="A1749" s="285" t="str">
        <f>Gesamtliste!G1741&amp;" "&amp;Gesamtliste!H1741</f>
        <v xml:space="preserve"> </v>
      </c>
      <c r="B1749" s="286"/>
      <c r="C1749" s="199">
        <f>Gesamtliste!J1741</f>
        <v>0</v>
      </c>
      <c r="D1749" s="199">
        <f>Gesamtliste!K1741</f>
        <v>0</v>
      </c>
      <c r="E1749" s="200">
        <f>Gesamtliste!V1741</f>
        <v>0</v>
      </c>
    </row>
    <row r="1750" spans="1:5" ht="24" customHeight="1">
      <c r="A1750" s="285" t="str">
        <f>Gesamtliste!G1742&amp;" "&amp;Gesamtliste!H1742</f>
        <v xml:space="preserve"> </v>
      </c>
      <c r="B1750" s="286"/>
      <c r="C1750" s="199">
        <f>Gesamtliste!J1742</f>
        <v>0</v>
      </c>
      <c r="D1750" s="199">
        <f>Gesamtliste!K1742</f>
        <v>0</v>
      </c>
      <c r="E1750" s="200">
        <f>Gesamtliste!V1742</f>
        <v>0</v>
      </c>
    </row>
    <row r="1751" spans="1:5" ht="24" customHeight="1">
      <c r="A1751" s="285" t="str">
        <f>Gesamtliste!G1743&amp;" "&amp;Gesamtliste!H1743</f>
        <v xml:space="preserve"> </v>
      </c>
      <c r="B1751" s="286"/>
      <c r="C1751" s="199">
        <f>Gesamtliste!J1743</f>
        <v>0</v>
      </c>
      <c r="D1751" s="199">
        <f>Gesamtliste!K1743</f>
        <v>0</v>
      </c>
      <c r="E1751" s="200">
        <f>Gesamtliste!V1743</f>
        <v>0</v>
      </c>
    </row>
    <row r="1752" spans="1:5" ht="24" customHeight="1">
      <c r="A1752" s="285" t="str">
        <f>Gesamtliste!G1744&amp;" "&amp;Gesamtliste!H1744</f>
        <v xml:space="preserve"> </v>
      </c>
      <c r="B1752" s="286"/>
      <c r="C1752" s="199">
        <f>Gesamtliste!J1744</f>
        <v>0</v>
      </c>
      <c r="D1752" s="199">
        <f>Gesamtliste!K1744</f>
        <v>0</v>
      </c>
      <c r="E1752" s="200">
        <f>Gesamtliste!V1744</f>
        <v>0</v>
      </c>
    </row>
    <row r="1753" spans="1:5" ht="24" customHeight="1">
      <c r="A1753" s="285" t="str">
        <f>Gesamtliste!G1745&amp;" "&amp;Gesamtliste!H1745</f>
        <v xml:space="preserve"> </v>
      </c>
      <c r="B1753" s="286"/>
      <c r="C1753" s="199">
        <f>Gesamtliste!J1745</f>
        <v>0</v>
      </c>
      <c r="D1753" s="199">
        <f>Gesamtliste!K1745</f>
        <v>0</v>
      </c>
      <c r="E1753" s="200">
        <f>Gesamtliste!V1745</f>
        <v>0</v>
      </c>
    </row>
    <row r="1754" spans="1:5" ht="24" customHeight="1">
      <c r="A1754" s="285" t="str">
        <f>Gesamtliste!G1746&amp;" "&amp;Gesamtliste!H1746</f>
        <v xml:space="preserve"> </v>
      </c>
      <c r="B1754" s="286"/>
      <c r="C1754" s="199">
        <f>Gesamtliste!J1746</f>
        <v>0</v>
      </c>
      <c r="D1754" s="199">
        <f>Gesamtliste!K1746</f>
        <v>0</v>
      </c>
      <c r="E1754" s="200">
        <f>Gesamtliste!V1746</f>
        <v>0</v>
      </c>
    </row>
    <row r="1755" spans="1:5" ht="24" customHeight="1">
      <c r="A1755" s="285" t="str">
        <f>Gesamtliste!G1747&amp;" "&amp;Gesamtliste!H1747</f>
        <v xml:space="preserve"> </v>
      </c>
      <c r="B1755" s="286"/>
      <c r="C1755" s="199">
        <f>Gesamtliste!J1747</f>
        <v>0</v>
      </c>
      <c r="D1755" s="199">
        <f>Gesamtliste!K1747</f>
        <v>0</v>
      </c>
      <c r="E1755" s="200">
        <f>Gesamtliste!V1747</f>
        <v>0</v>
      </c>
    </row>
    <row r="1756" spans="1:5" ht="24" customHeight="1">
      <c r="A1756" s="285" t="str">
        <f>Gesamtliste!G1748&amp;" "&amp;Gesamtliste!H1748</f>
        <v xml:space="preserve"> </v>
      </c>
      <c r="B1756" s="286"/>
      <c r="C1756" s="199">
        <f>Gesamtliste!J1748</f>
        <v>0</v>
      </c>
      <c r="D1756" s="199">
        <f>Gesamtliste!K1748</f>
        <v>0</v>
      </c>
      <c r="E1756" s="200">
        <f>Gesamtliste!V1748</f>
        <v>0</v>
      </c>
    </row>
    <row r="1757" spans="1:5" ht="24" customHeight="1">
      <c r="A1757" s="285" t="str">
        <f>Gesamtliste!G1749&amp;" "&amp;Gesamtliste!H1749</f>
        <v xml:space="preserve"> </v>
      </c>
      <c r="B1757" s="286"/>
      <c r="C1757" s="199">
        <f>Gesamtliste!J1749</f>
        <v>0</v>
      </c>
      <c r="D1757" s="199">
        <f>Gesamtliste!K1749</f>
        <v>0</v>
      </c>
      <c r="E1757" s="200">
        <f>Gesamtliste!V1749</f>
        <v>0</v>
      </c>
    </row>
    <row r="1758" spans="1:5" ht="24" customHeight="1">
      <c r="A1758" s="285" t="str">
        <f>Gesamtliste!G1750&amp;" "&amp;Gesamtliste!H1750</f>
        <v xml:space="preserve"> </v>
      </c>
      <c r="B1758" s="286"/>
      <c r="C1758" s="199">
        <f>Gesamtliste!J1750</f>
        <v>0</v>
      </c>
      <c r="D1758" s="199">
        <f>Gesamtliste!K1750</f>
        <v>0</v>
      </c>
      <c r="E1758" s="200">
        <f>Gesamtliste!V1750</f>
        <v>0</v>
      </c>
    </row>
    <row r="1759" spans="1:5" ht="24" customHeight="1">
      <c r="A1759" s="285" t="str">
        <f>Gesamtliste!G1751&amp;" "&amp;Gesamtliste!H1751</f>
        <v xml:space="preserve"> </v>
      </c>
      <c r="B1759" s="286"/>
      <c r="C1759" s="199">
        <f>Gesamtliste!J1751</f>
        <v>0</v>
      </c>
      <c r="D1759" s="199">
        <f>Gesamtliste!K1751</f>
        <v>0</v>
      </c>
      <c r="E1759" s="200">
        <f>Gesamtliste!V1751</f>
        <v>0</v>
      </c>
    </row>
    <row r="1760" spans="1:5" ht="24" customHeight="1">
      <c r="A1760" s="285" t="str">
        <f>Gesamtliste!G1752&amp;" "&amp;Gesamtliste!H1752</f>
        <v xml:space="preserve"> </v>
      </c>
      <c r="B1760" s="286"/>
      <c r="C1760" s="199">
        <f>Gesamtliste!J1752</f>
        <v>0</v>
      </c>
      <c r="D1760" s="199">
        <f>Gesamtliste!K1752</f>
        <v>0</v>
      </c>
      <c r="E1760" s="200">
        <f>Gesamtliste!V1752</f>
        <v>0</v>
      </c>
    </row>
    <row r="1761" spans="1:5" ht="24" customHeight="1">
      <c r="A1761" s="285" t="str">
        <f>Gesamtliste!G1753&amp;" "&amp;Gesamtliste!H1753</f>
        <v xml:space="preserve"> </v>
      </c>
      <c r="B1761" s="286"/>
      <c r="C1761" s="199">
        <f>Gesamtliste!J1753</f>
        <v>0</v>
      </c>
      <c r="D1761" s="199">
        <f>Gesamtliste!K1753</f>
        <v>0</v>
      </c>
      <c r="E1761" s="200">
        <f>Gesamtliste!V1753</f>
        <v>0</v>
      </c>
    </row>
    <row r="1762" spans="1:5" ht="24" customHeight="1">
      <c r="A1762" s="285" t="str">
        <f>Gesamtliste!G1754&amp;" "&amp;Gesamtliste!H1754</f>
        <v xml:space="preserve"> </v>
      </c>
      <c r="B1762" s="286"/>
      <c r="C1762" s="199">
        <f>Gesamtliste!J1754</f>
        <v>0</v>
      </c>
      <c r="D1762" s="199">
        <f>Gesamtliste!K1754</f>
        <v>0</v>
      </c>
      <c r="E1762" s="200">
        <f>Gesamtliste!V1754</f>
        <v>0</v>
      </c>
    </row>
    <row r="1763" spans="1:5" ht="24" customHeight="1">
      <c r="A1763" s="285" t="str">
        <f>Gesamtliste!G1755&amp;" "&amp;Gesamtliste!H1755</f>
        <v xml:space="preserve"> </v>
      </c>
      <c r="B1763" s="286"/>
      <c r="C1763" s="199">
        <f>Gesamtliste!J1755</f>
        <v>0</v>
      </c>
      <c r="D1763" s="199">
        <f>Gesamtliste!K1755</f>
        <v>0</v>
      </c>
      <c r="E1763" s="200">
        <f>Gesamtliste!V1755</f>
        <v>0</v>
      </c>
    </row>
    <row r="1764" spans="1:5" ht="24" customHeight="1">
      <c r="A1764" s="285" t="str">
        <f>Gesamtliste!G1756&amp;" "&amp;Gesamtliste!H1756</f>
        <v xml:space="preserve"> </v>
      </c>
      <c r="B1764" s="286"/>
      <c r="C1764" s="199">
        <f>Gesamtliste!J1756</f>
        <v>0</v>
      </c>
      <c r="D1764" s="199">
        <f>Gesamtliste!K1756</f>
        <v>0</v>
      </c>
      <c r="E1764" s="200">
        <f>Gesamtliste!V1756</f>
        <v>0</v>
      </c>
    </row>
    <row r="1765" spans="1:5" ht="24" customHeight="1">
      <c r="A1765" s="285" t="str">
        <f>Gesamtliste!G1757&amp;" "&amp;Gesamtliste!H1757</f>
        <v xml:space="preserve"> </v>
      </c>
      <c r="B1765" s="286"/>
      <c r="C1765" s="199">
        <f>Gesamtliste!J1757</f>
        <v>0</v>
      </c>
      <c r="D1765" s="199">
        <f>Gesamtliste!K1757</f>
        <v>0</v>
      </c>
      <c r="E1765" s="200">
        <f>Gesamtliste!V1757</f>
        <v>0</v>
      </c>
    </row>
    <row r="1766" spans="1:5" ht="24" customHeight="1">
      <c r="A1766" s="285" t="str">
        <f>Gesamtliste!G1758&amp;" "&amp;Gesamtliste!H1758</f>
        <v xml:space="preserve"> </v>
      </c>
      <c r="B1766" s="286"/>
      <c r="C1766" s="199">
        <f>Gesamtliste!J1758</f>
        <v>0</v>
      </c>
      <c r="D1766" s="199">
        <f>Gesamtliste!K1758</f>
        <v>0</v>
      </c>
      <c r="E1766" s="200">
        <f>Gesamtliste!V1758</f>
        <v>0</v>
      </c>
    </row>
    <row r="1767" spans="1:5" ht="24" customHeight="1">
      <c r="A1767" s="285" t="str">
        <f>Gesamtliste!G1759&amp;" "&amp;Gesamtliste!H1759</f>
        <v xml:space="preserve"> </v>
      </c>
      <c r="B1767" s="286"/>
      <c r="C1767" s="199">
        <f>Gesamtliste!J1759</f>
        <v>0</v>
      </c>
      <c r="D1767" s="199">
        <f>Gesamtliste!K1759</f>
        <v>0</v>
      </c>
      <c r="E1767" s="200">
        <f>Gesamtliste!V1759</f>
        <v>0</v>
      </c>
    </row>
    <row r="1768" spans="1:5" ht="24" customHeight="1">
      <c r="A1768" s="285" t="str">
        <f>Gesamtliste!G1760&amp;" "&amp;Gesamtliste!H1760</f>
        <v xml:space="preserve"> </v>
      </c>
      <c r="B1768" s="286"/>
      <c r="C1768" s="199">
        <f>Gesamtliste!J1760</f>
        <v>0</v>
      </c>
      <c r="D1768" s="199">
        <f>Gesamtliste!K1760</f>
        <v>0</v>
      </c>
      <c r="E1768" s="200">
        <f>Gesamtliste!V1760</f>
        <v>0</v>
      </c>
    </row>
    <row r="1769" spans="1:5" ht="24" customHeight="1">
      <c r="A1769" s="285" t="str">
        <f>Gesamtliste!G1761&amp;" "&amp;Gesamtliste!H1761</f>
        <v xml:space="preserve"> </v>
      </c>
      <c r="B1769" s="286"/>
      <c r="C1769" s="199">
        <f>Gesamtliste!J1761</f>
        <v>0</v>
      </c>
      <c r="D1769" s="199">
        <f>Gesamtliste!K1761</f>
        <v>0</v>
      </c>
      <c r="E1769" s="200">
        <f>Gesamtliste!V1761</f>
        <v>0</v>
      </c>
    </row>
    <row r="1770" spans="1:5" ht="24" customHeight="1">
      <c r="A1770" s="285" t="str">
        <f>Gesamtliste!G1762&amp;" "&amp;Gesamtliste!H1762</f>
        <v xml:space="preserve"> </v>
      </c>
      <c r="B1770" s="286"/>
      <c r="C1770" s="199">
        <f>Gesamtliste!J1762</f>
        <v>0</v>
      </c>
      <c r="D1770" s="199">
        <f>Gesamtliste!K1762</f>
        <v>0</v>
      </c>
      <c r="E1770" s="200">
        <f>Gesamtliste!V1762</f>
        <v>0</v>
      </c>
    </row>
    <row r="1771" spans="1:5" ht="24" customHeight="1">
      <c r="A1771" s="285" t="str">
        <f>Gesamtliste!G1763&amp;" "&amp;Gesamtliste!H1763</f>
        <v xml:space="preserve"> </v>
      </c>
      <c r="B1771" s="286"/>
      <c r="C1771" s="199">
        <f>Gesamtliste!J1763</f>
        <v>0</v>
      </c>
      <c r="D1771" s="199">
        <f>Gesamtliste!K1763</f>
        <v>0</v>
      </c>
      <c r="E1771" s="200">
        <f>Gesamtliste!V1763</f>
        <v>0</v>
      </c>
    </row>
    <row r="1772" spans="1:5" ht="24" customHeight="1">
      <c r="A1772" s="285" t="str">
        <f>Gesamtliste!G1764&amp;" "&amp;Gesamtliste!H1764</f>
        <v xml:space="preserve"> </v>
      </c>
      <c r="B1772" s="286"/>
      <c r="C1772" s="199">
        <f>Gesamtliste!J1764</f>
        <v>0</v>
      </c>
      <c r="D1772" s="199">
        <f>Gesamtliste!K1764</f>
        <v>0</v>
      </c>
      <c r="E1772" s="200">
        <f>Gesamtliste!V1764</f>
        <v>0</v>
      </c>
    </row>
    <row r="1773" spans="1:5" ht="24" customHeight="1">
      <c r="A1773" s="285" t="str">
        <f>Gesamtliste!G1765&amp;" "&amp;Gesamtliste!H1765</f>
        <v xml:space="preserve"> </v>
      </c>
      <c r="B1773" s="286"/>
      <c r="C1773" s="199">
        <f>Gesamtliste!J1765</f>
        <v>0</v>
      </c>
      <c r="D1773" s="199">
        <f>Gesamtliste!K1765</f>
        <v>0</v>
      </c>
      <c r="E1773" s="200">
        <f>Gesamtliste!V1765</f>
        <v>0</v>
      </c>
    </row>
    <row r="1774" spans="1:5" ht="24" customHeight="1">
      <c r="A1774" s="285" t="str">
        <f>Gesamtliste!G1766&amp;" "&amp;Gesamtliste!H1766</f>
        <v xml:space="preserve"> </v>
      </c>
      <c r="B1774" s="286"/>
      <c r="C1774" s="199">
        <f>Gesamtliste!J1766</f>
        <v>0</v>
      </c>
      <c r="D1774" s="199">
        <f>Gesamtliste!K1766</f>
        <v>0</v>
      </c>
      <c r="E1774" s="200">
        <f>Gesamtliste!V1766</f>
        <v>0</v>
      </c>
    </row>
    <row r="1775" spans="1:5" ht="24" customHeight="1">
      <c r="A1775" s="285" t="str">
        <f>Gesamtliste!G1767&amp;" "&amp;Gesamtliste!H1767</f>
        <v xml:space="preserve"> </v>
      </c>
      <c r="B1775" s="286"/>
      <c r="C1775" s="199">
        <f>Gesamtliste!J1767</f>
        <v>0</v>
      </c>
      <c r="D1775" s="199">
        <f>Gesamtliste!K1767</f>
        <v>0</v>
      </c>
      <c r="E1775" s="200">
        <f>Gesamtliste!V1767</f>
        <v>0</v>
      </c>
    </row>
    <row r="1776" spans="1:5" ht="24" customHeight="1">
      <c r="A1776" s="285" t="str">
        <f>Gesamtliste!G1768&amp;" "&amp;Gesamtliste!H1768</f>
        <v xml:space="preserve"> </v>
      </c>
      <c r="B1776" s="286"/>
      <c r="C1776" s="199">
        <f>Gesamtliste!J1768</f>
        <v>0</v>
      </c>
      <c r="D1776" s="199">
        <f>Gesamtliste!K1768</f>
        <v>0</v>
      </c>
      <c r="E1776" s="200">
        <f>Gesamtliste!V1768</f>
        <v>0</v>
      </c>
    </row>
    <row r="1777" spans="1:5" ht="24" customHeight="1">
      <c r="A1777" s="285" t="str">
        <f>Gesamtliste!G1769&amp;" "&amp;Gesamtliste!H1769</f>
        <v xml:space="preserve"> </v>
      </c>
      <c r="B1777" s="286"/>
      <c r="C1777" s="199">
        <f>Gesamtliste!J1769</f>
        <v>0</v>
      </c>
      <c r="D1777" s="199">
        <f>Gesamtliste!K1769</f>
        <v>0</v>
      </c>
      <c r="E1777" s="200">
        <f>Gesamtliste!V1769</f>
        <v>0</v>
      </c>
    </row>
    <row r="1778" spans="1:5" ht="24" customHeight="1">
      <c r="A1778" s="285" t="str">
        <f>Gesamtliste!G1770&amp;" "&amp;Gesamtliste!H1770</f>
        <v xml:space="preserve"> </v>
      </c>
      <c r="B1778" s="286"/>
      <c r="C1778" s="199">
        <f>Gesamtliste!J1770</f>
        <v>0</v>
      </c>
      <c r="D1778" s="199">
        <f>Gesamtliste!K1770</f>
        <v>0</v>
      </c>
      <c r="E1778" s="200">
        <f>Gesamtliste!V1770</f>
        <v>0</v>
      </c>
    </row>
    <row r="1779" spans="1:5" ht="24" customHeight="1">
      <c r="A1779" s="285" t="str">
        <f>Gesamtliste!G1771&amp;" "&amp;Gesamtliste!H1771</f>
        <v xml:space="preserve"> </v>
      </c>
      <c r="B1779" s="286"/>
      <c r="C1779" s="199">
        <f>Gesamtliste!J1771</f>
        <v>0</v>
      </c>
      <c r="D1779" s="199">
        <f>Gesamtliste!K1771</f>
        <v>0</v>
      </c>
      <c r="E1779" s="200">
        <f>Gesamtliste!V1771</f>
        <v>0</v>
      </c>
    </row>
    <row r="1780" spans="1:5" ht="24" customHeight="1">
      <c r="A1780" s="285" t="str">
        <f>Gesamtliste!G1772&amp;" "&amp;Gesamtliste!H1772</f>
        <v xml:space="preserve"> </v>
      </c>
      <c r="B1780" s="286"/>
      <c r="C1780" s="199">
        <f>Gesamtliste!J1772</f>
        <v>0</v>
      </c>
      <c r="D1780" s="199">
        <f>Gesamtliste!K1772</f>
        <v>0</v>
      </c>
      <c r="E1780" s="200">
        <f>Gesamtliste!V1772</f>
        <v>0</v>
      </c>
    </row>
    <row r="1781" spans="1:5" ht="24" customHeight="1">
      <c r="A1781" s="285" t="str">
        <f>Gesamtliste!G1773&amp;" "&amp;Gesamtliste!H1773</f>
        <v xml:space="preserve"> </v>
      </c>
      <c r="B1781" s="286"/>
      <c r="C1781" s="199">
        <f>Gesamtliste!J1773</f>
        <v>0</v>
      </c>
      <c r="D1781" s="199">
        <f>Gesamtliste!K1773</f>
        <v>0</v>
      </c>
      <c r="E1781" s="200">
        <f>Gesamtliste!V1773</f>
        <v>0</v>
      </c>
    </row>
    <row r="1782" spans="1:5" ht="24" customHeight="1">
      <c r="A1782" s="285" t="str">
        <f>Gesamtliste!G1774&amp;" "&amp;Gesamtliste!H1774</f>
        <v xml:space="preserve"> </v>
      </c>
      <c r="B1782" s="286"/>
      <c r="C1782" s="199">
        <f>Gesamtliste!J1774</f>
        <v>0</v>
      </c>
      <c r="D1782" s="199">
        <f>Gesamtliste!K1774</f>
        <v>0</v>
      </c>
      <c r="E1782" s="200">
        <f>Gesamtliste!V1774</f>
        <v>0</v>
      </c>
    </row>
    <row r="1783" spans="1:5" ht="24" customHeight="1">
      <c r="A1783" s="285" t="str">
        <f>Gesamtliste!G1775&amp;" "&amp;Gesamtliste!H1775</f>
        <v xml:space="preserve"> </v>
      </c>
      <c r="B1783" s="286"/>
      <c r="C1783" s="199">
        <f>Gesamtliste!J1775</f>
        <v>0</v>
      </c>
      <c r="D1783" s="199">
        <f>Gesamtliste!K1775</f>
        <v>0</v>
      </c>
      <c r="E1783" s="200">
        <f>Gesamtliste!V1775</f>
        <v>0</v>
      </c>
    </row>
    <row r="1784" spans="1:5" ht="24" customHeight="1">
      <c r="A1784" s="285" t="str">
        <f>Gesamtliste!G1776&amp;" "&amp;Gesamtliste!H1776</f>
        <v xml:space="preserve"> </v>
      </c>
      <c r="B1784" s="286"/>
      <c r="C1784" s="199">
        <f>Gesamtliste!J1776</f>
        <v>0</v>
      </c>
      <c r="D1784" s="199">
        <f>Gesamtliste!K1776</f>
        <v>0</v>
      </c>
      <c r="E1784" s="200">
        <f>Gesamtliste!V1776</f>
        <v>0</v>
      </c>
    </row>
    <row r="1785" spans="1:5" ht="24" customHeight="1">
      <c r="A1785" s="285" t="str">
        <f>Gesamtliste!G1777&amp;" "&amp;Gesamtliste!H1777</f>
        <v xml:space="preserve"> </v>
      </c>
      <c r="B1785" s="286"/>
      <c r="C1785" s="199">
        <f>Gesamtliste!J1777</f>
        <v>0</v>
      </c>
      <c r="D1785" s="199">
        <f>Gesamtliste!K1777</f>
        <v>0</v>
      </c>
      <c r="E1785" s="200">
        <f>Gesamtliste!V1777</f>
        <v>0</v>
      </c>
    </row>
    <row r="1786" spans="1:5" ht="24" customHeight="1">
      <c r="A1786" s="285" t="str">
        <f>Gesamtliste!G1778&amp;" "&amp;Gesamtliste!H1778</f>
        <v xml:space="preserve"> </v>
      </c>
      <c r="B1786" s="286"/>
      <c r="C1786" s="199">
        <f>Gesamtliste!J1778</f>
        <v>0</v>
      </c>
      <c r="D1786" s="199">
        <f>Gesamtliste!K1778</f>
        <v>0</v>
      </c>
      <c r="E1786" s="200">
        <f>Gesamtliste!V1778</f>
        <v>0</v>
      </c>
    </row>
    <row r="1787" spans="1:5" ht="24" customHeight="1">
      <c r="A1787" s="285" t="str">
        <f>Gesamtliste!G1779&amp;" "&amp;Gesamtliste!H1779</f>
        <v xml:space="preserve"> </v>
      </c>
      <c r="B1787" s="286"/>
      <c r="C1787" s="199">
        <f>Gesamtliste!J1779</f>
        <v>0</v>
      </c>
      <c r="D1787" s="199">
        <f>Gesamtliste!K1779</f>
        <v>0</v>
      </c>
      <c r="E1787" s="200">
        <f>Gesamtliste!V1779</f>
        <v>0</v>
      </c>
    </row>
    <row r="1788" spans="1:5" ht="24" customHeight="1">
      <c r="A1788" s="285" t="str">
        <f>Gesamtliste!G1780&amp;" "&amp;Gesamtliste!H1780</f>
        <v xml:space="preserve"> </v>
      </c>
      <c r="B1788" s="286"/>
      <c r="C1788" s="199">
        <f>Gesamtliste!J1780</f>
        <v>0</v>
      </c>
      <c r="D1788" s="199">
        <f>Gesamtliste!K1780</f>
        <v>0</v>
      </c>
      <c r="E1788" s="200">
        <f>Gesamtliste!V1780</f>
        <v>0</v>
      </c>
    </row>
    <row r="1789" spans="1:5" ht="24" customHeight="1">
      <c r="A1789" s="285" t="str">
        <f>Gesamtliste!G1781&amp;" "&amp;Gesamtliste!H1781</f>
        <v xml:space="preserve"> </v>
      </c>
      <c r="B1789" s="286"/>
      <c r="C1789" s="199">
        <f>Gesamtliste!J1781</f>
        <v>0</v>
      </c>
      <c r="D1789" s="199">
        <f>Gesamtliste!K1781</f>
        <v>0</v>
      </c>
      <c r="E1789" s="200">
        <f>Gesamtliste!V1781</f>
        <v>0</v>
      </c>
    </row>
    <row r="1790" spans="1:5" ht="24" customHeight="1">
      <c r="A1790" s="285" t="str">
        <f>Gesamtliste!G1782&amp;" "&amp;Gesamtliste!H1782</f>
        <v xml:space="preserve"> </v>
      </c>
      <c r="B1790" s="286"/>
      <c r="C1790" s="199">
        <f>Gesamtliste!J1782</f>
        <v>0</v>
      </c>
      <c r="D1790" s="199">
        <f>Gesamtliste!K1782</f>
        <v>0</v>
      </c>
      <c r="E1790" s="200">
        <f>Gesamtliste!V1782</f>
        <v>0</v>
      </c>
    </row>
    <row r="1791" spans="1:5" ht="24" customHeight="1">
      <c r="A1791" s="285" t="str">
        <f>Gesamtliste!G1783&amp;" "&amp;Gesamtliste!H1783</f>
        <v xml:space="preserve"> </v>
      </c>
      <c r="B1791" s="286"/>
      <c r="C1791" s="199">
        <f>Gesamtliste!J1783</f>
        <v>0</v>
      </c>
      <c r="D1791" s="199">
        <f>Gesamtliste!K1783</f>
        <v>0</v>
      </c>
      <c r="E1791" s="200">
        <f>Gesamtliste!V1783</f>
        <v>0</v>
      </c>
    </row>
    <row r="1792" spans="1:5" ht="24" customHeight="1">
      <c r="A1792" s="285" t="str">
        <f>Gesamtliste!G1784&amp;" "&amp;Gesamtliste!H1784</f>
        <v xml:space="preserve"> </v>
      </c>
      <c r="B1792" s="286"/>
      <c r="C1792" s="199">
        <f>Gesamtliste!J1784</f>
        <v>0</v>
      </c>
      <c r="D1792" s="199">
        <f>Gesamtliste!K1784</f>
        <v>0</v>
      </c>
      <c r="E1792" s="200">
        <f>Gesamtliste!V1784</f>
        <v>0</v>
      </c>
    </row>
    <row r="1793" spans="1:5" ht="24" customHeight="1">
      <c r="A1793" s="285" t="str">
        <f>Gesamtliste!G1785&amp;" "&amp;Gesamtliste!H1785</f>
        <v xml:space="preserve"> </v>
      </c>
      <c r="B1793" s="286"/>
      <c r="C1793" s="199">
        <f>Gesamtliste!J1785</f>
        <v>0</v>
      </c>
      <c r="D1793" s="199">
        <f>Gesamtliste!K1785</f>
        <v>0</v>
      </c>
      <c r="E1793" s="200">
        <f>Gesamtliste!V1785</f>
        <v>0</v>
      </c>
    </row>
    <row r="1794" spans="1:5" ht="24" customHeight="1">
      <c r="A1794" s="285" t="str">
        <f>Gesamtliste!G1786&amp;" "&amp;Gesamtliste!H1786</f>
        <v xml:space="preserve"> </v>
      </c>
      <c r="B1794" s="286"/>
      <c r="C1794" s="199">
        <f>Gesamtliste!J1786</f>
        <v>0</v>
      </c>
      <c r="D1794" s="199">
        <f>Gesamtliste!K1786</f>
        <v>0</v>
      </c>
      <c r="E1794" s="200">
        <f>Gesamtliste!V1786</f>
        <v>0</v>
      </c>
    </row>
    <row r="1795" spans="1:5" ht="24" customHeight="1">
      <c r="A1795" s="285" t="str">
        <f>Gesamtliste!G1787&amp;" "&amp;Gesamtliste!H1787</f>
        <v xml:space="preserve"> </v>
      </c>
      <c r="B1795" s="286"/>
      <c r="C1795" s="199">
        <f>Gesamtliste!J1787</f>
        <v>0</v>
      </c>
      <c r="D1795" s="199">
        <f>Gesamtliste!K1787</f>
        <v>0</v>
      </c>
      <c r="E1795" s="200">
        <f>Gesamtliste!V1787</f>
        <v>0</v>
      </c>
    </row>
    <row r="1796" spans="1:5" ht="24" customHeight="1">
      <c r="A1796" s="285" t="str">
        <f>Gesamtliste!G1788&amp;" "&amp;Gesamtliste!H1788</f>
        <v xml:space="preserve"> </v>
      </c>
      <c r="B1796" s="286"/>
      <c r="C1796" s="199">
        <f>Gesamtliste!J1788</f>
        <v>0</v>
      </c>
      <c r="D1796" s="199">
        <f>Gesamtliste!K1788</f>
        <v>0</v>
      </c>
      <c r="E1796" s="200">
        <f>Gesamtliste!V1788</f>
        <v>0</v>
      </c>
    </row>
    <row r="1797" spans="1:5" ht="24" customHeight="1">
      <c r="A1797" s="285" t="str">
        <f>Gesamtliste!G1789&amp;" "&amp;Gesamtliste!H1789</f>
        <v xml:space="preserve"> </v>
      </c>
      <c r="B1797" s="286"/>
      <c r="C1797" s="199">
        <f>Gesamtliste!J1789</f>
        <v>0</v>
      </c>
      <c r="D1797" s="199">
        <f>Gesamtliste!K1789</f>
        <v>0</v>
      </c>
      <c r="E1797" s="200">
        <f>Gesamtliste!V1789</f>
        <v>0</v>
      </c>
    </row>
    <row r="1798" spans="1:5" ht="24" customHeight="1">
      <c r="A1798" s="285" t="str">
        <f>Gesamtliste!G1790&amp;" "&amp;Gesamtliste!H1790</f>
        <v xml:space="preserve"> </v>
      </c>
      <c r="B1798" s="286"/>
      <c r="C1798" s="199">
        <f>Gesamtliste!J1790</f>
        <v>0</v>
      </c>
      <c r="D1798" s="199">
        <f>Gesamtliste!K1790</f>
        <v>0</v>
      </c>
      <c r="E1798" s="200">
        <f>Gesamtliste!V1790</f>
        <v>0</v>
      </c>
    </row>
    <row r="1799" spans="1:5" ht="24" customHeight="1">
      <c r="A1799" s="285" t="str">
        <f>Gesamtliste!G1791&amp;" "&amp;Gesamtliste!H1791</f>
        <v xml:space="preserve"> </v>
      </c>
      <c r="B1799" s="286"/>
      <c r="C1799" s="199">
        <f>Gesamtliste!J1791</f>
        <v>0</v>
      </c>
      <c r="D1799" s="199">
        <f>Gesamtliste!K1791</f>
        <v>0</v>
      </c>
      <c r="E1799" s="200">
        <f>Gesamtliste!V1791</f>
        <v>0</v>
      </c>
    </row>
    <row r="1800" spans="1:5" ht="24" customHeight="1">
      <c r="A1800" s="285" t="str">
        <f>Gesamtliste!G1792&amp;" "&amp;Gesamtliste!H1792</f>
        <v xml:space="preserve"> </v>
      </c>
      <c r="B1800" s="286"/>
      <c r="C1800" s="199">
        <f>Gesamtliste!J1792</f>
        <v>0</v>
      </c>
      <c r="D1800" s="199">
        <f>Gesamtliste!K1792</f>
        <v>0</v>
      </c>
      <c r="E1800" s="200">
        <f>Gesamtliste!V1792</f>
        <v>0</v>
      </c>
    </row>
    <row r="1801" spans="1:5" ht="24" customHeight="1">
      <c r="A1801" s="285" t="str">
        <f>Gesamtliste!G1793&amp;" "&amp;Gesamtliste!H1793</f>
        <v xml:space="preserve"> </v>
      </c>
      <c r="B1801" s="286"/>
      <c r="C1801" s="199">
        <f>Gesamtliste!J1793</f>
        <v>0</v>
      </c>
      <c r="D1801" s="199">
        <f>Gesamtliste!K1793</f>
        <v>0</v>
      </c>
      <c r="E1801" s="200">
        <f>Gesamtliste!V1793</f>
        <v>0</v>
      </c>
    </row>
    <row r="1802" spans="1:5" ht="24" customHeight="1">
      <c r="A1802" s="285" t="str">
        <f>Gesamtliste!G1794&amp;" "&amp;Gesamtliste!H1794</f>
        <v xml:space="preserve"> </v>
      </c>
      <c r="B1802" s="286"/>
      <c r="C1802" s="199">
        <f>Gesamtliste!J1794</f>
        <v>0</v>
      </c>
      <c r="D1802" s="199">
        <f>Gesamtliste!K1794</f>
        <v>0</v>
      </c>
      <c r="E1802" s="200">
        <f>Gesamtliste!V1794</f>
        <v>0</v>
      </c>
    </row>
    <row r="1803" spans="1:5" ht="24" customHeight="1">
      <c r="A1803" s="285" t="str">
        <f>Gesamtliste!G1795&amp;" "&amp;Gesamtliste!H1795</f>
        <v xml:space="preserve"> </v>
      </c>
      <c r="B1803" s="286"/>
      <c r="C1803" s="199">
        <f>Gesamtliste!J1795</f>
        <v>0</v>
      </c>
      <c r="D1803" s="199">
        <f>Gesamtliste!K1795</f>
        <v>0</v>
      </c>
      <c r="E1803" s="200">
        <f>Gesamtliste!V1795</f>
        <v>0</v>
      </c>
    </row>
    <row r="1804" spans="1:5" ht="24" customHeight="1">
      <c r="A1804" s="285" t="str">
        <f>Gesamtliste!G1796&amp;" "&amp;Gesamtliste!H1796</f>
        <v xml:space="preserve"> </v>
      </c>
      <c r="B1804" s="286"/>
      <c r="C1804" s="199">
        <f>Gesamtliste!J1796</f>
        <v>0</v>
      </c>
      <c r="D1804" s="199">
        <f>Gesamtliste!K1796</f>
        <v>0</v>
      </c>
      <c r="E1804" s="200">
        <f>Gesamtliste!V1796</f>
        <v>0</v>
      </c>
    </row>
    <row r="1805" spans="1:5" ht="24" customHeight="1">
      <c r="A1805" s="285" t="str">
        <f>Gesamtliste!G1797&amp;" "&amp;Gesamtliste!H1797</f>
        <v xml:space="preserve"> </v>
      </c>
      <c r="B1805" s="286"/>
      <c r="C1805" s="199">
        <f>Gesamtliste!J1797</f>
        <v>0</v>
      </c>
      <c r="D1805" s="199">
        <f>Gesamtliste!K1797</f>
        <v>0</v>
      </c>
      <c r="E1805" s="200">
        <f>Gesamtliste!V1797</f>
        <v>0</v>
      </c>
    </row>
    <row r="1806" spans="1:5" ht="24" customHeight="1">
      <c r="A1806" s="285" t="str">
        <f>Gesamtliste!G1798&amp;" "&amp;Gesamtliste!H1798</f>
        <v xml:space="preserve"> </v>
      </c>
      <c r="B1806" s="286"/>
      <c r="C1806" s="199">
        <f>Gesamtliste!J1798</f>
        <v>0</v>
      </c>
      <c r="D1806" s="199">
        <f>Gesamtliste!K1798</f>
        <v>0</v>
      </c>
      <c r="E1806" s="200">
        <f>Gesamtliste!V1798</f>
        <v>0</v>
      </c>
    </row>
    <row r="1807" spans="1:5" ht="24" customHeight="1">
      <c r="A1807" s="285" t="str">
        <f>Gesamtliste!G1799&amp;" "&amp;Gesamtliste!H1799</f>
        <v xml:space="preserve"> </v>
      </c>
      <c r="B1807" s="286"/>
      <c r="C1807" s="199">
        <f>Gesamtliste!J1799</f>
        <v>0</v>
      </c>
      <c r="D1807" s="199">
        <f>Gesamtliste!K1799</f>
        <v>0</v>
      </c>
      <c r="E1807" s="200">
        <f>Gesamtliste!V1799</f>
        <v>0</v>
      </c>
    </row>
    <row r="1808" spans="1:5" ht="24" customHeight="1">
      <c r="A1808" s="285" t="str">
        <f>Gesamtliste!G1800&amp;" "&amp;Gesamtliste!H1800</f>
        <v xml:space="preserve"> </v>
      </c>
      <c r="B1808" s="286"/>
      <c r="C1808" s="199">
        <f>Gesamtliste!J1800</f>
        <v>0</v>
      </c>
      <c r="D1808" s="199">
        <f>Gesamtliste!K1800</f>
        <v>0</v>
      </c>
      <c r="E1808" s="200">
        <f>Gesamtliste!V1800</f>
        <v>0</v>
      </c>
    </row>
    <row r="1809" spans="1:5" ht="24" customHeight="1">
      <c r="A1809" s="285" t="str">
        <f>Gesamtliste!G1801&amp;" "&amp;Gesamtliste!H1801</f>
        <v xml:space="preserve"> </v>
      </c>
      <c r="B1809" s="286"/>
      <c r="C1809" s="199">
        <f>Gesamtliste!J1801</f>
        <v>0</v>
      </c>
      <c r="D1809" s="199">
        <f>Gesamtliste!K1801</f>
        <v>0</v>
      </c>
      <c r="E1809" s="200">
        <f>Gesamtliste!V1801</f>
        <v>0</v>
      </c>
    </row>
    <row r="1810" spans="1:5" ht="24" customHeight="1">
      <c r="A1810" s="285" t="str">
        <f>Gesamtliste!G1802&amp;" "&amp;Gesamtliste!H1802</f>
        <v xml:space="preserve"> </v>
      </c>
      <c r="B1810" s="286"/>
      <c r="C1810" s="199">
        <f>Gesamtliste!J1802</f>
        <v>0</v>
      </c>
      <c r="D1810" s="199">
        <f>Gesamtliste!K1802</f>
        <v>0</v>
      </c>
      <c r="E1810" s="200">
        <f>Gesamtliste!V1802</f>
        <v>0</v>
      </c>
    </row>
    <row r="1811" spans="1:5" ht="24" customHeight="1">
      <c r="A1811" s="285" t="str">
        <f>Gesamtliste!G1803&amp;" "&amp;Gesamtliste!H1803</f>
        <v xml:space="preserve"> </v>
      </c>
      <c r="B1811" s="286"/>
      <c r="C1811" s="199">
        <f>Gesamtliste!J1803</f>
        <v>0</v>
      </c>
      <c r="D1811" s="199">
        <f>Gesamtliste!K1803</f>
        <v>0</v>
      </c>
      <c r="E1811" s="200">
        <f>Gesamtliste!V1803</f>
        <v>0</v>
      </c>
    </row>
    <row r="1812" spans="1:5" ht="24" customHeight="1">
      <c r="A1812" s="285" t="str">
        <f>Gesamtliste!G1804&amp;" "&amp;Gesamtliste!H1804</f>
        <v xml:space="preserve"> </v>
      </c>
      <c r="B1812" s="286"/>
      <c r="C1812" s="199">
        <f>Gesamtliste!J1804</f>
        <v>0</v>
      </c>
      <c r="D1812" s="199">
        <f>Gesamtliste!K1804</f>
        <v>0</v>
      </c>
      <c r="E1812" s="200">
        <f>Gesamtliste!V1804</f>
        <v>0</v>
      </c>
    </row>
    <row r="1813" spans="1:5" ht="24" customHeight="1">
      <c r="A1813" s="285" t="str">
        <f>Gesamtliste!G1805&amp;" "&amp;Gesamtliste!H1805</f>
        <v xml:space="preserve"> </v>
      </c>
      <c r="B1813" s="286"/>
      <c r="C1813" s="199">
        <f>Gesamtliste!J1805</f>
        <v>0</v>
      </c>
      <c r="D1813" s="199">
        <f>Gesamtliste!K1805</f>
        <v>0</v>
      </c>
      <c r="E1813" s="200">
        <f>Gesamtliste!V1805</f>
        <v>0</v>
      </c>
    </row>
    <row r="1814" spans="1:5" ht="24" customHeight="1">
      <c r="A1814" s="285" t="str">
        <f>Gesamtliste!G1806&amp;" "&amp;Gesamtliste!H1806</f>
        <v xml:space="preserve"> </v>
      </c>
      <c r="B1814" s="286"/>
      <c r="C1814" s="199">
        <f>Gesamtliste!J1806</f>
        <v>0</v>
      </c>
      <c r="D1814" s="199">
        <f>Gesamtliste!K1806</f>
        <v>0</v>
      </c>
      <c r="E1814" s="200">
        <f>Gesamtliste!V1806</f>
        <v>0</v>
      </c>
    </row>
    <row r="1815" spans="1:5" ht="24" customHeight="1">
      <c r="A1815" s="285" t="str">
        <f>Gesamtliste!G1807&amp;" "&amp;Gesamtliste!H1807</f>
        <v xml:space="preserve"> </v>
      </c>
      <c r="B1815" s="286"/>
      <c r="C1815" s="199">
        <f>Gesamtliste!J1807</f>
        <v>0</v>
      </c>
      <c r="D1815" s="199">
        <f>Gesamtliste!K1807</f>
        <v>0</v>
      </c>
      <c r="E1815" s="200">
        <f>Gesamtliste!V1807</f>
        <v>0</v>
      </c>
    </row>
    <row r="1816" spans="1:5" ht="24" customHeight="1">
      <c r="A1816" s="285" t="str">
        <f>Gesamtliste!G1808&amp;" "&amp;Gesamtliste!H1808</f>
        <v xml:space="preserve"> </v>
      </c>
      <c r="B1816" s="286"/>
      <c r="C1816" s="199">
        <f>Gesamtliste!J1808</f>
        <v>0</v>
      </c>
      <c r="D1816" s="199">
        <f>Gesamtliste!K1808</f>
        <v>0</v>
      </c>
      <c r="E1816" s="200">
        <f>Gesamtliste!V1808</f>
        <v>0</v>
      </c>
    </row>
    <row r="1817" spans="1:5" ht="24" customHeight="1">
      <c r="A1817" s="285" t="str">
        <f>Gesamtliste!G1809&amp;" "&amp;Gesamtliste!H1809</f>
        <v xml:space="preserve"> </v>
      </c>
      <c r="B1817" s="286"/>
      <c r="C1817" s="199">
        <f>Gesamtliste!J1809</f>
        <v>0</v>
      </c>
      <c r="D1817" s="199">
        <f>Gesamtliste!K1809</f>
        <v>0</v>
      </c>
      <c r="E1817" s="200">
        <f>Gesamtliste!V1809</f>
        <v>0</v>
      </c>
    </row>
    <row r="1818" spans="1:5" ht="24" customHeight="1">
      <c r="A1818" s="285" t="str">
        <f>Gesamtliste!G1810&amp;" "&amp;Gesamtliste!H1810</f>
        <v xml:space="preserve"> </v>
      </c>
      <c r="B1818" s="286"/>
      <c r="C1818" s="199">
        <f>Gesamtliste!J1810</f>
        <v>0</v>
      </c>
      <c r="D1818" s="199">
        <f>Gesamtliste!K1810</f>
        <v>0</v>
      </c>
      <c r="E1818" s="200">
        <f>Gesamtliste!V1810</f>
        <v>0</v>
      </c>
    </row>
    <row r="1819" spans="1:5" ht="24" customHeight="1">
      <c r="A1819" s="285" t="str">
        <f>Gesamtliste!G1811&amp;" "&amp;Gesamtliste!H1811</f>
        <v xml:space="preserve"> </v>
      </c>
      <c r="B1819" s="286"/>
      <c r="C1819" s="199">
        <f>Gesamtliste!J1811</f>
        <v>0</v>
      </c>
      <c r="D1819" s="199">
        <f>Gesamtliste!K1811</f>
        <v>0</v>
      </c>
      <c r="E1819" s="200">
        <f>Gesamtliste!V1811</f>
        <v>0</v>
      </c>
    </row>
    <row r="1820" spans="1:5" ht="24" customHeight="1">
      <c r="A1820" s="285" t="str">
        <f>Gesamtliste!G1812&amp;" "&amp;Gesamtliste!H1812</f>
        <v xml:space="preserve"> </v>
      </c>
      <c r="B1820" s="286"/>
      <c r="C1820" s="199">
        <f>Gesamtliste!J1812</f>
        <v>0</v>
      </c>
      <c r="D1820" s="199">
        <f>Gesamtliste!K1812</f>
        <v>0</v>
      </c>
      <c r="E1820" s="200">
        <f>Gesamtliste!V1812</f>
        <v>0</v>
      </c>
    </row>
    <row r="1821" spans="1:5" ht="24" customHeight="1">
      <c r="A1821" s="285" t="str">
        <f>Gesamtliste!G1813&amp;" "&amp;Gesamtliste!H1813</f>
        <v xml:space="preserve"> </v>
      </c>
      <c r="B1821" s="286"/>
      <c r="C1821" s="199">
        <f>Gesamtliste!J1813</f>
        <v>0</v>
      </c>
      <c r="D1821" s="199">
        <f>Gesamtliste!K1813</f>
        <v>0</v>
      </c>
      <c r="E1821" s="200">
        <f>Gesamtliste!V1813</f>
        <v>0</v>
      </c>
    </row>
    <row r="1822" spans="1:5" ht="24" customHeight="1">
      <c r="A1822" s="285" t="str">
        <f>Gesamtliste!G1814&amp;" "&amp;Gesamtliste!H1814</f>
        <v xml:space="preserve"> </v>
      </c>
      <c r="B1822" s="286"/>
      <c r="C1822" s="199">
        <f>Gesamtliste!J1814</f>
        <v>0</v>
      </c>
      <c r="D1822" s="199">
        <f>Gesamtliste!K1814</f>
        <v>0</v>
      </c>
      <c r="E1822" s="200">
        <f>Gesamtliste!V1814</f>
        <v>0</v>
      </c>
    </row>
    <row r="1823" spans="1:5" ht="24" customHeight="1">
      <c r="A1823" s="285" t="str">
        <f>Gesamtliste!G1815&amp;" "&amp;Gesamtliste!H1815</f>
        <v xml:space="preserve"> </v>
      </c>
      <c r="B1823" s="286"/>
      <c r="C1823" s="199">
        <f>Gesamtliste!J1815</f>
        <v>0</v>
      </c>
      <c r="D1823" s="199">
        <f>Gesamtliste!K1815</f>
        <v>0</v>
      </c>
      <c r="E1823" s="200">
        <f>Gesamtliste!V1815</f>
        <v>0</v>
      </c>
    </row>
    <row r="1824" spans="1:5" ht="24" customHeight="1">
      <c r="A1824" s="285" t="str">
        <f>Gesamtliste!G1816&amp;" "&amp;Gesamtliste!H1816</f>
        <v xml:space="preserve"> </v>
      </c>
      <c r="B1824" s="286"/>
      <c r="C1824" s="199">
        <f>Gesamtliste!J1816</f>
        <v>0</v>
      </c>
      <c r="D1824" s="199">
        <f>Gesamtliste!K1816</f>
        <v>0</v>
      </c>
      <c r="E1824" s="200">
        <f>Gesamtliste!V1816</f>
        <v>0</v>
      </c>
    </row>
    <row r="1825" spans="1:5" ht="24" customHeight="1">
      <c r="A1825" s="285" t="str">
        <f>Gesamtliste!G1817&amp;" "&amp;Gesamtliste!H1817</f>
        <v xml:space="preserve"> </v>
      </c>
      <c r="B1825" s="286"/>
      <c r="C1825" s="199">
        <f>Gesamtliste!J1817</f>
        <v>0</v>
      </c>
      <c r="D1825" s="199">
        <f>Gesamtliste!K1817</f>
        <v>0</v>
      </c>
      <c r="E1825" s="200">
        <f>Gesamtliste!V1817</f>
        <v>0</v>
      </c>
    </row>
    <row r="1826" spans="1:5" ht="24" customHeight="1">
      <c r="A1826" s="285" t="str">
        <f>Gesamtliste!G1818&amp;" "&amp;Gesamtliste!H1818</f>
        <v xml:space="preserve"> </v>
      </c>
      <c r="B1826" s="286"/>
      <c r="C1826" s="199">
        <f>Gesamtliste!J1818</f>
        <v>0</v>
      </c>
      <c r="D1826" s="199">
        <f>Gesamtliste!K1818</f>
        <v>0</v>
      </c>
      <c r="E1826" s="200">
        <f>Gesamtliste!V1818</f>
        <v>0</v>
      </c>
    </row>
    <row r="1827" spans="1:5" ht="24" customHeight="1">
      <c r="A1827" s="285" t="str">
        <f>Gesamtliste!G1819&amp;" "&amp;Gesamtliste!H1819</f>
        <v xml:space="preserve"> </v>
      </c>
      <c r="B1827" s="286"/>
      <c r="C1827" s="199">
        <f>Gesamtliste!J1819</f>
        <v>0</v>
      </c>
      <c r="D1827" s="199">
        <f>Gesamtliste!K1819</f>
        <v>0</v>
      </c>
      <c r="E1827" s="200">
        <f>Gesamtliste!V1819</f>
        <v>0</v>
      </c>
    </row>
    <row r="1828" spans="1:5" ht="24" customHeight="1">
      <c r="A1828" s="285" t="str">
        <f>Gesamtliste!G1820&amp;" "&amp;Gesamtliste!H1820</f>
        <v xml:space="preserve"> </v>
      </c>
      <c r="B1828" s="286"/>
      <c r="C1828" s="199">
        <f>Gesamtliste!J1820</f>
        <v>0</v>
      </c>
      <c r="D1828" s="199">
        <f>Gesamtliste!K1820</f>
        <v>0</v>
      </c>
      <c r="E1828" s="200">
        <f>Gesamtliste!V1820</f>
        <v>0</v>
      </c>
    </row>
    <row r="1829" spans="1:5" ht="24" customHeight="1">
      <c r="A1829" s="285" t="str">
        <f>Gesamtliste!G1821&amp;" "&amp;Gesamtliste!H1821</f>
        <v xml:space="preserve"> </v>
      </c>
      <c r="B1829" s="286"/>
      <c r="C1829" s="199">
        <f>Gesamtliste!J1821</f>
        <v>0</v>
      </c>
      <c r="D1829" s="199">
        <f>Gesamtliste!K1821</f>
        <v>0</v>
      </c>
      <c r="E1829" s="200">
        <f>Gesamtliste!V1821</f>
        <v>0</v>
      </c>
    </row>
    <row r="1830" spans="1:5" ht="24" customHeight="1">
      <c r="A1830" s="285" t="str">
        <f>Gesamtliste!G1822&amp;" "&amp;Gesamtliste!H1822</f>
        <v xml:space="preserve"> </v>
      </c>
      <c r="B1830" s="286"/>
      <c r="C1830" s="199">
        <f>Gesamtliste!J1822</f>
        <v>0</v>
      </c>
      <c r="D1830" s="199">
        <f>Gesamtliste!K1822</f>
        <v>0</v>
      </c>
      <c r="E1830" s="200">
        <f>Gesamtliste!V1822</f>
        <v>0</v>
      </c>
    </row>
    <row r="1831" spans="1:5" ht="24" customHeight="1">
      <c r="A1831" s="285" t="str">
        <f>Gesamtliste!G1823&amp;" "&amp;Gesamtliste!H1823</f>
        <v xml:space="preserve"> </v>
      </c>
      <c r="B1831" s="286"/>
      <c r="C1831" s="199">
        <f>Gesamtliste!J1823</f>
        <v>0</v>
      </c>
      <c r="D1831" s="199">
        <f>Gesamtliste!K1823</f>
        <v>0</v>
      </c>
      <c r="E1831" s="200">
        <f>Gesamtliste!V1823</f>
        <v>0</v>
      </c>
    </row>
    <row r="1832" spans="1:5" ht="24" customHeight="1">
      <c r="A1832" s="285" t="str">
        <f>Gesamtliste!G1824&amp;" "&amp;Gesamtliste!H1824</f>
        <v xml:space="preserve"> </v>
      </c>
      <c r="B1832" s="286"/>
      <c r="C1832" s="199">
        <f>Gesamtliste!J1824</f>
        <v>0</v>
      </c>
      <c r="D1832" s="199">
        <f>Gesamtliste!K1824</f>
        <v>0</v>
      </c>
      <c r="E1832" s="200">
        <f>Gesamtliste!V1824</f>
        <v>0</v>
      </c>
    </row>
    <row r="1833" spans="1:5" ht="24" customHeight="1">
      <c r="A1833" s="285" t="str">
        <f>Gesamtliste!G1825&amp;" "&amp;Gesamtliste!H1825</f>
        <v xml:space="preserve"> </v>
      </c>
      <c r="B1833" s="286"/>
      <c r="C1833" s="199">
        <f>Gesamtliste!J1825</f>
        <v>0</v>
      </c>
      <c r="D1833" s="199">
        <f>Gesamtliste!K1825</f>
        <v>0</v>
      </c>
      <c r="E1833" s="200">
        <f>Gesamtliste!V1825</f>
        <v>0</v>
      </c>
    </row>
    <row r="1834" spans="1:5" ht="24" customHeight="1">
      <c r="A1834" s="285" t="str">
        <f>Gesamtliste!G1826&amp;" "&amp;Gesamtliste!H1826</f>
        <v xml:space="preserve"> </v>
      </c>
      <c r="B1834" s="286"/>
      <c r="C1834" s="199">
        <f>Gesamtliste!J1826</f>
        <v>0</v>
      </c>
      <c r="D1834" s="199">
        <f>Gesamtliste!K1826</f>
        <v>0</v>
      </c>
      <c r="E1834" s="200">
        <f>Gesamtliste!V1826</f>
        <v>0</v>
      </c>
    </row>
    <row r="1835" spans="1:5" ht="24" customHeight="1">
      <c r="A1835" s="285" t="str">
        <f>Gesamtliste!G1827&amp;" "&amp;Gesamtliste!H1827</f>
        <v xml:space="preserve"> </v>
      </c>
      <c r="B1835" s="286"/>
      <c r="C1835" s="199">
        <f>Gesamtliste!J1827</f>
        <v>0</v>
      </c>
      <c r="D1835" s="199">
        <f>Gesamtliste!K1827</f>
        <v>0</v>
      </c>
      <c r="E1835" s="200">
        <f>Gesamtliste!V1827</f>
        <v>0</v>
      </c>
    </row>
    <row r="1836" spans="1:5" ht="24" customHeight="1">
      <c r="A1836" s="285" t="str">
        <f>Gesamtliste!G1828&amp;" "&amp;Gesamtliste!H1828</f>
        <v xml:space="preserve"> </v>
      </c>
      <c r="B1836" s="286"/>
      <c r="C1836" s="199">
        <f>Gesamtliste!J1828</f>
        <v>0</v>
      </c>
      <c r="D1836" s="199">
        <f>Gesamtliste!K1828</f>
        <v>0</v>
      </c>
      <c r="E1836" s="200">
        <f>Gesamtliste!V1828</f>
        <v>0</v>
      </c>
    </row>
    <row r="1837" spans="1:5" ht="24" customHeight="1">
      <c r="A1837" s="285" t="str">
        <f>Gesamtliste!G1829&amp;" "&amp;Gesamtliste!H1829</f>
        <v xml:space="preserve"> </v>
      </c>
      <c r="B1837" s="286"/>
      <c r="C1837" s="199">
        <f>Gesamtliste!J1829</f>
        <v>0</v>
      </c>
      <c r="D1837" s="199">
        <f>Gesamtliste!K1829</f>
        <v>0</v>
      </c>
      <c r="E1837" s="200">
        <f>Gesamtliste!V1829</f>
        <v>0</v>
      </c>
    </row>
    <row r="1838" spans="1:5" ht="24" customHeight="1">
      <c r="A1838" s="285" t="str">
        <f>Gesamtliste!G1830&amp;" "&amp;Gesamtliste!H1830</f>
        <v xml:space="preserve"> </v>
      </c>
      <c r="B1838" s="286"/>
      <c r="C1838" s="199">
        <f>Gesamtliste!J1830</f>
        <v>0</v>
      </c>
      <c r="D1838" s="199">
        <f>Gesamtliste!K1830</f>
        <v>0</v>
      </c>
      <c r="E1838" s="200">
        <f>Gesamtliste!V1830</f>
        <v>0</v>
      </c>
    </row>
    <row r="1839" spans="1:5" ht="24" customHeight="1">
      <c r="A1839" s="285" t="str">
        <f>Gesamtliste!G1831&amp;" "&amp;Gesamtliste!H1831</f>
        <v xml:space="preserve"> </v>
      </c>
      <c r="B1839" s="286"/>
      <c r="C1839" s="199">
        <f>Gesamtliste!J1831</f>
        <v>0</v>
      </c>
      <c r="D1839" s="199">
        <f>Gesamtliste!K1831</f>
        <v>0</v>
      </c>
      <c r="E1839" s="200">
        <f>Gesamtliste!V1831</f>
        <v>0</v>
      </c>
    </row>
    <row r="1840" spans="1:5" ht="24" customHeight="1">
      <c r="A1840" s="285" t="str">
        <f>Gesamtliste!G1832&amp;" "&amp;Gesamtliste!H1832</f>
        <v xml:space="preserve"> </v>
      </c>
      <c r="B1840" s="286"/>
      <c r="C1840" s="199">
        <f>Gesamtliste!J1832</f>
        <v>0</v>
      </c>
      <c r="D1840" s="199">
        <f>Gesamtliste!K1832</f>
        <v>0</v>
      </c>
      <c r="E1840" s="200">
        <f>Gesamtliste!V1832</f>
        <v>0</v>
      </c>
    </row>
    <row r="1841" spans="1:5" ht="24" customHeight="1">
      <c r="A1841" s="285" t="str">
        <f>Gesamtliste!G1833&amp;" "&amp;Gesamtliste!H1833</f>
        <v xml:space="preserve"> </v>
      </c>
      <c r="B1841" s="286"/>
      <c r="C1841" s="199">
        <f>Gesamtliste!J1833</f>
        <v>0</v>
      </c>
      <c r="D1841" s="199">
        <f>Gesamtliste!K1833</f>
        <v>0</v>
      </c>
      <c r="E1841" s="200">
        <f>Gesamtliste!V1833</f>
        <v>0</v>
      </c>
    </row>
    <row r="1842" spans="1:5" ht="24" customHeight="1">
      <c r="A1842" s="285" t="str">
        <f>Gesamtliste!G1834&amp;" "&amp;Gesamtliste!H1834</f>
        <v xml:space="preserve"> </v>
      </c>
      <c r="B1842" s="286"/>
      <c r="C1842" s="199">
        <f>Gesamtliste!J1834</f>
        <v>0</v>
      </c>
      <c r="D1842" s="199">
        <f>Gesamtliste!K1834</f>
        <v>0</v>
      </c>
      <c r="E1842" s="200">
        <f>Gesamtliste!V1834</f>
        <v>0</v>
      </c>
    </row>
    <row r="1843" spans="1:5" ht="24" customHeight="1">
      <c r="A1843" s="285" t="str">
        <f>Gesamtliste!G1835&amp;" "&amp;Gesamtliste!H1835</f>
        <v xml:space="preserve"> </v>
      </c>
      <c r="B1843" s="286"/>
      <c r="C1843" s="199">
        <f>Gesamtliste!J1835</f>
        <v>0</v>
      </c>
      <c r="D1843" s="199">
        <f>Gesamtliste!K1835</f>
        <v>0</v>
      </c>
      <c r="E1843" s="200">
        <f>Gesamtliste!V1835</f>
        <v>0</v>
      </c>
    </row>
    <row r="1844" spans="1:5" ht="24" customHeight="1">
      <c r="A1844" s="285" t="str">
        <f>Gesamtliste!G1836&amp;" "&amp;Gesamtliste!H1836</f>
        <v xml:space="preserve"> </v>
      </c>
      <c r="B1844" s="286"/>
      <c r="C1844" s="199">
        <f>Gesamtliste!J1836</f>
        <v>0</v>
      </c>
      <c r="D1844" s="199">
        <f>Gesamtliste!K1836</f>
        <v>0</v>
      </c>
      <c r="E1844" s="200">
        <f>Gesamtliste!V1836</f>
        <v>0</v>
      </c>
    </row>
    <row r="1845" spans="1:5" ht="24" customHeight="1">
      <c r="A1845" s="285" t="str">
        <f>Gesamtliste!G1837&amp;" "&amp;Gesamtliste!H1837</f>
        <v xml:space="preserve"> </v>
      </c>
      <c r="B1845" s="286"/>
      <c r="C1845" s="199">
        <f>Gesamtliste!J1837</f>
        <v>0</v>
      </c>
      <c r="D1845" s="199">
        <f>Gesamtliste!K1837</f>
        <v>0</v>
      </c>
      <c r="E1845" s="200">
        <f>Gesamtliste!V1837</f>
        <v>0</v>
      </c>
    </row>
    <row r="1846" spans="1:5" ht="24" customHeight="1">
      <c r="A1846" s="285" t="str">
        <f>Gesamtliste!G1838&amp;" "&amp;Gesamtliste!H1838</f>
        <v xml:space="preserve"> </v>
      </c>
      <c r="B1846" s="286"/>
      <c r="C1846" s="199">
        <f>Gesamtliste!J1838</f>
        <v>0</v>
      </c>
      <c r="D1846" s="199">
        <f>Gesamtliste!K1838</f>
        <v>0</v>
      </c>
      <c r="E1846" s="200">
        <f>Gesamtliste!V1838</f>
        <v>0</v>
      </c>
    </row>
    <row r="1847" spans="1:5" ht="24" customHeight="1">
      <c r="A1847" s="285" t="str">
        <f>Gesamtliste!G1839&amp;" "&amp;Gesamtliste!H1839</f>
        <v xml:space="preserve"> </v>
      </c>
      <c r="B1847" s="286"/>
      <c r="C1847" s="199">
        <f>Gesamtliste!J1839</f>
        <v>0</v>
      </c>
      <c r="D1847" s="199">
        <f>Gesamtliste!K1839</f>
        <v>0</v>
      </c>
      <c r="E1847" s="200">
        <f>Gesamtliste!V1839</f>
        <v>0</v>
      </c>
    </row>
    <row r="1848" spans="1:5" ht="24" customHeight="1">
      <c r="A1848" s="285" t="str">
        <f>Gesamtliste!G1840&amp;" "&amp;Gesamtliste!H1840</f>
        <v xml:space="preserve"> </v>
      </c>
      <c r="B1848" s="286"/>
      <c r="C1848" s="199">
        <f>Gesamtliste!J1840</f>
        <v>0</v>
      </c>
      <c r="D1848" s="199">
        <f>Gesamtliste!K1840</f>
        <v>0</v>
      </c>
      <c r="E1848" s="200">
        <f>Gesamtliste!V1840</f>
        <v>0</v>
      </c>
    </row>
    <row r="1849" spans="1:5" ht="24" customHeight="1">
      <c r="A1849" s="285" t="str">
        <f>Gesamtliste!G1841&amp;" "&amp;Gesamtliste!H1841</f>
        <v xml:space="preserve"> </v>
      </c>
      <c r="B1849" s="286"/>
      <c r="C1849" s="199">
        <f>Gesamtliste!J1841</f>
        <v>0</v>
      </c>
      <c r="D1849" s="199">
        <f>Gesamtliste!K1841</f>
        <v>0</v>
      </c>
      <c r="E1849" s="200">
        <f>Gesamtliste!V1841</f>
        <v>0</v>
      </c>
    </row>
    <row r="1850" spans="1:5" ht="24" customHeight="1">
      <c r="A1850" s="285" t="str">
        <f>Gesamtliste!G1842&amp;" "&amp;Gesamtliste!H1842</f>
        <v xml:space="preserve"> </v>
      </c>
      <c r="B1850" s="286"/>
      <c r="C1850" s="199">
        <f>Gesamtliste!J1842</f>
        <v>0</v>
      </c>
      <c r="D1850" s="199">
        <f>Gesamtliste!K1842</f>
        <v>0</v>
      </c>
      <c r="E1850" s="200">
        <f>Gesamtliste!V1842</f>
        <v>0</v>
      </c>
    </row>
    <row r="1851" spans="1:5" ht="24" customHeight="1">
      <c r="A1851" s="285" t="str">
        <f>Gesamtliste!G1843&amp;" "&amp;Gesamtliste!H1843</f>
        <v xml:space="preserve"> </v>
      </c>
      <c r="B1851" s="286"/>
      <c r="C1851" s="199">
        <f>Gesamtliste!J1843</f>
        <v>0</v>
      </c>
      <c r="D1851" s="199">
        <f>Gesamtliste!K1843</f>
        <v>0</v>
      </c>
      <c r="E1851" s="200">
        <f>Gesamtliste!V1843</f>
        <v>0</v>
      </c>
    </row>
    <row r="1852" spans="1:5" ht="24" customHeight="1">
      <c r="A1852" s="285" t="str">
        <f>Gesamtliste!G1844&amp;" "&amp;Gesamtliste!H1844</f>
        <v xml:space="preserve"> </v>
      </c>
      <c r="B1852" s="286"/>
      <c r="C1852" s="199">
        <f>Gesamtliste!J1844</f>
        <v>0</v>
      </c>
      <c r="D1852" s="199">
        <f>Gesamtliste!K1844</f>
        <v>0</v>
      </c>
      <c r="E1852" s="200">
        <f>Gesamtliste!V1844</f>
        <v>0</v>
      </c>
    </row>
    <row r="1853" spans="1:5" ht="24" customHeight="1">
      <c r="A1853" s="285" t="str">
        <f>Gesamtliste!G1845&amp;" "&amp;Gesamtliste!H1845</f>
        <v xml:space="preserve"> </v>
      </c>
      <c r="B1853" s="286"/>
      <c r="C1853" s="199">
        <f>Gesamtliste!J1845</f>
        <v>0</v>
      </c>
      <c r="D1853" s="199">
        <f>Gesamtliste!K1845</f>
        <v>0</v>
      </c>
      <c r="E1853" s="200">
        <f>Gesamtliste!V1845</f>
        <v>0</v>
      </c>
    </row>
    <row r="1854" spans="1:5" ht="24" customHeight="1">
      <c r="A1854" s="285" t="str">
        <f>Gesamtliste!G1846&amp;" "&amp;Gesamtliste!H1846</f>
        <v xml:space="preserve"> </v>
      </c>
      <c r="B1854" s="286"/>
      <c r="C1854" s="199">
        <f>Gesamtliste!J1846</f>
        <v>0</v>
      </c>
      <c r="D1854" s="199">
        <f>Gesamtliste!K1846</f>
        <v>0</v>
      </c>
      <c r="E1854" s="200">
        <f>Gesamtliste!V1846</f>
        <v>0</v>
      </c>
    </row>
    <row r="1855" spans="1:5" ht="24" customHeight="1">
      <c r="A1855" s="285" t="str">
        <f>Gesamtliste!G1847&amp;" "&amp;Gesamtliste!H1847</f>
        <v xml:space="preserve"> </v>
      </c>
      <c r="B1855" s="286"/>
      <c r="C1855" s="199">
        <f>Gesamtliste!J1847</f>
        <v>0</v>
      </c>
      <c r="D1855" s="199">
        <f>Gesamtliste!K1847</f>
        <v>0</v>
      </c>
      <c r="E1855" s="200">
        <f>Gesamtliste!V1847</f>
        <v>0</v>
      </c>
    </row>
    <row r="1856" spans="1:5" ht="24" customHeight="1">
      <c r="A1856" s="285" t="str">
        <f>Gesamtliste!G1848&amp;" "&amp;Gesamtliste!H1848</f>
        <v xml:space="preserve"> </v>
      </c>
      <c r="B1856" s="286"/>
      <c r="C1856" s="199">
        <f>Gesamtliste!J1848</f>
        <v>0</v>
      </c>
      <c r="D1856" s="199">
        <f>Gesamtliste!K1848</f>
        <v>0</v>
      </c>
      <c r="E1856" s="200">
        <f>Gesamtliste!V1848</f>
        <v>0</v>
      </c>
    </row>
    <row r="1857" spans="1:5" ht="24" customHeight="1">
      <c r="A1857" s="285" t="str">
        <f>Gesamtliste!G1849&amp;" "&amp;Gesamtliste!H1849</f>
        <v xml:space="preserve"> </v>
      </c>
      <c r="B1857" s="286"/>
      <c r="C1857" s="199">
        <f>Gesamtliste!J1849</f>
        <v>0</v>
      </c>
      <c r="D1857" s="199">
        <f>Gesamtliste!K1849</f>
        <v>0</v>
      </c>
      <c r="E1857" s="200">
        <f>Gesamtliste!V1849</f>
        <v>0</v>
      </c>
    </row>
    <row r="1858" spans="1:5" ht="24" customHeight="1">
      <c r="A1858" s="285" t="str">
        <f>Gesamtliste!G1850&amp;" "&amp;Gesamtliste!H1850</f>
        <v xml:space="preserve"> </v>
      </c>
      <c r="B1858" s="286"/>
      <c r="C1858" s="199">
        <f>Gesamtliste!J1850</f>
        <v>0</v>
      </c>
      <c r="D1858" s="199">
        <f>Gesamtliste!K1850</f>
        <v>0</v>
      </c>
      <c r="E1858" s="200">
        <f>Gesamtliste!V1850</f>
        <v>0</v>
      </c>
    </row>
    <row r="1859" spans="1:5" ht="24" customHeight="1">
      <c r="A1859" s="285" t="str">
        <f>Gesamtliste!G1851&amp;" "&amp;Gesamtliste!H1851</f>
        <v xml:space="preserve"> </v>
      </c>
      <c r="B1859" s="286"/>
      <c r="C1859" s="199">
        <f>Gesamtliste!J1851</f>
        <v>0</v>
      </c>
      <c r="D1859" s="199">
        <f>Gesamtliste!K1851</f>
        <v>0</v>
      </c>
      <c r="E1859" s="200">
        <f>Gesamtliste!V1851</f>
        <v>0</v>
      </c>
    </row>
    <row r="1860" spans="1:5" ht="24" customHeight="1">
      <c r="A1860" s="285" t="str">
        <f>Gesamtliste!G1852&amp;" "&amp;Gesamtliste!H1852</f>
        <v xml:space="preserve"> </v>
      </c>
      <c r="B1860" s="286"/>
      <c r="C1860" s="199">
        <f>Gesamtliste!J1852</f>
        <v>0</v>
      </c>
      <c r="D1860" s="199">
        <f>Gesamtliste!K1852</f>
        <v>0</v>
      </c>
      <c r="E1860" s="200">
        <f>Gesamtliste!V1852</f>
        <v>0</v>
      </c>
    </row>
    <row r="1861" spans="1:5" ht="24" customHeight="1">
      <c r="A1861" s="285" t="str">
        <f>Gesamtliste!G1853&amp;" "&amp;Gesamtliste!H1853</f>
        <v xml:space="preserve"> </v>
      </c>
      <c r="B1861" s="286"/>
      <c r="C1861" s="199">
        <f>Gesamtliste!J1853</f>
        <v>0</v>
      </c>
      <c r="D1861" s="199">
        <f>Gesamtliste!K1853</f>
        <v>0</v>
      </c>
      <c r="E1861" s="200">
        <f>Gesamtliste!V1853</f>
        <v>0</v>
      </c>
    </row>
    <row r="1862" spans="1:5" ht="24" customHeight="1">
      <c r="A1862" s="285" t="str">
        <f>Gesamtliste!G1854&amp;" "&amp;Gesamtliste!H1854</f>
        <v xml:space="preserve"> </v>
      </c>
      <c r="B1862" s="286"/>
      <c r="C1862" s="199">
        <f>Gesamtliste!J1854</f>
        <v>0</v>
      </c>
      <c r="D1862" s="199">
        <f>Gesamtliste!K1854</f>
        <v>0</v>
      </c>
      <c r="E1862" s="200">
        <f>Gesamtliste!V1854</f>
        <v>0</v>
      </c>
    </row>
    <row r="1863" spans="1:5" ht="24" customHeight="1">
      <c r="A1863" s="285" t="str">
        <f>Gesamtliste!G1855&amp;" "&amp;Gesamtliste!H1855</f>
        <v xml:space="preserve"> </v>
      </c>
      <c r="B1863" s="286"/>
      <c r="C1863" s="199">
        <f>Gesamtliste!J1855</f>
        <v>0</v>
      </c>
      <c r="D1863" s="199">
        <f>Gesamtliste!K1855</f>
        <v>0</v>
      </c>
      <c r="E1863" s="200">
        <f>Gesamtliste!V1855</f>
        <v>0</v>
      </c>
    </row>
    <row r="1864" spans="1:5" ht="24" customHeight="1">
      <c r="A1864" s="285" t="str">
        <f>Gesamtliste!G1856&amp;" "&amp;Gesamtliste!H1856</f>
        <v xml:space="preserve"> </v>
      </c>
      <c r="B1864" s="286"/>
      <c r="C1864" s="199">
        <f>Gesamtliste!J1856</f>
        <v>0</v>
      </c>
      <c r="D1864" s="199">
        <f>Gesamtliste!K1856</f>
        <v>0</v>
      </c>
      <c r="E1864" s="200">
        <f>Gesamtliste!V1856</f>
        <v>0</v>
      </c>
    </row>
    <row r="1865" spans="1:5" ht="24" customHeight="1">
      <c r="A1865" s="285" t="str">
        <f>Gesamtliste!G1857&amp;" "&amp;Gesamtliste!H1857</f>
        <v xml:space="preserve"> </v>
      </c>
      <c r="B1865" s="286"/>
      <c r="C1865" s="199">
        <f>Gesamtliste!J1857</f>
        <v>0</v>
      </c>
      <c r="D1865" s="199">
        <f>Gesamtliste!K1857</f>
        <v>0</v>
      </c>
      <c r="E1865" s="200">
        <f>Gesamtliste!V1857</f>
        <v>0</v>
      </c>
    </row>
    <row r="1866" spans="1:5" ht="24" customHeight="1">
      <c r="A1866" s="285" t="str">
        <f>Gesamtliste!G1858&amp;" "&amp;Gesamtliste!H1858</f>
        <v xml:space="preserve"> </v>
      </c>
      <c r="B1866" s="286"/>
      <c r="C1866" s="199">
        <f>Gesamtliste!J1858</f>
        <v>0</v>
      </c>
      <c r="D1866" s="199">
        <f>Gesamtliste!K1858</f>
        <v>0</v>
      </c>
      <c r="E1866" s="200">
        <f>Gesamtliste!V1858</f>
        <v>0</v>
      </c>
    </row>
    <row r="1867" spans="1:5" ht="24" customHeight="1">
      <c r="A1867" s="285" t="str">
        <f>Gesamtliste!G1859&amp;" "&amp;Gesamtliste!H1859</f>
        <v xml:space="preserve"> </v>
      </c>
      <c r="B1867" s="286"/>
      <c r="C1867" s="199">
        <f>Gesamtliste!J1859</f>
        <v>0</v>
      </c>
      <c r="D1867" s="199">
        <f>Gesamtliste!K1859</f>
        <v>0</v>
      </c>
      <c r="E1867" s="200">
        <f>Gesamtliste!V1859</f>
        <v>0</v>
      </c>
    </row>
    <row r="1868" spans="1:5" ht="24" customHeight="1">
      <c r="A1868" s="285" t="str">
        <f>Gesamtliste!G1860&amp;" "&amp;Gesamtliste!H1860</f>
        <v xml:space="preserve"> </v>
      </c>
      <c r="B1868" s="286"/>
      <c r="C1868" s="199">
        <f>Gesamtliste!J1860</f>
        <v>0</v>
      </c>
      <c r="D1868" s="199">
        <f>Gesamtliste!K1860</f>
        <v>0</v>
      </c>
      <c r="E1868" s="200">
        <f>Gesamtliste!V1860</f>
        <v>0</v>
      </c>
    </row>
    <row r="1869" spans="1:5" ht="24" customHeight="1">
      <c r="A1869" s="285" t="str">
        <f>Gesamtliste!G1861&amp;" "&amp;Gesamtliste!H1861</f>
        <v xml:space="preserve"> </v>
      </c>
      <c r="B1869" s="286"/>
      <c r="C1869" s="199">
        <f>Gesamtliste!J1861</f>
        <v>0</v>
      </c>
      <c r="D1869" s="199">
        <f>Gesamtliste!K1861</f>
        <v>0</v>
      </c>
      <c r="E1869" s="200">
        <f>Gesamtliste!V1861</f>
        <v>0</v>
      </c>
    </row>
    <row r="1870" spans="1:5" ht="24" customHeight="1">
      <c r="A1870" s="285" t="str">
        <f>Gesamtliste!G1862&amp;" "&amp;Gesamtliste!H1862</f>
        <v xml:space="preserve"> </v>
      </c>
      <c r="B1870" s="286"/>
      <c r="C1870" s="199">
        <f>Gesamtliste!J1862</f>
        <v>0</v>
      </c>
      <c r="D1870" s="199">
        <f>Gesamtliste!K1862</f>
        <v>0</v>
      </c>
      <c r="E1870" s="200">
        <f>Gesamtliste!V1862</f>
        <v>0</v>
      </c>
    </row>
    <row r="1871" spans="1:5" ht="24" customHeight="1">
      <c r="A1871" s="285" t="str">
        <f>Gesamtliste!G1863&amp;" "&amp;Gesamtliste!H1863</f>
        <v xml:space="preserve"> </v>
      </c>
      <c r="B1871" s="286"/>
      <c r="C1871" s="199">
        <f>Gesamtliste!J1863</f>
        <v>0</v>
      </c>
      <c r="D1871" s="199">
        <f>Gesamtliste!K1863</f>
        <v>0</v>
      </c>
      <c r="E1871" s="200">
        <f>Gesamtliste!V1863</f>
        <v>0</v>
      </c>
    </row>
    <row r="1872" spans="1:5" ht="24" customHeight="1">
      <c r="A1872" s="285" t="str">
        <f>Gesamtliste!G1864&amp;" "&amp;Gesamtliste!H1864</f>
        <v xml:space="preserve"> </v>
      </c>
      <c r="B1872" s="286"/>
      <c r="C1872" s="199">
        <f>Gesamtliste!J1864</f>
        <v>0</v>
      </c>
      <c r="D1872" s="199">
        <f>Gesamtliste!K1864</f>
        <v>0</v>
      </c>
      <c r="E1872" s="200">
        <f>Gesamtliste!V1864</f>
        <v>0</v>
      </c>
    </row>
    <row r="1873" spans="1:5" ht="24" customHeight="1">
      <c r="A1873" s="285" t="str">
        <f>Gesamtliste!G1865&amp;" "&amp;Gesamtliste!H1865</f>
        <v xml:space="preserve"> </v>
      </c>
      <c r="B1873" s="286"/>
      <c r="C1873" s="199">
        <f>Gesamtliste!J1865</f>
        <v>0</v>
      </c>
      <c r="D1873" s="199">
        <f>Gesamtliste!K1865</f>
        <v>0</v>
      </c>
      <c r="E1873" s="200">
        <f>Gesamtliste!V1865</f>
        <v>0</v>
      </c>
    </row>
    <row r="1874" spans="1:5" ht="24" customHeight="1">
      <c r="A1874" s="285" t="str">
        <f>Gesamtliste!G1866&amp;" "&amp;Gesamtliste!H1866</f>
        <v xml:space="preserve"> </v>
      </c>
      <c r="B1874" s="286"/>
      <c r="C1874" s="199">
        <f>Gesamtliste!J1866</f>
        <v>0</v>
      </c>
      <c r="D1874" s="199">
        <f>Gesamtliste!K1866</f>
        <v>0</v>
      </c>
      <c r="E1874" s="200">
        <f>Gesamtliste!V1866</f>
        <v>0</v>
      </c>
    </row>
    <row r="1875" spans="1:5" ht="24" customHeight="1">
      <c r="A1875" s="285" t="str">
        <f>Gesamtliste!G1867&amp;" "&amp;Gesamtliste!H1867</f>
        <v xml:space="preserve"> </v>
      </c>
      <c r="B1875" s="286"/>
      <c r="C1875" s="199">
        <f>Gesamtliste!J1867</f>
        <v>0</v>
      </c>
      <c r="D1875" s="199">
        <f>Gesamtliste!K1867</f>
        <v>0</v>
      </c>
      <c r="E1875" s="200">
        <f>Gesamtliste!V1867</f>
        <v>0</v>
      </c>
    </row>
    <row r="1876" spans="1:5" ht="24" customHeight="1">
      <c r="A1876" s="285" t="str">
        <f>Gesamtliste!G1868&amp;" "&amp;Gesamtliste!H1868</f>
        <v xml:space="preserve"> </v>
      </c>
      <c r="B1876" s="286"/>
      <c r="C1876" s="199">
        <f>Gesamtliste!J1868</f>
        <v>0</v>
      </c>
      <c r="D1876" s="199">
        <f>Gesamtliste!K1868</f>
        <v>0</v>
      </c>
      <c r="E1876" s="200">
        <f>Gesamtliste!V1868</f>
        <v>0</v>
      </c>
    </row>
    <row r="1877" spans="1:5" ht="24" customHeight="1">
      <c r="A1877" s="285" t="str">
        <f>Gesamtliste!G1869&amp;" "&amp;Gesamtliste!H1869</f>
        <v xml:space="preserve"> </v>
      </c>
      <c r="B1877" s="286"/>
      <c r="C1877" s="199">
        <f>Gesamtliste!J1869</f>
        <v>0</v>
      </c>
      <c r="D1877" s="199">
        <f>Gesamtliste!K1869</f>
        <v>0</v>
      </c>
      <c r="E1877" s="200">
        <f>Gesamtliste!V1869</f>
        <v>0</v>
      </c>
    </row>
    <row r="1878" spans="1:5" ht="24" customHeight="1">
      <c r="A1878" s="285" t="str">
        <f>Gesamtliste!G1870&amp;" "&amp;Gesamtliste!H1870</f>
        <v xml:space="preserve"> </v>
      </c>
      <c r="B1878" s="286"/>
      <c r="C1878" s="199">
        <f>Gesamtliste!J1870</f>
        <v>0</v>
      </c>
      <c r="D1878" s="199">
        <f>Gesamtliste!K1870</f>
        <v>0</v>
      </c>
      <c r="E1878" s="200">
        <f>Gesamtliste!V1870</f>
        <v>0</v>
      </c>
    </row>
    <row r="1879" spans="1:5" ht="24" customHeight="1">
      <c r="A1879" s="285" t="str">
        <f>Gesamtliste!G1871&amp;" "&amp;Gesamtliste!H1871</f>
        <v xml:space="preserve"> </v>
      </c>
      <c r="B1879" s="286"/>
      <c r="C1879" s="199">
        <f>Gesamtliste!J1871</f>
        <v>0</v>
      </c>
      <c r="D1879" s="199">
        <f>Gesamtliste!K1871</f>
        <v>0</v>
      </c>
      <c r="E1879" s="200">
        <f>Gesamtliste!V1871</f>
        <v>0</v>
      </c>
    </row>
    <row r="1880" spans="1:5" ht="24" customHeight="1">
      <c r="A1880" s="285" t="str">
        <f>Gesamtliste!G1872&amp;" "&amp;Gesamtliste!H1872</f>
        <v xml:space="preserve"> </v>
      </c>
      <c r="B1880" s="286"/>
      <c r="C1880" s="199">
        <f>Gesamtliste!J1872</f>
        <v>0</v>
      </c>
      <c r="D1880" s="199">
        <f>Gesamtliste!K1872</f>
        <v>0</v>
      </c>
      <c r="E1880" s="200">
        <f>Gesamtliste!V1872</f>
        <v>0</v>
      </c>
    </row>
    <row r="1881" spans="1:5" ht="24" customHeight="1">
      <c r="A1881" s="285" t="str">
        <f>Gesamtliste!G1873&amp;" "&amp;Gesamtliste!H1873</f>
        <v xml:space="preserve"> </v>
      </c>
      <c r="B1881" s="286"/>
      <c r="C1881" s="199">
        <f>Gesamtliste!J1873</f>
        <v>0</v>
      </c>
      <c r="D1881" s="199">
        <f>Gesamtliste!K1873</f>
        <v>0</v>
      </c>
      <c r="E1881" s="200">
        <f>Gesamtliste!V1873</f>
        <v>0</v>
      </c>
    </row>
    <row r="1882" spans="1:5" ht="24" customHeight="1">
      <c r="A1882" s="285" t="str">
        <f>Gesamtliste!G1874&amp;" "&amp;Gesamtliste!H1874</f>
        <v xml:space="preserve"> </v>
      </c>
      <c r="B1882" s="286"/>
      <c r="C1882" s="199">
        <f>Gesamtliste!J1874</f>
        <v>0</v>
      </c>
      <c r="D1882" s="199">
        <f>Gesamtliste!K1874</f>
        <v>0</v>
      </c>
      <c r="E1882" s="200">
        <f>Gesamtliste!V1874</f>
        <v>0</v>
      </c>
    </row>
    <row r="1883" spans="1:5" ht="24" customHeight="1">
      <c r="A1883" s="285" t="str">
        <f>Gesamtliste!G1875&amp;" "&amp;Gesamtliste!H1875</f>
        <v xml:space="preserve"> </v>
      </c>
      <c r="B1883" s="286"/>
      <c r="C1883" s="199">
        <f>Gesamtliste!J1875</f>
        <v>0</v>
      </c>
      <c r="D1883" s="199">
        <f>Gesamtliste!K1875</f>
        <v>0</v>
      </c>
      <c r="E1883" s="200">
        <f>Gesamtliste!V1875</f>
        <v>0</v>
      </c>
    </row>
    <row r="1884" spans="1:5" ht="24" customHeight="1">
      <c r="A1884" s="285" t="str">
        <f>Gesamtliste!G1876&amp;" "&amp;Gesamtliste!H1876</f>
        <v xml:space="preserve"> </v>
      </c>
      <c r="B1884" s="286"/>
      <c r="C1884" s="199">
        <f>Gesamtliste!J1876</f>
        <v>0</v>
      </c>
      <c r="D1884" s="199">
        <f>Gesamtliste!K1876</f>
        <v>0</v>
      </c>
      <c r="E1884" s="200">
        <f>Gesamtliste!V1876</f>
        <v>0</v>
      </c>
    </row>
    <row r="1885" spans="1:5" ht="24" customHeight="1">
      <c r="A1885" s="285" t="str">
        <f>Gesamtliste!G1877&amp;" "&amp;Gesamtliste!H1877</f>
        <v xml:space="preserve"> </v>
      </c>
      <c r="B1885" s="286"/>
      <c r="C1885" s="199">
        <f>Gesamtliste!J1877</f>
        <v>0</v>
      </c>
      <c r="D1885" s="199">
        <f>Gesamtliste!K1877</f>
        <v>0</v>
      </c>
      <c r="E1885" s="200">
        <f>Gesamtliste!V1877</f>
        <v>0</v>
      </c>
    </row>
    <row r="1886" spans="1:5" ht="24" customHeight="1">
      <c r="A1886" s="285" t="str">
        <f>Gesamtliste!G1878&amp;" "&amp;Gesamtliste!H1878</f>
        <v xml:space="preserve"> </v>
      </c>
      <c r="B1886" s="286"/>
      <c r="C1886" s="199">
        <f>Gesamtliste!J1878</f>
        <v>0</v>
      </c>
      <c r="D1886" s="199">
        <f>Gesamtliste!K1878</f>
        <v>0</v>
      </c>
      <c r="E1886" s="200">
        <f>Gesamtliste!V1878</f>
        <v>0</v>
      </c>
    </row>
    <row r="1887" spans="1:5" ht="24" customHeight="1">
      <c r="A1887" s="285" t="str">
        <f>Gesamtliste!G1879&amp;" "&amp;Gesamtliste!H1879</f>
        <v xml:space="preserve"> </v>
      </c>
      <c r="B1887" s="286"/>
      <c r="C1887" s="199">
        <f>Gesamtliste!J1879</f>
        <v>0</v>
      </c>
      <c r="D1887" s="199">
        <f>Gesamtliste!K1879</f>
        <v>0</v>
      </c>
      <c r="E1887" s="200">
        <f>Gesamtliste!V1879</f>
        <v>0</v>
      </c>
    </row>
    <row r="1888" spans="1:5" ht="24" customHeight="1">
      <c r="A1888" s="285" t="str">
        <f>Gesamtliste!G1880&amp;" "&amp;Gesamtliste!H1880</f>
        <v xml:space="preserve"> </v>
      </c>
      <c r="B1888" s="286"/>
      <c r="C1888" s="199">
        <f>Gesamtliste!J1880</f>
        <v>0</v>
      </c>
      <c r="D1888" s="199">
        <f>Gesamtliste!K1880</f>
        <v>0</v>
      </c>
      <c r="E1888" s="200">
        <f>Gesamtliste!V1880</f>
        <v>0</v>
      </c>
    </row>
    <row r="1889" spans="1:5" ht="24" customHeight="1">
      <c r="A1889" s="285" t="str">
        <f>Gesamtliste!G1881&amp;" "&amp;Gesamtliste!H1881</f>
        <v xml:space="preserve"> </v>
      </c>
      <c r="B1889" s="286"/>
      <c r="C1889" s="199">
        <f>Gesamtliste!J1881</f>
        <v>0</v>
      </c>
      <c r="D1889" s="199">
        <f>Gesamtliste!K1881</f>
        <v>0</v>
      </c>
      <c r="E1889" s="200">
        <f>Gesamtliste!V1881</f>
        <v>0</v>
      </c>
    </row>
    <row r="1890" spans="1:5" ht="24" customHeight="1">
      <c r="A1890" s="285" t="str">
        <f>Gesamtliste!G1882&amp;" "&amp;Gesamtliste!H1882</f>
        <v xml:space="preserve"> </v>
      </c>
      <c r="B1890" s="286"/>
      <c r="C1890" s="199">
        <f>Gesamtliste!J1882</f>
        <v>0</v>
      </c>
      <c r="D1890" s="199">
        <f>Gesamtliste!K1882</f>
        <v>0</v>
      </c>
      <c r="E1890" s="200">
        <f>Gesamtliste!V1882</f>
        <v>0</v>
      </c>
    </row>
    <row r="1891" spans="1:5" ht="24" customHeight="1">
      <c r="A1891" s="285" t="str">
        <f>Gesamtliste!G1883&amp;" "&amp;Gesamtliste!H1883</f>
        <v xml:space="preserve"> </v>
      </c>
      <c r="B1891" s="286"/>
      <c r="C1891" s="199">
        <f>Gesamtliste!J1883</f>
        <v>0</v>
      </c>
      <c r="D1891" s="199">
        <f>Gesamtliste!K1883</f>
        <v>0</v>
      </c>
      <c r="E1891" s="200">
        <f>Gesamtliste!V1883</f>
        <v>0</v>
      </c>
    </row>
    <row r="1892" spans="1:5" ht="24" customHeight="1">
      <c r="A1892" s="285" t="str">
        <f>Gesamtliste!G1884&amp;" "&amp;Gesamtliste!H1884</f>
        <v xml:space="preserve"> </v>
      </c>
      <c r="B1892" s="286"/>
      <c r="C1892" s="199">
        <f>Gesamtliste!J1884</f>
        <v>0</v>
      </c>
      <c r="D1892" s="199">
        <f>Gesamtliste!K1884</f>
        <v>0</v>
      </c>
      <c r="E1892" s="200">
        <f>Gesamtliste!V1884</f>
        <v>0</v>
      </c>
    </row>
    <row r="1893" spans="1:5" ht="24" customHeight="1">
      <c r="A1893" s="285" t="str">
        <f>Gesamtliste!G1885&amp;" "&amp;Gesamtliste!H1885</f>
        <v xml:space="preserve"> </v>
      </c>
      <c r="B1893" s="286"/>
      <c r="C1893" s="199">
        <f>Gesamtliste!J1885</f>
        <v>0</v>
      </c>
      <c r="D1893" s="199">
        <f>Gesamtliste!K1885</f>
        <v>0</v>
      </c>
      <c r="E1893" s="200">
        <f>Gesamtliste!V1885</f>
        <v>0</v>
      </c>
    </row>
    <row r="1894" spans="1:5" ht="24" customHeight="1">
      <c r="A1894" s="285" t="str">
        <f>Gesamtliste!G1886&amp;" "&amp;Gesamtliste!H1886</f>
        <v xml:space="preserve"> </v>
      </c>
      <c r="B1894" s="286"/>
      <c r="C1894" s="199">
        <f>Gesamtliste!J1886</f>
        <v>0</v>
      </c>
      <c r="D1894" s="199">
        <f>Gesamtliste!K1886</f>
        <v>0</v>
      </c>
      <c r="E1894" s="200">
        <f>Gesamtliste!V1886</f>
        <v>0</v>
      </c>
    </row>
    <row r="1895" spans="1:5" ht="24" customHeight="1">
      <c r="A1895" s="285" t="str">
        <f>Gesamtliste!G1887&amp;" "&amp;Gesamtliste!H1887</f>
        <v xml:space="preserve"> </v>
      </c>
      <c r="B1895" s="286"/>
      <c r="C1895" s="199">
        <f>Gesamtliste!J1887</f>
        <v>0</v>
      </c>
      <c r="D1895" s="199">
        <f>Gesamtliste!K1887</f>
        <v>0</v>
      </c>
      <c r="E1895" s="200">
        <f>Gesamtliste!V1887</f>
        <v>0</v>
      </c>
    </row>
    <row r="1896" spans="1:5" ht="24" customHeight="1">
      <c r="A1896" s="285" t="str">
        <f>Gesamtliste!G1888&amp;" "&amp;Gesamtliste!H1888</f>
        <v xml:space="preserve"> </v>
      </c>
      <c r="B1896" s="286"/>
      <c r="C1896" s="199">
        <f>Gesamtliste!J1888</f>
        <v>0</v>
      </c>
      <c r="D1896" s="199">
        <f>Gesamtliste!K1888</f>
        <v>0</v>
      </c>
      <c r="E1896" s="200">
        <f>Gesamtliste!V1888</f>
        <v>0</v>
      </c>
    </row>
    <row r="1897" spans="1:5" ht="24" customHeight="1">
      <c r="A1897" s="285" t="str">
        <f>Gesamtliste!G1889&amp;" "&amp;Gesamtliste!H1889</f>
        <v xml:space="preserve"> </v>
      </c>
      <c r="B1897" s="286"/>
      <c r="C1897" s="199">
        <f>Gesamtliste!J1889</f>
        <v>0</v>
      </c>
      <c r="D1897" s="199">
        <f>Gesamtliste!K1889</f>
        <v>0</v>
      </c>
      <c r="E1897" s="200">
        <f>Gesamtliste!V1889</f>
        <v>0</v>
      </c>
    </row>
    <row r="1898" spans="1:5" ht="24" customHeight="1">
      <c r="A1898" s="285" t="str">
        <f>Gesamtliste!G1890&amp;" "&amp;Gesamtliste!H1890</f>
        <v xml:space="preserve"> </v>
      </c>
      <c r="B1898" s="286"/>
      <c r="C1898" s="199">
        <f>Gesamtliste!J1890</f>
        <v>0</v>
      </c>
      <c r="D1898" s="199">
        <f>Gesamtliste!K1890</f>
        <v>0</v>
      </c>
      <c r="E1898" s="200">
        <f>Gesamtliste!V1890</f>
        <v>0</v>
      </c>
    </row>
    <row r="1899" spans="1:5" ht="24" customHeight="1">
      <c r="A1899" s="285" t="str">
        <f>Gesamtliste!G1891&amp;" "&amp;Gesamtliste!H1891</f>
        <v xml:space="preserve"> </v>
      </c>
      <c r="B1899" s="286"/>
      <c r="C1899" s="199">
        <f>Gesamtliste!J1891</f>
        <v>0</v>
      </c>
      <c r="D1899" s="199">
        <f>Gesamtliste!K1891</f>
        <v>0</v>
      </c>
      <c r="E1899" s="200">
        <f>Gesamtliste!V1891</f>
        <v>0</v>
      </c>
    </row>
    <row r="1900" spans="1:5" ht="24" customHeight="1">
      <c r="A1900" s="285" t="str">
        <f>Gesamtliste!G1892&amp;" "&amp;Gesamtliste!H1892</f>
        <v xml:space="preserve"> </v>
      </c>
      <c r="B1900" s="286"/>
      <c r="C1900" s="199">
        <f>Gesamtliste!J1892</f>
        <v>0</v>
      </c>
      <c r="D1900" s="199">
        <f>Gesamtliste!K1892</f>
        <v>0</v>
      </c>
      <c r="E1900" s="200">
        <f>Gesamtliste!V1892</f>
        <v>0</v>
      </c>
    </row>
    <row r="1901" spans="1:5" ht="24" customHeight="1">
      <c r="A1901" s="285" t="str">
        <f>Gesamtliste!G1893&amp;" "&amp;Gesamtliste!H1893</f>
        <v xml:space="preserve"> </v>
      </c>
      <c r="B1901" s="286"/>
      <c r="C1901" s="199">
        <f>Gesamtliste!J1893</f>
        <v>0</v>
      </c>
      <c r="D1901" s="199">
        <f>Gesamtliste!K1893</f>
        <v>0</v>
      </c>
      <c r="E1901" s="200">
        <f>Gesamtliste!V1893</f>
        <v>0</v>
      </c>
    </row>
    <row r="1902" spans="1:5" ht="24" customHeight="1">
      <c r="A1902" s="285" t="str">
        <f>Gesamtliste!G1894&amp;" "&amp;Gesamtliste!H1894</f>
        <v xml:space="preserve"> </v>
      </c>
      <c r="B1902" s="286"/>
      <c r="C1902" s="199">
        <f>Gesamtliste!J1894</f>
        <v>0</v>
      </c>
      <c r="D1902" s="199">
        <f>Gesamtliste!K1894</f>
        <v>0</v>
      </c>
      <c r="E1902" s="200">
        <f>Gesamtliste!V1894</f>
        <v>0</v>
      </c>
    </row>
    <row r="1903" spans="1:5" ht="24" customHeight="1">
      <c r="A1903" s="285" t="str">
        <f>Gesamtliste!G1895&amp;" "&amp;Gesamtliste!H1895</f>
        <v xml:space="preserve"> </v>
      </c>
      <c r="B1903" s="286"/>
      <c r="C1903" s="199">
        <f>Gesamtliste!J1895</f>
        <v>0</v>
      </c>
      <c r="D1903" s="199">
        <f>Gesamtliste!K1895</f>
        <v>0</v>
      </c>
      <c r="E1903" s="200">
        <f>Gesamtliste!V1895</f>
        <v>0</v>
      </c>
    </row>
    <row r="1904" spans="1:5" ht="24" customHeight="1">
      <c r="A1904" s="285" t="str">
        <f>Gesamtliste!G1896&amp;" "&amp;Gesamtliste!H1896</f>
        <v xml:space="preserve"> </v>
      </c>
      <c r="B1904" s="286"/>
      <c r="C1904" s="199">
        <f>Gesamtliste!J1896</f>
        <v>0</v>
      </c>
      <c r="D1904" s="199">
        <f>Gesamtliste!K1896</f>
        <v>0</v>
      </c>
      <c r="E1904" s="200">
        <f>Gesamtliste!V1896</f>
        <v>0</v>
      </c>
    </row>
    <row r="1905" spans="1:5" ht="24" customHeight="1">
      <c r="A1905" s="285" t="str">
        <f>Gesamtliste!G1897&amp;" "&amp;Gesamtliste!H1897</f>
        <v xml:space="preserve"> </v>
      </c>
      <c r="B1905" s="286"/>
      <c r="C1905" s="199">
        <f>Gesamtliste!J1897</f>
        <v>0</v>
      </c>
      <c r="D1905" s="199">
        <f>Gesamtliste!K1897</f>
        <v>0</v>
      </c>
      <c r="E1905" s="200">
        <f>Gesamtliste!V1897</f>
        <v>0</v>
      </c>
    </row>
    <row r="1906" spans="1:5" ht="24" customHeight="1">
      <c r="A1906" s="285" t="str">
        <f>Gesamtliste!G1898&amp;" "&amp;Gesamtliste!H1898</f>
        <v xml:space="preserve"> </v>
      </c>
      <c r="B1906" s="286"/>
      <c r="C1906" s="199">
        <f>Gesamtliste!J1898</f>
        <v>0</v>
      </c>
      <c r="D1906" s="199">
        <f>Gesamtliste!K1898</f>
        <v>0</v>
      </c>
      <c r="E1906" s="200">
        <f>Gesamtliste!V1898</f>
        <v>0</v>
      </c>
    </row>
    <row r="1907" spans="1:5" ht="24" customHeight="1">
      <c r="A1907" s="285" t="str">
        <f>Gesamtliste!G1899&amp;" "&amp;Gesamtliste!H1899</f>
        <v xml:space="preserve"> </v>
      </c>
      <c r="B1907" s="286"/>
      <c r="C1907" s="199">
        <f>Gesamtliste!J1899</f>
        <v>0</v>
      </c>
      <c r="D1907" s="199">
        <f>Gesamtliste!K1899</f>
        <v>0</v>
      </c>
      <c r="E1907" s="200">
        <f>Gesamtliste!V1899</f>
        <v>0</v>
      </c>
    </row>
    <row r="1908" spans="1:5" ht="24" customHeight="1">
      <c r="A1908" s="285" t="str">
        <f>Gesamtliste!G1900&amp;" "&amp;Gesamtliste!H1900</f>
        <v xml:space="preserve"> </v>
      </c>
      <c r="B1908" s="286"/>
      <c r="C1908" s="199">
        <f>Gesamtliste!J1900</f>
        <v>0</v>
      </c>
      <c r="D1908" s="199">
        <f>Gesamtliste!K1900</f>
        <v>0</v>
      </c>
      <c r="E1908" s="200">
        <f>Gesamtliste!V1900</f>
        <v>0</v>
      </c>
    </row>
    <row r="1909" spans="1:5" ht="24" customHeight="1">
      <c r="A1909" s="285" t="str">
        <f>Gesamtliste!G1901&amp;" "&amp;Gesamtliste!H1901</f>
        <v xml:space="preserve"> </v>
      </c>
      <c r="B1909" s="286"/>
      <c r="C1909" s="199">
        <f>Gesamtliste!J1901</f>
        <v>0</v>
      </c>
      <c r="D1909" s="199">
        <f>Gesamtliste!K1901</f>
        <v>0</v>
      </c>
      <c r="E1909" s="200">
        <f>Gesamtliste!V1901</f>
        <v>0</v>
      </c>
    </row>
    <row r="1910" spans="1:5" ht="24" customHeight="1">
      <c r="A1910" s="285" t="str">
        <f>Gesamtliste!G1902&amp;" "&amp;Gesamtliste!H1902</f>
        <v xml:space="preserve"> </v>
      </c>
      <c r="B1910" s="286"/>
      <c r="C1910" s="199">
        <f>Gesamtliste!J1902</f>
        <v>0</v>
      </c>
      <c r="D1910" s="199">
        <f>Gesamtliste!K1902</f>
        <v>0</v>
      </c>
      <c r="E1910" s="200">
        <f>Gesamtliste!V1902</f>
        <v>0</v>
      </c>
    </row>
    <row r="1911" spans="1:5" ht="24" customHeight="1">
      <c r="A1911" s="285" t="str">
        <f>Gesamtliste!G1903&amp;" "&amp;Gesamtliste!H1903</f>
        <v xml:space="preserve"> </v>
      </c>
      <c r="B1911" s="286"/>
      <c r="C1911" s="199">
        <f>Gesamtliste!J1903</f>
        <v>0</v>
      </c>
      <c r="D1911" s="199">
        <f>Gesamtliste!K1903</f>
        <v>0</v>
      </c>
      <c r="E1911" s="200">
        <f>Gesamtliste!V1903</f>
        <v>0</v>
      </c>
    </row>
    <row r="1912" spans="1:5" ht="24" customHeight="1">
      <c r="A1912" s="285" t="str">
        <f>Gesamtliste!G1904&amp;" "&amp;Gesamtliste!H1904</f>
        <v xml:space="preserve"> </v>
      </c>
      <c r="B1912" s="286"/>
      <c r="C1912" s="199">
        <f>Gesamtliste!J1904</f>
        <v>0</v>
      </c>
      <c r="D1912" s="199">
        <f>Gesamtliste!K1904</f>
        <v>0</v>
      </c>
      <c r="E1912" s="200">
        <f>Gesamtliste!V1904</f>
        <v>0</v>
      </c>
    </row>
    <row r="1913" spans="1:5" ht="24" customHeight="1">
      <c r="A1913" s="285" t="str">
        <f>Gesamtliste!G1905&amp;" "&amp;Gesamtliste!H1905</f>
        <v xml:space="preserve"> </v>
      </c>
      <c r="B1913" s="286"/>
      <c r="C1913" s="199">
        <f>Gesamtliste!J1905</f>
        <v>0</v>
      </c>
      <c r="D1913" s="199">
        <f>Gesamtliste!K1905</f>
        <v>0</v>
      </c>
      <c r="E1913" s="200">
        <f>Gesamtliste!V1905</f>
        <v>0</v>
      </c>
    </row>
    <row r="1914" spans="1:5" ht="24" customHeight="1">
      <c r="A1914" s="285" t="str">
        <f>Gesamtliste!G1906&amp;" "&amp;Gesamtliste!H1906</f>
        <v xml:space="preserve"> </v>
      </c>
      <c r="B1914" s="286"/>
      <c r="C1914" s="199">
        <f>Gesamtliste!J1906</f>
        <v>0</v>
      </c>
      <c r="D1914" s="199">
        <f>Gesamtliste!K1906</f>
        <v>0</v>
      </c>
      <c r="E1914" s="200">
        <f>Gesamtliste!V1906</f>
        <v>0</v>
      </c>
    </row>
    <row r="1915" spans="1:5" ht="24" customHeight="1">
      <c r="A1915" s="285" t="str">
        <f>Gesamtliste!G1907&amp;" "&amp;Gesamtliste!H1907</f>
        <v xml:space="preserve"> </v>
      </c>
      <c r="B1915" s="286"/>
      <c r="C1915" s="199">
        <f>Gesamtliste!J1907</f>
        <v>0</v>
      </c>
      <c r="D1915" s="199">
        <f>Gesamtliste!K1907</f>
        <v>0</v>
      </c>
      <c r="E1915" s="200">
        <f>Gesamtliste!V1907</f>
        <v>0</v>
      </c>
    </row>
    <row r="1916" spans="1:5" ht="24" customHeight="1">
      <c r="A1916" s="285" t="str">
        <f>Gesamtliste!G1908&amp;" "&amp;Gesamtliste!H1908</f>
        <v xml:space="preserve"> </v>
      </c>
      <c r="B1916" s="286"/>
      <c r="C1916" s="199">
        <f>Gesamtliste!J1908</f>
        <v>0</v>
      </c>
      <c r="D1916" s="199">
        <f>Gesamtliste!K1908</f>
        <v>0</v>
      </c>
      <c r="E1916" s="200">
        <f>Gesamtliste!V1908</f>
        <v>0</v>
      </c>
    </row>
    <row r="1917" spans="1:5" ht="24" customHeight="1">
      <c r="A1917" s="285" t="str">
        <f>Gesamtliste!G1909&amp;" "&amp;Gesamtliste!H1909</f>
        <v xml:space="preserve"> </v>
      </c>
      <c r="B1917" s="286"/>
      <c r="C1917" s="199">
        <f>Gesamtliste!J1909</f>
        <v>0</v>
      </c>
      <c r="D1917" s="199">
        <f>Gesamtliste!K1909</f>
        <v>0</v>
      </c>
      <c r="E1917" s="200">
        <f>Gesamtliste!V1909</f>
        <v>0</v>
      </c>
    </row>
    <row r="1918" spans="1:5" ht="24" customHeight="1">
      <c r="A1918" s="285" t="str">
        <f>Gesamtliste!G1910&amp;" "&amp;Gesamtliste!H1910</f>
        <v xml:space="preserve"> </v>
      </c>
      <c r="B1918" s="286"/>
      <c r="C1918" s="199">
        <f>Gesamtliste!J1910</f>
        <v>0</v>
      </c>
      <c r="D1918" s="199">
        <f>Gesamtliste!K1910</f>
        <v>0</v>
      </c>
      <c r="E1918" s="200">
        <f>Gesamtliste!V1910</f>
        <v>0</v>
      </c>
    </row>
    <row r="1919" spans="1:5" ht="24" customHeight="1">
      <c r="A1919" s="285" t="str">
        <f>Gesamtliste!G1911&amp;" "&amp;Gesamtliste!H1911</f>
        <v xml:space="preserve"> </v>
      </c>
      <c r="B1919" s="286"/>
      <c r="C1919" s="199">
        <f>Gesamtliste!J1911</f>
        <v>0</v>
      </c>
      <c r="D1919" s="199">
        <f>Gesamtliste!K1911</f>
        <v>0</v>
      </c>
      <c r="E1919" s="200">
        <f>Gesamtliste!V1911</f>
        <v>0</v>
      </c>
    </row>
    <row r="1920" spans="1:5" ht="24" customHeight="1">
      <c r="A1920" s="285" t="str">
        <f>Gesamtliste!G1912&amp;" "&amp;Gesamtliste!H1912</f>
        <v xml:space="preserve"> </v>
      </c>
      <c r="B1920" s="286"/>
      <c r="C1920" s="199">
        <f>Gesamtliste!J1912</f>
        <v>0</v>
      </c>
      <c r="D1920" s="199">
        <f>Gesamtliste!K1912</f>
        <v>0</v>
      </c>
      <c r="E1920" s="200">
        <f>Gesamtliste!V1912</f>
        <v>0</v>
      </c>
    </row>
    <row r="1921" spans="1:5" ht="24" customHeight="1">
      <c r="A1921" s="285" t="str">
        <f>Gesamtliste!G1913&amp;" "&amp;Gesamtliste!H1913</f>
        <v xml:space="preserve"> </v>
      </c>
      <c r="B1921" s="286"/>
      <c r="C1921" s="199">
        <f>Gesamtliste!J1913</f>
        <v>0</v>
      </c>
      <c r="D1921" s="199">
        <f>Gesamtliste!K1913</f>
        <v>0</v>
      </c>
      <c r="E1921" s="200">
        <f>Gesamtliste!V1913</f>
        <v>0</v>
      </c>
    </row>
    <row r="1922" spans="1:5" ht="24" customHeight="1">
      <c r="A1922" s="285" t="str">
        <f>Gesamtliste!G1914&amp;" "&amp;Gesamtliste!H1914</f>
        <v xml:space="preserve"> </v>
      </c>
      <c r="B1922" s="286"/>
      <c r="C1922" s="199">
        <f>Gesamtliste!J1914</f>
        <v>0</v>
      </c>
      <c r="D1922" s="199">
        <f>Gesamtliste!K1914</f>
        <v>0</v>
      </c>
      <c r="E1922" s="200">
        <f>Gesamtliste!V1914</f>
        <v>0</v>
      </c>
    </row>
    <row r="1923" spans="1:5" ht="24" customHeight="1">
      <c r="A1923" s="285" t="str">
        <f>Gesamtliste!G1915&amp;" "&amp;Gesamtliste!H1915</f>
        <v xml:space="preserve"> </v>
      </c>
      <c r="B1923" s="286"/>
      <c r="C1923" s="199">
        <f>Gesamtliste!J1915</f>
        <v>0</v>
      </c>
      <c r="D1923" s="199">
        <f>Gesamtliste!K1915</f>
        <v>0</v>
      </c>
      <c r="E1923" s="200">
        <f>Gesamtliste!V1915</f>
        <v>0</v>
      </c>
    </row>
    <row r="1924" spans="1:5" ht="24" customHeight="1">
      <c r="A1924" s="285" t="str">
        <f>Gesamtliste!G1916&amp;" "&amp;Gesamtliste!H1916</f>
        <v xml:space="preserve"> </v>
      </c>
      <c r="B1924" s="286"/>
      <c r="C1924" s="199">
        <f>Gesamtliste!J1916</f>
        <v>0</v>
      </c>
      <c r="D1924" s="199">
        <f>Gesamtliste!K1916</f>
        <v>0</v>
      </c>
      <c r="E1924" s="200">
        <f>Gesamtliste!V1916</f>
        <v>0</v>
      </c>
    </row>
    <row r="1925" spans="1:5" ht="24" customHeight="1">
      <c r="A1925" s="285" t="str">
        <f>Gesamtliste!G1917&amp;" "&amp;Gesamtliste!H1917</f>
        <v xml:space="preserve"> </v>
      </c>
      <c r="B1925" s="286"/>
      <c r="C1925" s="199">
        <f>Gesamtliste!J1917</f>
        <v>0</v>
      </c>
      <c r="D1925" s="199">
        <f>Gesamtliste!K1917</f>
        <v>0</v>
      </c>
      <c r="E1925" s="200">
        <f>Gesamtliste!V1917</f>
        <v>0</v>
      </c>
    </row>
    <row r="1926" spans="1:5" ht="24" customHeight="1">
      <c r="A1926" s="285" t="str">
        <f>Gesamtliste!G1918&amp;" "&amp;Gesamtliste!H1918</f>
        <v xml:space="preserve"> </v>
      </c>
      <c r="B1926" s="286"/>
      <c r="C1926" s="199">
        <f>Gesamtliste!J1918</f>
        <v>0</v>
      </c>
      <c r="D1926" s="199">
        <f>Gesamtliste!K1918</f>
        <v>0</v>
      </c>
      <c r="E1926" s="200">
        <f>Gesamtliste!V1918</f>
        <v>0</v>
      </c>
    </row>
    <row r="1927" spans="1:5" ht="24" customHeight="1">
      <c r="A1927" s="285" t="str">
        <f>Gesamtliste!G1919&amp;" "&amp;Gesamtliste!H1919</f>
        <v xml:space="preserve"> </v>
      </c>
      <c r="B1927" s="286"/>
      <c r="C1927" s="199">
        <f>Gesamtliste!J1919</f>
        <v>0</v>
      </c>
      <c r="D1927" s="199">
        <f>Gesamtliste!K1919</f>
        <v>0</v>
      </c>
      <c r="E1927" s="200">
        <f>Gesamtliste!V1919</f>
        <v>0</v>
      </c>
    </row>
    <row r="1928" spans="1:5" ht="24" customHeight="1">
      <c r="A1928" s="285" t="str">
        <f>Gesamtliste!G1920&amp;" "&amp;Gesamtliste!H1920</f>
        <v xml:space="preserve"> </v>
      </c>
      <c r="B1928" s="286"/>
      <c r="C1928" s="199">
        <f>Gesamtliste!J1920</f>
        <v>0</v>
      </c>
      <c r="D1928" s="199">
        <f>Gesamtliste!K1920</f>
        <v>0</v>
      </c>
      <c r="E1928" s="200">
        <f>Gesamtliste!V1920</f>
        <v>0</v>
      </c>
    </row>
    <row r="1929" spans="1:5" ht="24" customHeight="1">
      <c r="A1929" s="285" t="str">
        <f>Gesamtliste!G1921&amp;" "&amp;Gesamtliste!H1921</f>
        <v xml:space="preserve"> </v>
      </c>
      <c r="B1929" s="286"/>
      <c r="C1929" s="199">
        <f>Gesamtliste!J1921</f>
        <v>0</v>
      </c>
      <c r="D1929" s="199">
        <f>Gesamtliste!K1921</f>
        <v>0</v>
      </c>
      <c r="E1929" s="200">
        <f>Gesamtliste!V1921</f>
        <v>0</v>
      </c>
    </row>
    <row r="1930" spans="1:5" ht="24" customHeight="1">
      <c r="A1930" s="285" t="str">
        <f>Gesamtliste!G1922&amp;" "&amp;Gesamtliste!H1922</f>
        <v xml:space="preserve"> </v>
      </c>
      <c r="B1930" s="286"/>
      <c r="C1930" s="199">
        <f>Gesamtliste!J1922</f>
        <v>0</v>
      </c>
      <c r="D1930" s="199">
        <f>Gesamtliste!K1922</f>
        <v>0</v>
      </c>
      <c r="E1930" s="200">
        <f>Gesamtliste!V1922</f>
        <v>0</v>
      </c>
    </row>
    <row r="1931" spans="1:5" ht="24" customHeight="1">
      <c r="A1931" s="285" t="str">
        <f>Gesamtliste!G1923&amp;" "&amp;Gesamtliste!H1923</f>
        <v xml:space="preserve"> </v>
      </c>
      <c r="B1931" s="286"/>
      <c r="C1931" s="199">
        <f>Gesamtliste!J1923</f>
        <v>0</v>
      </c>
      <c r="D1931" s="199">
        <f>Gesamtliste!K1923</f>
        <v>0</v>
      </c>
      <c r="E1931" s="200">
        <f>Gesamtliste!V1923</f>
        <v>0</v>
      </c>
    </row>
    <row r="1932" spans="1:5" ht="24" customHeight="1">
      <c r="A1932" s="285" t="str">
        <f>Gesamtliste!G1924&amp;" "&amp;Gesamtliste!H1924</f>
        <v xml:space="preserve"> </v>
      </c>
      <c r="B1932" s="286"/>
      <c r="C1932" s="199">
        <f>Gesamtliste!J1924</f>
        <v>0</v>
      </c>
      <c r="D1932" s="199">
        <f>Gesamtliste!K1924</f>
        <v>0</v>
      </c>
      <c r="E1932" s="200">
        <f>Gesamtliste!V1924</f>
        <v>0</v>
      </c>
    </row>
    <row r="1933" spans="1:5" ht="24" customHeight="1">
      <c r="A1933" s="285" t="str">
        <f>Gesamtliste!G1925&amp;" "&amp;Gesamtliste!H1925</f>
        <v xml:space="preserve"> </v>
      </c>
      <c r="B1933" s="286"/>
      <c r="C1933" s="199">
        <f>Gesamtliste!J1925</f>
        <v>0</v>
      </c>
      <c r="D1933" s="199">
        <f>Gesamtliste!K1925</f>
        <v>0</v>
      </c>
      <c r="E1933" s="200">
        <f>Gesamtliste!V1925</f>
        <v>0</v>
      </c>
    </row>
    <row r="1934" spans="1:5" ht="24" customHeight="1">
      <c r="A1934" s="285" t="str">
        <f>Gesamtliste!G1926&amp;" "&amp;Gesamtliste!H1926</f>
        <v xml:space="preserve"> </v>
      </c>
      <c r="B1934" s="286"/>
      <c r="C1934" s="199">
        <f>Gesamtliste!J1926</f>
        <v>0</v>
      </c>
      <c r="D1934" s="199">
        <f>Gesamtliste!K1926</f>
        <v>0</v>
      </c>
      <c r="E1934" s="200">
        <f>Gesamtliste!V1926</f>
        <v>0</v>
      </c>
    </row>
    <row r="1935" spans="1:5" ht="24" customHeight="1">
      <c r="A1935" s="285" t="str">
        <f>Gesamtliste!G1927&amp;" "&amp;Gesamtliste!H1927</f>
        <v xml:space="preserve"> </v>
      </c>
      <c r="B1935" s="286"/>
      <c r="C1935" s="199">
        <f>Gesamtliste!J1927</f>
        <v>0</v>
      </c>
      <c r="D1935" s="199">
        <f>Gesamtliste!K1927</f>
        <v>0</v>
      </c>
      <c r="E1935" s="200">
        <f>Gesamtliste!V1927</f>
        <v>0</v>
      </c>
    </row>
    <row r="1936" spans="1:5" ht="24" customHeight="1">
      <c r="A1936" s="285" t="str">
        <f>Gesamtliste!G1928&amp;" "&amp;Gesamtliste!H1928</f>
        <v xml:space="preserve"> </v>
      </c>
      <c r="B1936" s="286"/>
      <c r="C1936" s="199">
        <f>Gesamtliste!J1928</f>
        <v>0</v>
      </c>
      <c r="D1936" s="199">
        <f>Gesamtliste!K1928</f>
        <v>0</v>
      </c>
      <c r="E1936" s="200">
        <f>Gesamtliste!V1928</f>
        <v>0</v>
      </c>
    </row>
    <row r="1937" spans="1:5" ht="24" customHeight="1">
      <c r="A1937" s="285" t="str">
        <f>Gesamtliste!G1929&amp;" "&amp;Gesamtliste!H1929</f>
        <v xml:space="preserve"> </v>
      </c>
      <c r="B1937" s="286"/>
      <c r="C1937" s="199">
        <f>Gesamtliste!J1929</f>
        <v>0</v>
      </c>
      <c r="D1937" s="199">
        <f>Gesamtliste!K1929</f>
        <v>0</v>
      </c>
      <c r="E1937" s="200">
        <f>Gesamtliste!V1929</f>
        <v>0</v>
      </c>
    </row>
    <row r="1938" spans="1:5" ht="24" customHeight="1">
      <c r="A1938" s="285" t="str">
        <f>Gesamtliste!G1930&amp;" "&amp;Gesamtliste!H1930</f>
        <v xml:space="preserve"> </v>
      </c>
      <c r="B1938" s="286"/>
      <c r="C1938" s="199">
        <f>Gesamtliste!J1930</f>
        <v>0</v>
      </c>
      <c r="D1938" s="199">
        <f>Gesamtliste!K1930</f>
        <v>0</v>
      </c>
      <c r="E1938" s="200">
        <f>Gesamtliste!V1930</f>
        <v>0</v>
      </c>
    </row>
    <row r="1939" spans="1:5" ht="24" customHeight="1">
      <c r="A1939" s="285" t="str">
        <f>Gesamtliste!G1931&amp;" "&amp;Gesamtliste!H1931</f>
        <v xml:space="preserve"> </v>
      </c>
      <c r="B1939" s="286"/>
      <c r="C1939" s="199">
        <f>Gesamtliste!J1931</f>
        <v>0</v>
      </c>
      <c r="D1939" s="199">
        <f>Gesamtliste!K1931</f>
        <v>0</v>
      </c>
      <c r="E1939" s="200">
        <f>Gesamtliste!V1931</f>
        <v>0</v>
      </c>
    </row>
    <row r="1940" spans="1:5" ht="24" customHeight="1">
      <c r="A1940" s="285" t="str">
        <f>Gesamtliste!G1932&amp;" "&amp;Gesamtliste!H1932</f>
        <v xml:space="preserve"> </v>
      </c>
      <c r="B1940" s="286"/>
      <c r="C1940" s="199">
        <f>Gesamtliste!J1932</f>
        <v>0</v>
      </c>
      <c r="D1940" s="199">
        <f>Gesamtliste!K1932</f>
        <v>0</v>
      </c>
      <c r="E1940" s="200">
        <f>Gesamtliste!V1932</f>
        <v>0</v>
      </c>
    </row>
    <row r="1941" spans="1:5" ht="24" customHeight="1">
      <c r="A1941" s="285" t="str">
        <f>Gesamtliste!G1933&amp;" "&amp;Gesamtliste!H1933</f>
        <v xml:space="preserve"> </v>
      </c>
      <c r="B1941" s="286"/>
      <c r="C1941" s="199">
        <f>Gesamtliste!J1933</f>
        <v>0</v>
      </c>
      <c r="D1941" s="199">
        <f>Gesamtliste!K1933</f>
        <v>0</v>
      </c>
      <c r="E1941" s="200">
        <f>Gesamtliste!V1933</f>
        <v>0</v>
      </c>
    </row>
    <row r="1942" spans="1:5" ht="24" customHeight="1">
      <c r="A1942" s="285" t="str">
        <f>Gesamtliste!G1934&amp;" "&amp;Gesamtliste!H1934</f>
        <v xml:space="preserve"> </v>
      </c>
      <c r="B1942" s="286"/>
      <c r="C1942" s="199">
        <f>Gesamtliste!J1934</f>
        <v>0</v>
      </c>
      <c r="D1942" s="199">
        <f>Gesamtliste!K1934</f>
        <v>0</v>
      </c>
      <c r="E1942" s="200">
        <f>Gesamtliste!V1934</f>
        <v>0</v>
      </c>
    </row>
    <row r="1943" spans="1:5" ht="24" customHeight="1">
      <c r="A1943" s="285" t="str">
        <f>Gesamtliste!G1935&amp;" "&amp;Gesamtliste!H1935</f>
        <v xml:space="preserve"> </v>
      </c>
      <c r="B1943" s="286"/>
      <c r="C1943" s="199">
        <f>Gesamtliste!J1935</f>
        <v>0</v>
      </c>
      <c r="D1943" s="199">
        <f>Gesamtliste!K1935</f>
        <v>0</v>
      </c>
      <c r="E1943" s="200">
        <f>Gesamtliste!V1935</f>
        <v>0</v>
      </c>
    </row>
    <row r="1944" spans="1:5" ht="24" customHeight="1">
      <c r="A1944" s="285" t="str">
        <f>Gesamtliste!G1936&amp;" "&amp;Gesamtliste!H1936</f>
        <v xml:space="preserve"> </v>
      </c>
      <c r="B1944" s="286"/>
      <c r="C1944" s="199">
        <f>Gesamtliste!J1936</f>
        <v>0</v>
      </c>
      <c r="D1944" s="199">
        <f>Gesamtliste!K1936</f>
        <v>0</v>
      </c>
      <c r="E1944" s="200">
        <f>Gesamtliste!V1936</f>
        <v>0</v>
      </c>
    </row>
    <row r="1945" spans="1:5" ht="24" customHeight="1">
      <c r="A1945" s="285" t="str">
        <f>Gesamtliste!G1937&amp;" "&amp;Gesamtliste!H1937</f>
        <v xml:space="preserve"> </v>
      </c>
      <c r="B1945" s="286"/>
      <c r="C1945" s="199">
        <f>Gesamtliste!J1937</f>
        <v>0</v>
      </c>
      <c r="D1945" s="199">
        <f>Gesamtliste!K1937</f>
        <v>0</v>
      </c>
      <c r="E1945" s="200">
        <f>Gesamtliste!V1937</f>
        <v>0</v>
      </c>
    </row>
    <row r="1946" spans="1:5" ht="24" customHeight="1">
      <c r="A1946" s="285" t="str">
        <f>Gesamtliste!G1938&amp;" "&amp;Gesamtliste!H1938</f>
        <v xml:space="preserve"> </v>
      </c>
      <c r="B1946" s="286"/>
      <c r="C1946" s="199">
        <f>Gesamtliste!J1938</f>
        <v>0</v>
      </c>
      <c r="D1946" s="199">
        <f>Gesamtliste!K1938</f>
        <v>0</v>
      </c>
      <c r="E1946" s="200">
        <f>Gesamtliste!V1938</f>
        <v>0</v>
      </c>
    </row>
    <row r="1947" spans="1:5" ht="24" customHeight="1">
      <c r="A1947" s="285" t="str">
        <f>Gesamtliste!G1939&amp;" "&amp;Gesamtliste!H1939</f>
        <v xml:space="preserve"> </v>
      </c>
      <c r="B1947" s="286"/>
      <c r="C1947" s="199">
        <f>Gesamtliste!J1939</f>
        <v>0</v>
      </c>
      <c r="D1947" s="199">
        <f>Gesamtliste!K1939</f>
        <v>0</v>
      </c>
      <c r="E1947" s="200">
        <f>Gesamtliste!V1939</f>
        <v>0</v>
      </c>
    </row>
    <row r="1948" spans="1:5" ht="24" customHeight="1">
      <c r="A1948" s="285" t="str">
        <f>Gesamtliste!G1940&amp;" "&amp;Gesamtliste!H1940</f>
        <v xml:space="preserve"> </v>
      </c>
      <c r="B1948" s="286"/>
      <c r="C1948" s="199">
        <f>Gesamtliste!J1940</f>
        <v>0</v>
      </c>
      <c r="D1948" s="199">
        <f>Gesamtliste!K1940</f>
        <v>0</v>
      </c>
      <c r="E1948" s="200">
        <f>Gesamtliste!V1940</f>
        <v>0</v>
      </c>
    </row>
    <row r="1949" spans="1:5" ht="24" customHeight="1">
      <c r="A1949" s="285" t="str">
        <f>Gesamtliste!G1941&amp;" "&amp;Gesamtliste!H1941</f>
        <v xml:space="preserve"> </v>
      </c>
      <c r="B1949" s="286"/>
      <c r="C1949" s="199">
        <f>Gesamtliste!J1941</f>
        <v>0</v>
      </c>
      <c r="D1949" s="199">
        <f>Gesamtliste!K1941</f>
        <v>0</v>
      </c>
      <c r="E1949" s="200">
        <f>Gesamtliste!V1941</f>
        <v>0</v>
      </c>
    </row>
    <row r="1950" spans="1:5" ht="24" customHeight="1">
      <c r="A1950" s="285" t="str">
        <f>Gesamtliste!G1942&amp;" "&amp;Gesamtliste!H1942</f>
        <v xml:space="preserve"> </v>
      </c>
      <c r="B1950" s="286"/>
      <c r="C1950" s="199">
        <f>Gesamtliste!J1942</f>
        <v>0</v>
      </c>
      <c r="D1950" s="199">
        <f>Gesamtliste!K1942</f>
        <v>0</v>
      </c>
      <c r="E1950" s="200">
        <f>Gesamtliste!V1942</f>
        <v>0</v>
      </c>
    </row>
    <row r="1951" spans="1:5" ht="24" customHeight="1">
      <c r="A1951" s="285" t="str">
        <f>Gesamtliste!G1943&amp;" "&amp;Gesamtliste!H1943</f>
        <v xml:space="preserve"> </v>
      </c>
      <c r="B1951" s="286"/>
      <c r="C1951" s="199">
        <f>Gesamtliste!J1943</f>
        <v>0</v>
      </c>
      <c r="D1951" s="199">
        <f>Gesamtliste!K1943</f>
        <v>0</v>
      </c>
      <c r="E1951" s="200">
        <f>Gesamtliste!V1943</f>
        <v>0</v>
      </c>
    </row>
    <row r="1952" spans="1:5" ht="24" customHeight="1">
      <c r="A1952" s="285" t="str">
        <f>Gesamtliste!G1944&amp;" "&amp;Gesamtliste!H1944</f>
        <v xml:space="preserve"> </v>
      </c>
      <c r="B1952" s="286"/>
      <c r="C1952" s="199">
        <f>Gesamtliste!J1944</f>
        <v>0</v>
      </c>
      <c r="D1952" s="199">
        <f>Gesamtliste!K1944</f>
        <v>0</v>
      </c>
      <c r="E1952" s="200">
        <f>Gesamtliste!V1944</f>
        <v>0</v>
      </c>
    </row>
    <row r="1953" spans="1:5" ht="24" customHeight="1">
      <c r="A1953" s="285" t="str">
        <f>Gesamtliste!G1945&amp;" "&amp;Gesamtliste!H1945</f>
        <v xml:space="preserve"> </v>
      </c>
      <c r="B1953" s="286"/>
      <c r="C1953" s="199">
        <f>Gesamtliste!J1945</f>
        <v>0</v>
      </c>
      <c r="D1953" s="199">
        <f>Gesamtliste!K1945</f>
        <v>0</v>
      </c>
      <c r="E1953" s="200">
        <f>Gesamtliste!V1945</f>
        <v>0</v>
      </c>
    </row>
    <row r="1954" spans="1:5" ht="24" customHeight="1">
      <c r="A1954" s="285" t="str">
        <f>Gesamtliste!G1946&amp;" "&amp;Gesamtliste!H1946</f>
        <v xml:space="preserve"> </v>
      </c>
      <c r="B1954" s="286"/>
      <c r="C1954" s="199">
        <f>Gesamtliste!J1946</f>
        <v>0</v>
      </c>
      <c r="D1954" s="199">
        <f>Gesamtliste!K1946</f>
        <v>0</v>
      </c>
      <c r="E1954" s="200">
        <f>Gesamtliste!V1946</f>
        <v>0</v>
      </c>
    </row>
    <row r="1955" spans="1:5" ht="24" customHeight="1">
      <c r="A1955" s="285" t="str">
        <f>Gesamtliste!G1947&amp;" "&amp;Gesamtliste!H1947</f>
        <v xml:space="preserve"> </v>
      </c>
      <c r="B1955" s="286"/>
      <c r="C1955" s="199">
        <f>Gesamtliste!J1947</f>
        <v>0</v>
      </c>
      <c r="D1955" s="199">
        <f>Gesamtliste!K1947</f>
        <v>0</v>
      </c>
      <c r="E1955" s="200">
        <f>Gesamtliste!V1947</f>
        <v>0</v>
      </c>
    </row>
    <row r="1956" spans="1:5" ht="24" customHeight="1">
      <c r="A1956" s="285" t="str">
        <f>Gesamtliste!G1948&amp;" "&amp;Gesamtliste!H1948</f>
        <v xml:space="preserve"> </v>
      </c>
      <c r="B1956" s="286"/>
      <c r="C1956" s="199">
        <f>Gesamtliste!J1948</f>
        <v>0</v>
      </c>
      <c r="D1956" s="199">
        <f>Gesamtliste!K1948</f>
        <v>0</v>
      </c>
      <c r="E1956" s="200">
        <f>Gesamtliste!V1948</f>
        <v>0</v>
      </c>
    </row>
    <row r="1957" spans="1:5" ht="24" customHeight="1">
      <c r="A1957" s="285" t="str">
        <f>Gesamtliste!G1949&amp;" "&amp;Gesamtliste!H1949</f>
        <v xml:space="preserve"> </v>
      </c>
      <c r="B1957" s="286"/>
      <c r="C1957" s="199">
        <f>Gesamtliste!J1949</f>
        <v>0</v>
      </c>
      <c r="D1957" s="199">
        <f>Gesamtliste!K1949</f>
        <v>0</v>
      </c>
      <c r="E1957" s="200">
        <f>Gesamtliste!V1949</f>
        <v>0</v>
      </c>
    </row>
    <row r="1958" spans="1:5" ht="24" customHeight="1">
      <c r="A1958" s="285" t="str">
        <f>Gesamtliste!G1950&amp;" "&amp;Gesamtliste!H1950</f>
        <v xml:space="preserve"> </v>
      </c>
      <c r="B1958" s="286"/>
      <c r="C1958" s="199">
        <f>Gesamtliste!J1950</f>
        <v>0</v>
      </c>
      <c r="D1958" s="199">
        <f>Gesamtliste!K1950</f>
        <v>0</v>
      </c>
      <c r="E1958" s="200">
        <f>Gesamtliste!V1950</f>
        <v>0</v>
      </c>
    </row>
    <row r="1959" spans="1:5" ht="24" customHeight="1">
      <c r="A1959" s="285" t="str">
        <f>Gesamtliste!G1951&amp;" "&amp;Gesamtliste!H1951</f>
        <v xml:space="preserve"> </v>
      </c>
      <c r="B1959" s="286"/>
      <c r="C1959" s="199">
        <f>Gesamtliste!J1951</f>
        <v>0</v>
      </c>
      <c r="D1959" s="199">
        <f>Gesamtliste!K1951</f>
        <v>0</v>
      </c>
      <c r="E1959" s="200">
        <f>Gesamtliste!V1951</f>
        <v>0</v>
      </c>
    </row>
    <row r="1960" spans="1:5" ht="24" customHeight="1">
      <c r="A1960" s="285" t="str">
        <f>Gesamtliste!G1952&amp;" "&amp;Gesamtliste!H1952</f>
        <v xml:space="preserve"> </v>
      </c>
      <c r="B1960" s="286"/>
      <c r="C1960" s="199">
        <f>Gesamtliste!J1952</f>
        <v>0</v>
      </c>
      <c r="D1960" s="199">
        <f>Gesamtliste!K1952</f>
        <v>0</v>
      </c>
      <c r="E1960" s="200">
        <f>Gesamtliste!V1952</f>
        <v>0</v>
      </c>
    </row>
    <row r="1961" spans="1:5" ht="24" customHeight="1">
      <c r="A1961" s="285" t="str">
        <f>Gesamtliste!G1953&amp;" "&amp;Gesamtliste!H1953</f>
        <v xml:space="preserve"> </v>
      </c>
      <c r="B1961" s="286"/>
      <c r="C1961" s="199">
        <f>Gesamtliste!J1953</f>
        <v>0</v>
      </c>
      <c r="D1961" s="199">
        <f>Gesamtliste!K1953</f>
        <v>0</v>
      </c>
      <c r="E1961" s="200">
        <f>Gesamtliste!V1953</f>
        <v>0</v>
      </c>
    </row>
    <row r="1962" spans="1:5" ht="24" customHeight="1">
      <c r="A1962" s="285" t="str">
        <f>Gesamtliste!G1954&amp;" "&amp;Gesamtliste!H1954</f>
        <v xml:space="preserve"> </v>
      </c>
      <c r="B1962" s="286"/>
      <c r="C1962" s="199">
        <f>Gesamtliste!J1954</f>
        <v>0</v>
      </c>
      <c r="D1962" s="199">
        <f>Gesamtliste!K1954</f>
        <v>0</v>
      </c>
      <c r="E1962" s="200">
        <f>Gesamtliste!V1954</f>
        <v>0</v>
      </c>
    </row>
    <row r="1963" spans="1:5" ht="24" customHeight="1">
      <c r="A1963" s="285" t="str">
        <f>Gesamtliste!G1955&amp;" "&amp;Gesamtliste!H1955</f>
        <v xml:space="preserve"> </v>
      </c>
      <c r="B1963" s="286"/>
      <c r="C1963" s="199">
        <f>Gesamtliste!J1955</f>
        <v>0</v>
      </c>
      <c r="D1963" s="199">
        <f>Gesamtliste!K1955</f>
        <v>0</v>
      </c>
      <c r="E1963" s="200">
        <f>Gesamtliste!V1955</f>
        <v>0</v>
      </c>
    </row>
    <row r="1964" spans="1:5" ht="24" customHeight="1">
      <c r="A1964" s="285" t="str">
        <f>Gesamtliste!G1956&amp;" "&amp;Gesamtliste!H1956</f>
        <v xml:space="preserve"> </v>
      </c>
      <c r="B1964" s="286"/>
      <c r="C1964" s="199">
        <f>Gesamtliste!J1956</f>
        <v>0</v>
      </c>
      <c r="D1964" s="199">
        <f>Gesamtliste!K1956</f>
        <v>0</v>
      </c>
      <c r="E1964" s="200">
        <f>Gesamtliste!V1956</f>
        <v>0</v>
      </c>
    </row>
    <row r="1965" spans="1:5" ht="24" customHeight="1">
      <c r="A1965" s="285" t="str">
        <f>Gesamtliste!G1957&amp;" "&amp;Gesamtliste!H1957</f>
        <v xml:space="preserve"> </v>
      </c>
      <c r="B1965" s="286"/>
      <c r="C1965" s="199">
        <f>Gesamtliste!J1957</f>
        <v>0</v>
      </c>
      <c r="D1965" s="199">
        <f>Gesamtliste!K1957</f>
        <v>0</v>
      </c>
      <c r="E1965" s="200">
        <f>Gesamtliste!V1957</f>
        <v>0</v>
      </c>
    </row>
    <row r="1966" spans="1:5" ht="24" customHeight="1">
      <c r="A1966" s="285" t="str">
        <f>Gesamtliste!G1958&amp;" "&amp;Gesamtliste!H1958</f>
        <v xml:space="preserve"> </v>
      </c>
      <c r="B1966" s="286"/>
      <c r="C1966" s="199">
        <f>Gesamtliste!J1958</f>
        <v>0</v>
      </c>
      <c r="D1966" s="199">
        <f>Gesamtliste!K1958</f>
        <v>0</v>
      </c>
      <c r="E1966" s="200">
        <f>Gesamtliste!V1958</f>
        <v>0</v>
      </c>
    </row>
    <row r="1967" spans="1:5" ht="24" customHeight="1">
      <c r="A1967" s="285" t="str">
        <f>Gesamtliste!G1959&amp;" "&amp;Gesamtliste!H1959</f>
        <v xml:space="preserve"> </v>
      </c>
      <c r="B1967" s="286"/>
      <c r="C1967" s="199">
        <f>Gesamtliste!J1959</f>
        <v>0</v>
      </c>
      <c r="D1967" s="199">
        <f>Gesamtliste!K1959</f>
        <v>0</v>
      </c>
      <c r="E1967" s="200">
        <f>Gesamtliste!V1959</f>
        <v>0</v>
      </c>
    </row>
    <row r="1968" spans="1:5" ht="24" customHeight="1">
      <c r="A1968" s="285" t="str">
        <f>Gesamtliste!G1960&amp;" "&amp;Gesamtliste!H1960</f>
        <v xml:space="preserve"> </v>
      </c>
      <c r="B1968" s="286"/>
      <c r="C1968" s="199">
        <f>Gesamtliste!J1960</f>
        <v>0</v>
      </c>
      <c r="D1968" s="199">
        <f>Gesamtliste!K1960</f>
        <v>0</v>
      </c>
      <c r="E1968" s="200">
        <f>Gesamtliste!V1960</f>
        <v>0</v>
      </c>
    </row>
    <row r="1969" spans="1:5" ht="24" customHeight="1">
      <c r="A1969" s="285" t="str">
        <f>Gesamtliste!G1961&amp;" "&amp;Gesamtliste!H1961</f>
        <v xml:space="preserve"> </v>
      </c>
      <c r="B1969" s="286"/>
      <c r="C1969" s="199">
        <f>Gesamtliste!J1961</f>
        <v>0</v>
      </c>
      <c r="D1969" s="199">
        <f>Gesamtliste!K1961</f>
        <v>0</v>
      </c>
      <c r="E1969" s="200">
        <f>Gesamtliste!V1961</f>
        <v>0</v>
      </c>
    </row>
    <row r="1970" spans="1:5" ht="24" customHeight="1">
      <c r="A1970" s="285" t="str">
        <f>Gesamtliste!G1962&amp;" "&amp;Gesamtliste!H1962</f>
        <v xml:space="preserve"> </v>
      </c>
      <c r="B1970" s="286"/>
      <c r="C1970" s="199">
        <f>Gesamtliste!J1962</f>
        <v>0</v>
      </c>
      <c r="D1970" s="199">
        <f>Gesamtliste!K1962</f>
        <v>0</v>
      </c>
      <c r="E1970" s="200">
        <f>Gesamtliste!V1962</f>
        <v>0</v>
      </c>
    </row>
    <row r="1971" spans="1:5" ht="24" customHeight="1">
      <c r="A1971" s="285" t="str">
        <f>Gesamtliste!G1963&amp;" "&amp;Gesamtliste!H1963</f>
        <v xml:space="preserve"> </v>
      </c>
      <c r="B1971" s="286"/>
      <c r="C1971" s="199">
        <f>Gesamtliste!J1963</f>
        <v>0</v>
      </c>
      <c r="D1971" s="199">
        <f>Gesamtliste!K1963</f>
        <v>0</v>
      </c>
      <c r="E1971" s="200">
        <f>Gesamtliste!V1963</f>
        <v>0</v>
      </c>
    </row>
    <row r="1972" spans="1:5" ht="24" customHeight="1">
      <c r="A1972" s="285" t="str">
        <f>Gesamtliste!G1964&amp;" "&amp;Gesamtliste!H1964</f>
        <v xml:space="preserve"> </v>
      </c>
      <c r="B1972" s="286"/>
      <c r="C1972" s="199">
        <f>Gesamtliste!J1964</f>
        <v>0</v>
      </c>
      <c r="D1972" s="199">
        <f>Gesamtliste!K1964</f>
        <v>0</v>
      </c>
      <c r="E1972" s="200">
        <f>Gesamtliste!V1964</f>
        <v>0</v>
      </c>
    </row>
    <row r="1973" spans="1:5" ht="24" customHeight="1">
      <c r="A1973" s="285" t="str">
        <f>Gesamtliste!G1965&amp;" "&amp;Gesamtliste!H1965</f>
        <v xml:space="preserve"> </v>
      </c>
      <c r="B1973" s="286"/>
      <c r="C1973" s="199">
        <f>Gesamtliste!J1965</f>
        <v>0</v>
      </c>
      <c r="D1973" s="199">
        <f>Gesamtliste!K1965</f>
        <v>0</v>
      </c>
      <c r="E1973" s="200">
        <f>Gesamtliste!V1965</f>
        <v>0</v>
      </c>
    </row>
    <row r="1974" spans="1:5" ht="24" customHeight="1">
      <c r="A1974" s="285" t="str">
        <f>Gesamtliste!G1966&amp;" "&amp;Gesamtliste!H1966</f>
        <v xml:space="preserve"> </v>
      </c>
      <c r="B1974" s="286"/>
      <c r="C1974" s="199">
        <f>Gesamtliste!J1966</f>
        <v>0</v>
      </c>
      <c r="D1974" s="199">
        <f>Gesamtliste!K1966</f>
        <v>0</v>
      </c>
      <c r="E1974" s="200">
        <f>Gesamtliste!V1966</f>
        <v>0</v>
      </c>
    </row>
    <row r="1975" spans="1:5" ht="24" customHeight="1">
      <c r="A1975" s="285" t="str">
        <f>Gesamtliste!G1967&amp;" "&amp;Gesamtliste!H1967</f>
        <v xml:space="preserve"> </v>
      </c>
      <c r="B1975" s="286"/>
      <c r="C1975" s="199">
        <f>Gesamtliste!J1967</f>
        <v>0</v>
      </c>
      <c r="D1975" s="199">
        <f>Gesamtliste!K1967</f>
        <v>0</v>
      </c>
      <c r="E1975" s="200">
        <f>Gesamtliste!V1967</f>
        <v>0</v>
      </c>
    </row>
    <row r="1976" spans="1:5" ht="24" customHeight="1">
      <c r="A1976" s="285" t="str">
        <f>Gesamtliste!G1968&amp;" "&amp;Gesamtliste!H1968</f>
        <v xml:space="preserve"> </v>
      </c>
      <c r="B1976" s="286"/>
      <c r="C1976" s="199">
        <f>Gesamtliste!J1968</f>
        <v>0</v>
      </c>
      <c r="D1976" s="199">
        <f>Gesamtliste!K1968</f>
        <v>0</v>
      </c>
      <c r="E1976" s="200">
        <f>Gesamtliste!V1968</f>
        <v>0</v>
      </c>
    </row>
    <row r="1977" spans="1:5" ht="24" customHeight="1">
      <c r="A1977" s="285" t="str">
        <f>Gesamtliste!G1969&amp;" "&amp;Gesamtliste!H1969</f>
        <v xml:space="preserve"> </v>
      </c>
      <c r="B1977" s="286"/>
      <c r="C1977" s="199">
        <f>Gesamtliste!J1969</f>
        <v>0</v>
      </c>
      <c r="D1977" s="199">
        <f>Gesamtliste!K1969</f>
        <v>0</v>
      </c>
      <c r="E1977" s="200">
        <f>Gesamtliste!V1969</f>
        <v>0</v>
      </c>
    </row>
    <row r="1978" spans="1:5" ht="24" customHeight="1">
      <c r="A1978" s="285" t="str">
        <f>Gesamtliste!G1970&amp;" "&amp;Gesamtliste!H1970</f>
        <v xml:space="preserve"> </v>
      </c>
      <c r="B1978" s="286"/>
      <c r="C1978" s="199">
        <f>Gesamtliste!J1970</f>
        <v>0</v>
      </c>
      <c r="D1978" s="199">
        <f>Gesamtliste!K1970</f>
        <v>0</v>
      </c>
      <c r="E1978" s="200">
        <f>Gesamtliste!V1970</f>
        <v>0</v>
      </c>
    </row>
    <row r="1979" spans="1:5" ht="24" customHeight="1">
      <c r="A1979" s="285" t="str">
        <f>Gesamtliste!G1971&amp;" "&amp;Gesamtliste!H1971</f>
        <v xml:space="preserve"> </v>
      </c>
      <c r="B1979" s="286"/>
      <c r="C1979" s="199">
        <f>Gesamtliste!J1971</f>
        <v>0</v>
      </c>
      <c r="D1979" s="199">
        <f>Gesamtliste!K1971</f>
        <v>0</v>
      </c>
      <c r="E1979" s="200">
        <f>Gesamtliste!V1971</f>
        <v>0</v>
      </c>
    </row>
    <row r="1980" spans="1:5" ht="24" customHeight="1">
      <c r="A1980" s="285" t="str">
        <f>Gesamtliste!G1972&amp;" "&amp;Gesamtliste!H1972</f>
        <v xml:space="preserve"> </v>
      </c>
      <c r="B1980" s="286"/>
      <c r="C1980" s="199">
        <f>Gesamtliste!J1972</f>
        <v>0</v>
      </c>
      <c r="D1980" s="199">
        <f>Gesamtliste!K1972</f>
        <v>0</v>
      </c>
      <c r="E1980" s="200">
        <f>Gesamtliste!V1972</f>
        <v>0</v>
      </c>
    </row>
    <row r="1981" spans="1:5" ht="24" customHeight="1">
      <c r="A1981" s="285" t="str">
        <f>Gesamtliste!G1973&amp;" "&amp;Gesamtliste!H1973</f>
        <v xml:space="preserve"> </v>
      </c>
      <c r="B1981" s="286"/>
      <c r="C1981" s="199">
        <f>Gesamtliste!J1973</f>
        <v>0</v>
      </c>
      <c r="D1981" s="199">
        <f>Gesamtliste!K1973</f>
        <v>0</v>
      </c>
      <c r="E1981" s="200">
        <f>Gesamtliste!V1973</f>
        <v>0</v>
      </c>
    </row>
    <row r="1982" spans="1:5" ht="24" customHeight="1">
      <c r="A1982" s="285" t="str">
        <f>Gesamtliste!G1974&amp;" "&amp;Gesamtliste!H1974</f>
        <v xml:space="preserve"> </v>
      </c>
      <c r="B1982" s="286"/>
      <c r="C1982" s="199">
        <f>Gesamtliste!J1974</f>
        <v>0</v>
      </c>
      <c r="D1982" s="199">
        <f>Gesamtliste!K1974</f>
        <v>0</v>
      </c>
      <c r="E1982" s="200">
        <f>Gesamtliste!V1974</f>
        <v>0</v>
      </c>
    </row>
    <row r="1983" spans="1:5" ht="24" customHeight="1">
      <c r="A1983" s="285" t="str">
        <f>Gesamtliste!G1975&amp;" "&amp;Gesamtliste!H1975</f>
        <v xml:space="preserve"> </v>
      </c>
      <c r="B1983" s="286"/>
      <c r="C1983" s="199">
        <f>Gesamtliste!J1975</f>
        <v>0</v>
      </c>
      <c r="D1983" s="199">
        <f>Gesamtliste!K1975</f>
        <v>0</v>
      </c>
      <c r="E1983" s="200">
        <f>Gesamtliste!V1975</f>
        <v>0</v>
      </c>
    </row>
    <row r="1984" spans="1:5" ht="24" customHeight="1">
      <c r="A1984" s="285" t="str">
        <f>Gesamtliste!G1976&amp;" "&amp;Gesamtliste!H1976</f>
        <v xml:space="preserve"> </v>
      </c>
      <c r="B1984" s="286"/>
      <c r="C1984" s="199">
        <f>Gesamtliste!J1976</f>
        <v>0</v>
      </c>
      <c r="D1984" s="199">
        <f>Gesamtliste!K1976</f>
        <v>0</v>
      </c>
      <c r="E1984" s="200">
        <f>Gesamtliste!V1976</f>
        <v>0</v>
      </c>
    </row>
    <row r="1985" spans="1:5" ht="24" customHeight="1">
      <c r="A1985" s="285" t="str">
        <f>Gesamtliste!G1977&amp;" "&amp;Gesamtliste!H1977</f>
        <v xml:space="preserve"> </v>
      </c>
      <c r="B1985" s="286"/>
      <c r="C1985" s="199">
        <f>Gesamtliste!J1977</f>
        <v>0</v>
      </c>
      <c r="D1985" s="199">
        <f>Gesamtliste!K1977</f>
        <v>0</v>
      </c>
      <c r="E1985" s="200">
        <f>Gesamtliste!V1977</f>
        <v>0</v>
      </c>
    </row>
    <row r="1986" spans="1:5" ht="24" customHeight="1">
      <c r="A1986" s="285" t="str">
        <f>Gesamtliste!G1978&amp;" "&amp;Gesamtliste!H1978</f>
        <v xml:space="preserve"> </v>
      </c>
      <c r="B1986" s="286"/>
      <c r="C1986" s="199">
        <f>Gesamtliste!J1978</f>
        <v>0</v>
      </c>
      <c r="D1986" s="199">
        <f>Gesamtliste!K1978</f>
        <v>0</v>
      </c>
      <c r="E1986" s="200">
        <f>Gesamtliste!V1978</f>
        <v>0</v>
      </c>
    </row>
    <row r="1987" spans="1:5" ht="24" customHeight="1">
      <c r="A1987" s="285" t="str">
        <f>Gesamtliste!G1979&amp;" "&amp;Gesamtliste!H1979</f>
        <v xml:space="preserve"> </v>
      </c>
      <c r="B1987" s="286"/>
      <c r="C1987" s="199">
        <f>Gesamtliste!J1979</f>
        <v>0</v>
      </c>
      <c r="D1987" s="199">
        <f>Gesamtliste!K1979</f>
        <v>0</v>
      </c>
      <c r="E1987" s="200">
        <f>Gesamtliste!V1979</f>
        <v>0</v>
      </c>
    </row>
    <row r="1988" spans="1:5" ht="24" customHeight="1">
      <c r="A1988" s="285" t="str">
        <f>Gesamtliste!G1980&amp;" "&amp;Gesamtliste!H1980</f>
        <v xml:space="preserve"> </v>
      </c>
      <c r="B1988" s="286"/>
      <c r="C1988" s="199">
        <f>Gesamtliste!J1980</f>
        <v>0</v>
      </c>
      <c r="D1988" s="199">
        <f>Gesamtliste!K1980</f>
        <v>0</v>
      </c>
      <c r="E1988" s="200">
        <f>Gesamtliste!V1980</f>
        <v>0</v>
      </c>
    </row>
    <row r="1989" spans="1:5" ht="24" customHeight="1">
      <c r="A1989" s="285" t="str">
        <f>Gesamtliste!G1981&amp;" "&amp;Gesamtliste!H1981</f>
        <v xml:space="preserve"> </v>
      </c>
      <c r="B1989" s="286"/>
      <c r="C1989" s="199">
        <f>Gesamtliste!J1981</f>
        <v>0</v>
      </c>
      <c r="D1989" s="199">
        <f>Gesamtliste!K1981</f>
        <v>0</v>
      </c>
      <c r="E1989" s="200">
        <f>Gesamtliste!V1981</f>
        <v>0</v>
      </c>
    </row>
    <row r="1990" spans="1:5" ht="24" customHeight="1">
      <c r="A1990" s="285" t="str">
        <f>Gesamtliste!G1982&amp;" "&amp;Gesamtliste!H1982</f>
        <v xml:space="preserve"> </v>
      </c>
      <c r="B1990" s="286"/>
      <c r="C1990" s="199">
        <f>Gesamtliste!J1982</f>
        <v>0</v>
      </c>
      <c r="D1990" s="199">
        <f>Gesamtliste!K1982</f>
        <v>0</v>
      </c>
      <c r="E1990" s="200">
        <f>Gesamtliste!V1982</f>
        <v>0</v>
      </c>
    </row>
    <row r="1991" spans="1:5" ht="24" customHeight="1">
      <c r="A1991" s="285" t="str">
        <f>Gesamtliste!G1983&amp;" "&amp;Gesamtliste!H1983</f>
        <v xml:space="preserve"> </v>
      </c>
      <c r="B1991" s="286"/>
      <c r="C1991" s="199">
        <f>Gesamtliste!J1983</f>
        <v>0</v>
      </c>
      <c r="D1991" s="199">
        <f>Gesamtliste!K1983</f>
        <v>0</v>
      </c>
      <c r="E1991" s="200">
        <f>Gesamtliste!V1983</f>
        <v>0</v>
      </c>
    </row>
    <row r="1992" spans="1:5" ht="24" customHeight="1">
      <c r="A1992" s="285" t="str">
        <f>Gesamtliste!G1984&amp;" "&amp;Gesamtliste!H1984</f>
        <v xml:space="preserve"> </v>
      </c>
      <c r="B1992" s="286"/>
      <c r="C1992" s="199">
        <f>Gesamtliste!J1984</f>
        <v>0</v>
      </c>
      <c r="D1992" s="199">
        <f>Gesamtliste!K1984</f>
        <v>0</v>
      </c>
      <c r="E1992" s="200">
        <f>Gesamtliste!V1984</f>
        <v>0</v>
      </c>
    </row>
    <row r="1993" spans="1:5" ht="24" customHeight="1">
      <c r="A1993" s="285" t="str">
        <f>Gesamtliste!G1985&amp;" "&amp;Gesamtliste!H1985</f>
        <v xml:space="preserve"> </v>
      </c>
      <c r="B1993" s="286"/>
      <c r="C1993" s="199">
        <f>Gesamtliste!J1985</f>
        <v>0</v>
      </c>
      <c r="D1993" s="199">
        <f>Gesamtliste!K1985</f>
        <v>0</v>
      </c>
      <c r="E1993" s="200">
        <f>Gesamtliste!V1985</f>
        <v>0</v>
      </c>
    </row>
    <row r="1994" spans="1:5" ht="24" customHeight="1">
      <c r="A1994" s="285" t="str">
        <f>Gesamtliste!G1986&amp;" "&amp;Gesamtliste!H1986</f>
        <v xml:space="preserve"> </v>
      </c>
      <c r="B1994" s="286"/>
      <c r="C1994" s="199">
        <f>Gesamtliste!J1986</f>
        <v>0</v>
      </c>
      <c r="D1994" s="199">
        <f>Gesamtliste!K1986</f>
        <v>0</v>
      </c>
      <c r="E1994" s="200">
        <f>Gesamtliste!V1986</f>
        <v>0</v>
      </c>
    </row>
    <row r="1995" spans="1:5" ht="24" customHeight="1">
      <c r="A1995" s="285" t="str">
        <f>Gesamtliste!G1987&amp;" "&amp;Gesamtliste!H1987</f>
        <v xml:space="preserve"> </v>
      </c>
      <c r="B1995" s="286"/>
      <c r="C1995" s="199">
        <f>Gesamtliste!J1987</f>
        <v>0</v>
      </c>
      <c r="D1995" s="199">
        <f>Gesamtliste!K1987</f>
        <v>0</v>
      </c>
      <c r="E1995" s="200">
        <f>Gesamtliste!V1987</f>
        <v>0</v>
      </c>
    </row>
    <row r="1996" spans="1:5" ht="24" customHeight="1">
      <c r="A1996" s="285" t="str">
        <f>Gesamtliste!G1988&amp;" "&amp;Gesamtliste!H1988</f>
        <v xml:space="preserve"> </v>
      </c>
      <c r="B1996" s="286"/>
      <c r="C1996" s="199">
        <f>Gesamtliste!J1988</f>
        <v>0</v>
      </c>
      <c r="D1996" s="199">
        <f>Gesamtliste!K1988</f>
        <v>0</v>
      </c>
      <c r="E1996" s="200">
        <f>Gesamtliste!V1988</f>
        <v>0</v>
      </c>
    </row>
    <row r="1997" spans="1:5" ht="24" customHeight="1">
      <c r="A1997" s="285" t="str">
        <f>Gesamtliste!G1989&amp;" "&amp;Gesamtliste!H1989</f>
        <v xml:space="preserve"> </v>
      </c>
      <c r="B1997" s="286"/>
      <c r="C1997" s="199">
        <f>Gesamtliste!J1989</f>
        <v>0</v>
      </c>
      <c r="D1997" s="199">
        <f>Gesamtliste!K1989</f>
        <v>0</v>
      </c>
      <c r="E1997" s="200">
        <f>Gesamtliste!V1989</f>
        <v>0</v>
      </c>
    </row>
    <row r="1998" spans="1:5" ht="24" customHeight="1">
      <c r="A1998" s="285" t="str">
        <f>Gesamtliste!G1990&amp;" "&amp;Gesamtliste!H1990</f>
        <v xml:space="preserve"> </v>
      </c>
      <c r="B1998" s="286"/>
      <c r="C1998" s="199">
        <f>Gesamtliste!J1990</f>
        <v>0</v>
      </c>
      <c r="D1998" s="199">
        <f>Gesamtliste!K1990</f>
        <v>0</v>
      </c>
      <c r="E1998" s="200">
        <f>Gesamtliste!V1990</f>
        <v>0</v>
      </c>
    </row>
    <row r="1999" spans="1:5" ht="24" customHeight="1">
      <c r="A1999" s="285" t="str">
        <f>Gesamtliste!G1991&amp;" "&amp;Gesamtliste!H1991</f>
        <v xml:space="preserve"> </v>
      </c>
      <c r="B1999" s="286"/>
      <c r="C1999" s="199">
        <f>Gesamtliste!J1991</f>
        <v>0</v>
      </c>
      <c r="D1999" s="199">
        <f>Gesamtliste!K1991</f>
        <v>0</v>
      </c>
      <c r="E1999" s="200">
        <f>Gesamtliste!V1991</f>
        <v>0</v>
      </c>
    </row>
    <row r="2000" spans="1:5" ht="24" customHeight="1">
      <c r="A2000" s="285" t="str">
        <f>Gesamtliste!G1992&amp;" "&amp;Gesamtliste!H1992</f>
        <v xml:space="preserve"> </v>
      </c>
      <c r="B2000" s="286"/>
      <c r="C2000" s="199">
        <f>Gesamtliste!J1992</f>
        <v>0</v>
      </c>
      <c r="D2000" s="199">
        <f>Gesamtliste!K1992</f>
        <v>0</v>
      </c>
      <c r="E2000" s="200">
        <f>Gesamtliste!V1992</f>
        <v>0</v>
      </c>
    </row>
    <row r="2001" spans="1:5" ht="24" customHeight="1">
      <c r="A2001" s="285" t="str">
        <f>Gesamtliste!G1993&amp;" "&amp;Gesamtliste!H1993</f>
        <v xml:space="preserve"> </v>
      </c>
      <c r="B2001" s="286"/>
      <c r="C2001" s="199">
        <f>Gesamtliste!J1993</f>
        <v>0</v>
      </c>
      <c r="D2001" s="199">
        <f>Gesamtliste!K1993</f>
        <v>0</v>
      </c>
      <c r="E2001" s="200">
        <f>Gesamtliste!V1993</f>
        <v>0</v>
      </c>
    </row>
    <row r="2002" spans="1:5" ht="24" customHeight="1">
      <c r="A2002" s="285" t="str">
        <f>Gesamtliste!G1994&amp;" "&amp;Gesamtliste!H1994</f>
        <v xml:space="preserve"> </v>
      </c>
      <c r="B2002" s="286"/>
      <c r="C2002" s="199">
        <f>Gesamtliste!J1994</f>
        <v>0</v>
      </c>
      <c r="D2002" s="199">
        <f>Gesamtliste!K1994</f>
        <v>0</v>
      </c>
      <c r="E2002" s="200">
        <f>Gesamtliste!V1994</f>
        <v>0</v>
      </c>
    </row>
    <row r="2003" spans="1:5" ht="24" customHeight="1">
      <c r="A2003" s="285" t="str">
        <f>Gesamtliste!G1995&amp;" "&amp;Gesamtliste!H1995</f>
        <v xml:space="preserve"> </v>
      </c>
      <c r="B2003" s="286"/>
      <c r="C2003" s="199">
        <f>Gesamtliste!J1995</f>
        <v>0</v>
      </c>
      <c r="D2003" s="199">
        <f>Gesamtliste!K1995</f>
        <v>0</v>
      </c>
      <c r="E2003" s="200">
        <f>Gesamtliste!V1995</f>
        <v>0</v>
      </c>
    </row>
    <row r="2004" spans="1:5" ht="24" customHeight="1">
      <c r="A2004" s="285" t="str">
        <f>Gesamtliste!G1996&amp;" "&amp;Gesamtliste!H1996</f>
        <v xml:space="preserve"> </v>
      </c>
      <c r="B2004" s="286"/>
      <c r="C2004" s="199">
        <f>Gesamtliste!J1996</f>
        <v>0</v>
      </c>
      <c r="D2004" s="199">
        <f>Gesamtliste!K1996</f>
        <v>0</v>
      </c>
      <c r="E2004" s="200">
        <f>Gesamtliste!V1996</f>
        <v>0</v>
      </c>
    </row>
    <row r="2005" spans="1:5" ht="24" customHeight="1">
      <c r="A2005" s="285" t="str">
        <f>Gesamtliste!G1997&amp;" "&amp;Gesamtliste!H1997</f>
        <v xml:space="preserve"> </v>
      </c>
      <c r="B2005" s="286"/>
      <c r="C2005" s="199">
        <f>Gesamtliste!J1997</f>
        <v>0</v>
      </c>
      <c r="D2005" s="199">
        <f>Gesamtliste!K1997</f>
        <v>0</v>
      </c>
      <c r="E2005" s="200">
        <f>Gesamtliste!V1997</f>
        <v>0</v>
      </c>
    </row>
    <row r="2006" spans="1:5" ht="24" customHeight="1">
      <c r="A2006" s="285" t="str">
        <f>Gesamtliste!G1998&amp;" "&amp;Gesamtliste!H1998</f>
        <v xml:space="preserve"> </v>
      </c>
      <c r="B2006" s="286"/>
      <c r="C2006" s="199">
        <f>Gesamtliste!J1998</f>
        <v>0</v>
      </c>
      <c r="D2006" s="199">
        <f>Gesamtliste!K1998</f>
        <v>0</v>
      </c>
      <c r="E2006" s="200">
        <f>Gesamtliste!V1998</f>
        <v>0</v>
      </c>
    </row>
    <row r="2007" spans="1:5" ht="24" customHeight="1">
      <c r="A2007" s="285" t="str">
        <f>Gesamtliste!G1999&amp;" "&amp;Gesamtliste!H1999</f>
        <v xml:space="preserve"> </v>
      </c>
      <c r="B2007" s="286"/>
      <c r="C2007" s="199">
        <f>Gesamtliste!J1999</f>
        <v>0</v>
      </c>
      <c r="D2007" s="199">
        <f>Gesamtliste!K1999</f>
        <v>0</v>
      </c>
      <c r="E2007" s="200">
        <f>Gesamtliste!V1999</f>
        <v>0</v>
      </c>
    </row>
    <row r="2008" spans="1:5" ht="24" customHeight="1">
      <c r="A2008" s="285" t="str">
        <f>Gesamtliste!G2000&amp;" "&amp;Gesamtliste!H2000</f>
        <v xml:space="preserve"> </v>
      </c>
      <c r="B2008" s="286"/>
      <c r="C2008" s="199">
        <f>Gesamtliste!J2000</f>
        <v>0</v>
      </c>
      <c r="D2008" s="199">
        <f>Gesamtliste!K2000</f>
        <v>0</v>
      </c>
      <c r="E2008" s="200">
        <f>Gesamtliste!V2000</f>
        <v>0</v>
      </c>
    </row>
    <row r="2009" spans="1:5" ht="24" customHeight="1">
      <c r="A2009" s="285" t="str">
        <f>Gesamtliste!G2001&amp;" "&amp;Gesamtliste!H2001</f>
        <v xml:space="preserve"> </v>
      </c>
      <c r="B2009" s="286"/>
      <c r="C2009" s="199">
        <f>Gesamtliste!J2001</f>
        <v>0</v>
      </c>
      <c r="D2009" s="199">
        <f>Gesamtliste!K2001</f>
        <v>0</v>
      </c>
      <c r="E2009" s="200">
        <f>Gesamtliste!V2001</f>
        <v>0</v>
      </c>
    </row>
    <row r="2010" spans="1:5" ht="24" customHeight="1">
      <c r="A2010" s="285" t="str">
        <f>Gesamtliste!G2002&amp;" "&amp;Gesamtliste!H2002</f>
        <v xml:space="preserve"> </v>
      </c>
      <c r="B2010" s="286"/>
      <c r="C2010" s="199">
        <f>Gesamtliste!J2002</f>
        <v>0</v>
      </c>
      <c r="D2010" s="199">
        <f>Gesamtliste!K2002</f>
        <v>0</v>
      </c>
      <c r="E2010" s="200">
        <f>Gesamtliste!V2002</f>
        <v>0</v>
      </c>
    </row>
    <row r="2011" spans="1:5" ht="24" customHeight="1">
      <c r="A2011" s="285" t="str">
        <f>Gesamtliste!G2003&amp;" "&amp;Gesamtliste!H2003</f>
        <v xml:space="preserve"> </v>
      </c>
      <c r="B2011" s="286"/>
      <c r="C2011" s="199">
        <f>Gesamtliste!J2003</f>
        <v>0</v>
      </c>
      <c r="D2011" s="199">
        <f>Gesamtliste!K2003</f>
        <v>0</v>
      </c>
      <c r="E2011" s="200">
        <f>Gesamtliste!V2003</f>
        <v>0</v>
      </c>
    </row>
    <row r="2012" spans="1:5" ht="24" customHeight="1">
      <c r="A2012" s="285" t="str">
        <f>Gesamtliste!G2004&amp;" "&amp;Gesamtliste!H2004</f>
        <v xml:space="preserve"> </v>
      </c>
      <c r="B2012" s="286"/>
      <c r="C2012" s="199">
        <f>Gesamtliste!J2004</f>
        <v>0</v>
      </c>
      <c r="D2012" s="199">
        <f>Gesamtliste!K2004</f>
        <v>0</v>
      </c>
      <c r="E2012" s="200">
        <f>Gesamtliste!V2004</f>
        <v>0</v>
      </c>
    </row>
    <row r="2013" spans="1:5" ht="24" customHeight="1">
      <c r="A2013" s="285" t="str">
        <f>Gesamtliste!G2005&amp;" "&amp;Gesamtliste!H2005</f>
        <v xml:space="preserve"> </v>
      </c>
      <c r="B2013" s="286"/>
      <c r="C2013" s="199">
        <f>Gesamtliste!J2005</f>
        <v>0</v>
      </c>
      <c r="D2013" s="199">
        <f>Gesamtliste!K2005</f>
        <v>0</v>
      </c>
      <c r="E2013" s="200">
        <f>Gesamtliste!V2005</f>
        <v>0</v>
      </c>
    </row>
    <row r="2014" spans="1:5" ht="24" customHeight="1">
      <c r="A2014" s="285" t="str">
        <f>Gesamtliste!G2006&amp;" "&amp;Gesamtliste!H2006</f>
        <v xml:space="preserve"> </v>
      </c>
      <c r="B2014" s="286"/>
      <c r="C2014" s="199">
        <f>Gesamtliste!J2006</f>
        <v>0</v>
      </c>
      <c r="D2014" s="199">
        <f>Gesamtliste!K2006</f>
        <v>0</v>
      </c>
      <c r="E2014" s="200">
        <f>Gesamtliste!V2006</f>
        <v>0</v>
      </c>
    </row>
    <row r="2015" spans="1:5" ht="24" customHeight="1">
      <c r="A2015" s="285" t="str">
        <f>Gesamtliste!G2007&amp;" "&amp;Gesamtliste!H2007</f>
        <v xml:space="preserve"> </v>
      </c>
      <c r="B2015" s="286"/>
      <c r="C2015" s="199">
        <f>Gesamtliste!J2007</f>
        <v>0</v>
      </c>
      <c r="D2015" s="199">
        <f>Gesamtliste!K2007</f>
        <v>0</v>
      </c>
      <c r="E2015" s="200">
        <f>Gesamtliste!V2007</f>
        <v>0</v>
      </c>
    </row>
    <row r="2016" spans="1:5" ht="24" customHeight="1">
      <c r="A2016" s="285" t="str">
        <f>Gesamtliste!G2008&amp;" "&amp;Gesamtliste!H2008</f>
        <v xml:space="preserve"> </v>
      </c>
      <c r="B2016" s="286"/>
      <c r="C2016" s="199">
        <f>Gesamtliste!J2008</f>
        <v>0</v>
      </c>
      <c r="D2016" s="199">
        <f>Gesamtliste!K2008</f>
        <v>0</v>
      </c>
      <c r="E2016" s="200">
        <f>Gesamtliste!V2008</f>
        <v>0</v>
      </c>
    </row>
    <row r="2017" spans="1:5" ht="24" customHeight="1">
      <c r="A2017" s="285" t="str">
        <f>Gesamtliste!G2009&amp;" "&amp;Gesamtliste!H2009</f>
        <v xml:space="preserve"> </v>
      </c>
      <c r="B2017" s="286"/>
      <c r="C2017" s="199">
        <f>Gesamtliste!J2009</f>
        <v>0</v>
      </c>
      <c r="D2017" s="199">
        <f>Gesamtliste!K2009</f>
        <v>0</v>
      </c>
      <c r="E2017" s="200">
        <f>Gesamtliste!V2009</f>
        <v>0</v>
      </c>
    </row>
    <row r="2018" spans="1:5" ht="24" customHeight="1">
      <c r="A2018" s="285" t="str">
        <f>Gesamtliste!G2010&amp;" "&amp;Gesamtliste!H2010</f>
        <v xml:space="preserve"> </v>
      </c>
      <c r="B2018" s="286"/>
      <c r="C2018" s="199">
        <f>Gesamtliste!J2010</f>
        <v>0</v>
      </c>
      <c r="D2018" s="199">
        <f>Gesamtliste!K2010</f>
        <v>0</v>
      </c>
      <c r="E2018" s="200">
        <f>Gesamtliste!V2010</f>
        <v>0</v>
      </c>
    </row>
    <row r="2019" spans="1:5" ht="24" customHeight="1">
      <c r="A2019" s="285" t="str">
        <f>Gesamtliste!G2011&amp;" "&amp;Gesamtliste!H2011</f>
        <v xml:space="preserve"> </v>
      </c>
      <c r="B2019" s="286"/>
      <c r="C2019" s="199">
        <f>Gesamtliste!J2011</f>
        <v>0</v>
      </c>
      <c r="D2019" s="199">
        <f>Gesamtliste!K2011</f>
        <v>0</v>
      </c>
      <c r="E2019" s="200">
        <f>Gesamtliste!V2011</f>
        <v>0</v>
      </c>
    </row>
    <row r="2020" spans="1:5" ht="24" customHeight="1">
      <c r="A2020" s="285" t="str">
        <f>Gesamtliste!G2012&amp;" "&amp;Gesamtliste!H2012</f>
        <v xml:space="preserve"> </v>
      </c>
      <c r="B2020" s="286"/>
      <c r="C2020" s="199">
        <f>Gesamtliste!J2012</f>
        <v>0</v>
      </c>
      <c r="D2020" s="199">
        <f>Gesamtliste!K2012</f>
        <v>0</v>
      </c>
      <c r="E2020" s="200">
        <f>Gesamtliste!V2012</f>
        <v>0</v>
      </c>
    </row>
    <row r="2021" spans="1:5" ht="24" customHeight="1">
      <c r="A2021" s="285" t="str">
        <f>Gesamtliste!G2013&amp;" "&amp;Gesamtliste!H2013</f>
        <v xml:space="preserve"> </v>
      </c>
      <c r="B2021" s="286"/>
      <c r="C2021" s="199">
        <f>Gesamtliste!J2013</f>
        <v>0</v>
      </c>
      <c r="D2021" s="199">
        <f>Gesamtliste!K2013</f>
        <v>0</v>
      </c>
      <c r="E2021" s="200">
        <f>Gesamtliste!V2013</f>
        <v>0</v>
      </c>
    </row>
    <row r="2022" spans="1:5" ht="24" customHeight="1">
      <c r="A2022" s="285" t="str">
        <f>Gesamtliste!G2014&amp;" "&amp;Gesamtliste!H2014</f>
        <v xml:space="preserve"> </v>
      </c>
      <c r="B2022" s="286"/>
      <c r="C2022" s="199">
        <f>Gesamtliste!J2014</f>
        <v>0</v>
      </c>
      <c r="D2022" s="199">
        <f>Gesamtliste!K2014</f>
        <v>0</v>
      </c>
      <c r="E2022" s="200">
        <f>Gesamtliste!V2014</f>
        <v>0</v>
      </c>
    </row>
    <row r="2023" spans="1:5" ht="24" customHeight="1">
      <c r="A2023" s="285" t="str">
        <f>Gesamtliste!G2015&amp;" "&amp;Gesamtliste!H2015</f>
        <v xml:space="preserve"> </v>
      </c>
      <c r="B2023" s="286"/>
      <c r="C2023" s="199">
        <f>Gesamtliste!J2015</f>
        <v>0</v>
      </c>
      <c r="D2023" s="199">
        <f>Gesamtliste!K2015</f>
        <v>0</v>
      </c>
      <c r="E2023" s="200">
        <f>Gesamtliste!V2015</f>
        <v>0</v>
      </c>
    </row>
    <row r="2024" spans="1:5" ht="24" customHeight="1">
      <c r="A2024" s="285" t="str">
        <f>Gesamtliste!G2016&amp;" "&amp;Gesamtliste!H2016</f>
        <v xml:space="preserve"> </v>
      </c>
      <c r="B2024" s="286"/>
      <c r="C2024" s="199">
        <f>Gesamtliste!J2016</f>
        <v>0</v>
      </c>
      <c r="D2024" s="199">
        <f>Gesamtliste!K2016</f>
        <v>0</v>
      </c>
      <c r="E2024" s="200">
        <f>Gesamtliste!V2016</f>
        <v>0</v>
      </c>
    </row>
    <row r="2025" spans="1:5" ht="24" customHeight="1">
      <c r="A2025" s="285" t="str">
        <f>Gesamtliste!G2017&amp;" "&amp;Gesamtliste!H2017</f>
        <v xml:space="preserve"> </v>
      </c>
      <c r="B2025" s="286"/>
      <c r="C2025" s="199">
        <f>Gesamtliste!J2017</f>
        <v>0</v>
      </c>
      <c r="D2025" s="199">
        <f>Gesamtliste!K2017</f>
        <v>0</v>
      </c>
      <c r="E2025" s="200">
        <f>Gesamtliste!V2017</f>
        <v>0</v>
      </c>
    </row>
    <row r="2026" spans="1:5" ht="24" customHeight="1">
      <c r="A2026" s="285" t="str">
        <f>Gesamtliste!G2018&amp;" "&amp;Gesamtliste!H2018</f>
        <v xml:space="preserve"> </v>
      </c>
      <c r="B2026" s="286"/>
      <c r="C2026" s="199">
        <f>Gesamtliste!J2018</f>
        <v>0</v>
      </c>
      <c r="D2026" s="199">
        <f>Gesamtliste!K2018</f>
        <v>0</v>
      </c>
      <c r="E2026" s="200">
        <f>Gesamtliste!V2018</f>
        <v>0</v>
      </c>
    </row>
    <row r="2027" spans="1:5" ht="24" customHeight="1">
      <c r="A2027" s="285" t="str">
        <f>Gesamtliste!G2019&amp;" "&amp;Gesamtliste!H2019</f>
        <v xml:space="preserve"> </v>
      </c>
      <c r="B2027" s="286"/>
      <c r="C2027" s="199">
        <f>Gesamtliste!J2019</f>
        <v>0</v>
      </c>
      <c r="D2027" s="199">
        <f>Gesamtliste!K2019</f>
        <v>0</v>
      </c>
      <c r="E2027" s="200">
        <f>Gesamtliste!V2019</f>
        <v>0</v>
      </c>
    </row>
    <row r="2028" spans="1:5" ht="24" customHeight="1">
      <c r="A2028" s="285" t="str">
        <f>Gesamtliste!G2020&amp;" "&amp;Gesamtliste!H2020</f>
        <v xml:space="preserve"> </v>
      </c>
      <c r="B2028" s="286"/>
      <c r="C2028" s="199">
        <f>Gesamtliste!J2020</f>
        <v>0</v>
      </c>
      <c r="D2028" s="199">
        <f>Gesamtliste!K2020</f>
        <v>0</v>
      </c>
      <c r="E2028" s="200">
        <f>Gesamtliste!V2020</f>
        <v>0</v>
      </c>
    </row>
    <row r="2029" spans="1:5" ht="24" customHeight="1">
      <c r="A2029" s="285" t="str">
        <f>Gesamtliste!G2021&amp;" "&amp;Gesamtliste!H2021</f>
        <v xml:space="preserve"> </v>
      </c>
      <c r="B2029" s="286"/>
      <c r="C2029" s="199">
        <f>Gesamtliste!J2021</f>
        <v>0</v>
      </c>
      <c r="D2029" s="199">
        <f>Gesamtliste!K2021</f>
        <v>0</v>
      </c>
      <c r="E2029" s="200">
        <f>Gesamtliste!V2021</f>
        <v>0</v>
      </c>
    </row>
    <row r="2030" spans="1:5" ht="24" customHeight="1">
      <c r="A2030" s="285" t="str">
        <f>Gesamtliste!G2022&amp;" "&amp;Gesamtliste!H2022</f>
        <v xml:space="preserve"> </v>
      </c>
      <c r="B2030" s="286"/>
      <c r="C2030" s="199">
        <f>Gesamtliste!J2022</f>
        <v>0</v>
      </c>
      <c r="D2030" s="199">
        <f>Gesamtliste!K2022</f>
        <v>0</v>
      </c>
      <c r="E2030" s="200">
        <f>Gesamtliste!V2022</f>
        <v>0</v>
      </c>
    </row>
    <row r="2031" spans="1:5" ht="24" customHeight="1">
      <c r="A2031" s="285" t="str">
        <f>Gesamtliste!G2023&amp;" "&amp;Gesamtliste!H2023</f>
        <v xml:space="preserve"> </v>
      </c>
      <c r="B2031" s="286"/>
      <c r="C2031" s="199">
        <f>Gesamtliste!J2023</f>
        <v>0</v>
      </c>
      <c r="D2031" s="199">
        <f>Gesamtliste!K2023</f>
        <v>0</v>
      </c>
      <c r="E2031" s="200">
        <f>Gesamtliste!V2023</f>
        <v>0</v>
      </c>
    </row>
    <row r="2032" spans="1:5" ht="24" customHeight="1">
      <c r="A2032" s="285" t="str">
        <f>Gesamtliste!G2024&amp;" "&amp;Gesamtliste!H2024</f>
        <v xml:space="preserve"> </v>
      </c>
      <c r="B2032" s="286"/>
      <c r="C2032" s="199">
        <f>Gesamtliste!J2024</f>
        <v>0</v>
      </c>
      <c r="D2032" s="199">
        <f>Gesamtliste!K2024</f>
        <v>0</v>
      </c>
      <c r="E2032" s="200">
        <f>Gesamtliste!V2024</f>
        <v>0</v>
      </c>
    </row>
    <row r="2033" spans="1:5" ht="24" customHeight="1">
      <c r="A2033" s="285" t="str">
        <f>Gesamtliste!G2025&amp;" "&amp;Gesamtliste!H2025</f>
        <v xml:space="preserve"> </v>
      </c>
      <c r="B2033" s="286"/>
      <c r="C2033" s="199">
        <f>Gesamtliste!J2025</f>
        <v>0</v>
      </c>
      <c r="D2033" s="199">
        <f>Gesamtliste!K2025</f>
        <v>0</v>
      </c>
      <c r="E2033" s="200">
        <f>Gesamtliste!V2025</f>
        <v>0</v>
      </c>
    </row>
    <row r="2034" spans="1:5" ht="24" customHeight="1">
      <c r="A2034" s="285" t="str">
        <f>Gesamtliste!G2026&amp;" "&amp;Gesamtliste!H2026</f>
        <v xml:space="preserve"> </v>
      </c>
      <c r="B2034" s="286"/>
      <c r="C2034" s="199">
        <f>Gesamtliste!J2026</f>
        <v>0</v>
      </c>
      <c r="D2034" s="199">
        <f>Gesamtliste!K2026</f>
        <v>0</v>
      </c>
      <c r="E2034" s="200">
        <f>Gesamtliste!V2026</f>
        <v>0</v>
      </c>
    </row>
    <row r="2035" spans="1:5" ht="24" customHeight="1">
      <c r="A2035" s="285" t="str">
        <f>Gesamtliste!G2027&amp;" "&amp;Gesamtliste!H2027</f>
        <v xml:space="preserve"> </v>
      </c>
      <c r="B2035" s="286"/>
      <c r="C2035" s="199">
        <f>Gesamtliste!J2027</f>
        <v>0</v>
      </c>
      <c r="D2035" s="199">
        <f>Gesamtliste!K2027</f>
        <v>0</v>
      </c>
      <c r="E2035" s="200">
        <f>Gesamtliste!V2027</f>
        <v>0</v>
      </c>
    </row>
    <row r="2036" spans="1:5" ht="24" customHeight="1">
      <c r="A2036" s="285" t="str">
        <f>Gesamtliste!G2028&amp;" "&amp;Gesamtliste!H2028</f>
        <v xml:space="preserve"> </v>
      </c>
      <c r="B2036" s="286"/>
      <c r="C2036" s="199">
        <f>Gesamtliste!J2028</f>
        <v>0</v>
      </c>
      <c r="D2036" s="199">
        <f>Gesamtliste!K2028</f>
        <v>0</v>
      </c>
      <c r="E2036" s="200">
        <f>Gesamtliste!V2028</f>
        <v>0</v>
      </c>
    </row>
    <row r="2037" spans="1:5" ht="24" customHeight="1">
      <c r="A2037" s="285" t="str">
        <f>Gesamtliste!G2029&amp;" "&amp;Gesamtliste!H2029</f>
        <v xml:space="preserve"> </v>
      </c>
      <c r="B2037" s="286"/>
      <c r="C2037" s="199">
        <f>Gesamtliste!J2029</f>
        <v>0</v>
      </c>
      <c r="D2037" s="199">
        <f>Gesamtliste!K2029</f>
        <v>0</v>
      </c>
      <c r="E2037" s="200">
        <f>Gesamtliste!V2029</f>
        <v>0</v>
      </c>
    </row>
    <row r="2038" spans="1:5" ht="24" customHeight="1">
      <c r="A2038" s="285" t="str">
        <f>Gesamtliste!G2030&amp;" "&amp;Gesamtliste!H2030</f>
        <v xml:space="preserve"> </v>
      </c>
      <c r="B2038" s="286"/>
      <c r="C2038" s="199">
        <f>Gesamtliste!J2030</f>
        <v>0</v>
      </c>
      <c r="D2038" s="199">
        <f>Gesamtliste!K2030</f>
        <v>0</v>
      </c>
      <c r="E2038" s="200">
        <f>Gesamtliste!V2030</f>
        <v>0</v>
      </c>
    </row>
    <row r="2039" spans="1:5" ht="24" customHeight="1">
      <c r="A2039" s="285" t="str">
        <f>Gesamtliste!G2031&amp;" "&amp;Gesamtliste!H2031</f>
        <v xml:space="preserve"> </v>
      </c>
      <c r="B2039" s="286"/>
      <c r="C2039" s="199">
        <f>Gesamtliste!J2031</f>
        <v>0</v>
      </c>
      <c r="D2039" s="199">
        <f>Gesamtliste!K2031</f>
        <v>0</v>
      </c>
      <c r="E2039" s="200">
        <f>Gesamtliste!V2031</f>
        <v>0</v>
      </c>
    </row>
    <row r="2040" spans="1:5" ht="24" customHeight="1">
      <c r="A2040" s="285" t="str">
        <f>Gesamtliste!G2032&amp;" "&amp;Gesamtliste!H2032</f>
        <v xml:space="preserve"> </v>
      </c>
      <c r="B2040" s="286"/>
      <c r="C2040" s="199">
        <f>Gesamtliste!J2032</f>
        <v>0</v>
      </c>
      <c r="D2040" s="199">
        <f>Gesamtliste!K2032</f>
        <v>0</v>
      </c>
      <c r="E2040" s="200">
        <f>Gesamtliste!V2032</f>
        <v>0</v>
      </c>
    </row>
    <row r="2041" spans="1:5" ht="24" customHeight="1">
      <c r="A2041" s="285" t="str">
        <f>Gesamtliste!G2033&amp;" "&amp;Gesamtliste!H2033</f>
        <v xml:space="preserve"> </v>
      </c>
      <c r="B2041" s="286"/>
      <c r="C2041" s="199">
        <f>Gesamtliste!J2033</f>
        <v>0</v>
      </c>
      <c r="D2041" s="199">
        <f>Gesamtliste!K2033</f>
        <v>0</v>
      </c>
      <c r="E2041" s="200">
        <f>Gesamtliste!V2033</f>
        <v>0</v>
      </c>
    </row>
    <row r="2042" spans="1:5" ht="24" customHeight="1">
      <c r="A2042" s="285" t="str">
        <f>Gesamtliste!G2034&amp;" "&amp;Gesamtliste!H2034</f>
        <v xml:space="preserve"> </v>
      </c>
      <c r="B2042" s="286"/>
      <c r="C2042" s="199">
        <f>Gesamtliste!J2034</f>
        <v>0</v>
      </c>
      <c r="D2042" s="199">
        <f>Gesamtliste!K2034</f>
        <v>0</v>
      </c>
      <c r="E2042" s="200">
        <f>Gesamtliste!V2034</f>
        <v>0</v>
      </c>
    </row>
    <row r="2043" spans="1:5" ht="24" customHeight="1">
      <c r="A2043" s="285" t="str">
        <f>Gesamtliste!G2035&amp;" "&amp;Gesamtliste!H2035</f>
        <v xml:space="preserve"> </v>
      </c>
      <c r="B2043" s="286"/>
      <c r="C2043" s="199">
        <f>Gesamtliste!J2035</f>
        <v>0</v>
      </c>
      <c r="D2043" s="199">
        <f>Gesamtliste!K2035</f>
        <v>0</v>
      </c>
      <c r="E2043" s="200">
        <f>Gesamtliste!V2035</f>
        <v>0</v>
      </c>
    </row>
    <row r="2044" spans="1:5" ht="24" customHeight="1">
      <c r="A2044" s="285" t="str">
        <f>Gesamtliste!G2036&amp;" "&amp;Gesamtliste!H2036</f>
        <v xml:space="preserve"> </v>
      </c>
      <c r="B2044" s="286"/>
      <c r="C2044" s="199">
        <f>Gesamtliste!J2036</f>
        <v>0</v>
      </c>
      <c r="D2044" s="199">
        <f>Gesamtliste!K2036</f>
        <v>0</v>
      </c>
      <c r="E2044" s="200">
        <f>Gesamtliste!V2036</f>
        <v>0</v>
      </c>
    </row>
    <row r="2045" spans="1:5" ht="24" customHeight="1">
      <c r="A2045" s="285" t="str">
        <f>Gesamtliste!G2037&amp;" "&amp;Gesamtliste!H2037</f>
        <v xml:space="preserve"> </v>
      </c>
      <c r="B2045" s="286"/>
      <c r="C2045" s="199">
        <f>Gesamtliste!J2037</f>
        <v>0</v>
      </c>
      <c r="D2045" s="199">
        <f>Gesamtliste!K2037</f>
        <v>0</v>
      </c>
      <c r="E2045" s="200">
        <f>Gesamtliste!V2037</f>
        <v>0</v>
      </c>
    </row>
    <row r="2046" spans="1:5" ht="24" customHeight="1">
      <c r="A2046" s="285" t="str">
        <f>Gesamtliste!G2038&amp;" "&amp;Gesamtliste!H2038</f>
        <v xml:space="preserve"> </v>
      </c>
      <c r="B2046" s="286"/>
      <c r="C2046" s="199">
        <f>Gesamtliste!J2038</f>
        <v>0</v>
      </c>
      <c r="D2046" s="199">
        <f>Gesamtliste!K2038</f>
        <v>0</v>
      </c>
      <c r="E2046" s="200">
        <f>Gesamtliste!V2038</f>
        <v>0</v>
      </c>
    </row>
    <row r="2047" spans="1:5" ht="24" customHeight="1">
      <c r="A2047" s="285" t="str">
        <f>Gesamtliste!G2039&amp;" "&amp;Gesamtliste!H2039</f>
        <v xml:space="preserve"> </v>
      </c>
      <c r="B2047" s="286"/>
      <c r="C2047" s="199">
        <f>Gesamtliste!J2039</f>
        <v>0</v>
      </c>
      <c r="D2047" s="199">
        <f>Gesamtliste!K2039</f>
        <v>0</v>
      </c>
      <c r="E2047" s="200">
        <f>Gesamtliste!V2039</f>
        <v>0</v>
      </c>
    </row>
    <row r="2048" spans="1:5" ht="24" customHeight="1">
      <c r="A2048" s="285" t="str">
        <f>Gesamtliste!G2040&amp;" "&amp;Gesamtliste!H2040</f>
        <v xml:space="preserve"> </v>
      </c>
      <c r="B2048" s="286"/>
      <c r="C2048" s="199">
        <f>Gesamtliste!J2040</f>
        <v>0</v>
      </c>
      <c r="D2048" s="199">
        <f>Gesamtliste!K2040</f>
        <v>0</v>
      </c>
      <c r="E2048" s="200">
        <f>Gesamtliste!V2040</f>
        <v>0</v>
      </c>
    </row>
    <row r="2049" spans="1:5" ht="24" customHeight="1">
      <c r="A2049" s="285" t="str">
        <f>Gesamtliste!G2041&amp;" "&amp;Gesamtliste!H2041</f>
        <v xml:space="preserve"> </v>
      </c>
      <c r="B2049" s="286"/>
      <c r="C2049" s="199">
        <f>Gesamtliste!J2041</f>
        <v>0</v>
      </c>
      <c r="D2049" s="199">
        <f>Gesamtliste!K2041</f>
        <v>0</v>
      </c>
      <c r="E2049" s="200">
        <f>Gesamtliste!V2041</f>
        <v>0</v>
      </c>
    </row>
    <row r="2050" spans="1:5" ht="24" customHeight="1">
      <c r="A2050" s="285" t="str">
        <f>Gesamtliste!G2042&amp;" "&amp;Gesamtliste!H2042</f>
        <v xml:space="preserve"> </v>
      </c>
      <c r="B2050" s="286"/>
      <c r="C2050" s="199">
        <f>Gesamtliste!J2042</f>
        <v>0</v>
      </c>
      <c r="D2050" s="199">
        <f>Gesamtliste!K2042</f>
        <v>0</v>
      </c>
      <c r="E2050" s="200">
        <f>Gesamtliste!V2042</f>
        <v>0</v>
      </c>
    </row>
    <row r="2051" spans="1:5" ht="24" customHeight="1">
      <c r="A2051" s="285" t="str">
        <f>Gesamtliste!G2043&amp;" "&amp;Gesamtliste!H2043</f>
        <v xml:space="preserve"> </v>
      </c>
      <c r="B2051" s="286"/>
      <c r="C2051" s="199">
        <f>Gesamtliste!J2043</f>
        <v>0</v>
      </c>
      <c r="D2051" s="199">
        <f>Gesamtliste!K2043</f>
        <v>0</v>
      </c>
      <c r="E2051" s="200">
        <f>Gesamtliste!V2043</f>
        <v>0</v>
      </c>
    </row>
    <row r="2052" spans="1:5" ht="24" customHeight="1">
      <c r="A2052" s="285" t="str">
        <f>Gesamtliste!G2044&amp;" "&amp;Gesamtliste!H2044</f>
        <v xml:space="preserve"> </v>
      </c>
      <c r="B2052" s="286"/>
      <c r="C2052" s="199">
        <f>Gesamtliste!J2044</f>
        <v>0</v>
      </c>
      <c r="D2052" s="199">
        <f>Gesamtliste!K2044</f>
        <v>0</v>
      </c>
      <c r="E2052" s="200">
        <f>Gesamtliste!V2044</f>
        <v>0</v>
      </c>
    </row>
    <row r="2053" spans="1:5" ht="24" customHeight="1">
      <c r="A2053" s="285" t="str">
        <f>Gesamtliste!G2045&amp;" "&amp;Gesamtliste!H2045</f>
        <v xml:space="preserve"> </v>
      </c>
      <c r="B2053" s="286"/>
      <c r="C2053" s="199">
        <f>Gesamtliste!J2045</f>
        <v>0</v>
      </c>
      <c r="D2053" s="199">
        <f>Gesamtliste!K2045</f>
        <v>0</v>
      </c>
      <c r="E2053" s="200">
        <f>Gesamtliste!V2045</f>
        <v>0</v>
      </c>
    </row>
    <row r="2054" spans="1:5" ht="24" customHeight="1">
      <c r="A2054" s="285" t="str">
        <f>Gesamtliste!G2046&amp;" "&amp;Gesamtliste!H2046</f>
        <v xml:space="preserve"> </v>
      </c>
      <c r="B2054" s="286"/>
      <c r="C2054" s="199">
        <f>Gesamtliste!J2046</f>
        <v>0</v>
      </c>
      <c r="D2054" s="199">
        <f>Gesamtliste!K2046</f>
        <v>0</v>
      </c>
      <c r="E2054" s="200">
        <f>Gesamtliste!V2046</f>
        <v>0</v>
      </c>
    </row>
    <row r="2055" spans="1:5" ht="24" customHeight="1">
      <c r="A2055" s="285" t="str">
        <f>Gesamtliste!G2047&amp;" "&amp;Gesamtliste!H2047</f>
        <v xml:space="preserve"> </v>
      </c>
      <c r="B2055" s="286"/>
      <c r="C2055" s="199">
        <f>Gesamtliste!J2047</f>
        <v>0</v>
      </c>
      <c r="D2055" s="199">
        <f>Gesamtliste!K2047</f>
        <v>0</v>
      </c>
      <c r="E2055" s="200">
        <f>Gesamtliste!V2047</f>
        <v>0</v>
      </c>
    </row>
    <row r="2056" spans="1:5" ht="24" customHeight="1">
      <c r="A2056" s="285" t="str">
        <f>Gesamtliste!G2048&amp;" "&amp;Gesamtliste!H2048</f>
        <v xml:space="preserve"> </v>
      </c>
      <c r="B2056" s="286"/>
      <c r="C2056" s="199">
        <f>Gesamtliste!J2048</f>
        <v>0</v>
      </c>
      <c r="D2056" s="199">
        <f>Gesamtliste!K2048</f>
        <v>0</v>
      </c>
      <c r="E2056" s="200">
        <f>Gesamtliste!V2048</f>
        <v>0</v>
      </c>
    </row>
    <row r="2057" spans="1:5" ht="24" customHeight="1">
      <c r="A2057" s="285" t="str">
        <f>Gesamtliste!G2049&amp;" "&amp;Gesamtliste!H2049</f>
        <v xml:space="preserve"> </v>
      </c>
      <c r="B2057" s="286"/>
      <c r="C2057" s="199">
        <f>Gesamtliste!J2049</f>
        <v>0</v>
      </c>
      <c r="D2057" s="199">
        <f>Gesamtliste!K2049</f>
        <v>0</v>
      </c>
      <c r="E2057" s="200">
        <f>Gesamtliste!V2049</f>
        <v>0</v>
      </c>
    </row>
    <row r="2058" spans="1:5" ht="24" customHeight="1">
      <c r="A2058" s="285" t="str">
        <f>Gesamtliste!G2050&amp;" "&amp;Gesamtliste!H2050</f>
        <v xml:space="preserve"> </v>
      </c>
      <c r="B2058" s="286"/>
      <c r="C2058" s="199">
        <f>Gesamtliste!J2050</f>
        <v>0</v>
      </c>
      <c r="D2058" s="199">
        <f>Gesamtliste!K2050</f>
        <v>0</v>
      </c>
      <c r="E2058" s="200">
        <f>Gesamtliste!V2050</f>
        <v>0</v>
      </c>
    </row>
    <row r="2059" spans="1:5" ht="24" customHeight="1">
      <c r="A2059" s="285" t="str">
        <f>Gesamtliste!G2051&amp;" "&amp;Gesamtliste!H2051</f>
        <v xml:space="preserve"> </v>
      </c>
      <c r="B2059" s="286"/>
      <c r="C2059" s="199">
        <f>Gesamtliste!J2051</f>
        <v>0</v>
      </c>
      <c r="D2059" s="199">
        <f>Gesamtliste!K2051</f>
        <v>0</v>
      </c>
      <c r="E2059" s="200">
        <f>Gesamtliste!V2051</f>
        <v>0</v>
      </c>
    </row>
    <row r="2060" spans="1:5" ht="24" customHeight="1">
      <c r="A2060" s="285" t="str">
        <f>Gesamtliste!G2052&amp;" "&amp;Gesamtliste!H2052</f>
        <v xml:space="preserve"> </v>
      </c>
      <c r="B2060" s="286"/>
      <c r="C2060" s="199">
        <f>Gesamtliste!J2052</f>
        <v>0</v>
      </c>
      <c r="D2060" s="199">
        <f>Gesamtliste!K2052</f>
        <v>0</v>
      </c>
      <c r="E2060" s="200">
        <f>Gesamtliste!V2052</f>
        <v>0</v>
      </c>
    </row>
    <row r="2061" spans="1:5" ht="24" customHeight="1">
      <c r="A2061" s="285" t="str">
        <f>Gesamtliste!G2053&amp;" "&amp;Gesamtliste!H2053</f>
        <v xml:space="preserve"> </v>
      </c>
      <c r="B2061" s="286"/>
      <c r="C2061" s="199">
        <f>Gesamtliste!J2053</f>
        <v>0</v>
      </c>
      <c r="D2061" s="199">
        <f>Gesamtliste!K2053</f>
        <v>0</v>
      </c>
      <c r="E2061" s="200">
        <f>Gesamtliste!V2053</f>
        <v>0</v>
      </c>
    </row>
    <row r="2062" spans="1:5" ht="24" customHeight="1">
      <c r="A2062" s="285" t="str">
        <f>Gesamtliste!G2054&amp;" "&amp;Gesamtliste!H2054</f>
        <v xml:space="preserve"> </v>
      </c>
      <c r="B2062" s="286"/>
      <c r="C2062" s="199">
        <f>Gesamtliste!J2054</f>
        <v>0</v>
      </c>
      <c r="D2062" s="199">
        <f>Gesamtliste!K2054</f>
        <v>0</v>
      </c>
      <c r="E2062" s="200">
        <f>Gesamtliste!V2054</f>
        <v>0</v>
      </c>
    </row>
    <row r="2063" spans="1:5" ht="24" customHeight="1">
      <c r="A2063" s="285" t="str">
        <f>Gesamtliste!G2055&amp;" "&amp;Gesamtliste!H2055</f>
        <v xml:space="preserve"> </v>
      </c>
      <c r="B2063" s="286"/>
      <c r="C2063" s="199">
        <f>Gesamtliste!J2055</f>
        <v>0</v>
      </c>
      <c r="D2063" s="199">
        <f>Gesamtliste!K2055</f>
        <v>0</v>
      </c>
      <c r="E2063" s="200">
        <f>Gesamtliste!V2055</f>
        <v>0</v>
      </c>
    </row>
    <row r="2064" spans="1:5" ht="24" customHeight="1">
      <c r="A2064" s="285" t="str">
        <f>Gesamtliste!G2056&amp;" "&amp;Gesamtliste!H2056</f>
        <v xml:space="preserve"> </v>
      </c>
      <c r="B2064" s="286"/>
      <c r="C2064" s="199">
        <f>Gesamtliste!J2056</f>
        <v>0</v>
      </c>
      <c r="D2064" s="199">
        <f>Gesamtliste!K2056</f>
        <v>0</v>
      </c>
      <c r="E2064" s="200">
        <f>Gesamtliste!V2056</f>
        <v>0</v>
      </c>
    </row>
    <row r="2065" spans="1:5" ht="24" customHeight="1">
      <c r="A2065" s="285" t="str">
        <f>Gesamtliste!G2057&amp;" "&amp;Gesamtliste!H2057</f>
        <v xml:space="preserve"> </v>
      </c>
      <c r="B2065" s="286"/>
      <c r="C2065" s="199">
        <f>Gesamtliste!J2057</f>
        <v>0</v>
      </c>
      <c r="D2065" s="199">
        <f>Gesamtliste!K2057</f>
        <v>0</v>
      </c>
      <c r="E2065" s="200">
        <f>Gesamtliste!V2057</f>
        <v>0</v>
      </c>
    </row>
    <row r="2066" spans="1:5" ht="24" customHeight="1">
      <c r="A2066" s="285" t="str">
        <f>Gesamtliste!G2058&amp;" "&amp;Gesamtliste!H2058</f>
        <v xml:space="preserve"> </v>
      </c>
      <c r="B2066" s="286"/>
      <c r="C2066" s="199">
        <f>Gesamtliste!J2058</f>
        <v>0</v>
      </c>
      <c r="D2066" s="199">
        <f>Gesamtliste!K2058</f>
        <v>0</v>
      </c>
      <c r="E2066" s="200">
        <f>Gesamtliste!V2058</f>
        <v>0</v>
      </c>
    </row>
    <row r="2067" spans="1:5" ht="24" customHeight="1">
      <c r="A2067" s="285" t="str">
        <f>Gesamtliste!G2059&amp;" "&amp;Gesamtliste!H2059</f>
        <v xml:space="preserve"> </v>
      </c>
      <c r="B2067" s="286"/>
      <c r="C2067" s="199">
        <f>Gesamtliste!J2059</f>
        <v>0</v>
      </c>
      <c r="D2067" s="199">
        <f>Gesamtliste!K2059</f>
        <v>0</v>
      </c>
      <c r="E2067" s="200">
        <f>Gesamtliste!V2059</f>
        <v>0</v>
      </c>
    </row>
    <row r="2068" spans="1:5" ht="24" customHeight="1">
      <c r="A2068" s="285" t="str">
        <f>Gesamtliste!G2060&amp;" "&amp;Gesamtliste!H2060</f>
        <v xml:space="preserve"> </v>
      </c>
      <c r="B2068" s="286"/>
      <c r="C2068" s="199">
        <f>Gesamtliste!J2060</f>
        <v>0</v>
      </c>
      <c r="D2068" s="199">
        <f>Gesamtliste!K2060</f>
        <v>0</v>
      </c>
      <c r="E2068" s="200">
        <f>Gesamtliste!V2060</f>
        <v>0</v>
      </c>
    </row>
    <row r="2069" spans="1:5" ht="24" customHeight="1">
      <c r="A2069" s="285" t="str">
        <f>Gesamtliste!G2061&amp;" "&amp;Gesamtliste!H2061</f>
        <v xml:space="preserve"> </v>
      </c>
      <c r="B2069" s="286"/>
      <c r="C2069" s="199">
        <f>Gesamtliste!J2061</f>
        <v>0</v>
      </c>
      <c r="D2069" s="199">
        <f>Gesamtliste!K2061</f>
        <v>0</v>
      </c>
      <c r="E2069" s="200">
        <f>Gesamtliste!V2061</f>
        <v>0</v>
      </c>
    </row>
    <row r="2070" spans="1:5" ht="24" customHeight="1">
      <c r="A2070" s="285" t="str">
        <f>Gesamtliste!G2062&amp;" "&amp;Gesamtliste!H2062</f>
        <v xml:space="preserve"> </v>
      </c>
      <c r="B2070" s="286"/>
      <c r="C2070" s="199">
        <f>Gesamtliste!J2062</f>
        <v>0</v>
      </c>
      <c r="D2070" s="199">
        <f>Gesamtliste!K2062</f>
        <v>0</v>
      </c>
      <c r="E2070" s="200">
        <f>Gesamtliste!V2062</f>
        <v>0</v>
      </c>
    </row>
    <row r="2071" spans="1:5" ht="24" customHeight="1">
      <c r="A2071" s="285" t="str">
        <f>Gesamtliste!G2063&amp;" "&amp;Gesamtliste!H2063</f>
        <v xml:space="preserve"> </v>
      </c>
      <c r="B2071" s="286"/>
      <c r="C2071" s="199">
        <f>Gesamtliste!J2063</f>
        <v>0</v>
      </c>
      <c r="D2071" s="199">
        <f>Gesamtliste!K2063</f>
        <v>0</v>
      </c>
      <c r="E2071" s="200">
        <f>Gesamtliste!V2063</f>
        <v>0</v>
      </c>
    </row>
    <row r="2072" spans="1:5" ht="24" customHeight="1">
      <c r="A2072" s="285" t="str">
        <f>Gesamtliste!G2064&amp;" "&amp;Gesamtliste!H2064</f>
        <v xml:space="preserve"> </v>
      </c>
      <c r="B2072" s="286"/>
      <c r="C2072" s="199">
        <f>Gesamtliste!J2064</f>
        <v>0</v>
      </c>
      <c r="D2072" s="199">
        <f>Gesamtliste!K2064</f>
        <v>0</v>
      </c>
      <c r="E2072" s="200">
        <f>Gesamtliste!V2064</f>
        <v>0</v>
      </c>
    </row>
    <row r="2073" spans="1:5" ht="24" customHeight="1">
      <c r="A2073" s="285" t="str">
        <f>Gesamtliste!G2065&amp;" "&amp;Gesamtliste!H2065</f>
        <v xml:space="preserve"> </v>
      </c>
      <c r="B2073" s="286"/>
      <c r="C2073" s="199">
        <f>Gesamtliste!J2065</f>
        <v>0</v>
      </c>
      <c r="D2073" s="199">
        <f>Gesamtliste!K2065</f>
        <v>0</v>
      </c>
      <c r="E2073" s="200">
        <f>Gesamtliste!V2065</f>
        <v>0</v>
      </c>
    </row>
    <row r="2074" spans="1:5" ht="24" customHeight="1">
      <c r="A2074" s="285" t="str">
        <f>Gesamtliste!G2066&amp;" "&amp;Gesamtliste!H2066</f>
        <v xml:space="preserve"> </v>
      </c>
      <c r="B2074" s="286"/>
      <c r="C2074" s="199">
        <f>Gesamtliste!J2066</f>
        <v>0</v>
      </c>
      <c r="D2074" s="199">
        <f>Gesamtliste!K2066</f>
        <v>0</v>
      </c>
      <c r="E2074" s="200">
        <f>Gesamtliste!V2066</f>
        <v>0</v>
      </c>
    </row>
    <row r="2075" spans="1:5" ht="24" customHeight="1">
      <c r="A2075" s="285" t="str">
        <f>Gesamtliste!G2067&amp;" "&amp;Gesamtliste!H2067</f>
        <v xml:space="preserve"> </v>
      </c>
      <c r="B2075" s="286"/>
      <c r="C2075" s="199">
        <f>Gesamtliste!J2067</f>
        <v>0</v>
      </c>
      <c r="D2075" s="199">
        <f>Gesamtliste!K2067</f>
        <v>0</v>
      </c>
      <c r="E2075" s="200">
        <f>Gesamtliste!V2067</f>
        <v>0</v>
      </c>
    </row>
    <row r="2076" spans="1:5" ht="24" customHeight="1">
      <c r="A2076" s="285" t="str">
        <f>Gesamtliste!G2068&amp;" "&amp;Gesamtliste!H2068</f>
        <v xml:space="preserve"> </v>
      </c>
      <c r="B2076" s="286"/>
      <c r="C2076" s="199">
        <f>Gesamtliste!J2068</f>
        <v>0</v>
      </c>
      <c r="D2076" s="199">
        <f>Gesamtliste!K2068</f>
        <v>0</v>
      </c>
      <c r="E2076" s="200">
        <f>Gesamtliste!V2068</f>
        <v>0</v>
      </c>
    </row>
    <row r="2077" spans="1:5" ht="24" customHeight="1">
      <c r="A2077" s="285" t="str">
        <f>Gesamtliste!G2069&amp;" "&amp;Gesamtliste!H2069</f>
        <v xml:space="preserve"> </v>
      </c>
      <c r="B2077" s="286"/>
      <c r="C2077" s="199">
        <f>Gesamtliste!J2069</f>
        <v>0</v>
      </c>
      <c r="D2077" s="199">
        <f>Gesamtliste!K2069</f>
        <v>0</v>
      </c>
      <c r="E2077" s="200">
        <f>Gesamtliste!V2069</f>
        <v>0</v>
      </c>
    </row>
    <row r="2078" spans="1:5" ht="24" customHeight="1">
      <c r="A2078" s="285" t="str">
        <f>Gesamtliste!G2070&amp;" "&amp;Gesamtliste!H2070</f>
        <v xml:space="preserve"> </v>
      </c>
      <c r="B2078" s="286"/>
      <c r="C2078" s="199">
        <f>Gesamtliste!J2070</f>
        <v>0</v>
      </c>
      <c r="D2078" s="199">
        <f>Gesamtliste!K2070</f>
        <v>0</v>
      </c>
      <c r="E2078" s="200">
        <f>Gesamtliste!V2070</f>
        <v>0</v>
      </c>
    </row>
    <row r="2079" spans="1:5" ht="24" customHeight="1">
      <c r="A2079" s="285" t="str">
        <f>Gesamtliste!G2071&amp;" "&amp;Gesamtliste!H2071</f>
        <v xml:space="preserve"> </v>
      </c>
      <c r="B2079" s="286"/>
      <c r="C2079" s="199">
        <f>Gesamtliste!J2071</f>
        <v>0</v>
      </c>
      <c r="D2079" s="199">
        <f>Gesamtliste!K2071</f>
        <v>0</v>
      </c>
      <c r="E2079" s="200">
        <f>Gesamtliste!V2071</f>
        <v>0</v>
      </c>
    </row>
    <row r="2080" spans="1:5" ht="24" customHeight="1">
      <c r="A2080" s="285" t="str">
        <f>Gesamtliste!G2072&amp;" "&amp;Gesamtliste!H2072</f>
        <v xml:space="preserve"> </v>
      </c>
      <c r="B2080" s="286"/>
      <c r="C2080" s="199">
        <f>Gesamtliste!J2072</f>
        <v>0</v>
      </c>
      <c r="D2080" s="199">
        <f>Gesamtliste!K2072</f>
        <v>0</v>
      </c>
      <c r="E2080" s="200">
        <f>Gesamtliste!V2072</f>
        <v>0</v>
      </c>
    </row>
    <row r="2081" spans="1:5" ht="24" customHeight="1">
      <c r="A2081" s="285" t="str">
        <f>Gesamtliste!G2073&amp;" "&amp;Gesamtliste!H2073</f>
        <v xml:space="preserve"> </v>
      </c>
      <c r="B2081" s="286"/>
      <c r="C2081" s="199">
        <f>Gesamtliste!J2073</f>
        <v>0</v>
      </c>
      <c r="D2081" s="199">
        <f>Gesamtliste!K2073</f>
        <v>0</v>
      </c>
      <c r="E2081" s="200">
        <f>Gesamtliste!V2073</f>
        <v>0</v>
      </c>
    </row>
    <row r="2082" spans="1:5" ht="24" customHeight="1">
      <c r="A2082" s="285" t="str">
        <f>Gesamtliste!G2074&amp;" "&amp;Gesamtliste!H2074</f>
        <v xml:space="preserve"> </v>
      </c>
      <c r="B2082" s="286"/>
      <c r="C2082" s="199">
        <f>Gesamtliste!J2074</f>
        <v>0</v>
      </c>
      <c r="D2082" s="199">
        <f>Gesamtliste!K2074</f>
        <v>0</v>
      </c>
      <c r="E2082" s="200">
        <f>Gesamtliste!V2074</f>
        <v>0</v>
      </c>
    </row>
    <row r="2083" spans="1:5" ht="24" customHeight="1">
      <c r="A2083" s="285" t="str">
        <f>Gesamtliste!G2075&amp;" "&amp;Gesamtliste!H2075</f>
        <v xml:space="preserve"> </v>
      </c>
      <c r="B2083" s="286"/>
      <c r="C2083" s="199">
        <f>Gesamtliste!J2075</f>
        <v>0</v>
      </c>
      <c r="D2083" s="199">
        <f>Gesamtliste!K2075</f>
        <v>0</v>
      </c>
      <c r="E2083" s="200">
        <f>Gesamtliste!V2075</f>
        <v>0</v>
      </c>
    </row>
    <row r="2084" spans="1:5" ht="24" customHeight="1">
      <c r="A2084" s="285" t="str">
        <f>Gesamtliste!G2076&amp;" "&amp;Gesamtliste!H2076</f>
        <v xml:space="preserve"> </v>
      </c>
      <c r="B2084" s="286"/>
      <c r="C2084" s="199">
        <f>Gesamtliste!J2076</f>
        <v>0</v>
      </c>
      <c r="D2084" s="199">
        <f>Gesamtliste!K2076</f>
        <v>0</v>
      </c>
      <c r="E2084" s="200">
        <f>Gesamtliste!V2076</f>
        <v>0</v>
      </c>
    </row>
    <row r="2085" spans="1:5" ht="24" customHeight="1">
      <c r="A2085" s="285" t="str">
        <f>Gesamtliste!G2077&amp;" "&amp;Gesamtliste!H2077</f>
        <v xml:space="preserve"> </v>
      </c>
      <c r="B2085" s="286"/>
      <c r="C2085" s="199">
        <f>Gesamtliste!J2077</f>
        <v>0</v>
      </c>
      <c r="D2085" s="199">
        <f>Gesamtliste!K2077</f>
        <v>0</v>
      </c>
      <c r="E2085" s="200">
        <f>Gesamtliste!V2077</f>
        <v>0</v>
      </c>
    </row>
    <row r="2086" spans="1:5" ht="24" customHeight="1">
      <c r="A2086" s="285" t="str">
        <f>Gesamtliste!G2078&amp;" "&amp;Gesamtliste!H2078</f>
        <v xml:space="preserve"> </v>
      </c>
      <c r="B2086" s="286"/>
      <c r="C2086" s="199">
        <f>Gesamtliste!J2078</f>
        <v>0</v>
      </c>
      <c r="D2086" s="199">
        <f>Gesamtliste!K2078</f>
        <v>0</v>
      </c>
      <c r="E2086" s="200">
        <f>Gesamtliste!V2078</f>
        <v>0</v>
      </c>
    </row>
    <row r="2087" spans="1:5" ht="24" customHeight="1">
      <c r="A2087" s="285" t="str">
        <f>Gesamtliste!G2079&amp;" "&amp;Gesamtliste!H2079</f>
        <v xml:space="preserve"> </v>
      </c>
      <c r="B2087" s="286"/>
      <c r="C2087" s="199">
        <f>Gesamtliste!J2079</f>
        <v>0</v>
      </c>
      <c r="D2087" s="199">
        <f>Gesamtliste!K2079</f>
        <v>0</v>
      </c>
      <c r="E2087" s="200">
        <f>Gesamtliste!V2079</f>
        <v>0</v>
      </c>
    </row>
    <row r="2088" spans="1:5" ht="24" customHeight="1">
      <c r="A2088" s="285" t="str">
        <f>Gesamtliste!G2080&amp;" "&amp;Gesamtliste!H2080</f>
        <v xml:space="preserve"> </v>
      </c>
      <c r="B2088" s="286"/>
      <c r="C2088" s="199">
        <f>Gesamtliste!J2080</f>
        <v>0</v>
      </c>
      <c r="D2088" s="199">
        <f>Gesamtliste!K2080</f>
        <v>0</v>
      </c>
      <c r="E2088" s="200">
        <f>Gesamtliste!V2080</f>
        <v>0</v>
      </c>
    </row>
    <row r="2089" spans="1:5" ht="24" customHeight="1">
      <c r="A2089" s="285" t="str">
        <f>Gesamtliste!G2081&amp;" "&amp;Gesamtliste!H2081</f>
        <v xml:space="preserve"> </v>
      </c>
      <c r="B2089" s="286"/>
      <c r="C2089" s="199">
        <f>Gesamtliste!J2081</f>
        <v>0</v>
      </c>
      <c r="D2089" s="199">
        <f>Gesamtliste!K2081</f>
        <v>0</v>
      </c>
      <c r="E2089" s="200">
        <f>Gesamtliste!V2081</f>
        <v>0</v>
      </c>
    </row>
    <row r="2090" spans="1:5" ht="24" customHeight="1">
      <c r="A2090" s="285" t="str">
        <f>Gesamtliste!G2082&amp;" "&amp;Gesamtliste!H2082</f>
        <v xml:space="preserve"> </v>
      </c>
      <c r="B2090" s="286"/>
      <c r="C2090" s="199">
        <f>Gesamtliste!J2082</f>
        <v>0</v>
      </c>
      <c r="D2090" s="199">
        <f>Gesamtliste!K2082</f>
        <v>0</v>
      </c>
      <c r="E2090" s="200">
        <f>Gesamtliste!V2082</f>
        <v>0</v>
      </c>
    </row>
    <row r="2091" spans="1:5" ht="24" customHeight="1">
      <c r="A2091" s="285" t="str">
        <f>Gesamtliste!G2083&amp;" "&amp;Gesamtliste!H2083</f>
        <v xml:space="preserve"> </v>
      </c>
      <c r="B2091" s="286"/>
      <c r="C2091" s="199">
        <f>Gesamtliste!J2083</f>
        <v>0</v>
      </c>
      <c r="D2091" s="199">
        <f>Gesamtliste!K2083</f>
        <v>0</v>
      </c>
      <c r="E2091" s="200">
        <f>Gesamtliste!V2083</f>
        <v>0</v>
      </c>
    </row>
    <row r="2092" spans="1:5" ht="24" customHeight="1">
      <c r="A2092" s="285" t="str">
        <f>Gesamtliste!G2084&amp;" "&amp;Gesamtliste!H2084</f>
        <v xml:space="preserve"> </v>
      </c>
      <c r="B2092" s="286"/>
      <c r="C2092" s="199">
        <f>Gesamtliste!J2084</f>
        <v>0</v>
      </c>
      <c r="D2092" s="199">
        <f>Gesamtliste!K2084</f>
        <v>0</v>
      </c>
      <c r="E2092" s="200">
        <f>Gesamtliste!V2084</f>
        <v>0</v>
      </c>
    </row>
    <row r="2093" spans="1:5" ht="24" customHeight="1">
      <c r="A2093" s="285" t="str">
        <f>Gesamtliste!G2085&amp;" "&amp;Gesamtliste!H2085</f>
        <v xml:space="preserve"> </v>
      </c>
      <c r="B2093" s="286"/>
      <c r="C2093" s="199">
        <f>Gesamtliste!J2085</f>
        <v>0</v>
      </c>
      <c r="D2093" s="199">
        <f>Gesamtliste!K2085</f>
        <v>0</v>
      </c>
      <c r="E2093" s="200">
        <f>Gesamtliste!V2085</f>
        <v>0</v>
      </c>
    </row>
    <row r="2094" spans="1:5" ht="24" customHeight="1">
      <c r="A2094" s="285" t="str">
        <f>Gesamtliste!G2086&amp;" "&amp;Gesamtliste!H2086</f>
        <v xml:space="preserve"> </v>
      </c>
      <c r="B2094" s="286"/>
      <c r="C2094" s="199">
        <f>Gesamtliste!J2086</f>
        <v>0</v>
      </c>
      <c r="D2094" s="199">
        <f>Gesamtliste!K2086</f>
        <v>0</v>
      </c>
      <c r="E2094" s="200">
        <f>Gesamtliste!V2086</f>
        <v>0</v>
      </c>
    </row>
    <row r="2095" spans="1:5" ht="24" customHeight="1">
      <c r="A2095" s="285" t="str">
        <f>Gesamtliste!G2087&amp;" "&amp;Gesamtliste!H2087</f>
        <v xml:space="preserve"> </v>
      </c>
      <c r="B2095" s="286"/>
      <c r="C2095" s="199">
        <f>Gesamtliste!J2087</f>
        <v>0</v>
      </c>
      <c r="D2095" s="199">
        <f>Gesamtliste!K2087</f>
        <v>0</v>
      </c>
      <c r="E2095" s="200">
        <f>Gesamtliste!V2087</f>
        <v>0</v>
      </c>
    </row>
    <row r="2096" spans="1:5" ht="24" customHeight="1">
      <c r="A2096" s="285" t="str">
        <f>Gesamtliste!G2088&amp;" "&amp;Gesamtliste!H2088</f>
        <v xml:space="preserve"> </v>
      </c>
      <c r="B2096" s="286"/>
      <c r="C2096" s="199">
        <f>Gesamtliste!J2088</f>
        <v>0</v>
      </c>
      <c r="D2096" s="199">
        <f>Gesamtliste!K2088</f>
        <v>0</v>
      </c>
      <c r="E2096" s="200">
        <f>Gesamtliste!V2088</f>
        <v>0</v>
      </c>
    </row>
    <row r="2097" spans="1:5" ht="24" customHeight="1">
      <c r="A2097" s="285" t="str">
        <f>Gesamtliste!G2089&amp;" "&amp;Gesamtliste!H2089</f>
        <v xml:space="preserve"> </v>
      </c>
      <c r="B2097" s="286"/>
      <c r="C2097" s="199">
        <f>Gesamtliste!J2089</f>
        <v>0</v>
      </c>
      <c r="D2097" s="199">
        <f>Gesamtliste!K2089</f>
        <v>0</v>
      </c>
      <c r="E2097" s="200">
        <f>Gesamtliste!V2089</f>
        <v>0</v>
      </c>
    </row>
    <row r="2098" spans="1:5" ht="24" customHeight="1">
      <c r="A2098" s="285" t="str">
        <f>Gesamtliste!G2090&amp;" "&amp;Gesamtliste!H2090</f>
        <v xml:space="preserve"> </v>
      </c>
      <c r="B2098" s="286"/>
      <c r="C2098" s="199">
        <f>Gesamtliste!J2090</f>
        <v>0</v>
      </c>
      <c r="D2098" s="199">
        <f>Gesamtliste!K2090</f>
        <v>0</v>
      </c>
      <c r="E2098" s="200">
        <f>Gesamtliste!V2090</f>
        <v>0</v>
      </c>
    </row>
    <row r="2099" spans="1:5" ht="24" customHeight="1">
      <c r="A2099" s="285" t="str">
        <f>Gesamtliste!G2091&amp;" "&amp;Gesamtliste!H2091</f>
        <v xml:space="preserve"> </v>
      </c>
      <c r="B2099" s="286"/>
      <c r="C2099" s="199">
        <f>Gesamtliste!J2091</f>
        <v>0</v>
      </c>
      <c r="D2099" s="199">
        <f>Gesamtliste!K2091</f>
        <v>0</v>
      </c>
      <c r="E2099" s="200">
        <f>Gesamtliste!V2091</f>
        <v>0</v>
      </c>
    </row>
    <row r="2100" spans="1:5" ht="24" customHeight="1">
      <c r="A2100" s="285" t="str">
        <f>Gesamtliste!G2092&amp;" "&amp;Gesamtliste!H2092</f>
        <v xml:space="preserve"> </v>
      </c>
      <c r="B2100" s="286"/>
      <c r="C2100" s="199">
        <f>Gesamtliste!J2092</f>
        <v>0</v>
      </c>
      <c r="D2100" s="199">
        <f>Gesamtliste!K2092</f>
        <v>0</v>
      </c>
      <c r="E2100" s="200">
        <f>Gesamtliste!V2092</f>
        <v>0</v>
      </c>
    </row>
    <row r="2101" spans="1:5" ht="24" customHeight="1">
      <c r="A2101" s="285" t="str">
        <f>Gesamtliste!G2093&amp;" "&amp;Gesamtliste!H2093</f>
        <v xml:space="preserve"> </v>
      </c>
      <c r="B2101" s="286"/>
      <c r="C2101" s="199">
        <f>Gesamtliste!J2093</f>
        <v>0</v>
      </c>
      <c r="D2101" s="199">
        <f>Gesamtliste!K2093</f>
        <v>0</v>
      </c>
      <c r="E2101" s="200">
        <f>Gesamtliste!V2093</f>
        <v>0</v>
      </c>
    </row>
    <row r="2102" spans="1:5" ht="24" customHeight="1">
      <c r="A2102" s="285" t="str">
        <f>Gesamtliste!G2094&amp;" "&amp;Gesamtliste!H2094</f>
        <v xml:space="preserve"> </v>
      </c>
      <c r="B2102" s="286"/>
      <c r="C2102" s="199">
        <f>Gesamtliste!J2094</f>
        <v>0</v>
      </c>
      <c r="D2102" s="199">
        <f>Gesamtliste!K2094</f>
        <v>0</v>
      </c>
      <c r="E2102" s="200">
        <f>Gesamtliste!V2094</f>
        <v>0</v>
      </c>
    </row>
    <row r="2103" spans="1:5" ht="24" customHeight="1">
      <c r="A2103" s="285" t="str">
        <f>Gesamtliste!G2095&amp;" "&amp;Gesamtliste!H2095</f>
        <v xml:space="preserve"> </v>
      </c>
      <c r="B2103" s="286"/>
      <c r="C2103" s="199">
        <f>Gesamtliste!J2095</f>
        <v>0</v>
      </c>
      <c r="D2103" s="199">
        <f>Gesamtliste!K2095</f>
        <v>0</v>
      </c>
      <c r="E2103" s="200">
        <f>Gesamtliste!V2095</f>
        <v>0</v>
      </c>
    </row>
    <row r="2104" spans="1:5" ht="24" customHeight="1">
      <c r="A2104" s="285" t="str">
        <f>Gesamtliste!G2096&amp;" "&amp;Gesamtliste!H2096</f>
        <v xml:space="preserve"> </v>
      </c>
      <c r="B2104" s="286"/>
      <c r="C2104" s="199">
        <f>Gesamtliste!J2096</f>
        <v>0</v>
      </c>
      <c r="D2104" s="199">
        <f>Gesamtliste!K2096</f>
        <v>0</v>
      </c>
      <c r="E2104" s="200">
        <f>Gesamtliste!V2096</f>
        <v>0</v>
      </c>
    </row>
    <row r="2105" spans="1:5" ht="24" customHeight="1">
      <c r="A2105" s="285" t="str">
        <f>Gesamtliste!G2097&amp;" "&amp;Gesamtliste!H2097</f>
        <v xml:space="preserve"> </v>
      </c>
      <c r="B2105" s="286"/>
      <c r="C2105" s="199">
        <f>Gesamtliste!J2097</f>
        <v>0</v>
      </c>
      <c r="D2105" s="199">
        <f>Gesamtliste!K2097</f>
        <v>0</v>
      </c>
      <c r="E2105" s="200">
        <f>Gesamtliste!V2097</f>
        <v>0</v>
      </c>
    </row>
    <row r="2106" spans="1:5" ht="24" customHeight="1">
      <c r="A2106" s="285" t="str">
        <f>Gesamtliste!G2098&amp;" "&amp;Gesamtliste!H2098</f>
        <v xml:space="preserve"> </v>
      </c>
      <c r="B2106" s="286"/>
      <c r="C2106" s="199">
        <f>Gesamtliste!J2098</f>
        <v>0</v>
      </c>
      <c r="D2106" s="199">
        <f>Gesamtliste!K2098</f>
        <v>0</v>
      </c>
      <c r="E2106" s="200">
        <f>Gesamtliste!V2098</f>
        <v>0</v>
      </c>
    </row>
    <row r="2107" spans="1:5" ht="24" customHeight="1">
      <c r="A2107" s="285" t="str">
        <f>Gesamtliste!G2099&amp;" "&amp;Gesamtliste!H2099</f>
        <v xml:space="preserve"> </v>
      </c>
      <c r="B2107" s="286"/>
      <c r="C2107" s="199">
        <f>Gesamtliste!J2099</f>
        <v>0</v>
      </c>
      <c r="D2107" s="199">
        <f>Gesamtliste!K2099</f>
        <v>0</v>
      </c>
      <c r="E2107" s="200">
        <f>Gesamtliste!V2099</f>
        <v>0</v>
      </c>
    </row>
    <row r="2108" spans="1:5" ht="24" customHeight="1">
      <c r="A2108" s="285" t="str">
        <f>Gesamtliste!G2100&amp;" "&amp;Gesamtliste!H2100</f>
        <v xml:space="preserve"> </v>
      </c>
      <c r="B2108" s="286"/>
      <c r="C2108" s="199">
        <f>Gesamtliste!J2100</f>
        <v>0</v>
      </c>
      <c r="D2108" s="199">
        <f>Gesamtliste!K2100</f>
        <v>0</v>
      </c>
      <c r="E2108" s="200">
        <f>Gesamtliste!V2100</f>
        <v>0</v>
      </c>
    </row>
    <row r="2109" spans="1:5" ht="24" customHeight="1">
      <c r="A2109" s="285" t="str">
        <f>Gesamtliste!G2101&amp;" "&amp;Gesamtliste!H2101</f>
        <v xml:space="preserve"> </v>
      </c>
      <c r="B2109" s="286"/>
      <c r="C2109" s="199">
        <f>Gesamtliste!J2101</f>
        <v>0</v>
      </c>
      <c r="D2109" s="199">
        <f>Gesamtliste!K2101</f>
        <v>0</v>
      </c>
      <c r="E2109" s="200">
        <f>Gesamtliste!V2101</f>
        <v>0</v>
      </c>
    </row>
    <row r="2110" spans="1:5" ht="24" customHeight="1">
      <c r="A2110" s="285" t="str">
        <f>Gesamtliste!G2102&amp;" "&amp;Gesamtliste!H2102</f>
        <v xml:space="preserve"> </v>
      </c>
      <c r="B2110" s="286"/>
      <c r="C2110" s="199">
        <f>Gesamtliste!J2102</f>
        <v>0</v>
      </c>
      <c r="D2110" s="199">
        <f>Gesamtliste!K2102</f>
        <v>0</v>
      </c>
      <c r="E2110" s="200">
        <f>Gesamtliste!V2102</f>
        <v>0</v>
      </c>
    </row>
    <row r="2111" spans="1:5" ht="24" customHeight="1">
      <c r="A2111" s="285" t="str">
        <f>Gesamtliste!G2103&amp;" "&amp;Gesamtliste!H2103</f>
        <v xml:space="preserve"> </v>
      </c>
      <c r="B2111" s="286"/>
      <c r="C2111" s="199">
        <f>Gesamtliste!J2103</f>
        <v>0</v>
      </c>
      <c r="D2111" s="199">
        <f>Gesamtliste!K2103</f>
        <v>0</v>
      </c>
      <c r="E2111" s="200">
        <f>Gesamtliste!V2103</f>
        <v>0</v>
      </c>
    </row>
    <row r="2112" spans="1:5" ht="24" customHeight="1">
      <c r="A2112" s="285" t="str">
        <f>Gesamtliste!G2104&amp;" "&amp;Gesamtliste!H2104</f>
        <v xml:space="preserve"> </v>
      </c>
      <c r="B2112" s="286"/>
      <c r="C2112" s="199">
        <f>Gesamtliste!J2104</f>
        <v>0</v>
      </c>
      <c r="D2112" s="199">
        <f>Gesamtliste!K2104</f>
        <v>0</v>
      </c>
      <c r="E2112" s="200">
        <f>Gesamtliste!V2104</f>
        <v>0</v>
      </c>
    </row>
    <row r="2113" spans="1:5" ht="24" customHeight="1">
      <c r="A2113" s="285" t="str">
        <f>Gesamtliste!G2105&amp;" "&amp;Gesamtliste!H2105</f>
        <v xml:space="preserve"> </v>
      </c>
      <c r="B2113" s="286"/>
      <c r="C2113" s="199">
        <f>Gesamtliste!J2105</f>
        <v>0</v>
      </c>
      <c r="D2113" s="199">
        <f>Gesamtliste!K2105</f>
        <v>0</v>
      </c>
      <c r="E2113" s="200">
        <f>Gesamtliste!V2105</f>
        <v>0</v>
      </c>
    </row>
    <row r="2114" spans="1:5" ht="24" customHeight="1">
      <c r="A2114" s="285" t="str">
        <f>Gesamtliste!G2106&amp;" "&amp;Gesamtliste!H2106</f>
        <v xml:space="preserve"> </v>
      </c>
      <c r="B2114" s="286"/>
      <c r="C2114" s="199">
        <f>Gesamtliste!J2106</f>
        <v>0</v>
      </c>
      <c r="D2114" s="199">
        <f>Gesamtliste!K2106</f>
        <v>0</v>
      </c>
      <c r="E2114" s="200">
        <f>Gesamtliste!V2106</f>
        <v>0</v>
      </c>
    </row>
    <row r="2115" spans="1:5" ht="24" customHeight="1">
      <c r="A2115" s="285" t="str">
        <f>Gesamtliste!G2107&amp;" "&amp;Gesamtliste!H2107</f>
        <v xml:space="preserve"> </v>
      </c>
      <c r="B2115" s="286"/>
      <c r="C2115" s="199">
        <f>Gesamtliste!J2107</f>
        <v>0</v>
      </c>
      <c r="D2115" s="199">
        <f>Gesamtliste!K2107</f>
        <v>0</v>
      </c>
      <c r="E2115" s="200">
        <f>Gesamtliste!V2107</f>
        <v>0</v>
      </c>
    </row>
    <row r="2116" spans="1:5" ht="24" customHeight="1">
      <c r="A2116" s="285" t="str">
        <f>Gesamtliste!G2108&amp;" "&amp;Gesamtliste!H2108</f>
        <v xml:space="preserve"> </v>
      </c>
      <c r="B2116" s="286"/>
      <c r="C2116" s="199">
        <f>Gesamtliste!J2108</f>
        <v>0</v>
      </c>
      <c r="D2116" s="199">
        <f>Gesamtliste!K2108</f>
        <v>0</v>
      </c>
      <c r="E2116" s="200">
        <f>Gesamtliste!V2108</f>
        <v>0</v>
      </c>
    </row>
    <row r="2117" spans="1:5" ht="24" customHeight="1">
      <c r="A2117" s="285" t="str">
        <f>Gesamtliste!G2109&amp;" "&amp;Gesamtliste!H2109</f>
        <v xml:space="preserve"> </v>
      </c>
      <c r="B2117" s="286"/>
      <c r="C2117" s="199">
        <f>Gesamtliste!J2109</f>
        <v>0</v>
      </c>
      <c r="D2117" s="199">
        <f>Gesamtliste!K2109</f>
        <v>0</v>
      </c>
      <c r="E2117" s="200">
        <f>Gesamtliste!V2109</f>
        <v>0</v>
      </c>
    </row>
    <row r="2118" spans="1:5" ht="24" customHeight="1">
      <c r="A2118" s="285" t="str">
        <f>Gesamtliste!G2110&amp;" "&amp;Gesamtliste!H2110</f>
        <v xml:space="preserve"> </v>
      </c>
      <c r="B2118" s="286"/>
      <c r="C2118" s="199">
        <f>Gesamtliste!J2110</f>
        <v>0</v>
      </c>
      <c r="D2118" s="199">
        <f>Gesamtliste!K2110</f>
        <v>0</v>
      </c>
      <c r="E2118" s="200">
        <f>Gesamtliste!V2110</f>
        <v>0</v>
      </c>
    </row>
    <row r="2119" spans="1:5" ht="24" customHeight="1">
      <c r="A2119" s="285" t="str">
        <f>Gesamtliste!G2111&amp;" "&amp;Gesamtliste!H2111</f>
        <v xml:space="preserve"> </v>
      </c>
      <c r="B2119" s="286"/>
      <c r="C2119" s="199">
        <f>Gesamtliste!J2111</f>
        <v>0</v>
      </c>
      <c r="D2119" s="199">
        <f>Gesamtliste!K2111</f>
        <v>0</v>
      </c>
      <c r="E2119" s="200">
        <f>Gesamtliste!V2111</f>
        <v>0</v>
      </c>
    </row>
    <row r="2120" spans="1:5" ht="24" customHeight="1">
      <c r="A2120" s="285" t="str">
        <f>Gesamtliste!G2112&amp;" "&amp;Gesamtliste!H2112</f>
        <v xml:space="preserve"> </v>
      </c>
      <c r="B2120" s="286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285" t="str">
        <f>Gesamtliste!G2113&amp;" "&amp;Gesamtliste!H2113</f>
        <v xml:space="preserve"> </v>
      </c>
      <c r="B2121" s="286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285" t="str">
        <f>Gesamtliste!G2114&amp;" "&amp;Gesamtliste!H2114</f>
        <v xml:space="preserve"> </v>
      </c>
      <c r="B2122" s="286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285" t="str">
        <f>Gesamtliste!G2115&amp;" "&amp;Gesamtliste!H2115</f>
        <v xml:space="preserve"> </v>
      </c>
      <c r="B2123" s="286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285" t="str">
        <f>Gesamtliste!G2116&amp;" "&amp;Gesamtliste!H2116</f>
        <v xml:space="preserve"> </v>
      </c>
      <c r="B2124" s="286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285" t="str">
        <f>Gesamtliste!G2117&amp;" "&amp;Gesamtliste!H2117</f>
        <v xml:space="preserve"> </v>
      </c>
      <c r="B2125" s="286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285" t="str">
        <f>Gesamtliste!G2118&amp;" "&amp;Gesamtliste!H2118</f>
        <v xml:space="preserve"> </v>
      </c>
      <c r="B2126" s="286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285" t="str">
        <f>Gesamtliste!G2119&amp;" "&amp;Gesamtliste!H2119</f>
        <v xml:space="preserve"> </v>
      </c>
      <c r="B2127" s="286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285" t="str">
        <f>Gesamtliste!G2120&amp;" "&amp;Gesamtliste!H2120</f>
        <v xml:space="preserve"> </v>
      </c>
      <c r="B2128" s="286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285" t="str">
        <f>Gesamtliste!G2121&amp;" "&amp;Gesamtliste!H2121</f>
        <v xml:space="preserve"> </v>
      </c>
      <c r="B2129" s="286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285" t="str">
        <f>Gesamtliste!G2122&amp;" "&amp;Gesamtliste!H2122</f>
        <v xml:space="preserve"> </v>
      </c>
      <c r="B2130" s="286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285" t="str">
        <f>Gesamtliste!G2123&amp;" "&amp;Gesamtliste!H2123</f>
        <v xml:space="preserve"> </v>
      </c>
      <c r="B2131" s="286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285" t="str">
        <f>Gesamtliste!G2124&amp;" "&amp;Gesamtliste!H2124</f>
        <v xml:space="preserve"> </v>
      </c>
      <c r="B2132" s="286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285" t="str">
        <f>Gesamtliste!G2125&amp;" "&amp;Gesamtliste!H2125</f>
        <v xml:space="preserve"> </v>
      </c>
      <c r="B2133" s="286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285" t="str">
        <f>Gesamtliste!G2126&amp;" "&amp;Gesamtliste!H2126</f>
        <v xml:space="preserve"> </v>
      </c>
      <c r="B2134" s="286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285" t="str">
        <f>Gesamtliste!G2127&amp;" "&amp;Gesamtliste!H2127</f>
        <v xml:space="preserve"> </v>
      </c>
      <c r="B2135" s="286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285" t="str">
        <f>Gesamtliste!G2128&amp;" "&amp;Gesamtliste!H2128</f>
        <v xml:space="preserve"> </v>
      </c>
      <c r="B2136" s="286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285" t="str">
        <f>Gesamtliste!G2129&amp;" "&amp;Gesamtliste!H2129</f>
        <v xml:space="preserve"> </v>
      </c>
      <c r="B2137" s="286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285" t="str">
        <f>Gesamtliste!G2130&amp;" "&amp;Gesamtliste!H2130</f>
        <v xml:space="preserve"> </v>
      </c>
      <c r="B2138" s="286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285" t="str">
        <f>Gesamtliste!G2131&amp;" "&amp;Gesamtliste!H2131</f>
        <v xml:space="preserve"> </v>
      </c>
      <c r="B2139" s="286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285" t="str">
        <f>Gesamtliste!G2132&amp;" "&amp;Gesamtliste!H2132</f>
        <v xml:space="preserve"> </v>
      </c>
      <c r="B2140" s="286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285" t="str">
        <f>Gesamtliste!G2133&amp;" "&amp;Gesamtliste!H2133</f>
        <v xml:space="preserve"> </v>
      </c>
      <c r="B2141" s="286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285" t="str">
        <f>Gesamtliste!G2134&amp;" "&amp;Gesamtliste!H2134</f>
        <v xml:space="preserve"> </v>
      </c>
      <c r="B2142" s="286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285" t="str">
        <f>Gesamtliste!G2135&amp;" "&amp;Gesamtliste!H2135</f>
        <v xml:space="preserve"> </v>
      </c>
      <c r="B2143" s="286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285" t="str">
        <f>Gesamtliste!G2136&amp;" "&amp;Gesamtliste!H2136</f>
        <v xml:space="preserve"> </v>
      </c>
      <c r="B2144" s="286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285" t="str">
        <f>Gesamtliste!G2137&amp;" "&amp;Gesamtliste!H2137</f>
        <v xml:space="preserve"> </v>
      </c>
      <c r="B2145" s="286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285" t="str">
        <f>Gesamtliste!G2138&amp;" "&amp;Gesamtliste!H2138</f>
        <v xml:space="preserve"> </v>
      </c>
      <c r="B2146" s="286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285" t="str">
        <f>Gesamtliste!G2139&amp;" "&amp;Gesamtliste!H2139</f>
        <v xml:space="preserve"> </v>
      </c>
      <c r="B2147" s="286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285" t="str">
        <f>Gesamtliste!G2140&amp;" "&amp;Gesamtliste!H2140</f>
        <v xml:space="preserve"> </v>
      </c>
      <c r="B2148" s="286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285" t="str">
        <f>Gesamtliste!G2141&amp;" "&amp;Gesamtliste!H2141</f>
        <v xml:space="preserve"> </v>
      </c>
      <c r="B2149" s="286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285" t="str">
        <f>Gesamtliste!G2142&amp;" "&amp;Gesamtliste!H2142</f>
        <v xml:space="preserve"> </v>
      </c>
      <c r="B2150" s="286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285" t="str">
        <f>Gesamtliste!G2143&amp;" "&amp;Gesamtliste!H2143</f>
        <v xml:space="preserve"> </v>
      </c>
      <c r="B2151" s="286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285" t="str">
        <f>Gesamtliste!G2144&amp;" "&amp;Gesamtliste!H2144</f>
        <v xml:space="preserve"> </v>
      </c>
      <c r="B2152" s="286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285" t="str">
        <f>Gesamtliste!G2145&amp;" "&amp;Gesamtliste!H2145</f>
        <v xml:space="preserve"> </v>
      </c>
      <c r="B2153" s="286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285" t="str">
        <f>Gesamtliste!G2146&amp;" "&amp;Gesamtliste!H2146</f>
        <v xml:space="preserve"> </v>
      </c>
      <c r="B2154" s="286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285" t="str">
        <f>Gesamtliste!G2147&amp;" "&amp;Gesamtliste!H2147</f>
        <v xml:space="preserve"> </v>
      </c>
      <c r="B2155" s="286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285" t="str">
        <f>Gesamtliste!G2148&amp;" "&amp;Gesamtliste!H2148</f>
        <v xml:space="preserve"> </v>
      </c>
      <c r="B2156" s="286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285" t="str">
        <f>Gesamtliste!G2149&amp;" "&amp;Gesamtliste!H2149</f>
        <v xml:space="preserve"> </v>
      </c>
      <c r="B2157" s="286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285" t="str">
        <f>Gesamtliste!G2150&amp;" "&amp;Gesamtliste!H2150</f>
        <v xml:space="preserve"> </v>
      </c>
      <c r="B2158" s="286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285" t="str">
        <f>Gesamtliste!G2151&amp;" "&amp;Gesamtliste!H2151</f>
        <v xml:space="preserve"> </v>
      </c>
      <c r="B2159" s="286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285" t="str">
        <f>Gesamtliste!G2152&amp;" "&amp;Gesamtliste!H2152</f>
        <v xml:space="preserve"> </v>
      </c>
      <c r="B2160" s="286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285" t="str">
        <f>Gesamtliste!G2153&amp;" "&amp;Gesamtliste!H2153</f>
        <v xml:space="preserve"> </v>
      </c>
      <c r="B2161" s="286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285" t="str">
        <f>Gesamtliste!G2154&amp;" "&amp;Gesamtliste!H2154</f>
        <v xml:space="preserve"> </v>
      </c>
      <c r="B2162" s="286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285" t="str">
        <f>Gesamtliste!G2155&amp;" "&amp;Gesamtliste!H2155</f>
        <v xml:space="preserve"> </v>
      </c>
      <c r="B2163" s="286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285" t="str">
        <f>Gesamtliste!G2156&amp;" "&amp;Gesamtliste!H2156</f>
        <v xml:space="preserve"> </v>
      </c>
      <c r="B2164" s="286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285" t="str">
        <f>Gesamtliste!G2157&amp;" "&amp;Gesamtliste!H2157</f>
        <v xml:space="preserve"> </v>
      </c>
      <c r="B2165" s="286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285" t="str">
        <f>Gesamtliste!G2158&amp;" "&amp;Gesamtliste!H2158</f>
        <v xml:space="preserve"> </v>
      </c>
      <c r="B2166" s="286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285" t="str">
        <f>Gesamtliste!G2159&amp;" "&amp;Gesamtliste!H2159</f>
        <v xml:space="preserve"> </v>
      </c>
      <c r="B2167" s="286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285" t="str">
        <f>Gesamtliste!G2160&amp;" "&amp;Gesamtliste!H2160</f>
        <v xml:space="preserve"> </v>
      </c>
      <c r="B2168" s="286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285" t="str">
        <f>Gesamtliste!G2161&amp;" "&amp;Gesamtliste!H2161</f>
        <v xml:space="preserve"> </v>
      </c>
      <c r="B2169" s="286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285" t="str">
        <f>Gesamtliste!G2162&amp;" "&amp;Gesamtliste!H2162</f>
        <v xml:space="preserve"> </v>
      </c>
      <c r="B2170" s="286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285" t="str">
        <f>Gesamtliste!G2163&amp;" "&amp;Gesamtliste!H2163</f>
        <v xml:space="preserve"> </v>
      </c>
      <c r="B2171" s="286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285" t="str">
        <f>Gesamtliste!G2164&amp;" "&amp;Gesamtliste!H2164</f>
        <v xml:space="preserve"> </v>
      </c>
      <c r="B2172" s="286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285" t="str">
        <f>Gesamtliste!G2165&amp;" "&amp;Gesamtliste!H2165</f>
        <v xml:space="preserve"> </v>
      </c>
      <c r="B2173" s="286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285" t="str">
        <f>Gesamtliste!G2166&amp;" "&amp;Gesamtliste!H2166</f>
        <v xml:space="preserve"> </v>
      </c>
      <c r="B2174" s="286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285" t="str">
        <f>Gesamtliste!G2167&amp;" "&amp;Gesamtliste!H2167</f>
        <v xml:space="preserve"> </v>
      </c>
      <c r="B2175" s="286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285" t="str">
        <f>Gesamtliste!G2168&amp;" "&amp;Gesamtliste!H2168</f>
        <v xml:space="preserve"> </v>
      </c>
      <c r="B2176" s="286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285" t="str">
        <f>Gesamtliste!G2169&amp;" "&amp;Gesamtliste!H2169</f>
        <v xml:space="preserve"> </v>
      </c>
      <c r="B2177" s="286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285" t="str">
        <f>Gesamtliste!G2170&amp;" "&amp;Gesamtliste!H2170</f>
        <v xml:space="preserve"> </v>
      </c>
      <c r="B2178" s="286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285" t="str">
        <f>Gesamtliste!G2171&amp;" "&amp;Gesamtliste!H2171</f>
        <v xml:space="preserve"> </v>
      </c>
      <c r="B2179" s="286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285" t="str">
        <f>Gesamtliste!G2172&amp;" "&amp;Gesamtliste!H2172</f>
        <v xml:space="preserve"> </v>
      </c>
      <c r="B2180" s="286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285" t="str">
        <f>Gesamtliste!G2173&amp;" "&amp;Gesamtliste!H2173</f>
        <v xml:space="preserve"> </v>
      </c>
      <c r="B2181" s="286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285" t="str">
        <f>Gesamtliste!G2174&amp;" "&amp;Gesamtliste!H2174</f>
        <v xml:space="preserve"> </v>
      </c>
      <c r="B2182" s="286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285" t="str">
        <f>Gesamtliste!G2175&amp;" "&amp;Gesamtliste!H2175</f>
        <v xml:space="preserve"> </v>
      </c>
      <c r="B2183" s="286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285" t="str">
        <f>Gesamtliste!G2176&amp;" "&amp;Gesamtliste!H2176</f>
        <v xml:space="preserve"> </v>
      </c>
      <c r="B2184" s="286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285" t="str">
        <f>Gesamtliste!G2177&amp;" "&amp;Gesamtliste!H2177</f>
        <v xml:space="preserve"> </v>
      </c>
      <c r="B2185" s="286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285" t="str">
        <f>Gesamtliste!G2178&amp;" "&amp;Gesamtliste!H2178</f>
        <v xml:space="preserve"> </v>
      </c>
      <c r="B2186" s="286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285" t="str">
        <f>Gesamtliste!G2179&amp;" "&amp;Gesamtliste!H2179</f>
        <v xml:space="preserve"> </v>
      </c>
      <c r="B2187" s="286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285" t="str">
        <f>Gesamtliste!G2180&amp;" "&amp;Gesamtliste!H2180</f>
        <v xml:space="preserve"> </v>
      </c>
      <c r="B2188" s="286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285" t="str">
        <f>Gesamtliste!G2181&amp;" "&amp;Gesamtliste!H2181</f>
        <v xml:space="preserve"> </v>
      </c>
      <c r="B2189" s="286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285" t="str">
        <f>Gesamtliste!G2182&amp;" "&amp;Gesamtliste!H2182</f>
        <v xml:space="preserve"> </v>
      </c>
      <c r="B2190" s="286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285" t="str">
        <f>Gesamtliste!G2183&amp;" "&amp;Gesamtliste!H2183</f>
        <v xml:space="preserve"> </v>
      </c>
      <c r="B2191" s="286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285" t="str">
        <f>Gesamtliste!G2184&amp;" "&amp;Gesamtliste!H2184</f>
        <v xml:space="preserve"> </v>
      </c>
      <c r="B2192" s="286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285" t="str">
        <f>Gesamtliste!G2185&amp;" "&amp;Gesamtliste!H2185</f>
        <v xml:space="preserve"> </v>
      </c>
      <c r="B2193" s="286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285" t="str">
        <f>Gesamtliste!G2186&amp;" "&amp;Gesamtliste!H2186</f>
        <v xml:space="preserve"> </v>
      </c>
      <c r="B2194" s="286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285" t="str">
        <f>Gesamtliste!G2187&amp;" "&amp;Gesamtliste!H2187</f>
        <v xml:space="preserve"> </v>
      </c>
      <c r="B2195" s="286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285" t="str">
        <f>Gesamtliste!G2188&amp;" "&amp;Gesamtliste!H2188</f>
        <v xml:space="preserve"> </v>
      </c>
      <c r="B2196" s="286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285" t="str">
        <f>Gesamtliste!G2189&amp;" "&amp;Gesamtliste!H2189</f>
        <v xml:space="preserve"> </v>
      </c>
      <c r="B2197" s="286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285" t="str">
        <f>Gesamtliste!G2190&amp;" "&amp;Gesamtliste!H2190</f>
        <v xml:space="preserve"> </v>
      </c>
      <c r="B2198" s="286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285" t="str">
        <f>Gesamtliste!G2191&amp;" "&amp;Gesamtliste!H2191</f>
        <v xml:space="preserve"> </v>
      </c>
      <c r="B2199" s="286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285" t="str">
        <f>Gesamtliste!G2192&amp;" "&amp;Gesamtliste!H2192</f>
        <v xml:space="preserve"> </v>
      </c>
      <c r="B2200" s="286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285" t="str">
        <f>Gesamtliste!G2193&amp;" "&amp;Gesamtliste!H2193</f>
        <v xml:space="preserve"> </v>
      </c>
      <c r="B2201" s="286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285" t="str">
        <f>Gesamtliste!G2194&amp;" "&amp;Gesamtliste!H2194</f>
        <v xml:space="preserve"> </v>
      </c>
      <c r="B2202" s="286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285" t="str">
        <f>Gesamtliste!G2195&amp;" "&amp;Gesamtliste!H2195</f>
        <v xml:space="preserve"> </v>
      </c>
      <c r="B2203" s="286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285" t="str">
        <f>Gesamtliste!G2196&amp;" "&amp;Gesamtliste!H2196</f>
        <v xml:space="preserve"> </v>
      </c>
      <c r="B2204" s="286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285" t="str">
        <f>Gesamtliste!G2197&amp;" "&amp;Gesamtliste!H2197</f>
        <v xml:space="preserve"> </v>
      </c>
      <c r="B2205" s="286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285" t="str">
        <f>Gesamtliste!G2198&amp;" "&amp;Gesamtliste!H2198</f>
        <v xml:space="preserve"> </v>
      </c>
      <c r="B2206" s="286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285" t="str">
        <f>Gesamtliste!G2199&amp;" "&amp;Gesamtliste!H2199</f>
        <v xml:space="preserve"> </v>
      </c>
      <c r="B2207" s="286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285" t="str">
        <f>Gesamtliste!G2200&amp;" "&amp;Gesamtliste!H2200</f>
        <v xml:space="preserve"> </v>
      </c>
      <c r="B2208" s="286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285" t="str">
        <f>Gesamtliste!G2201&amp;" "&amp;Gesamtliste!H2201</f>
        <v xml:space="preserve"> </v>
      </c>
      <c r="B2209" s="286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285" t="str">
        <f>Gesamtliste!G2202&amp;" "&amp;Gesamtliste!H2202</f>
        <v xml:space="preserve"> </v>
      </c>
      <c r="B2210" s="286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285" t="str">
        <f>Gesamtliste!G2203&amp;" "&amp;Gesamtliste!H2203</f>
        <v xml:space="preserve"> </v>
      </c>
      <c r="B2211" s="286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285" t="str">
        <f>Gesamtliste!G2204&amp;" "&amp;Gesamtliste!H2204</f>
        <v xml:space="preserve"> </v>
      </c>
      <c r="B2212" s="286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285" t="str">
        <f>Gesamtliste!G2205&amp;" "&amp;Gesamtliste!H2205</f>
        <v xml:space="preserve"> </v>
      </c>
      <c r="B2213" s="286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285" t="str">
        <f>Gesamtliste!G2206&amp;" "&amp;Gesamtliste!H2206</f>
        <v xml:space="preserve"> </v>
      </c>
      <c r="B2214" s="286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285" t="str">
        <f>Gesamtliste!G2207&amp;" "&amp;Gesamtliste!H2207</f>
        <v xml:space="preserve"> </v>
      </c>
      <c r="B2215" s="286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285" t="str">
        <f>Gesamtliste!G2208&amp;" "&amp;Gesamtliste!H2208</f>
        <v xml:space="preserve"> </v>
      </c>
      <c r="B2216" s="286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285" t="str">
        <f>Gesamtliste!G2209&amp;" "&amp;Gesamtliste!H2209</f>
        <v xml:space="preserve"> </v>
      </c>
      <c r="B2217" s="286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285" t="str">
        <f>Gesamtliste!G2210&amp;" "&amp;Gesamtliste!H2210</f>
        <v xml:space="preserve"> </v>
      </c>
      <c r="B2218" s="286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285" t="str">
        <f>Gesamtliste!G2211&amp;" "&amp;Gesamtliste!H2211</f>
        <v xml:space="preserve"> </v>
      </c>
      <c r="B2219" s="286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285" t="str">
        <f>Gesamtliste!G2212&amp;" "&amp;Gesamtliste!H2212</f>
        <v xml:space="preserve"> </v>
      </c>
      <c r="B2220" s="286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285" t="str">
        <f>Gesamtliste!G2213&amp;" "&amp;Gesamtliste!H2213</f>
        <v xml:space="preserve"> </v>
      </c>
      <c r="B2221" s="286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285" t="str">
        <f>Gesamtliste!G2214&amp;" "&amp;Gesamtliste!H2214</f>
        <v xml:space="preserve"> </v>
      </c>
      <c r="B2222" s="286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285" t="str">
        <f>Gesamtliste!G2215&amp;" "&amp;Gesamtliste!H2215</f>
        <v xml:space="preserve"> </v>
      </c>
      <c r="B2223" s="286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285" t="str">
        <f>Gesamtliste!G2216&amp;" "&amp;Gesamtliste!H2216</f>
        <v xml:space="preserve"> </v>
      </c>
      <c r="B2224" s="286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285" t="str">
        <f>Gesamtliste!G2217&amp;" "&amp;Gesamtliste!H2217</f>
        <v xml:space="preserve"> </v>
      </c>
      <c r="B2225" s="286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285" t="str">
        <f>Gesamtliste!G2218&amp;" "&amp;Gesamtliste!H2218</f>
        <v xml:space="preserve"> </v>
      </c>
      <c r="B2226" s="286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285" t="str">
        <f>Gesamtliste!G2219&amp;" "&amp;Gesamtliste!H2219</f>
        <v xml:space="preserve"> </v>
      </c>
      <c r="B2227" s="286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285" t="str">
        <f>Gesamtliste!G2220&amp;" "&amp;Gesamtliste!H2220</f>
        <v xml:space="preserve"> </v>
      </c>
      <c r="B2228" s="286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285" t="str">
        <f>Gesamtliste!G2221&amp;" "&amp;Gesamtliste!H2221</f>
        <v xml:space="preserve"> </v>
      </c>
      <c r="B2229" s="286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285" t="str">
        <f>Gesamtliste!G2222&amp;" "&amp;Gesamtliste!H2222</f>
        <v xml:space="preserve"> </v>
      </c>
      <c r="B2230" s="286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285" t="str">
        <f>Gesamtliste!G2223&amp;" "&amp;Gesamtliste!H2223</f>
        <v xml:space="preserve"> </v>
      </c>
      <c r="B2231" s="286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285" t="str">
        <f>Gesamtliste!G2224&amp;" "&amp;Gesamtliste!H2224</f>
        <v xml:space="preserve"> </v>
      </c>
      <c r="B2232" s="286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285" t="str">
        <f>Gesamtliste!G2225&amp;" "&amp;Gesamtliste!H2225</f>
        <v xml:space="preserve"> </v>
      </c>
      <c r="B2233" s="286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285" t="str">
        <f>Gesamtliste!G2226&amp;" "&amp;Gesamtliste!H2226</f>
        <v xml:space="preserve"> </v>
      </c>
      <c r="B2234" s="286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285" t="str">
        <f>Gesamtliste!G2227&amp;" "&amp;Gesamtliste!H2227</f>
        <v xml:space="preserve"> </v>
      </c>
      <c r="B2235" s="286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285" t="str">
        <f>Gesamtliste!G2228&amp;" "&amp;Gesamtliste!H2228</f>
        <v xml:space="preserve"> </v>
      </c>
      <c r="B2236" s="286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285" t="str">
        <f>Gesamtliste!G2229&amp;" "&amp;Gesamtliste!H2229</f>
        <v xml:space="preserve"> </v>
      </c>
      <c r="B2237" s="286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285" t="str">
        <f>Gesamtliste!G2230&amp;" "&amp;Gesamtliste!H2230</f>
        <v xml:space="preserve"> </v>
      </c>
      <c r="B2238" s="286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285" t="str">
        <f>Gesamtliste!G2231&amp;" "&amp;Gesamtliste!H2231</f>
        <v xml:space="preserve"> </v>
      </c>
      <c r="B2239" s="286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285" t="str">
        <f>Gesamtliste!G2232&amp;" "&amp;Gesamtliste!H2232</f>
        <v xml:space="preserve"> </v>
      </c>
      <c r="B2240" s="286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285" t="str">
        <f>Gesamtliste!G2233&amp;" "&amp;Gesamtliste!H2233</f>
        <v xml:space="preserve"> </v>
      </c>
      <c r="B2241" s="286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285" t="str">
        <f>Gesamtliste!G2234&amp;" "&amp;Gesamtliste!H2234</f>
        <v xml:space="preserve"> </v>
      </c>
      <c r="B2242" s="286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285" t="str">
        <f>Gesamtliste!G2235&amp;" "&amp;Gesamtliste!H2235</f>
        <v xml:space="preserve"> </v>
      </c>
      <c r="B2243" s="286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285" t="str">
        <f>Gesamtliste!G2236&amp;" "&amp;Gesamtliste!H2236</f>
        <v xml:space="preserve"> </v>
      </c>
      <c r="B2244" s="286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285" t="str">
        <f>Gesamtliste!G2237&amp;" "&amp;Gesamtliste!H2237</f>
        <v xml:space="preserve"> </v>
      </c>
      <c r="B2245" s="286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285" t="str">
        <f>Gesamtliste!G2238&amp;" "&amp;Gesamtliste!H2238</f>
        <v xml:space="preserve"> </v>
      </c>
      <c r="B2246" s="286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285" t="str">
        <f>Gesamtliste!G2239&amp;" "&amp;Gesamtliste!H2239</f>
        <v xml:space="preserve"> </v>
      </c>
      <c r="B2247" s="286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285" t="str">
        <f>Gesamtliste!G2240&amp;" "&amp;Gesamtliste!H2240</f>
        <v xml:space="preserve"> </v>
      </c>
      <c r="B2248" s="286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285" t="str">
        <f>Gesamtliste!G2241&amp;" "&amp;Gesamtliste!H2241</f>
        <v xml:space="preserve"> </v>
      </c>
      <c r="B2249" s="286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285" t="str">
        <f>Gesamtliste!G2242&amp;" "&amp;Gesamtliste!H2242</f>
        <v xml:space="preserve"> </v>
      </c>
      <c r="B2250" s="286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285" t="str">
        <f>Gesamtliste!G2243&amp;" "&amp;Gesamtliste!H2243</f>
        <v xml:space="preserve"> </v>
      </c>
      <c r="B2251" s="286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285" t="str">
        <f>Gesamtliste!G2244&amp;" "&amp;Gesamtliste!H2244</f>
        <v xml:space="preserve"> </v>
      </c>
      <c r="B2252" s="286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285" t="str">
        <f>Gesamtliste!G2245&amp;" "&amp;Gesamtliste!H2245</f>
        <v xml:space="preserve"> </v>
      </c>
      <c r="B2253" s="286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285" t="str">
        <f>Gesamtliste!G2246&amp;" "&amp;Gesamtliste!H2246</f>
        <v xml:space="preserve"> </v>
      </c>
      <c r="B2254" s="286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285" t="str">
        <f>Gesamtliste!G2247&amp;" "&amp;Gesamtliste!H2247</f>
        <v xml:space="preserve"> </v>
      </c>
      <c r="B2255" s="286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285" t="str">
        <f>Gesamtliste!G2248&amp;" "&amp;Gesamtliste!H2248</f>
        <v xml:space="preserve"> </v>
      </c>
      <c r="B2256" s="286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285" t="str">
        <f>Gesamtliste!G2249&amp;" "&amp;Gesamtliste!H2249</f>
        <v xml:space="preserve"> </v>
      </c>
      <c r="B2257" s="286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285" t="str">
        <f>Gesamtliste!G2250&amp;" "&amp;Gesamtliste!H2250</f>
        <v xml:space="preserve"> </v>
      </c>
      <c r="B2258" s="286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285" t="str">
        <f>Gesamtliste!G2251&amp;" "&amp;Gesamtliste!H2251</f>
        <v xml:space="preserve"> </v>
      </c>
      <c r="B2259" s="286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285" t="str">
        <f>Gesamtliste!G2252&amp;" "&amp;Gesamtliste!H2252</f>
        <v xml:space="preserve"> </v>
      </c>
      <c r="B2260" s="286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285" t="str">
        <f>Gesamtliste!G2253&amp;" "&amp;Gesamtliste!H2253</f>
        <v xml:space="preserve"> </v>
      </c>
      <c r="B2261" s="286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285" t="str">
        <f>Gesamtliste!G2254&amp;" "&amp;Gesamtliste!H2254</f>
        <v xml:space="preserve"> </v>
      </c>
      <c r="B2262" s="286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285" t="str">
        <f>Gesamtliste!G2255&amp;" "&amp;Gesamtliste!H2255</f>
        <v xml:space="preserve"> </v>
      </c>
      <c r="B2263" s="286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285" t="str">
        <f>Gesamtliste!G2256&amp;" "&amp;Gesamtliste!H2256</f>
        <v xml:space="preserve"> </v>
      </c>
      <c r="B2264" s="286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285" t="str">
        <f>Gesamtliste!G2257&amp;" "&amp;Gesamtliste!H2257</f>
        <v xml:space="preserve"> </v>
      </c>
      <c r="B2265" s="286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285" t="str">
        <f>Gesamtliste!G2258&amp;" "&amp;Gesamtliste!H2258</f>
        <v xml:space="preserve"> </v>
      </c>
      <c r="B2266" s="286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285" t="str">
        <f>Gesamtliste!G2259&amp;" "&amp;Gesamtliste!H2259</f>
        <v xml:space="preserve"> </v>
      </c>
      <c r="B2267" s="286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285" t="str">
        <f>Gesamtliste!G2260&amp;" "&amp;Gesamtliste!H2260</f>
        <v xml:space="preserve"> </v>
      </c>
      <c r="B2268" s="286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285" t="str">
        <f>Gesamtliste!G2261&amp;" "&amp;Gesamtliste!H2261</f>
        <v xml:space="preserve"> </v>
      </c>
      <c r="B2269" s="286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285" t="str">
        <f>Gesamtliste!G2262&amp;" "&amp;Gesamtliste!H2262</f>
        <v xml:space="preserve"> </v>
      </c>
      <c r="B2270" s="286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285" t="str">
        <f>Gesamtliste!G2263&amp;" "&amp;Gesamtliste!H2263</f>
        <v xml:space="preserve"> </v>
      </c>
      <c r="B2271" s="286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285" t="str">
        <f>Gesamtliste!G2264&amp;" "&amp;Gesamtliste!H2264</f>
        <v xml:space="preserve"> </v>
      </c>
      <c r="B2272" s="286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285" t="str">
        <f>Gesamtliste!G2265&amp;" "&amp;Gesamtliste!H2265</f>
        <v xml:space="preserve"> </v>
      </c>
      <c r="B2273" s="286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285" t="str">
        <f>Gesamtliste!G2266&amp;" "&amp;Gesamtliste!H2266</f>
        <v xml:space="preserve"> </v>
      </c>
      <c r="B2274" s="286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285" t="str">
        <f>Gesamtliste!G2267&amp;" "&amp;Gesamtliste!H2267</f>
        <v xml:space="preserve"> </v>
      </c>
      <c r="B2275" s="286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285" t="str">
        <f>Gesamtliste!G2268&amp;" "&amp;Gesamtliste!H2268</f>
        <v xml:space="preserve"> </v>
      </c>
      <c r="B2276" s="286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285" t="str">
        <f>Gesamtliste!G2269&amp;" "&amp;Gesamtliste!H2269</f>
        <v xml:space="preserve"> </v>
      </c>
      <c r="B2277" s="286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285" t="str">
        <f>Gesamtliste!G2270&amp;" "&amp;Gesamtliste!H2270</f>
        <v xml:space="preserve"> </v>
      </c>
      <c r="B2278" s="286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285" t="str">
        <f>Gesamtliste!G2271&amp;" "&amp;Gesamtliste!H2271</f>
        <v xml:space="preserve"> </v>
      </c>
      <c r="B2279" s="286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285" t="str">
        <f>Gesamtliste!G2272&amp;" "&amp;Gesamtliste!H2272</f>
        <v xml:space="preserve"> </v>
      </c>
      <c r="B2280" s="286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285" t="str">
        <f>Gesamtliste!G2273&amp;" "&amp;Gesamtliste!H2273</f>
        <v xml:space="preserve"> </v>
      </c>
      <c r="B2281" s="286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285" t="str">
        <f>Gesamtliste!G2274&amp;" "&amp;Gesamtliste!H2274</f>
        <v xml:space="preserve"> </v>
      </c>
      <c r="B2282" s="286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285" t="str">
        <f>Gesamtliste!G2275&amp;" "&amp;Gesamtliste!H2275</f>
        <v xml:space="preserve"> </v>
      </c>
      <c r="B2283" s="286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285" t="str">
        <f>Gesamtliste!G2276&amp;" "&amp;Gesamtliste!H2276</f>
        <v xml:space="preserve"> </v>
      </c>
      <c r="B2284" s="286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285" t="str">
        <f>Gesamtliste!G2277&amp;" "&amp;Gesamtliste!H2277</f>
        <v xml:space="preserve"> </v>
      </c>
      <c r="B2285" s="286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285" t="str">
        <f>Gesamtliste!G2278&amp;" "&amp;Gesamtliste!H2278</f>
        <v xml:space="preserve"> </v>
      </c>
      <c r="B2286" s="286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285" t="str">
        <f>Gesamtliste!G2279&amp;" "&amp;Gesamtliste!H2279</f>
        <v xml:space="preserve"> </v>
      </c>
      <c r="B2287" s="286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285" t="str">
        <f>Gesamtliste!G2280&amp;" "&amp;Gesamtliste!H2280</f>
        <v xml:space="preserve"> </v>
      </c>
      <c r="B2288" s="286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285" t="str">
        <f>Gesamtliste!G2281&amp;" "&amp;Gesamtliste!H2281</f>
        <v xml:space="preserve"> </v>
      </c>
      <c r="B2289" s="286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285" t="str">
        <f>Gesamtliste!G2282&amp;" "&amp;Gesamtliste!H2282</f>
        <v xml:space="preserve"> </v>
      </c>
      <c r="B2290" s="286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85" t="str">
        <f>Gesamtliste!G2283&amp;" "&amp;Gesamtliste!H2283</f>
        <v xml:space="preserve"> </v>
      </c>
      <c r="B2291" s="286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85" t="str">
        <f>Gesamtliste!G2284&amp;" "&amp;Gesamtliste!H2284</f>
        <v xml:space="preserve"> </v>
      </c>
      <c r="B2292" s="286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85" t="str">
        <f>Gesamtliste!G2285&amp;" "&amp;Gesamtliste!H2285</f>
        <v xml:space="preserve"> </v>
      </c>
      <c r="B2293" s="286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85" t="str">
        <f>Gesamtliste!G2286&amp;" "&amp;Gesamtliste!H2286</f>
        <v xml:space="preserve"> </v>
      </c>
      <c r="B2294" s="286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85" t="str">
        <f>Gesamtliste!G2287&amp;" "&amp;Gesamtliste!H2287</f>
        <v xml:space="preserve"> </v>
      </c>
      <c r="B2295" s="286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85" t="str">
        <f>Gesamtliste!G2288&amp;" "&amp;Gesamtliste!H2288</f>
        <v xml:space="preserve"> </v>
      </c>
      <c r="B2296" s="286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85" t="str">
        <f>Gesamtliste!G2289&amp;" "&amp;Gesamtliste!H2289</f>
        <v xml:space="preserve"> </v>
      </c>
      <c r="B2297" s="286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85" t="str">
        <f>Gesamtliste!G2290&amp;" "&amp;Gesamtliste!H2290</f>
        <v xml:space="preserve"> </v>
      </c>
      <c r="B2298" s="286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85" t="str">
        <f>Gesamtliste!G2291&amp;" "&amp;Gesamtliste!H2291</f>
        <v xml:space="preserve"> </v>
      </c>
      <c r="B2299" s="286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85" t="str">
        <f>Gesamtliste!G2292&amp;" "&amp;Gesamtliste!H2292</f>
        <v xml:space="preserve"> </v>
      </c>
      <c r="B2300" s="286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85" t="str">
        <f>Gesamtliste!G2293&amp;" "&amp;Gesamtliste!H2293</f>
        <v xml:space="preserve"> </v>
      </c>
      <c r="B2301" s="286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85" t="str">
        <f>Gesamtliste!G2294&amp;" "&amp;Gesamtliste!H2294</f>
        <v xml:space="preserve"> </v>
      </c>
      <c r="B2302" s="286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85" t="str">
        <f>Gesamtliste!G2295&amp;" "&amp;Gesamtliste!H2295</f>
        <v xml:space="preserve"> </v>
      </c>
      <c r="B2303" s="286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85" t="str">
        <f>Gesamtliste!G2296&amp;" "&amp;Gesamtliste!H2296</f>
        <v xml:space="preserve"> </v>
      </c>
      <c r="B2304" s="286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85" t="str">
        <f>Gesamtliste!G2297&amp;" "&amp;Gesamtliste!H2297</f>
        <v xml:space="preserve"> </v>
      </c>
      <c r="B2305" s="286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85" t="str">
        <f>Gesamtliste!G2298&amp;" "&amp;Gesamtliste!H2298</f>
        <v xml:space="preserve"> </v>
      </c>
      <c r="B2306" s="286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85" t="str">
        <f>Gesamtliste!G2299&amp;" "&amp;Gesamtliste!H2299</f>
        <v xml:space="preserve"> </v>
      </c>
      <c r="B2307" s="286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85" t="str">
        <f>Gesamtliste!G2300&amp;" "&amp;Gesamtliste!H2300</f>
        <v xml:space="preserve"> </v>
      </c>
      <c r="B2308" s="286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85" t="str">
        <f>Gesamtliste!G2301&amp;" "&amp;Gesamtliste!H2301</f>
        <v xml:space="preserve"> </v>
      </c>
      <c r="B2309" s="286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85" t="str">
        <f>Gesamtliste!G2302&amp;" "&amp;Gesamtliste!H2302</f>
        <v xml:space="preserve"> </v>
      </c>
      <c r="B2310" s="286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85" t="str">
        <f>Gesamtliste!G2303&amp;" "&amp;Gesamtliste!H2303</f>
        <v xml:space="preserve"> </v>
      </c>
      <c r="B2311" s="286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85" t="str">
        <f>Gesamtliste!G2304&amp;" "&amp;Gesamtliste!H2304</f>
        <v xml:space="preserve"> </v>
      </c>
      <c r="B2312" s="286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85" t="str">
        <f>Gesamtliste!G2305&amp;" "&amp;Gesamtliste!H2305</f>
        <v xml:space="preserve"> </v>
      </c>
      <c r="B2313" s="286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85" t="str">
        <f>Gesamtliste!G2306&amp;" "&amp;Gesamtliste!H2306</f>
        <v xml:space="preserve"> </v>
      </c>
      <c r="B2314" s="286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85" t="str">
        <f>Gesamtliste!G2307&amp;" "&amp;Gesamtliste!H2307</f>
        <v xml:space="preserve"> </v>
      </c>
      <c r="B2315" s="286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85" t="str">
        <f>Gesamtliste!G2308&amp;" "&amp;Gesamtliste!H2308</f>
        <v xml:space="preserve"> </v>
      </c>
      <c r="B2316" s="286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85" t="str">
        <f>Gesamtliste!G2309&amp;" "&amp;Gesamtliste!H2309</f>
        <v xml:space="preserve"> </v>
      </c>
      <c r="B2317" s="286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85" t="str">
        <f>Gesamtliste!G2310&amp;" "&amp;Gesamtliste!H2310</f>
        <v xml:space="preserve"> </v>
      </c>
      <c r="B2318" s="286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85" t="str">
        <f>Gesamtliste!G2311&amp;" "&amp;Gesamtliste!H2311</f>
        <v xml:space="preserve"> </v>
      </c>
      <c r="B2319" s="286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85" t="str">
        <f>Gesamtliste!G2312&amp;" "&amp;Gesamtliste!H2312</f>
        <v xml:space="preserve"> </v>
      </c>
      <c r="B2320" s="286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85" t="str">
        <f>Gesamtliste!G2313&amp;" "&amp;Gesamtliste!H2313</f>
        <v xml:space="preserve"> </v>
      </c>
      <c r="B2321" s="286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85" t="str">
        <f>Gesamtliste!G2314&amp;" "&amp;Gesamtliste!H2314</f>
        <v xml:space="preserve"> </v>
      </c>
      <c r="B2322" s="286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85" t="str">
        <f>Gesamtliste!G2315&amp;" "&amp;Gesamtliste!H2315</f>
        <v xml:space="preserve"> </v>
      </c>
      <c r="B2323" s="286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85" t="str">
        <f>Gesamtliste!G2316&amp;" "&amp;Gesamtliste!H2316</f>
        <v xml:space="preserve"> </v>
      </c>
      <c r="B2324" s="286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85" t="str">
        <f>Gesamtliste!G2317&amp;" "&amp;Gesamtliste!H2317</f>
        <v xml:space="preserve"> </v>
      </c>
      <c r="B2325" s="286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85" t="str">
        <f>Gesamtliste!G2318&amp;" "&amp;Gesamtliste!H2318</f>
        <v xml:space="preserve"> </v>
      </c>
      <c r="B2326" s="286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85" t="str">
        <f>Gesamtliste!G2319&amp;" "&amp;Gesamtliste!H2319</f>
        <v xml:space="preserve"> </v>
      </c>
      <c r="B2327" s="286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85" t="str">
        <f>Gesamtliste!G2320&amp;" "&amp;Gesamtliste!H2320</f>
        <v xml:space="preserve"> </v>
      </c>
      <c r="B2328" s="286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85" t="str">
        <f>Gesamtliste!G2321&amp;" "&amp;Gesamtliste!H2321</f>
        <v xml:space="preserve"> </v>
      </c>
      <c r="B2329" s="286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85" t="str">
        <f>Gesamtliste!G2322&amp;" "&amp;Gesamtliste!H2322</f>
        <v xml:space="preserve"> </v>
      </c>
      <c r="B2330" s="286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85" t="str">
        <f>Gesamtliste!G2323&amp;" "&amp;Gesamtliste!H2323</f>
        <v xml:space="preserve"> </v>
      </c>
      <c r="B2331" s="286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85" t="str">
        <f>Gesamtliste!G2324&amp;" "&amp;Gesamtliste!H2324</f>
        <v xml:space="preserve"> </v>
      </c>
      <c r="B2332" s="286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85" t="str">
        <f>Gesamtliste!G2325&amp;" "&amp;Gesamtliste!H2325</f>
        <v xml:space="preserve"> </v>
      </c>
      <c r="B2333" s="286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85" t="str">
        <f>Gesamtliste!G2326&amp;" "&amp;Gesamtliste!H2326</f>
        <v xml:space="preserve"> </v>
      </c>
      <c r="B2334" s="286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85" t="str">
        <f>Gesamtliste!G2327&amp;" "&amp;Gesamtliste!H2327</f>
        <v xml:space="preserve"> </v>
      </c>
      <c r="B2335" s="286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85" t="str">
        <f>Gesamtliste!G2328&amp;" "&amp;Gesamtliste!H2328</f>
        <v xml:space="preserve"> </v>
      </c>
      <c r="B2336" s="286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85" t="str">
        <f>Gesamtliste!G2329&amp;" "&amp;Gesamtliste!H2329</f>
        <v xml:space="preserve"> </v>
      </c>
      <c r="B2337" s="286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85" t="str">
        <f>Gesamtliste!G2330&amp;" "&amp;Gesamtliste!H2330</f>
        <v xml:space="preserve"> </v>
      </c>
      <c r="B2338" s="286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85" t="str">
        <f>Gesamtliste!G2331&amp;" "&amp;Gesamtliste!H2331</f>
        <v xml:space="preserve"> </v>
      </c>
      <c r="B2339" s="286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85" t="str">
        <f>Gesamtliste!G2332&amp;" "&amp;Gesamtliste!H2332</f>
        <v xml:space="preserve"> </v>
      </c>
      <c r="B2340" s="286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85" t="str">
        <f>Gesamtliste!G2333&amp;" "&amp;Gesamtliste!H2333</f>
        <v xml:space="preserve"> </v>
      </c>
      <c r="B2341" s="286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85" t="str">
        <f>Gesamtliste!G2334&amp;" "&amp;Gesamtliste!H2334</f>
        <v xml:space="preserve"> </v>
      </c>
      <c r="B2342" s="286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85" t="str">
        <f>Gesamtliste!G2335&amp;" "&amp;Gesamtliste!H2335</f>
        <v xml:space="preserve"> </v>
      </c>
      <c r="B2343" s="286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85" t="str">
        <f>Gesamtliste!G2336&amp;" "&amp;Gesamtliste!H2336</f>
        <v xml:space="preserve"> </v>
      </c>
      <c r="B2344" s="286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85" t="str">
        <f>Gesamtliste!G2337&amp;" "&amp;Gesamtliste!H2337</f>
        <v xml:space="preserve"> </v>
      </c>
      <c r="B2345" s="286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85" t="str">
        <f>Gesamtliste!G2338&amp;" "&amp;Gesamtliste!H2338</f>
        <v xml:space="preserve"> </v>
      </c>
      <c r="B2346" s="286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85" t="str">
        <f>Gesamtliste!G2339&amp;" "&amp;Gesamtliste!H2339</f>
        <v xml:space="preserve"> </v>
      </c>
      <c r="B2347" s="286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85" t="str">
        <f>Gesamtliste!G2340&amp;" "&amp;Gesamtliste!H2340</f>
        <v xml:space="preserve"> </v>
      </c>
      <c r="B2348" s="286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85" t="str">
        <f>Gesamtliste!G2341&amp;" "&amp;Gesamtliste!H2341</f>
        <v xml:space="preserve"> </v>
      </c>
      <c r="B2349" s="286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85" t="str">
        <f>Gesamtliste!G2342&amp;" "&amp;Gesamtliste!H2342</f>
        <v xml:space="preserve"> </v>
      </c>
      <c r="B2350" s="286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85" t="str">
        <f>Gesamtliste!G2343&amp;" "&amp;Gesamtliste!H2343</f>
        <v xml:space="preserve"> </v>
      </c>
      <c r="B2351" s="286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85" t="str">
        <f>Gesamtliste!G2344&amp;" "&amp;Gesamtliste!H2344</f>
        <v xml:space="preserve"> </v>
      </c>
      <c r="B2352" s="286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85" t="str">
        <f>Gesamtliste!G2345&amp;" "&amp;Gesamtliste!H2345</f>
        <v xml:space="preserve"> </v>
      </c>
      <c r="B2353" s="286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85" t="str">
        <f>Gesamtliste!G2346&amp;" "&amp;Gesamtliste!H2346</f>
        <v xml:space="preserve"> </v>
      </c>
      <c r="B2354" s="286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85" t="str">
        <f>Gesamtliste!G2347&amp;" "&amp;Gesamtliste!H2347</f>
        <v xml:space="preserve"> </v>
      </c>
      <c r="B2355" s="286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85" t="str">
        <f>Gesamtliste!G2348&amp;" "&amp;Gesamtliste!H2348</f>
        <v xml:space="preserve"> </v>
      </c>
      <c r="B2356" s="286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85" t="str">
        <f>Gesamtliste!G2349&amp;" "&amp;Gesamtliste!H2349</f>
        <v xml:space="preserve"> </v>
      </c>
      <c r="B2357" s="286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85" t="str">
        <f>Gesamtliste!G2350&amp;" "&amp;Gesamtliste!H2350</f>
        <v xml:space="preserve"> </v>
      </c>
      <c r="B2358" s="286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85" t="str">
        <f>Gesamtliste!G2351&amp;" "&amp;Gesamtliste!H2351</f>
        <v xml:space="preserve"> </v>
      </c>
      <c r="B2359" s="286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85" t="str">
        <f>Gesamtliste!G2352&amp;" "&amp;Gesamtliste!H2352</f>
        <v xml:space="preserve"> </v>
      </c>
      <c r="B2360" s="286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85" t="str">
        <f>Gesamtliste!G2353&amp;" "&amp;Gesamtliste!H2353</f>
        <v xml:space="preserve"> </v>
      </c>
      <c r="B2361" s="286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85" t="str">
        <f>Gesamtliste!G2354&amp;" "&amp;Gesamtliste!H2354</f>
        <v xml:space="preserve"> </v>
      </c>
      <c r="B2362" s="286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85" t="str">
        <f>Gesamtliste!G2355&amp;" "&amp;Gesamtliste!H2355</f>
        <v xml:space="preserve"> </v>
      </c>
      <c r="B2363" s="286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85" t="str">
        <f>Gesamtliste!G2356&amp;" "&amp;Gesamtliste!H2356</f>
        <v xml:space="preserve"> </v>
      </c>
      <c r="B2364" s="286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85" t="str">
        <f>Gesamtliste!G2357&amp;" "&amp;Gesamtliste!H2357</f>
        <v xml:space="preserve"> </v>
      </c>
      <c r="B2365" s="286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85" t="str">
        <f>Gesamtliste!G2358&amp;" "&amp;Gesamtliste!H2358</f>
        <v xml:space="preserve"> </v>
      </c>
      <c r="B2366" s="286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85" t="str">
        <f>Gesamtliste!G2359&amp;" "&amp;Gesamtliste!H2359</f>
        <v xml:space="preserve"> </v>
      </c>
      <c r="B2367" s="286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85" t="str">
        <f>Gesamtliste!G2360&amp;" "&amp;Gesamtliste!H2360</f>
        <v xml:space="preserve"> </v>
      </c>
      <c r="B2368" s="286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85" t="str">
        <f>Gesamtliste!G2361&amp;" "&amp;Gesamtliste!H2361</f>
        <v xml:space="preserve"> </v>
      </c>
      <c r="B2369" s="286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85" t="str">
        <f>Gesamtliste!G2362&amp;" "&amp;Gesamtliste!H2362</f>
        <v xml:space="preserve"> </v>
      </c>
      <c r="B2370" s="286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85" t="str">
        <f>Gesamtliste!G2363&amp;" "&amp;Gesamtliste!H2363</f>
        <v xml:space="preserve"> </v>
      </c>
      <c r="B2371" s="286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85" t="str">
        <f>Gesamtliste!G2364&amp;" "&amp;Gesamtliste!H2364</f>
        <v xml:space="preserve"> </v>
      </c>
      <c r="B2372" s="286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85" t="str">
        <f>Gesamtliste!G2365&amp;" "&amp;Gesamtliste!H2365</f>
        <v xml:space="preserve"> </v>
      </c>
      <c r="B2373" s="286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85" t="str">
        <f>Gesamtliste!G2366&amp;" "&amp;Gesamtliste!H2366</f>
        <v xml:space="preserve"> </v>
      </c>
      <c r="B2374" s="286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85" t="str">
        <f>Gesamtliste!G2367&amp;" "&amp;Gesamtliste!H2367</f>
        <v xml:space="preserve"> </v>
      </c>
      <c r="B2375" s="286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85" t="str">
        <f>Gesamtliste!G2368&amp;" "&amp;Gesamtliste!H2368</f>
        <v xml:space="preserve"> </v>
      </c>
      <c r="B2376" s="286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85" t="str">
        <f>Gesamtliste!G2369&amp;" "&amp;Gesamtliste!H2369</f>
        <v xml:space="preserve"> </v>
      </c>
      <c r="B2377" s="286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85" t="str">
        <f>Gesamtliste!G2370&amp;" "&amp;Gesamtliste!H2370</f>
        <v xml:space="preserve"> </v>
      </c>
      <c r="B2378" s="286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85" t="str">
        <f>Gesamtliste!G2371&amp;" "&amp;Gesamtliste!H2371</f>
        <v xml:space="preserve"> </v>
      </c>
      <c r="B2379" s="286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85" t="str">
        <f>Gesamtliste!G2372&amp;" "&amp;Gesamtliste!H2372</f>
        <v xml:space="preserve"> </v>
      </c>
      <c r="B2380" s="286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85" t="str">
        <f>Gesamtliste!G2373&amp;" "&amp;Gesamtliste!H2373</f>
        <v xml:space="preserve"> </v>
      </c>
      <c r="B2381" s="286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85" t="str">
        <f>Gesamtliste!G2374&amp;" "&amp;Gesamtliste!H2374</f>
        <v xml:space="preserve"> </v>
      </c>
      <c r="B2382" s="286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85" t="str">
        <f>Gesamtliste!G2375&amp;" "&amp;Gesamtliste!H2375</f>
        <v xml:space="preserve"> </v>
      </c>
      <c r="B2383" s="286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85" t="str">
        <f>Gesamtliste!G2376&amp;" "&amp;Gesamtliste!H2376</f>
        <v xml:space="preserve"> </v>
      </c>
      <c r="B2384" s="286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85" t="str">
        <f>Gesamtliste!G2377&amp;" "&amp;Gesamtliste!H2377</f>
        <v xml:space="preserve"> </v>
      </c>
      <c r="B2385" s="286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85" t="str">
        <f>Gesamtliste!G2378&amp;" "&amp;Gesamtliste!H2378</f>
        <v xml:space="preserve"> </v>
      </c>
      <c r="B2386" s="286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85" t="str">
        <f>Gesamtliste!G2379&amp;" "&amp;Gesamtliste!H2379</f>
        <v xml:space="preserve"> </v>
      </c>
      <c r="B2387" s="286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85" t="str">
        <f>Gesamtliste!G2380&amp;" "&amp;Gesamtliste!H2380</f>
        <v xml:space="preserve"> </v>
      </c>
      <c r="B2388" s="286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85" t="str">
        <f>Gesamtliste!G2381&amp;" "&amp;Gesamtliste!H2381</f>
        <v xml:space="preserve"> </v>
      </c>
      <c r="B2389" s="286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85" t="str">
        <f>Gesamtliste!G2382&amp;" "&amp;Gesamtliste!H2382</f>
        <v xml:space="preserve"> </v>
      </c>
      <c r="B2390" s="286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85" t="str">
        <f>Gesamtliste!G2383&amp;" "&amp;Gesamtliste!H2383</f>
        <v xml:space="preserve"> </v>
      </c>
      <c r="B2391" s="286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85" t="str">
        <f>Gesamtliste!G2384&amp;" "&amp;Gesamtliste!H2384</f>
        <v xml:space="preserve"> </v>
      </c>
      <c r="B2392" s="286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85" t="str">
        <f>Gesamtliste!G2385&amp;" "&amp;Gesamtliste!H2385</f>
        <v xml:space="preserve"> </v>
      </c>
      <c r="B2393" s="286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85" t="str">
        <f>Gesamtliste!G2386&amp;" "&amp;Gesamtliste!H2386</f>
        <v xml:space="preserve"> </v>
      </c>
      <c r="B2394" s="286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85" t="str">
        <f>Gesamtliste!G2387&amp;" "&amp;Gesamtliste!H2387</f>
        <v xml:space="preserve"> </v>
      </c>
      <c r="B2395" s="286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85" t="str">
        <f>Gesamtliste!G2388&amp;" "&amp;Gesamtliste!H2388</f>
        <v xml:space="preserve"> </v>
      </c>
      <c r="B2396" s="286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85" t="str">
        <f>Gesamtliste!G2389&amp;" "&amp;Gesamtliste!H2389</f>
        <v xml:space="preserve"> </v>
      </c>
      <c r="B2397" s="286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85" t="str">
        <f>Gesamtliste!G2390&amp;" "&amp;Gesamtliste!H2390</f>
        <v xml:space="preserve"> </v>
      </c>
      <c r="B2398" s="286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85" t="str">
        <f>Gesamtliste!G2391&amp;" "&amp;Gesamtliste!H2391</f>
        <v xml:space="preserve"> </v>
      </c>
      <c r="B2399" s="286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85" t="str">
        <f>Gesamtliste!G2392&amp;" "&amp;Gesamtliste!H2392</f>
        <v xml:space="preserve"> </v>
      </c>
      <c r="B2400" s="286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85" t="str">
        <f>Gesamtliste!G2393&amp;" "&amp;Gesamtliste!H2393</f>
        <v xml:space="preserve"> </v>
      </c>
      <c r="B2401" s="286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85" t="str">
        <f>Gesamtliste!G2394&amp;" "&amp;Gesamtliste!H2394</f>
        <v xml:space="preserve"> </v>
      </c>
      <c r="B2402" s="286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85" t="str">
        <f>Gesamtliste!G2395&amp;" "&amp;Gesamtliste!H2395</f>
        <v xml:space="preserve"> </v>
      </c>
      <c r="B2403" s="286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85" t="str">
        <f>Gesamtliste!G2396&amp;" "&amp;Gesamtliste!H2396</f>
        <v xml:space="preserve"> </v>
      </c>
      <c r="B2404" s="286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85" t="str">
        <f>Gesamtliste!G2397&amp;" "&amp;Gesamtliste!H2397</f>
        <v xml:space="preserve"> </v>
      </c>
      <c r="B2405" s="286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85" t="str">
        <f>Gesamtliste!G2398&amp;" "&amp;Gesamtliste!H2398</f>
        <v xml:space="preserve"> </v>
      </c>
      <c r="B2406" s="286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85" t="str">
        <f>Gesamtliste!G2399&amp;" "&amp;Gesamtliste!H2399</f>
        <v xml:space="preserve"> </v>
      </c>
      <c r="B2407" s="286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85" t="str">
        <f>Gesamtliste!G2400&amp;" "&amp;Gesamtliste!H2400</f>
        <v xml:space="preserve"> </v>
      </c>
      <c r="B2408" s="286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85" t="str">
        <f>Gesamtliste!G2401&amp;" "&amp;Gesamtliste!H2401</f>
        <v xml:space="preserve"> </v>
      </c>
      <c r="B2409" s="286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85" t="str">
        <f>Gesamtliste!G2402&amp;" "&amp;Gesamtliste!H2402</f>
        <v xml:space="preserve"> </v>
      </c>
      <c r="B2410" s="286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85" t="str">
        <f>Gesamtliste!G2403&amp;" "&amp;Gesamtliste!H2403</f>
        <v xml:space="preserve"> </v>
      </c>
      <c r="B2411" s="286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85" t="str">
        <f>Gesamtliste!G2404&amp;" "&amp;Gesamtliste!H2404</f>
        <v xml:space="preserve"> </v>
      </c>
      <c r="B2412" s="286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85" t="str">
        <f>Gesamtliste!G2405&amp;" "&amp;Gesamtliste!H2405</f>
        <v xml:space="preserve"> </v>
      </c>
      <c r="B2413" s="286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85" t="str">
        <f>Gesamtliste!G2406&amp;" "&amp;Gesamtliste!H2406</f>
        <v xml:space="preserve"> </v>
      </c>
      <c r="B2414" s="286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85" t="str">
        <f>Gesamtliste!G2407&amp;" "&amp;Gesamtliste!H2407</f>
        <v xml:space="preserve"> </v>
      </c>
      <c r="B2415" s="286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85" t="str">
        <f>Gesamtliste!G2408&amp;" "&amp;Gesamtliste!H2408</f>
        <v xml:space="preserve"> </v>
      </c>
      <c r="B2416" s="286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85" t="str">
        <f>Gesamtliste!G2409&amp;" "&amp;Gesamtliste!H2409</f>
        <v xml:space="preserve"> </v>
      </c>
      <c r="B2417" s="286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85" t="str">
        <f>Gesamtliste!G2410&amp;" "&amp;Gesamtliste!H2410</f>
        <v xml:space="preserve"> </v>
      </c>
      <c r="B2418" s="286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85" t="str">
        <f>Gesamtliste!G2411&amp;" "&amp;Gesamtliste!H2411</f>
        <v xml:space="preserve"> </v>
      </c>
      <c r="B2419" s="286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85" t="str">
        <f>Gesamtliste!G2412&amp;" "&amp;Gesamtliste!H2412</f>
        <v xml:space="preserve"> </v>
      </c>
      <c r="B2420" s="286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85" t="str">
        <f>Gesamtliste!G2413&amp;" "&amp;Gesamtliste!H2413</f>
        <v xml:space="preserve"> </v>
      </c>
      <c r="B2421" s="286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85" t="str">
        <f>Gesamtliste!G2414&amp;" "&amp;Gesamtliste!H2414</f>
        <v xml:space="preserve"> </v>
      </c>
      <c r="B2422" s="286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85" t="str">
        <f>Gesamtliste!G2415&amp;" "&amp;Gesamtliste!H2415</f>
        <v xml:space="preserve"> </v>
      </c>
      <c r="B2423" s="286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85" t="str">
        <f>Gesamtliste!G2416&amp;" "&amp;Gesamtliste!H2416</f>
        <v xml:space="preserve"> </v>
      </c>
      <c r="B2424" s="286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85" t="str">
        <f>Gesamtliste!G2417&amp;" "&amp;Gesamtliste!H2417</f>
        <v xml:space="preserve"> </v>
      </c>
      <c r="B2425" s="286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85" t="str">
        <f>Gesamtliste!G2418&amp;" "&amp;Gesamtliste!H2418</f>
        <v xml:space="preserve"> </v>
      </c>
      <c r="B2426" s="286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85" t="str">
        <f>Gesamtliste!G2419&amp;" "&amp;Gesamtliste!H2419</f>
        <v xml:space="preserve"> </v>
      </c>
      <c r="B2427" s="286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85" t="str">
        <f>Gesamtliste!G2420&amp;" "&amp;Gesamtliste!H2420</f>
        <v xml:space="preserve"> </v>
      </c>
      <c r="B2428" s="286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85" t="str">
        <f>Gesamtliste!G2421&amp;" "&amp;Gesamtliste!H2421</f>
        <v xml:space="preserve"> </v>
      </c>
      <c r="B2429" s="286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85" t="str">
        <f>Gesamtliste!G2422&amp;" "&amp;Gesamtliste!H2422</f>
        <v xml:space="preserve"> </v>
      </c>
      <c r="B2430" s="286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85" t="str">
        <f>Gesamtliste!G2423&amp;" "&amp;Gesamtliste!H2423</f>
        <v xml:space="preserve"> </v>
      </c>
      <c r="B2431" s="286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85" t="str">
        <f>Gesamtliste!G2424&amp;" "&amp;Gesamtliste!H2424</f>
        <v xml:space="preserve"> </v>
      </c>
      <c r="B2432" s="286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85" t="str">
        <f>Gesamtliste!G2425&amp;" "&amp;Gesamtliste!H2425</f>
        <v xml:space="preserve"> </v>
      </c>
      <c r="B2433" s="286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85" t="str">
        <f>Gesamtliste!G2426&amp;" "&amp;Gesamtliste!H2426</f>
        <v xml:space="preserve"> </v>
      </c>
      <c r="B2434" s="286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85" t="str">
        <f>Gesamtliste!G2427&amp;" "&amp;Gesamtliste!H2427</f>
        <v xml:space="preserve"> </v>
      </c>
      <c r="B2435" s="286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85" t="str">
        <f>Gesamtliste!G2428&amp;" "&amp;Gesamtliste!H2428</f>
        <v xml:space="preserve"> </v>
      </c>
      <c r="B2436" s="286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85" t="str">
        <f>Gesamtliste!G2429&amp;" "&amp;Gesamtliste!H2429</f>
        <v xml:space="preserve"> </v>
      </c>
      <c r="B2437" s="286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85" t="str">
        <f>Gesamtliste!G2430&amp;" "&amp;Gesamtliste!H2430</f>
        <v xml:space="preserve"> </v>
      </c>
      <c r="B2438" s="286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85" t="str">
        <f>Gesamtliste!G2431&amp;" "&amp;Gesamtliste!H2431</f>
        <v xml:space="preserve"> </v>
      </c>
      <c r="B2439" s="286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85" t="str">
        <f>Gesamtliste!G2432&amp;" "&amp;Gesamtliste!H2432</f>
        <v xml:space="preserve"> </v>
      </c>
      <c r="B2440" s="286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85" t="str">
        <f>Gesamtliste!G2433&amp;" "&amp;Gesamtliste!H2433</f>
        <v xml:space="preserve"> </v>
      </c>
      <c r="B2441" s="286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85" t="str">
        <f>Gesamtliste!G2434&amp;" "&amp;Gesamtliste!H2434</f>
        <v xml:space="preserve"> </v>
      </c>
      <c r="B2442" s="286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85" t="str">
        <f>Gesamtliste!G2435&amp;" "&amp;Gesamtliste!H2435</f>
        <v xml:space="preserve"> </v>
      </c>
      <c r="B2443" s="286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85" t="str">
        <f>Gesamtliste!G2436&amp;" "&amp;Gesamtliste!H2436</f>
        <v xml:space="preserve"> </v>
      </c>
      <c r="B2444" s="286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85" t="str">
        <f>Gesamtliste!G2437&amp;" "&amp;Gesamtliste!H2437</f>
        <v xml:space="preserve"> </v>
      </c>
      <c r="B2445" s="286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85" t="str">
        <f>Gesamtliste!G2438&amp;" "&amp;Gesamtliste!H2438</f>
        <v xml:space="preserve"> </v>
      </c>
      <c r="B2446" s="286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85" t="str">
        <f>Gesamtliste!G2439&amp;" "&amp;Gesamtliste!H2439</f>
        <v xml:space="preserve"> </v>
      </c>
      <c r="B2447" s="286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85" t="str">
        <f>Gesamtliste!G2440&amp;" "&amp;Gesamtliste!H2440</f>
        <v xml:space="preserve"> </v>
      </c>
      <c r="B2448" s="286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85" t="str">
        <f>Gesamtliste!G2441&amp;" "&amp;Gesamtliste!H2441</f>
        <v xml:space="preserve"> </v>
      </c>
      <c r="B2449" s="286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85" t="str">
        <f>Gesamtliste!G2442&amp;" "&amp;Gesamtliste!H2442</f>
        <v xml:space="preserve"> </v>
      </c>
      <c r="B2450" s="286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85" t="str">
        <f>Gesamtliste!G2443&amp;" "&amp;Gesamtliste!H2443</f>
        <v xml:space="preserve"> </v>
      </c>
      <c r="B2451" s="286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85" t="str">
        <f>Gesamtliste!G2444&amp;" "&amp;Gesamtliste!H2444</f>
        <v xml:space="preserve"> </v>
      </c>
      <c r="B2452" s="286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85" t="str">
        <f>Gesamtliste!G2445&amp;" "&amp;Gesamtliste!H2445</f>
        <v xml:space="preserve"> </v>
      </c>
      <c r="B2453" s="286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85" t="str">
        <f>Gesamtliste!G2446&amp;" "&amp;Gesamtliste!H2446</f>
        <v xml:space="preserve"> </v>
      </c>
      <c r="B2454" s="286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85" t="str">
        <f>Gesamtliste!G2447&amp;" "&amp;Gesamtliste!H2447</f>
        <v xml:space="preserve"> </v>
      </c>
      <c r="B2455" s="286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85" t="str">
        <f>Gesamtliste!G2448&amp;" "&amp;Gesamtliste!H2448</f>
        <v xml:space="preserve"> </v>
      </c>
      <c r="B2456" s="286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85" t="str">
        <f>Gesamtliste!G2449&amp;" "&amp;Gesamtliste!H2449</f>
        <v xml:space="preserve"> </v>
      </c>
      <c r="B2457" s="286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85" t="str">
        <f>Gesamtliste!G2450&amp;" "&amp;Gesamtliste!H2450</f>
        <v xml:space="preserve"> </v>
      </c>
      <c r="B2458" s="286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85" t="str">
        <f>Gesamtliste!G2451&amp;" "&amp;Gesamtliste!H2451</f>
        <v xml:space="preserve"> </v>
      </c>
      <c r="B2459" s="286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85" t="str">
        <f>Gesamtliste!G2452&amp;" "&amp;Gesamtliste!H2452</f>
        <v xml:space="preserve"> </v>
      </c>
      <c r="B2460" s="286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85" t="str">
        <f>Gesamtliste!G2453&amp;" "&amp;Gesamtliste!H2453</f>
        <v xml:space="preserve"> </v>
      </c>
      <c r="B2461" s="286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85" t="str">
        <f>Gesamtliste!G2454&amp;" "&amp;Gesamtliste!H2454</f>
        <v xml:space="preserve"> </v>
      </c>
      <c r="B2462" s="286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85" t="str">
        <f>Gesamtliste!G2455&amp;" "&amp;Gesamtliste!H2455</f>
        <v xml:space="preserve"> </v>
      </c>
      <c r="B2463" s="286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85" t="str">
        <f>Gesamtliste!G2456&amp;" "&amp;Gesamtliste!H2456</f>
        <v xml:space="preserve"> </v>
      </c>
      <c r="B2464" s="286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85" t="str">
        <f>Gesamtliste!G2457&amp;" "&amp;Gesamtliste!H2457</f>
        <v xml:space="preserve"> </v>
      </c>
      <c r="B2465" s="286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85" t="str">
        <f>Gesamtliste!G2458&amp;" "&amp;Gesamtliste!H2458</f>
        <v xml:space="preserve"> </v>
      </c>
      <c r="B2466" s="286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85" t="str">
        <f>Gesamtliste!G2459&amp;" "&amp;Gesamtliste!H2459</f>
        <v xml:space="preserve"> </v>
      </c>
      <c r="B2467" s="286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85" t="str">
        <f>Gesamtliste!G2460&amp;" "&amp;Gesamtliste!H2460</f>
        <v xml:space="preserve"> </v>
      </c>
      <c r="B2468" s="286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85" t="str">
        <f>Gesamtliste!G2461&amp;" "&amp;Gesamtliste!H2461</f>
        <v xml:space="preserve"> </v>
      </c>
      <c r="B2469" s="286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85" t="str">
        <f>Gesamtliste!G2462&amp;" "&amp;Gesamtliste!H2462</f>
        <v xml:space="preserve"> </v>
      </c>
      <c r="B2470" s="286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85" t="str">
        <f>Gesamtliste!G2463&amp;" "&amp;Gesamtliste!H2463</f>
        <v xml:space="preserve"> </v>
      </c>
      <c r="B2471" s="286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85" t="str">
        <f>Gesamtliste!G2464&amp;" "&amp;Gesamtliste!H2464</f>
        <v xml:space="preserve"> </v>
      </c>
      <c r="B2472" s="286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85" t="str">
        <f>Gesamtliste!G2465&amp;" "&amp;Gesamtliste!H2465</f>
        <v xml:space="preserve"> </v>
      </c>
      <c r="B2473" s="286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85" t="str">
        <f>Gesamtliste!G2466&amp;" "&amp;Gesamtliste!H2466</f>
        <v xml:space="preserve"> </v>
      </c>
      <c r="B2474" s="286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85" t="str">
        <f>Gesamtliste!G2467&amp;" "&amp;Gesamtliste!H2467</f>
        <v xml:space="preserve"> </v>
      </c>
      <c r="B2475" s="286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85" t="str">
        <f>Gesamtliste!G2468&amp;" "&amp;Gesamtliste!H2468</f>
        <v xml:space="preserve"> </v>
      </c>
      <c r="B2476" s="286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85" t="str">
        <f>Gesamtliste!G2469&amp;" "&amp;Gesamtliste!H2469</f>
        <v xml:space="preserve"> </v>
      </c>
      <c r="B2477" s="286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85" t="str">
        <f>Gesamtliste!G2470&amp;" "&amp;Gesamtliste!H2470</f>
        <v xml:space="preserve"> </v>
      </c>
      <c r="B2478" s="286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85" t="str">
        <f>Gesamtliste!G2471&amp;" "&amp;Gesamtliste!H2471</f>
        <v xml:space="preserve"> </v>
      </c>
      <c r="B2479" s="286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85" t="str">
        <f>Gesamtliste!G2472&amp;" "&amp;Gesamtliste!H2472</f>
        <v xml:space="preserve"> </v>
      </c>
      <c r="B2480" s="286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85" t="str">
        <f>Gesamtliste!G2473&amp;" "&amp;Gesamtliste!H2473</f>
        <v xml:space="preserve"> </v>
      </c>
      <c r="B2481" s="286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85" t="str">
        <f>Gesamtliste!G2474&amp;" "&amp;Gesamtliste!H2474</f>
        <v xml:space="preserve"> </v>
      </c>
      <c r="B2482" s="286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85" t="str">
        <f>Gesamtliste!G2475&amp;" "&amp;Gesamtliste!H2475</f>
        <v xml:space="preserve"> </v>
      </c>
      <c r="B2483" s="286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85" t="str">
        <f>Gesamtliste!G2476&amp;" "&amp;Gesamtliste!H2476</f>
        <v xml:space="preserve"> </v>
      </c>
      <c r="B2484" s="286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85" t="str">
        <f>Gesamtliste!G2477&amp;" "&amp;Gesamtliste!H2477</f>
        <v xml:space="preserve"> </v>
      </c>
      <c r="B2485" s="286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85" t="str">
        <f>Gesamtliste!G2478&amp;" "&amp;Gesamtliste!H2478</f>
        <v xml:space="preserve"> </v>
      </c>
      <c r="B2486" s="286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85" t="str">
        <f>Gesamtliste!G2479&amp;" "&amp;Gesamtliste!H2479</f>
        <v xml:space="preserve"> </v>
      </c>
      <c r="B2487" s="286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85" t="str">
        <f>Gesamtliste!G2480&amp;" "&amp;Gesamtliste!H2480</f>
        <v xml:space="preserve"> </v>
      </c>
      <c r="B2488" s="286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85" t="str">
        <f>Gesamtliste!G2481&amp;" "&amp;Gesamtliste!H2481</f>
        <v xml:space="preserve"> </v>
      </c>
      <c r="B2489" s="286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85" t="str">
        <f>Gesamtliste!G2482&amp;" "&amp;Gesamtliste!H2482</f>
        <v xml:space="preserve"> </v>
      </c>
      <c r="B2490" s="286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85" t="str">
        <f>Gesamtliste!G2483&amp;" "&amp;Gesamtliste!H2483</f>
        <v xml:space="preserve"> </v>
      </c>
      <c r="B2491" s="286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85" t="str">
        <f>Gesamtliste!G2484&amp;" "&amp;Gesamtliste!H2484</f>
        <v xml:space="preserve"> </v>
      </c>
      <c r="B2492" s="286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85" t="str">
        <f>Gesamtliste!G2485&amp;" "&amp;Gesamtliste!H2485</f>
        <v xml:space="preserve"> </v>
      </c>
      <c r="B2493" s="286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85" t="str">
        <f>Gesamtliste!G2486&amp;" "&amp;Gesamtliste!H2486</f>
        <v xml:space="preserve"> </v>
      </c>
      <c r="B2494" s="286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85" t="str">
        <f>Gesamtliste!G2487&amp;" "&amp;Gesamtliste!H2487</f>
        <v xml:space="preserve"> </v>
      </c>
      <c r="B2495" s="286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85" t="str">
        <f>Gesamtliste!G2488&amp;" "&amp;Gesamtliste!H2488</f>
        <v xml:space="preserve"> </v>
      </c>
      <c r="B2496" s="286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85" t="str">
        <f>Gesamtliste!G2489&amp;" "&amp;Gesamtliste!H2489</f>
        <v xml:space="preserve"> </v>
      </c>
      <c r="B2497" s="286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85" t="str">
        <f>Gesamtliste!G2490&amp;" "&amp;Gesamtliste!H2490</f>
        <v xml:space="preserve"> </v>
      </c>
      <c r="B2498" s="286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85" t="str">
        <f>Gesamtliste!G2491&amp;" "&amp;Gesamtliste!H2491</f>
        <v xml:space="preserve"> </v>
      </c>
      <c r="B2499" s="286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85" t="str">
        <f>Gesamtliste!G2492&amp;" "&amp;Gesamtliste!H2492</f>
        <v xml:space="preserve"> </v>
      </c>
      <c r="B2500" s="286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85" t="str">
        <f>Gesamtliste!G2493&amp;" "&amp;Gesamtliste!H2493</f>
        <v xml:space="preserve"> </v>
      </c>
      <c r="B2501" s="286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85" t="str">
        <f>Gesamtliste!G2494&amp;" "&amp;Gesamtliste!H2494</f>
        <v xml:space="preserve"> </v>
      </c>
      <c r="B2502" s="286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85" t="str">
        <f>Gesamtliste!G2495&amp;" "&amp;Gesamtliste!H2495</f>
        <v xml:space="preserve"> </v>
      </c>
      <c r="B2503" s="286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85" t="str">
        <f>Gesamtliste!G2496&amp;" "&amp;Gesamtliste!H2496</f>
        <v xml:space="preserve"> </v>
      </c>
      <c r="B2504" s="286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85" t="str">
        <f>Gesamtliste!G2497&amp;" "&amp;Gesamtliste!H2497</f>
        <v xml:space="preserve"> </v>
      </c>
      <c r="B2505" s="286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85" t="str">
        <f>Gesamtliste!G2498&amp;" "&amp;Gesamtliste!H2498</f>
        <v xml:space="preserve"> </v>
      </c>
      <c r="B2506" s="286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85" t="str">
        <f>Gesamtliste!G2499&amp;" "&amp;Gesamtliste!H2499</f>
        <v xml:space="preserve"> </v>
      </c>
      <c r="B2507" s="286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85" t="str">
        <f>Gesamtliste!G2500&amp;" "&amp;Gesamtliste!H2500</f>
        <v xml:space="preserve"> </v>
      </c>
      <c r="B2508" s="286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85" t="str">
        <f>Gesamtliste!G2501&amp;" "&amp;Gesamtliste!H2501</f>
        <v xml:space="preserve"> </v>
      </c>
      <c r="B2509" s="286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85" t="str">
        <f>Gesamtliste!G2502&amp;" "&amp;Gesamtliste!H2502</f>
        <v xml:space="preserve"> </v>
      </c>
      <c r="B2510" s="286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85" t="str">
        <f>Gesamtliste!G2503&amp;" "&amp;Gesamtliste!H2503</f>
        <v xml:space="preserve"> </v>
      </c>
      <c r="B2511" s="286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85" t="str">
        <f>Gesamtliste!G2504&amp;" "&amp;Gesamtliste!H2504</f>
        <v xml:space="preserve"> </v>
      </c>
      <c r="B2512" s="286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85" t="str">
        <f>Gesamtliste!G2505&amp;" "&amp;Gesamtliste!H2505</f>
        <v xml:space="preserve"> </v>
      </c>
      <c r="B2513" s="286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85" t="str">
        <f>Gesamtliste!G2506&amp;" "&amp;Gesamtliste!H2506</f>
        <v xml:space="preserve"> </v>
      </c>
      <c r="B2514" s="286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85" t="str">
        <f>Gesamtliste!G2507&amp;" "&amp;Gesamtliste!H2507</f>
        <v xml:space="preserve"> </v>
      </c>
      <c r="B2515" s="286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85" t="str">
        <f>Gesamtliste!G2508&amp;" "&amp;Gesamtliste!H2508</f>
        <v xml:space="preserve"> </v>
      </c>
      <c r="B2516" s="286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85" t="str">
        <f>Gesamtliste!G2509&amp;" "&amp;Gesamtliste!H2509</f>
        <v xml:space="preserve"> </v>
      </c>
      <c r="B2517" s="286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85" t="str">
        <f>Gesamtliste!G2510&amp;" "&amp;Gesamtliste!H2510</f>
        <v xml:space="preserve"> </v>
      </c>
      <c r="B2518" s="286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85" t="str">
        <f>Gesamtliste!G2511&amp;" "&amp;Gesamtliste!H2511</f>
        <v xml:space="preserve"> </v>
      </c>
      <c r="B2519" s="286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85" t="str">
        <f>Gesamtliste!G2512&amp;" "&amp;Gesamtliste!H2512</f>
        <v xml:space="preserve"> </v>
      </c>
      <c r="B2520" s="286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85" t="str">
        <f>Gesamtliste!G2513&amp;" "&amp;Gesamtliste!H2513</f>
        <v xml:space="preserve"> </v>
      </c>
      <c r="B2521" s="286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85" t="str">
        <f>Gesamtliste!G2514&amp;" "&amp;Gesamtliste!H2514</f>
        <v xml:space="preserve"> </v>
      </c>
      <c r="B2522" s="286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85" t="str">
        <f>Gesamtliste!G2515&amp;" "&amp;Gesamtliste!H2515</f>
        <v xml:space="preserve"> </v>
      </c>
      <c r="B2523" s="286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85" t="str">
        <f>Gesamtliste!G2516&amp;" "&amp;Gesamtliste!H2516</f>
        <v xml:space="preserve"> </v>
      </c>
      <c r="B2524" s="286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85" t="str">
        <f>Gesamtliste!G2517&amp;" "&amp;Gesamtliste!H2517</f>
        <v xml:space="preserve"> </v>
      </c>
      <c r="B2525" s="286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85" t="str">
        <f>Gesamtliste!G2518&amp;" "&amp;Gesamtliste!H2518</f>
        <v xml:space="preserve"> </v>
      </c>
      <c r="B2526" s="286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85" t="str">
        <f>Gesamtliste!G2519&amp;" "&amp;Gesamtliste!H2519</f>
        <v xml:space="preserve"> </v>
      </c>
      <c r="B2527" s="286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85" t="str">
        <f>Gesamtliste!G2520&amp;" "&amp;Gesamtliste!H2520</f>
        <v xml:space="preserve"> </v>
      </c>
      <c r="B2528" s="286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85" t="str">
        <f>Gesamtliste!G2521&amp;" "&amp;Gesamtliste!H2521</f>
        <v xml:space="preserve"> </v>
      </c>
      <c r="B2529" s="286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85" t="str">
        <f>Gesamtliste!G2522&amp;" "&amp;Gesamtliste!H2522</f>
        <v xml:space="preserve"> </v>
      </c>
      <c r="B2530" s="286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85" t="str">
        <f>Gesamtliste!G2523&amp;" "&amp;Gesamtliste!H2523</f>
        <v xml:space="preserve"> </v>
      </c>
      <c r="B2531" s="286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85" t="str">
        <f>Gesamtliste!G2524&amp;" "&amp;Gesamtliste!H2524</f>
        <v xml:space="preserve"> </v>
      </c>
      <c r="B2532" s="286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85" t="str">
        <f>Gesamtliste!G2525&amp;" "&amp;Gesamtliste!H2525</f>
        <v xml:space="preserve"> </v>
      </c>
      <c r="B2533" s="286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85" t="str">
        <f>Gesamtliste!G2526&amp;" "&amp;Gesamtliste!H2526</f>
        <v xml:space="preserve"> </v>
      </c>
      <c r="B2534" s="286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85" t="str">
        <f>Gesamtliste!G2527&amp;" "&amp;Gesamtliste!H2527</f>
        <v xml:space="preserve"> </v>
      </c>
      <c r="B2535" s="286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85" t="str">
        <f>Gesamtliste!G2528&amp;" "&amp;Gesamtliste!H2528</f>
        <v xml:space="preserve"> </v>
      </c>
      <c r="B2536" s="286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85" t="str">
        <f>Gesamtliste!G2529&amp;" "&amp;Gesamtliste!H2529</f>
        <v xml:space="preserve"> </v>
      </c>
      <c r="B2537" s="286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85" t="str">
        <f>Gesamtliste!G2530&amp;" "&amp;Gesamtliste!H2530</f>
        <v xml:space="preserve"> </v>
      </c>
      <c r="B2538" s="286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85" t="str">
        <f>Gesamtliste!G2531&amp;" "&amp;Gesamtliste!H2531</f>
        <v xml:space="preserve"> </v>
      </c>
      <c r="B2539" s="286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85" t="str">
        <f>Gesamtliste!G2532&amp;" "&amp;Gesamtliste!H2532</f>
        <v xml:space="preserve"> </v>
      </c>
      <c r="B2540" s="286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85" t="str">
        <f>Gesamtliste!G2533&amp;" "&amp;Gesamtliste!H2533</f>
        <v xml:space="preserve"> </v>
      </c>
      <c r="B2541" s="286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85" t="str">
        <f>Gesamtliste!G2534&amp;" "&amp;Gesamtliste!H2534</f>
        <v xml:space="preserve"> </v>
      </c>
      <c r="B2542" s="286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85" t="str">
        <f>Gesamtliste!G2535&amp;" "&amp;Gesamtliste!H2535</f>
        <v xml:space="preserve"> </v>
      </c>
      <c r="B2543" s="286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85" t="str">
        <f>Gesamtliste!G2536&amp;" "&amp;Gesamtliste!H2536</f>
        <v xml:space="preserve"> </v>
      </c>
      <c r="B2544" s="286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85" t="str">
        <f>Gesamtliste!G2537&amp;" "&amp;Gesamtliste!H2537</f>
        <v xml:space="preserve"> </v>
      </c>
      <c r="B2545" s="286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85" t="str">
        <f>Gesamtliste!G2538&amp;" "&amp;Gesamtliste!H2538</f>
        <v xml:space="preserve"> </v>
      </c>
      <c r="B2546" s="286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85" t="str">
        <f>Gesamtliste!G2539&amp;" "&amp;Gesamtliste!H2539</f>
        <v xml:space="preserve"> </v>
      </c>
      <c r="B2547" s="286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85" t="str">
        <f>Gesamtliste!G2540&amp;" "&amp;Gesamtliste!H2540</f>
        <v xml:space="preserve"> </v>
      </c>
      <c r="B2548" s="286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85" t="str">
        <f>Gesamtliste!G2541&amp;" "&amp;Gesamtliste!H2541</f>
        <v xml:space="preserve"> </v>
      </c>
      <c r="B2549" s="286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85" t="str">
        <f>Gesamtliste!G2542&amp;" "&amp;Gesamtliste!H2542</f>
        <v xml:space="preserve"> </v>
      </c>
      <c r="B2550" s="286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85" t="str">
        <f>Gesamtliste!G2543&amp;" "&amp;Gesamtliste!H2543</f>
        <v xml:space="preserve"> </v>
      </c>
      <c r="B2551" s="286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85" t="str">
        <f>Gesamtliste!G2544&amp;" "&amp;Gesamtliste!H2544</f>
        <v xml:space="preserve"> </v>
      </c>
      <c r="B2552" s="286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85" t="str">
        <f>Gesamtliste!G2545&amp;" "&amp;Gesamtliste!H2545</f>
        <v xml:space="preserve"> </v>
      </c>
      <c r="B2553" s="286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85" t="str">
        <f>Gesamtliste!G2546&amp;" "&amp;Gesamtliste!H2546</f>
        <v xml:space="preserve"> </v>
      </c>
      <c r="B2554" s="286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85" t="str">
        <f>Gesamtliste!G2547&amp;" "&amp;Gesamtliste!H2547</f>
        <v xml:space="preserve"> </v>
      </c>
      <c r="B2555" s="286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85" t="str">
        <f>Gesamtliste!G2548&amp;" "&amp;Gesamtliste!H2548</f>
        <v xml:space="preserve"> </v>
      </c>
      <c r="B2556" s="286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85" t="str">
        <f>Gesamtliste!G2549&amp;" "&amp;Gesamtliste!H2549</f>
        <v xml:space="preserve"> </v>
      </c>
      <c r="B2557" s="286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85" t="str">
        <f>Gesamtliste!G2550&amp;" "&amp;Gesamtliste!H2550</f>
        <v xml:space="preserve"> </v>
      </c>
      <c r="B2558" s="286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85" t="str">
        <f>Gesamtliste!G2551&amp;" "&amp;Gesamtliste!H2551</f>
        <v xml:space="preserve"> </v>
      </c>
      <c r="B2559" s="286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85" t="str">
        <f>Gesamtliste!G2552&amp;" "&amp;Gesamtliste!H2552</f>
        <v xml:space="preserve"> </v>
      </c>
      <c r="B2560" s="286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85" t="str">
        <f>Gesamtliste!G2553&amp;" "&amp;Gesamtliste!H2553</f>
        <v xml:space="preserve"> </v>
      </c>
      <c r="B2561" s="286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85" t="str">
        <f>Gesamtliste!G2554&amp;" "&amp;Gesamtliste!H2554</f>
        <v xml:space="preserve"> </v>
      </c>
      <c r="B2562" s="286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85" t="str">
        <f>Gesamtliste!G2555&amp;" "&amp;Gesamtliste!H2555</f>
        <v xml:space="preserve"> </v>
      </c>
      <c r="B2563" s="286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85" t="str">
        <f>Gesamtliste!G2556&amp;" "&amp;Gesamtliste!H2556</f>
        <v xml:space="preserve"> </v>
      </c>
      <c r="B2564" s="286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85" t="str">
        <f>Gesamtliste!G2557&amp;" "&amp;Gesamtliste!H2557</f>
        <v xml:space="preserve"> </v>
      </c>
      <c r="B2565" s="286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85" t="str">
        <f>Gesamtliste!G2558&amp;" "&amp;Gesamtliste!H2558</f>
        <v xml:space="preserve"> </v>
      </c>
      <c r="B2566" s="286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85" t="str">
        <f>Gesamtliste!G2559&amp;" "&amp;Gesamtliste!H2559</f>
        <v xml:space="preserve"> </v>
      </c>
      <c r="B2567" s="286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85" t="str">
        <f>Gesamtliste!G2560&amp;" "&amp;Gesamtliste!H2560</f>
        <v xml:space="preserve"> </v>
      </c>
      <c r="B2568" s="286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85" t="str">
        <f>Gesamtliste!G2561&amp;" "&amp;Gesamtliste!H2561</f>
        <v xml:space="preserve"> </v>
      </c>
      <c r="B2569" s="286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85" t="str">
        <f>Gesamtliste!G2562&amp;" "&amp;Gesamtliste!H2562</f>
        <v xml:space="preserve"> </v>
      </c>
      <c r="B2570" s="286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85" t="str">
        <f>Gesamtliste!G2563&amp;" "&amp;Gesamtliste!H2563</f>
        <v xml:space="preserve"> </v>
      </c>
      <c r="B2571" s="286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85" t="str">
        <f>Gesamtliste!G2564&amp;" "&amp;Gesamtliste!H2564</f>
        <v xml:space="preserve"> </v>
      </c>
      <c r="B2572" s="286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85" t="str">
        <f>Gesamtliste!G2565&amp;" "&amp;Gesamtliste!H2565</f>
        <v xml:space="preserve"> </v>
      </c>
      <c r="B2573" s="286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85" t="str">
        <f>Gesamtliste!G2566&amp;" "&amp;Gesamtliste!H2566</f>
        <v xml:space="preserve"> </v>
      </c>
      <c r="B2574" s="286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85" t="str">
        <f>Gesamtliste!G2567&amp;" "&amp;Gesamtliste!H2567</f>
        <v xml:space="preserve"> </v>
      </c>
      <c r="B2575" s="286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85" t="str">
        <f>Gesamtliste!G2568&amp;" "&amp;Gesamtliste!H2568</f>
        <v xml:space="preserve"> </v>
      </c>
      <c r="B2576" s="286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85" t="str">
        <f>Gesamtliste!G2569&amp;" "&amp;Gesamtliste!H2569</f>
        <v xml:space="preserve"> </v>
      </c>
      <c r="B2577" s="286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85" t="str">
        <f>Gesamtliste!G2570&amp;" "&amp;Gesamtliste!H2570</f>
        <v xml:space="preserve"> </v>
      </c>
      <c r="B2578" s="286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85" t="str">
        <f>Gesamtliste!G2571&amp;" "&amp;Gesamtliste!H2571</f>
        <v xml:space="preserve"> </v>
      </c>
      <c r="B2579" s="286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85" t="str">
        <f>Gesamtliste!G2572&amp;" "&amp;Gesamtliste!H2572</f>
        <v xml:space="preserve"> </v>
      </c>
      <c r="B2580" s="286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85" t="str">
        <f>Gesamtliste!G2573&amp;" "&amp;Gesamtliste!H2573</f>
        <v xml:space="preserve"> </v>
      </c>
      <c r="B2581" s="286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85" t="str">
        <f>Gesamtliste!G2574&amp;" "&amp;Gesamtliste!H2574</f>
        <v xml:space="preserve"> </v>
      </c>
      <c r="B2582" s="286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85" t="str">
        <f>Gesamtliste!G2575&amp;" "&amp;Gesamtliste!H2575</f>
        <v xml:space="preserve"> </v>
      </c>
      <c r="B2583" s="286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85" t="str">
        <f>Gesamtliste!G2576&amp;" "&amp;Gesamtliste!H2576</f>
        <v xml:space="preserve"> </v>
      </c>
      <c r="B2584" s="286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85" t="str">
        <f>Gesamtliste!G2577&amp;" "&amp;Gesamtliste!H2577</f>
        <v xml:space="preserve"> </v>
      </c>
      <c r="B2585" s="286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85" t="str">
        <f>Gesamtliste!G2578&amp;" "&amp;Gesamtliste!H2578</f>
        <v xml:space="preserve"> </v>
      </c>
      <c r="B2586" s="286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85" t="str">
        <f>Gesamtliste!G2579&amp;" "&amp;Gesamtliste!H2579</f>
        <v xml:space="preserve"> </v>
      </c>
      <c r="B2587" s="286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85" t="str">
        <f>Gesamtliste!G2580&amp;" "&amp;Gesamtliste!H2580</f>
        <v xml:space="preserve"> </v>
      </c>
      <c r="B2588" s="286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85" t="str">
        <f>Gesamtliste!G2581&amp;" "&amp;Gesamtliste!H2581</f>
        <v xml:space="preserve"> </v>
      </c>
      <c r="B2589" s="286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85" t="str">
        <f>Gesamtliste!G2582&amp;" "&amp;Gesamtliste!H2582</f>
        <v xml:space="preserve"> </v>
      </c>
      <c r="B2590" s="286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85" t="str">
        <f>Gesamtliste!G2583&amp;" "&amp;Gesamtliste!H2583</f>
        <v xml:space="preserve"> </v>
      </c>
      <c r="B2591" s="286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85" t="str">
        <f>Gesamtliste!G2584&amp;" "&amp;Gesamtliste!H2584</f>
        <v xml:space="preserve"> </v>
      </c>
      <c r="B2592" s="286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85" t="str">
        <f>Gesamtliste!G2585&amp;" "&amp;Gesamtliste!H2585</f>
        <v xml:space="preserve"> </v>
      </c>
      <c r="B2593" s="286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85" t="str">
        <f>Gesamtliste!G2586&amp;" "&amp;Gesamtliste!H2586</f>
        <v xml:space="preserve"> </v>
      </c>
      <c r="B2594" s="286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85" t="str">
        <f>Gesamtliste!G2587&amp;" "&amp;Gesamtliste!H2587</f>
        <v xml:space="preserve"> </v>
      </c>
      <c r="B2595" s="286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85" t="str">
        <f>Gesamtliste!G2588&amp;" "&amp;Gesamtliste!H2588</f>
        <v xml:space="preserve"> </v>
      </c>
      <c r="B2596" s="286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85" t="str">
        <f>Gesamtliste!G2589&amp;" "&amp;Gesamtliste!H2589</f>
        <v xml:space="preserve"> </v>
      </c>
      <c r="B2597" s="286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85" t="str">
        <f>Gesamtliste!G2590&amp;" "&amp;Gesamtliste!H2590</f>
        <v xml:space="preserve"> </v>
      </c>
      <c r="B2598" s="286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85" t="str">
        <f>Gesamtliste!G2591&amp;" "&amp;Gesamtliste!H2591</f>
        <v xml:space="preserve"> </v>
      </c>
      <c r="B2599" s="286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85" t="str">
        <f>Gesamtliste!G2592&amp;" "&amp;Gesamtliste!H2592</f>
        <v xml:space="preserve"> </v>
      </c>
      <c r="B2600" s="286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85" t="str">
        <f>Gesamtliste!G2593&amp;" "&amp;Gesamtliste!H2593</f>
        <v xml:space="preserve"> </v>
      </c>
      <c r="B2601" s="286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85" t="str">
        <f>Gesamtliste!G2594&amp;" "&amp;Gesamtliste!H2594</f>
        <v xml:space="preserve"> </v>
      </c>
      <c r="B2602" s="286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85" t="str">
        <f>Gesamtliste!G2595&amp;" "&amp;Gesamtliste!H2595</f>
        <v xml:space="preserve"> </v>
      </c>
      <c r="B2603" s="286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85" t="str">
        <f>Gesamtliste!G2596&amp;" "&amp;Gesamtliste!H2596</f>
        <v xml:space="preserve"> </v>
      </c>
      <c r="B2604" s="286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85" t="str">
        <f>Gesamtliste!G2597&amp;" "&amp;Gesamtliste!H2597</f>
        <v xml:space="preserve"> </v>
      </c>
      <c r="B2605" s="286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85" t="str">
        <f>Gesamtliste!G2598&amp;" "&amp;Gesamtliste!H2598</f>
        <v xml:space="preserve"> </v>
      </c>
      <c r="B2606" s="286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85" t="str">
        <f>Gesamtliste!G2599&amp;" "&amp;Gesamtliste!H2599</f>
        <v xml:space="preserve"> </v>
      </c>
      <c r="B2607" s="286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85" t="str">
        <f>Gesamtliste!G2600&amp;" "&amp;Gesamtliste!H2600</f>
        <v xml:space="preserve"> </v>
      </c>
      <c r="B2608" s="286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85" t="str">
        <f>Gesamtliste!G2601&amp;" "&amp;Gesamtliste!H2601</f>
        <v xml:space="preserve"> </v>
      </c>
      <c r="B2609" s="286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85" t="str">
        <f>Gesamtliste!G2602&amp;" "&amp;Gesamtliste!H2602</f>
        <v xml:space="preserve"> </v>
      </c>
      <c r="B2610" s="286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85" t="str">
        <f>Gesamtliste!G2603&amp;" "&amp;Gesamtliste!H2603</f>
        <v xml:space="preserve"> </v>
      </c>
      <c r="B2611" s="286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85" t="str">
        <f>Gesamtliste!G2604&amp;" "&amp;Gesamtliste!H2604</f>
        <v xml:space="preserve"> </v>
      </c>
      <c r="B2612" s="286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85" t="str">
        <f>Gesamtliste!G2605&amp;" "&amp;Gesamtliste!H2605</f>
        <v xml:space="preserve"> </v>
      </c>
      <c r="B2613" s="286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85" t="str">
        <f>Gesamtliste!G2606&amp;" "&amp;Gesamtliste!H2606</f>
        <v xml:space="preserve"> </v>
      </c>
      <c r="B2614" s="286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85" t="str">
        <f>Gesamtliste!G2607&amp;" "&amp;Gesamtliste!H2607</f>
        <v xml:space="preserve"> </v>
      </c>
      <c r="B2615" s="286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85" t="str">
        <f>Gesamtliste!G2608&amp;" "&amp;Gesamtliste!H2608</f>
        <v xml:space="preserve"> </v>
      </c>
      <c r="B2616" s="286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85" t="str">
        <f>Gesamtliste!G2609&amp;" "&amp;Gesamtliste!H2609</f>
        <v xml:space="preserve"> </v>
      </c>
      <c r="B2617" s="286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85" t="str">
        <f>Gesamtliste!G2610&amp;" "&amp;Gesamtliste!H2610</f>
        <v xml:space="preserve"> </v>
      </c>
      <c r="B2618" s="286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85" t="str">
        <f>Gesamtliste!G2611&amp;" "&amp;Gesamtliste!H2611</f>
        <v xml:space="preserve"> </v>
      </c>
      <c r="B2619" s="286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85" t="str">
        <f>Gesamtliste!G2612&amp;" "&amp;Gesamtliste!H2612</f>
        <v xml:space="preserve"> </v>
      </c>
      <c r="B2620" s="286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85" t="str">
        <f>Gesamtliste!G2613&amp;" "&amp;Gesamtliste!H2613</f>
        <v xml:space="preserve"> </v>
      </c>
      <c r="B2621" s="286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85" t="str">
        <f>Gesamtliste!G2614&amp;" "&amp;Gesamtliste!H2614</f>
        <v xml:space="preserve"> </v>
      </c>
      <c r="B2622" s="286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85" t="str">
        <f>Gesamtliste!G2615&amp;" "&amp;Gesamtliste!H2615</f>
        <v xml:space="preserve"> </v>
      </c>
      <c r="B2623" s="286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85" t="str">
        <f>Gesamtliste!G2616&amp;" "&amp;Gesamtliste!H2616</f>
        <v xml:space="preserve"> </v>
      </c>
      <c r="B2624" s="286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85" t="str">
        <f>Gesamtliste!G2617&amp;" "&amp;Gesamtliste!H2617</f>
        <v xml:space="preserve"> </v>
      </c>
      <c r="B2625" s="286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85" t="str">
        <f>Gesamtliste!G2618&amp;" "&amp;Gesamtliste!H2618</f>
        <v xml:space="preserve"> </v>
      </c>
      <c r="B2626" s="286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85" t="str">
        <f>Gesamtliste!G2619&amp;" "&amp;Gesamtliste!H2619</f>
        <v xml:space="preserve"> </v>
      </c>
      <c r="B2627" s="286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85" t="str">
        <f>Gesamtliste!G2620&amp;" "&amp;Gesamtliste!H2620</f>
        <v xml:space="preserve"> </v>
      </c>
      <c r="B2628" s="286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85" t="str">
        <f>Gesamtliste!G2621&amp;" "&amp;Gesamtliste!H2621</f>
        <v xml:space="preserve"> </v>
      </c>
      <c r="B2629" s="286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85" t="str">
        <f>Gesamtliste!G2622&amp;" "&amp;Gesamtliste!H2622</f>
        <v xml:space="preserve"> </v>
      </c>
      <c r="B2630" s="286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85" t="str">
        <f>Gesamtliste!G2623&amp;" "&amp;Gesamtliste!H2623</f>
        <v xml:space="preserve"> </v>
      </c>
      <c r="B2631" s="286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85" t="str">
        <f>Gesamtliste!G2624&amp;" "&amp;Gesamtliste!H2624</f>
        <v xml:space="preserve"> </v>
      </c>
      <c r="B2632" s="286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85" t="str">
        <f>Gesamtliste!G2625&amp;" "&amp;Gesamtliste!H2625</f>
        <v xml:space="preserve"> </v>
      </c>
      <c r="B2633" s="286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85" t="str">
        <f>Gesamtliste!G2626&amp;" "&amp;Gesamtliste!H2626</f>
        <v xml:space="preserve"> </v>
      </c>
      <c r="B2634" s="286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85" t="str">
        <f>Gesamtliste!G2627&amp;" "&amp;Gesamtliste!H2627</f>
        <v xml:space="preserve"> </v>
      </c>
      <c r="B2635" s="286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85" t="str">
        <f>Gesamtliste!G2628&amp;" "&amp;Gesamtliste!H2628</f>
        <v xml:space="preserve"> </v>
      </c>
      <c r="B2636" s="286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85" t="str">
        <f>Gesamtliste!G2629&amp;" "&amp;Gesamtliste!H2629</f>
        <v xml:space="preserve"> </v>
      </c>
      <c r="B2637" s="286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85" t="str">
        <f>Gesamtliste!G2630&amp;" "&amp;Gesamtliste!H2630</f>
        <v xml:space="preserve"> </v>
      </c>
      <c r="B2638" s="286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85" t="str">
        <f>Gesamtliste!G2631&amp;" "&amp;Gesamtliste!H2631</f>
        <v xml:space="preserve"> </v>
      </c>
      <c r="B2639" s="286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85" t="str">
        <f>Gesamtliste!G2632&amp;" "&amp;Gesamtliste!H2632</f>
        <v xml:space="preserve"> </v>
      </c>
      <c r="B2640" s="286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85" t="str">
        <f>Gesamtliste!G2633&amp;" "&amp;Gesamtliste!H2633</f>
        <v xml:space="preserve"> </v>
      </c>
      <c r="B2641" s="286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85" t="str">
        <f>Gesamtliste!G2634&amp;" "&amp;Gesamtliste!H2634</f>
        <v xml:space="preserve"> </v>
      </c>
      <c r="B2642" s="286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85" t="str">
        <f>Gesamtliste!G2635&amp;" "&amp;Gesamtliste!H2635</f>
        <v xml:space="preserve"> </v>
      </c>
      <c r="B2643" s="286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85" t="str">
        <f>Gesamtliste!G2636&amp;" "&amp;Gesamtliste!H2636</f>
        <v xml:space="preserve"> </v>
      </c>
      <c r="B2644" s="286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85" t="str">
        <f>Gesamtliste!G2637&amp;" "&amp;Gesamtliste!H2637</f>
        <v xml:space="preserve"> </v>
      </c>
      <c r="B2645" s="286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85" t="str">
        <f>Gesamtliste!G2638&amp;" "&amp;Gesamtliste!H2638</f>
        <v xml:space="preserve"> </v>
      </c>
      <c r="B2646" s="286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85" t="str">
        <f>Gesamtliste!G2639&amp;" "&amp;Gesamtliste!H2639</f>
        <v xml:space="preserve"> </v>
      </c>
      <c r="B2647" s="286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85" t="str">
        <f>Gesamtliste!G2640&amp;" "&amp;Gesamtliste!H2640</f>
        <v xml:space="preserve"> </v>
      </c>
      <c r="B2648" s="286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85" t="str">
        <f>Gesamtliste!G2641&amp;" "&amp;Gesamtliste!H2641</f>
        <v xml:space="preserve"> </v>
      </c>
      <c r="B2649" s="286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85" t="str">
        <f>Gesamtliste!G2642&amp;" "&amp;Gesamtliste!H2642</f>
        <v xml:space="preserve"> </v>
      </c>
      <c r="B2650" s="286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85" t="str">
        <f>Gesamtliste!G2643&amp;" "&amp;Gesamtliste!H2643</f>
        <v xml:space="preserve"> </v>
      </c>
      <c r="B2651" s="286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85" t="str">
        <f>Gesamtliste!G2644&amp;" "&amp;Gesamtliste!H2644</f>
        <v xml:space="preserve"> </v>
      </c>
      <c r="B2652" s="286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85" t="str">
        <f>Gesamtliste!G2645&amp;" "&amp;Gesamtliste!H2645</f>
        <v xml:space="preserve"> </v>
      </c>
      <c r="B2653" s="286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85" t="str">
        <f>Gesamtliste!G2646&amp;" "&amp;Gesamtliste!H2646</f>
        <v xml:space="preserve"> </v>
      </c>
      <c r="B2654" s="286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85" t="str">
        <f>Gesamtliste!G2647&amp;" "&amp;Gesamtliste!H2647</f>
        <v xml:space="preserve"> </v>
      </c>
      <c r="B2655" s="286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85" t="str">
        <f>Gesamtliste!G2648&amp;" "&amp;Gesamtliste!H2648</f>
        <v xml:space="preserve"> </v>
      </c>
      <c r="B2656" s="286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89" t="s">
        <v>124</v>
      </c>
      <c r="B2658" s="290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125</v>
      </c>
      <c r="B2661" s="205"/>
    </row>
    <row r="2662" spans="1:5">
      <c r="A2662" s="205" t="s">
        <v>126</v>
      </c>
      <c r="B2662" s="205"/>
    </row>
    <row r="2663" spans="1:5">
      <c r="A2663" s="205" t="s">
        <v>127</v>
      </c>
      <c r="B2663" s="205"/>
    </row>
    <row r="2664" spans="1:5">
      <c r="A2664" s="205"/>
      <c r="B2664" s="205"/>
    </row>
    <row r="2665" spans="1:5">
      <c r="A2665" s="205" t="s">
        <v>128</v>
      </c>
      <c r="B2665" s="205"/>
    </row>
    <row r="2666" spans="1:5">
      <c r="A2666" s="205" t="s">
        <v>129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2025-02-07T12:35:07Z</cp:lastPrinted>
  <dcterms:created xsi:type="dcterms:W3CDTF">2014-09-02T10:40:28Z</dcterms:created>
  <dcterms:modified xsi:type="dcterms:W3CDTF">2025-02-07T12:35:09Z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