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EE632915-F5FD-A849-9B58-E55BF5F27C7C}" xr6:coauthVersionLast="47" xr6:coauthVersionMax="47" xr10:uidLastSave="{00000000-0000-0000-0000-000000000000}"/>
  <bookViews>
    <workbookView xWindow="0" yWindow="500" windowWidth="28800" windowHeight="16340" tabRatio="500" xr2:uid="{00000000-000D-0000-FFFF-FFFF00000000}"/>
  </bookViews>
  <sheets>
    <sheet name="Gesamtliste" sheetId="1" r:id="rId1"/>
  </sheets>
  <definedNames>
    <definedName name="_xlnm._FilterDatabase" localSheetId="0" hidden="1">Gesamtliste!$A$14:$Z$548</definedName>
    <definedName name="_xlnm.Print_Area" localSheetId="0">Gesamtliste!$A$1:$X$573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T16" i="1"/>
  <c r="S16" i="1" s="1"/>
  <c r="T17" i="1"/>
  <c r="S17" i="1" s="1"/>
  <c r="T18" i="1"/>
  <c r="S18" i="1" s="1"/>
  <c r="T19" i="1"/>
  <c r="S19" i="1" s="1"/>
  <c r="T20" i="1"/>
  <c r="S20" i="1" s="1"/>
  <c r="T21" i="1"/>
  <c r="S21" i="1" s="1"/>
  <c r="T22" i="1"/>
  <c r="S22" i="1" s="1"/>
  <c r="T23" i="1"/>
  <c r="S23" i="1" s="1"/>
  <c r="T24" i="1"/>
  <c r="S24" i="1" s="1"/>
  <c r="T25" i="1"/>
  <c r="S25" i="1" s="1"/>
  <c r="T26" i="1"/>
  <c r="S26" i="1" s="1"/>
  <c r="T27" i="1"/>
  <c r="S27" i="1" s="1"/>
  <c r="T28" i="1"/>
  <c r="S28" i="1" s="1"/>
  <c r="T29" i="1"/>
  <c r="S29" i="1" s="1"/>
  <c r="T30" i="1"/>
  <c r="S30" i="1" s="1"/>
  <c r="T31" i="1"/>
  <c r="S31" i="1" s="1"/>
  <c r="T32" i="1"/>
  <c r="S32" i="1" s="1"/>
  <c r="T33" i="1"/>
  <c r="S33" i="1" s="1"/>
  <c r="T34" i="1"/>
  <c r="S34" i="1" s="1"/>
  <c r="T35" i="1"/>
  <c r="S35" i="1" s="1"/>
  <c r="T36" i="1"/>
  <c r="S36" i="1" s="1"/>
  <c r="T37" i="1"/>
  <c r="S37" i="1" s="1"/>
  <c r="T38" i="1"/>
  <c r="S38" i="1" s="1"/>
  <c r="T39" i="1"/>
  <c r="S39" i="1" s="1"/>
  <c r="T40" i="1"/>
  <c r="S40" i="1" s="1"/>
  <c r="T41" i="1"/>
  <c r="S41" i="1" s="1"/>
  <c r="T42" i="1"/>
  <c r="S42" i="1" s="1"/>
  <c r="T43" i="1"/>
  <c r="S43" i="1" s="1"/>
  <c r="T44" i="1"/>
  <c r="S44" i="1" s="1"/>
  <c r="T45" i="1"/>
  <c r="S45" i="1" s="1"/>
  <c r="T46" i="1"/>
  <c r="S46" i="1" s="1"/>
  <c r="T47" i="1"/>
  <c r="S47" i="1" s="1"/>
  <c r="T48" i="1"/>
  <c r="S48" i="1" s="1"/>
  <c r="T49" i="1"/>
  <c r="S49" i="1" s="1"/>
  <c r="T50" i="1"/>
  <c r="S50" i="1" s="1"/>
  <c r="T51" i="1"/>
  <c r="S51" i="1" s="1"/>
  <c r="T52" i="1"/>
  <c r="S52" i="1" s="1"/>
  <c r="T53" i="1"/>
  <c r="S53" i="1" s="1"/>
  <c r="T54" i="1"/>
  <c r="S54" i="1" s="1"/>
  <c r="T55" i="1"/>
  <c r="S55" i="1" s="1"/>
  <c r="T56" i="1"/>
  <c r="S56" i="1" s="1"/>
  <c r="T57" i="1"/>
  <c r="S57" i="1" s="1"/>
  <c r="T58" i="1"/>
  <c r="S58" i="1" s="1"/>
  <c r="T59" i="1"/>
  <c r="S59" i="1" s="1"/>
  <c r="T60" i="1"/>
  <c r="S60" i="1" s="1"/>
  <c r="T61" i="1"/>
  <c r="S61" i="1" s="1"/>
  <c r="T62" i="1"/>
  <c r="S62" i="1" s="1"/>
  <c r="T63" i="1"/>
  <c r="S63" i="1" s="1"/>
  <c r="T64" i="1"/>
  <c r="S64" i="1" s="1"/>
  <c r="T65" i="1"/>
  <c r="S65" i="1" s="1"/>
  <c r="T66" i="1"/>
  <c r="S66" i="1" s="1"/>
  <c r="T67" i="1"/>
  <c r="S67" i="1" s="1"/>
  <c r="T68" i="1"/>
  <c r="S68" i="1" s="1"/>
  <c r="T69" i="1"/>
  <c r="S69" i="1" s="1"/>
  <c r="T70" i="1"/>
  <c r="S70" i="1" s="1"/>
  <c r="T71" i="1"/>
  <c r="S71" i="1" s="1"/>
  <c r="T72" i="1"/>
  <c r="S72" i="1" s="1"/>
  <c r="T73" i="1"/>
  <c r="S73" i="1" s="1"/>
  <c r="T74" i="1"/>
  <c r="S74" i="1" s="1"/>
  <c r="T75" i="1"/>
  <c r="S75" i="1" s="1"/>
  <c r="T76" i="1"/>
  <c r="S76" i="1" s="1"/>
  <c r="T77" i="1"/>
  <c r="S77" i="1" s="1"/>
  <c r="T78" i="1"/>
  <c r="S78" i="1" s="1"/>
  <c r="T79" i="1"/>
  <c r="S79" i="1" s="1"/>
  <c r="T80" i="1"/>
  <c r="S80" i="1" s="1"/>
  <c r="T81" i="1"/>
  <c r="S81" i="1" s="1"/>
  <c r="T82" i="1"/>
  <c r="S82" i="1" s="1"/>
  <c r="T83" i="1"/>
  <c r="S83" i="1" s="1"/>
  <c r="T84" i="1"/>
  <c r="S84" i="1" s="1"/>
  <c r="T85" i="1"/>
  <c r="S85" i="1" s="1"/>
  <c r="T86" i="1"/>
  <c r="S86" i="1" s="1"/>
  <c r="T87" i="1"/>
  <c r="S87" i="1" s="1"/>
  <c r="T88" i="1"/>
  <c r="S88" i="1" s="1"/>
  <c r="T89" i="1"/>
  <c r="S89" i="1" s="1"/>
  <c r="T90" i="1"/>
  <c r="S90" i="1" s="1"/>
  <c r="T91" i="1"/>
  <c r="S91" i="1" s="1"/>
  <c r="T92" i="1"/>
  <c r="S92" i="1" s="1"/>
  <c r="T93" i="1"/>
  <c r="S93" i="1" s="1"/>
  <c r="T94" i="1"/>
  <c r="S94" i="1" s="1"/>
  <c r="T95" i="1"/>
  <c r="S95" i="1" s="1"/>
  <c r="T96" i="1"/>
  <c r="S96" i="1" s="1"/>
  <c r="T97" i="1"/>
  <c r="S97" i="1" s="1"/>
  <c r="T98" i="1"/>
  <c r="S98" i="1" s="1"/>
  <c r="T99" i="1"/>
  <c r="S99" i="1" s="1"/>
  <c r="T100" i="1"/>
  <c r="S100" i="1" s="1"/>
  <c r="T101" i="1"/>
  <c r="S101" i="1" s="1"/>
  <c r="T102" i="1"/>
  <c r="S102" i="1" s="1"/>
  <c r="T103" i="1"/>
  <c r="S103" i="1" s="1"/>
  <c r="T104" i="1"/>
  <c r="S104" i="1" s="1"/>
  <c r="T105" i="1"/>
  <c r="S105" i="1" s="1"/>
  <c r="T106" i="1"/>
  <c r="S106" i="1" s="1"/>
  <c r="T107" i="1"/>
  <c r="S107" i="1" s="1"/>
  <c r="T108" i="1"/>
  <c r="S108" i="1" s="1"/>
  <c r="T109" i="1"/>
  <c r="S109" i="1" s="1"/>
  <c r="T110" i="1"/>
  <c r="S110" i="1" s="1"/>
  <c r="T111" i="1"/>
  <c r="S111" i="1" s="1"/>
  <c r="T112" i="1"/>
  <c r="S112" i="1" s="1"/>
  <c r="T113" i="1"/>
  <c r="S113" i="1" s="1"/>
  <c r="T114" i="1"/>
  <c r="S114" i="1" s="1"/>
  <c r="T115" i="1"/>
  <c r="S115" i="1" s="1"/>
  <c r="T116" i="1"/>
  <c r="S116" i="1" s="1"/>
  <c r="T117" i="1"/>
  <c r="S117" i="1" s="1"/>
  <c r="T118" i="1"/>
  <c r="S118" i="1" s="1"/>
  <c r="T119" i="1"/>
  <c r="S119" i="1" s="1"/>
  <c r="T120" i="1"/>
  <c r="S120" i="1" s="1"/>
  <c r="T121" i="1"/>
  <c r="S121" i="1" s="1"/>
  <c r="T122" i="1"/>
  <c r="S122" i="1" s="1"/>
  <c r="T123" i="1"/>
  <c r="S123" i="1" s="1"/>
  <c r="T124" i="1"/>
  <c r="S124" i="1" s="1"/>
  <c r="T125" i="1"/>
  <c r="S125" i="1" s="1"/>
  <c r="T126" i="1"/>
  <c r="S126" i="1" s="1"/>
  <c r="T127" i="1"/>
  <c r="S127" i="1" s="1"/>
  <c r="T128" i="1"/>
  <c r="S128" i="1" s="1"/>
  <c r="T129" i="1"/>
  <c r="S129" i="1" s="1"/>
  <c r="T130" i="1"/>
  <c r="S130" i="1" s="1"/>
  <c r="T131" i="1"/>
  <c r="S131" i="1" s="1"/>
  <c r="T132" i="1"/>
  <c r="S132" i="1" s="1"/>
  <c r="T133" i="1"/>
  <c r="S133" i="1" s="1"/>
  <c r="T134" i="1"/>
  <c r="S134" i="1" s="1"/>
  <c r="T135" i="1"/>
  <c r="S135" i="1" s="1"/>
  <c r="T136" i="1"/>
  <c r="S136" i="1" s="1"/>
  <c r="T137" i="1"/>
  <c r="S137" i="1" s="1"/>
  <c r="T138" i="1"/>
  <c r="S138" i="1" s="1"/>
  <c r="T139" i="1"/>
  <c r="S139" i="1" s="1"/>
  <c r="T140" i="1"/>
  <c r="S140" i="1" s="1"/>
  <c r="T141" i="1"/>
  <c r="S141" i="1" s="1"/>
  <c r="T142" i="1"/>
  <c r="S142" i="1" s="1"/>
  <c r="T143" i="1"/>
  <c r="S143" i="1" s="1"/>
  <c r="T144" i="1"/>
  <c r="S144" i="1" s="1"/>
  <c r="T145" i="1"/>
  <c r="S145" i="1" s="1"/>
  <c r="T146" i="1"/>
  <c r="S146" i="1" s="1"/>
  <c r="T147" i="1"/>
  <c r="S147" i="1" s="1"/>
  <c r="T148" i="1"/>
  <c r="S148" i="1" s="1"/>
  <c r="T149" i="1"/>
  <c r="S149" i="1" s="1"/>
  <c r="T150" i="1"/>
  <c r="S150" i="1" s="1"/>
  <c r="T151" i="1"/>
  <c r="S151" i="1" s="1"/>
  <c r="T152" i="1"/>
  <c r="S152" i="1" s="1"/>
  <c r="T153" i="1"/>
  <c r="S153" i="1" s="1"/>
  <c r="T154" i="1"/>
  <c r="S154" i="1" s="1"/>
  <c r="T155" i="1"/>
  <c r="S155" i="1" s="1"/>
  <c r="T156" i="1"/>
  <c r="S156" i="1" s="1"/>
  <c r="T157" i="1"/>
  <c r="S157" i="1" s="1"/>
  <c r="T158" i="1"/>
  <c r="S158" i="1" s="1"/>
  <c r="T159" i="1"/>
  <c r="S159" i="1" s="1"/>
  <c r="T160" i="1"/>
  <c r="S160" i="1" s="1"/>
  <c r="T161" i="1"/>
  <c r="S161" i="1" s="1"/>
  <c r="T162" i="1"/>
  <c r="S162" i="1" s="1"/>
  <c r="T163" i="1"/>
  <c r="S163" i="1" s="1"/>
  <c r="T164" i="1"/>
  <c r="S164" i="1" s="1"/>
  <c r="T165" i="1"/>
  <c r="S165" i="1" s="1"/>
  <c r="T166" i="1"/>
  <c r="S166" i="1" s="1"/>
  <c r="T167" i="1"/>
  <c r="S167" i="1" s="1"/>
  <c r="T168" i="1"/>
  <c r="S168" i="1" s="1"/>
  <c r="T169" i="1"/>
  <c r="S169" i="1" s="1"/>
  <c r="T170" i="1"/>
  <c r="S170" i="1" s="1"/>
  <c r="T171" i="1"/>
  <c r="S171" i="1" s="1"/>
  <c r="T172" i="1"/>
  <c r="S172" i="1" s="1"/>
  <c r="T173" i="1"/>
  <c r="S173" i="1" s="1"/>
  <c r="T174" i="1"/>
  <c r="S174" i="1" s="1"/>
  <c r="T175" i="1"/>
  <c r="S175" i="1" s="1"/>
  <c r="T176" i="1"/>
  <c r="S176" i="1" s="1"/>
  <c r="T177" i="1"/>
  <c r="S177" i="1" s="1"/>
  <c r="T178" i="1"/>
  <c r="S178" i="1" s="1"/>
  <c r="T179" i="1"/>
  <c r="S179" i="1" s="1"/>
  <c r="T180" i="1"/>
  <c r="S180" i="1" s="1"/>
  <c r="T181" i="1"/>
  <c r="S181" i="1" s="1"/>
  <c r="T182" i="1"/>
  <c r="S182" i="1" s="1"/>
  <c r="T183" i="1"/>
  <c r="S183" i="1" s="1"/>
  <c r="T184" i="1"/>
  <c r="S184" i="1" s="1"/>
  <c r="T185" i="1"/>
  <c r="S185" i="1" s="1"/>
  <c r="T186" i="1"/>
  <c r="S186" i="1" s="1"/>
  <c r="T187" i="1"/>
  <c r="S187" i="1" s="1"/>
  <c r="T188" i="1"/>
  <c r="S188" i="1" s="1"/>
  <c r="T189" i="1"/>
  <c r="S189" i="1" s="1"/>
  <c r="T190" i="1"/>
  <c r="S190" i="1" s="1"/>
  <c r="T191" i="1"/>
  <c r="S191" i="1" s="1"/>
  <c r="T192" i="1"/>
  <c r="S192" i="1" s="1"/>
  <c r="T193" i="1"/>
  <c r="S193" i="1" s="1"/>
  <c r="T194" i="1"/>
  <c r="S194" i="1" s="1"/>
  <c r="T195" i="1"/>
  <c r="S195" i="1" s="1"/>
  <c r="T196" i="1"/>
  <c r="S196" i="1" s="1"/>
  <c r="T197" i="1"/>
  <c r="S197" i="1" s="1"/>
  <c r="T198" i="1"/>
  <c r="S198" i="1" s="1"/>
  <c r="T199" i="1"/>
  <c r="S199" i="1" s="1"/>
  <c r="T200" i="1"/>
  <c r="S200" i="1" s="1"/>
  <c r="T201" i="1"/>
  <c r="S201" i="1" s="1"/>
  <c r="T202" i="1"/>
  <c r="S202" i="1" s="1"/>
  <c r="T203" i="1"/>
  <c r="S203" i="1" s="1"/>
  <c r="T204" i="1"/>
  <c r="S204" i="1" s="1"/>
  <c r="T205" i="1"/>
  <c r="S205" i="1" s="1"/>
  <c r="T206" i="1"/>
  <c r="S206" i="1" s="1"/>
  <c r="T207" i="1"/>
  <c r="S207" i="1" s="1"/>
  <c r="T208" i="1"/>
  <c r="S208" i="1" s="1"/>
  <c r="T209" i="1"/>
  <c r="S209" i="1" s="1"/>
  <c r="T210" i="1"/>
  <c r="S210" i="1" s="1"/>
  <c r="T211" i="1"/>
  <c r="S211" i="1" s="1"/>
  <c r="T212" i="1"/>
  <c r="S212" i="1" s="1"/>
  <c r="T213" i="1"/>
  <c r="S213" i="1" s="1"/>
  <c r="T214" i="1"/>
  <c r="S214" i="1" s="1"/>
  <c r="T215" i="1"/>
  <c r="S215" i="1" s="1"/>
  <c r="T216" i="1"/>
  <c r="S216" i="1" s="1"/>
  <c r="T217" i="1"/>
  <c r="S217" i="1" s="1"/>
  <c r="T218" i="1"/>
  <c r="S218" i="1" s="1"/>
  <c r="T219" i="1"/>
  <c r="S219" i="1" s="1"/>
  <c r="T220" i="1"/>
  <c r="S220" i="1" s="1"/>
  <c r="T221" i="1"/>
  <c r="S221" i="1" s="1"/>
  <c r="T222" i="1"/>
  <c r="S222" i="1" s="1"/>
  <c r="T223" i="1"/>
  <c r="S223" i="1" s="1"/>
  <c r="T224" i="1"/>
  <c r="S224" i="1" s="1"/>
  <c r="T225" i="1"/>
  <c r="S225" i="1" s="1"/>
  <c r="T226" i="1"/>
  <c r="S226" i="1" s="1"/>
  <c r="T227" i="1"/>
  <c r="S227" i="1" s="1"/>
  <c r="T228" i="1"/>
  <c r="S228" i="1" s="1"/>
  <c r="T229" i="1"/>
  <c r="S229" i="1" s="1"/>
  <c r="T230" i="1"/>
  <c r="S230" i="1" s="1"/>
  <c r="T231" i="1"/>
  <c r="S231" i="1" s="1"/>
  <c r="T232" i="1"/>
  <c r="S232" i="1" s="1"/>
  <c r="T233" i="1"/>
  <c r="S233" i="1" s="1"/>
  <c r="T234" i="1"/>
  <c r="S234" i="1" s="1"/>
  <c r="T235" i="1"/>
  <c r="S235" i="1" s="1"/>
  <c r="T236" i="1"/>
  <c r="S236" i="1" s="1"/>
  <c r="T237" i="1"/>
  <c r="S237" i="1" s="1"/>
  <c r="T238" i="1"/>
  <c r="S238" i="1" s="1"/>
  <c r="T239" i="1"/>
  <c r="S239" i="1" s="1"/>
  <c r="T240" i="1"/>
  <c r="S240" i="1" s="1"/>
  <c r="T241" i="1"/>
  <c r="S241" i="1" s="1"/>
  <c r="T242" i="1"/>
  <c r="S242" i="1" s="1"/>
  <c r="T243" i="1"/>
  <c r="S243" i="1" s="1"/>
  <c r="T244" i="1"/>
  <c r="S244" i="1" s="1"/>
  <c r="T245" i="1"/>
  <c r="S245" i="1" s="1"/>
  <c r="T246" i="1"/>
  <c r="S246" i="1" s="1"/>
  <c r="T247" i="1"/>
  <c r="S247" i="1" s="1"/>
  <c r="T248" i="1"/>
  <c r="S248" i="1" s="1"/>
  <c r="T249" i="1"/>
  <c r="S249" i="1" s="1"/>
  <c r="T250" i="1"/>
  <c r="S250" i="1" s="1"/>
  <c r="T251" i="1"/>
  <c r="S251" i="1" s="1"/>
  <c r="T252" i="1"/>
  <c r="S252" i="1" s="1"/>
  <c r="T253" i="1"/>
  <c r="S253" i="1" s="1"/>
  <c r="T254" i="1"/>
  <c r="S254" i="1" s="1"/>
  <c r="T255" i="1"/>
  <c r="S255" i="1" s="1"/>
  <c r="T256" i="1"/>
  <c r="S256" i="1" s="1"/>
  <c r="T257" i="1"/>
  <c r="S257" i="1" s="1"/>
  <c r="T258" i="1"/>
  <c r="S258" i="1" s="1"/>
  <c r="T259" i="1"/>
  <c r="S259" i="1" s="1"/>
  <c r="T260" i="1"/>
  <c r="S260" i="1" s="1"/>
  <c r="T261" i="1"/>
  <c r="S261" i="1" s="1"/>
  <c r="T262" i="1"/>
  <c r="S262" i="1" s="1"/>
  <c r="T263" i="1"/>
  <c r="S263" i="1" s="1"/>
  <c r="T264" i="1"/>
  <c r="S264" i="1" s="1"/>
  <c r="T265" i="1"/>
  <c r="S265" i="1" s="1"/>
  <c r="T266" i="1"/>
  <c r="S266" i="1" s="1"/>
  <c r="T267" i="1"/>
  <c r="S267" i="1" s="1"/>
  <c r="T268" i="1"/>
  <c r="S268" i="1" s="1"/>
  <c r="T269" i="1"/>
  <c r="S269" i="1" s="1"/>
  <c r="T270" i="1"/>
  <c r="S270" i="1" s="1"/>
  <c r="T271" i="1"/>
  <c r="S271" i="1" s="1"/>
  <c r="T272" i="1"/>
  <c r="S272" i="1" s="1"/>
  <c r="T273" i="1"/>
  <c r="S273" i="1" s="1"/>
  <c r="T274" i="1"/>
  <c r="S274" i="1" s="1"/>
  <c r="T275" i="1"/>
  <c r="S275" i="1" s="1"/>
  <c r="T276" i="1"/>
  <c r="S276" i="1" s="1"/>
  <c r="T277" i="1"/>
  <c r="S277" i="1" s="1"/>
  <c r="T278" i="1"/>
  <c r="S278" i="1" s="1"/>
  <c r="T279" i="1"/>
  <c r="S279" i="1" s="1"/>
  <c r="T280" i="1"/>
  <c r="S280" i="1" s="1"/>
  <c r="T281" i="1"/>
  <c r="S281" i="1" s="1"/>
  <c r="T282" i="1"/>
  <c r="S282" i="1" s="1"/>
  <c r="T283" i="1"/>
  <c r="S283" i="1" s="1"/>
  <c r="T284" i="1"/>
  <c r="S284" i="1" s="1"/>
  <c r="T285" i="1"/>
  <c r="S285" i="1" s="1"/>
  <c r="T286" i="1"/>
  <c r="S286" i="1" s="1"/>
  <c r="T287" i="1"/>
  <c r="S287" i="1" s="1"/>
  <c r="T288" i="1"/>
  <c r="S288" i="1" s="1"/>
  <c r="T289" i="1"/>
  <c r="S289" i="1" s="1"/>
  <c r="T290" i="1"/>
  <c r="S290" i="1" s="1"/>
  <c r="T291" i="1"/>
  <c r="S291" i="1" s="1"/>
  <c r="T292" i="1"/>
  <c r="S292" i="1" s="1"/>
  <c r="T293" i="1"/>
  <c r="S293" i="1" s="1"/>
  <c r="T294" i="1"/>
  <c r="S294" i="1" s="1"/>
  <c r="T295" i="1"/>
  <c r="S295" i="1" s="1"/>
  <c r="T296" i="1"/>
  <c r="S296" i="1" s="1"/>
  <c r="T297" i="1"/>
  <c r="S297" i="1" s="1"/>
  <c r="T298" i="1"/>
  <c r="S298" i="1" s="1"/>
  <c r="T299" i="1"/>
  <c r="S299" i="1" s="1"/>
  <c r="T300" i="1"/>
  <c r="S300" i="1" s="1"/>
  <c r="T301" i="1"/>
  <c r="S301" i="1" s="1"/>
  <c r="T302" i="1"/>
  <c r="S302" i="1" s="1"/>
  <c r="T303" i="1"/>
  <c r="S303" i="1" s="1"/>
  <c r="T304" i="1"/>
  <c r="S304" i="1" s="1"/>
  <c r="T305" i="1"/>
  <c r="S305" i="1" s="1"/>
  <c r="T306" i="1"/>
  <c r="S306" i="1" s="1"/>
  <c r="T307" i="1"/>
  <c r="S307" i="1" s="1"/>
  <c r="T308" i="1"/>
  <c r="S308" i="1" s="1"/>
  <c r="T309" i="1"/>
  <c r="S309" i="1" s="1"/>
  <c r="T310" i="1"/>
  <c r="S310" i="1" s="1"/>
  <c r="T311" i="1"/>
  <c r="S311" i="1" s="1"/>
  <c r="T312" i="1"/>
  <c r="S312" i="1" s="1"/>
  <c r="T313" i="1"/>
  <c r="S313" i="1" s="1"/>
  <c r="T314" i="1"/>
  <c r="S314" i="1" s="1"/>
  <c r="T315" i="1"/>
  <c r="S315" i="1" s="1"/>
  <c r="T316" i="1"/>
  <c r="S316" i="1" s="1"/>
  <c r="T317" i="1"/>
  <c r="S317" i="1" s="1"/>
  <c r="T318" i="1"/>
  <c r="S318" i="1" s="1"/>
  <c r="T319" i="1"/>
  <c r="S319" i="1" s="1"/>
  <c r="T320" i="1"/>
  <c r="S320" i="1" s="1"/>
  <c r="T321" i="1"/>
  <c r="S321" i="1" s="1"/>
  <c r="T322" i="1"/>
  <c r="S322" i="1" s="1"/>
  <c r="T323" i="1"/>
  <c r="S323" i="1" s="1"/>
  <c r="T324" i="1"/>
  <c r="S324" i="1" s="1"/>
  <c r="T325" i="1"/>
  <c r="S325" i="1" s="1"/>
  <c r="T326" i="1"/>
  <c r="S326" i="1" s="1"/>
  <c r="T327" i="1"/>
  <c r="S327" i="1" s="1"/>
  <c r="T328" i="1"/>
  <c r="S328" i="1" s="1"/>
  <c r="T329" i="1"/>
  <c r="S329" i="1" s="1"/>
  <c r="T330" i="1"/>
  <c r="S330" i="1" s="1"/>
  <c r="T331" i="1"/>
  <c r="S331" i="1" s="1"/>
  <c r="T332" i="1"/>
  <c r="S332" i="1" s="1"/>
  <c r="T333" i="1"/>
  <c r="S333" i="1" s="1"/>
  <c r="T334" i="1"/>
  <c r="S334" i="1" s="1"/>
  <c r="T335" i="1"/>
  <c r="S335" i="1" s="1"/>
  <c r="T336" i="1"/>
  <c r="S336" i="1" s="1"/>
  <c r="T337" i="1"/>
  <c r="S337" i="1" s="1"/>
  <c r="T338" i="1"/>
  <c r="S338" i="1" s="1"/>
  <c r="T339" i="1"/>
  <c r="S339" i="1" s="1"/>
  <c r="T340" i="1"/>
  <c r="S340" i="1" s="1"/>
  <c r="T341" i="1"/>
  <c r="S341" i="1" s="1"/>
  <c r="T342" i="1"/>
  <c r="S342" i="1" s="1"/>
  <c r="T343" i="1"/>
  <c r="S343" i="1" s="1"/>
  <c r="T344" i="1"/>
  <c r="S344" i="1" s="1"/>
  <c r="T345" i="1"/>
  <c r="S345" i="1" s="1"/>
  <c r="T346" i="1"/>
  <c r="S346" i="1" s="1"/>
  <c r="T347" i="1"/>
  <c r="S347" i="1" s="1"/>
  <c r="T348" i="1"/>
  <c r="S348" i="1" s="1"/>
  <c r="T349" i="1"/>
  <c r="S349" i="1" s="1"/>
  <c r="T350" i="1"/>
  <c r="S350" i="1" s="1"/>
  <c r="T351" i="1"/>
  <c r="S351" i="1" s="1"/>
  <c r="T352" i="1"/>
  <c r="S352" i="1" s="1"/>
  <c r="T353" i="1"/>
  <c r="S353" i="1" s="1"/>
  <c r="T354" i="1"/>
  <c r="S354" i="1" s="1"/>
  <c r="T355" i="1"/>
  <c r="S355" i="1" s="1"/>
  <c r="T356" i="1"/>
  <c r="S356" i="1" s="1"/>
  <c r="T357" i="1"/>
  <c r="S357" i="1" s="1"/>
  <c r="T358" i="1"/>
  <c r="S358" i="1" s="1"/>
  <c r="T359" i="1"/>
  <c r="S359" i="1" s="1"/>
  <c r="T360" i="1"/>
  <c r="S360" i="1" s="1"/>
  <c r="T361" i="1"/>
  <c r="S361" i="1" s="1"/>
  <c r="T362" i="1"/>
  <c r="S362" i="1" s="1"/>
  <c r="T363" i="1"/>
  <c r="S363" i="1" s="1"/>
  <c r="T364" i="1"/>
  <c r="S364" i="1" s="1"/>
  <c r="T365" i="1"/>
  <c r="S365" i="1" s="1"/>
  <c r="T366" i="1"/>
  <c r="S366" i="1" s="1"/>
  <c r="T367" i="1"/>
  <c r="S367" i="1" s="1"/>
  <c r="T368" i="1"/>
  <c r="S368" i="1" s="1"/>
  <c r="T369" i="1"/>
  <c r="S369" i="1" s="1"/>
  <c r="T370" i="1"/>
  <c r="S370" i="1" s="1"/>
  <c r="T371" i="1"/>
  <c r="S371" i="1" s="1"/>
  <c r="T372" i="1"/>
  <c r="S372" i="1" s="1"/>
  <c r="T373" i="1"/>
  <c r="S373" i="1" s="1"/>
  <c r="T374" i="1"/>
  <c r="S374" i="1" s="1"/>
  <c r="T375" i="1"/>
  <c r="S375" i="1" s="1"/>
  <c r="T376" i="1"/>
  <c r="S376" i="1" s="1"/>
  <c r="T377" i="1"/>
  <c r="S377" i="1" s="1"/>
  <c r="T378" i="1"/>
  <c r="S378" i="1" s="1"/>
  <c r="T379" i="1"/>
  <c r="S379" i="1" s="1"/>
  <c r="T380" i="1"/>
  <c r="S380" i="1" s="1"/>
  <c r="T381" i="1"/>
  <c r="S381" i="1" s="1"/>
  <c r="T382" i="1"/>
  <c r="S382" i="1" s="1"/>
  <c r="T383" i="1"/>
  <c r="S383" i="1" s="1"/>
  <c r="T384" i="1"/>
  <c r="S384" i="1" s="1"/>
  <c r="T385" i="1"/>
  <c r="S385" i="1" s="1"/>
  <c r="T386" i="1"/>
  <c r="S386" i="1" s="1"/>
  <c r="T387" i="1"/>
  <c r="S387" i="1" s="1"/>
  <c r="T388" i="1"/>
  <c r="S388" i="1" s="1"/>
  <c r="T389" i="1"/>
  <c r="S389" i="1" s="1"/>
  <c r="T390" i="1"/>
  <c r="S390" i="1" s="1"/>
  <c r="T391" i="1"/>
  <c r="S391" i="1" s="1"/>
  <c r="T392" i="1"/>
  <c r="S392" i="1" s="1"/>
  <c r="T393" i="1"/>
  <c r="S393" i="1" s="1"/>
  <c r="T394" i="1"/>
  <c r="S394" i="1" s="1"/>
  <c r="T395" i="1"/>
  <c r="S395" i="1" s="1"/>
  <c r="T396" i="1"/>
  <c r="S396" i="1" s="1"/>
  <c r="T397" i="1"/>
  <c r="S397" i="1" s="1"/>
  <c r="T398" i="1"/>
  <c r="S398" i="1" s="1"/>
  <c r="T399" i="1"/>
  <c r="S399" i="1" s="1"/>
  <c r="T400" i="1"/>
  <c r="S400" i="1" s="1"/>
  <c r="T401" i="1"/>
  <c r="S401" i="1" s="1"/>
  <c r="T402" i="1"/>
  <c r="S402" i="1" s="1"/>
  <c r="T403" i="1"/>
  <c r="S403" i="1" s="1"/>
  <c r="T404" i="1"/>
  <c r="S404" i="1" s="1"/>
  <c r="T405" i="1"/>
  <c r="S405" i="1" s="1"/>
  <c r="T406" i="1"/>
  <c r="S406" i="1" s="1"/>
  <c r="T407" i="1"/>
  <c r="S407" i="1" s="1"/>
  <c r="T408" i="1"/>
  <c r="S408" i="1" s="1"/>
  <c r="T409" i="1"/>
  <c r="S409" i="1" s="1"/>
  <c r="T410" i="1"/>
  <c r="S410" i="1" s="1"/>
  <c r="T411" i="1"/>
  <c r="S411" i="1" s="1"/>
  <c r="T412" i="1"/>
  <c r="S412" i="1" s="1"/>
  <c r="T413" i="1"/>
  <c r="S413" i="1" s="1"/>
  <c r="T414" i="1"/>
  <c r="S414" i="1" s="1"/>
  <c r="T415" i="1"/>
  <c r="S415" i="1" s="1"/>
  <c r="T416" i="1"/>
  <c r="S416" i="1" s="1"/>
  <c r="T417" i="1"/>
  <c r="S417" i="1" s="1"/>
  <c r="T418" i="1"/>
  <c r="S418" i="1" s="1"/>
  <c r="T419" i="1"/>
  <c r="S419" i="1" s="1"/>
  <c r="T420" i="1"/>
  <c r="S420" i="1" s="1"/>
  <c r="T421" i="1"/>
  <c r="S421" i="1" s="1"/>
  <c r="T422" i="1"/>
  <c r="S422" i="1" s="1"/>
  <c r="T423" i="1"/>
  <c r="S423" i="1" s="1"/>
  <c r="T424" i="1"/>
  <c r="S424" i="1" s="1"/>
  <c r="T425" i="1"/>
  <c r="S425" i="1" s="1"/>
  <c r="T426" i="1"/>
  <c r="S426" i="1" s="1"/>
  <c r="T427" i="1"/>
  <c r="S427" i="1" s="1"/>
  <c r="T428" i="1"/>
  <c r="S428" i="1" s="1"/>
  <c r="T429" i="1"/>
  <c r="S429" i="1" s="1"/>
  <c r="T430" i="1"/>
  <c r="S430" i="1" s="1"/>
  <c r="T431" i="1"/>
  <c r="S431" i="1" s="1"/>
  <c r="T432" i="1"/>
  <c r="S432" i="1" s="1"/>
  <c r="T433" i="1"/>
  <c r="S433" i="1" s="1"/>
  <c r="T434" i="1"/>
  <c r="S434" i="1" s="1"/>
  <c r="T435" i="1"/>
  <c r="S435" i="1" s="1"/>
  <c r="T436" i="1"/>
  <c r="S436" i="1" s="1"/>
  <c r="T437" i="1"/>
  <c r="S437" i="1" s="1"/>
  <c r="T438" i="1"/>
  <c r="S438" i="1" s="1"/>
  <c r="T439" i="1"/>
  <c r="S439" i="1" s="1"/>
  <c r="T440" i="1"/>
  <c r="S440" i="1" s="1"/>
  <c r="T441" i="1"/>
  <c r="S441" i="1" s="1"/>
  <c r="T442" i="1"/>
  <c r="S442" i="1" s="1"/>
  <c r="T443" i="1"/>
  <c r="S443" i="1" s="1"/>
  <c r="T444" i="1"/>
  <c r="S444" i="1" s="1"/>
  <c r="T445" i="1"/>
  <c r="S445" i="1" s="1"/>
  <c r="T446" i="1"/>
  <c r="S446" i="1" s="1"/>
  <c r="T447" i="1"/>
  <c r="S447" i="1" s="1"/>
  <c r="T448" i="1"/>
  <c r="S448" i="1" s="1"/>
  <c r="T449" i="1"/>
  <c r="S449" i="1" s="1"/>
  <c r="T450" i="1"/>
  <c r="S450" i="1" s="1"/>
  <c r="T451" i="1"/>
  <c r="S451" i="1" s="1"/>
  <c r="T452" i="1"/>
  <c r="S452" i="1" s="1"/>
  <c r="T453" i="1"/>
  <c r="S453" i="1" s="1"/>
  <c r="T454" i="1"/>
  <c r="S454" i="1" s="1"/>
  <c r="T455" i="1"/>
  <c r="S455" i="1" s="1"/>
  <c r="T456" i="1"/>
  <c r="S456" i="1" s="1"/>
  <c r="T457" i="1"/>
  <c r="S457" i="1" s="1"/>
  <c r="T458" i="1"/>
  <c r="S458" i="1" s="1"/>
  <c r="T459" i="1"/>
  <c r="S459" i="1" s="1"/>
  <c r="T460" i="1"/>
  <c r="S460" i="1" s="1"/>
  <c r="T461" i="1"/>
  <c r="S461" i="1" s="1"/>
  <c r="T462" i="1"/>
  <c r="S462" i="1" s="1"/>
  <c r="T463" i="1"/>
  <c r="S463" i="1" s="1"/>
  <c r="T464" i="1"/>
  <c r="S464" i="1" s="1"/>
  <c r="T465" i="1"/>
  <c r="S465" i="1" s="1"/>
  <c r="T466" i="1"/>
  <c r="S466" i="1" s="1"/>
  <c r="T467" i="1"/>
  <c r="S467" i="1" s="1"/>
  <c r="T468" i="1"/>
  <c r="S468" i="1" s="1"/>
  <c r="T469" i="1"/>
  <c r="S469" i="1" s="1"/>
  <c r="T470" i="1"/>
  <c r="S470" i="1" s="1"/>
  <c r="T471" i="1"/>
  <c r="S471" i="1" s="1"/>
  <c r="T472" i="1"/>
  <c r="S472" i="1" s="1"/>
  <c r="T473" i="1"/>
  <c r="S473" i="1" s="1"/>
  <c r="T474" i="1"/>
  <c r="S474" i="1" s="1"/>
  <c r="T475" i="1"/>
  <c r="S475" i="1" s="1"/>
  <c r="T476" i="1"/>
  <c r="S476" i="1" s="1"/>
  <c r="T477" i="1"/>
  <c r="S477" i="1" s="1"/>
  <c r="T478" i="1"/>
  <c r="S478" i="1" s="1"/>
  <c r="T479" i="1"/>
  <c r="S479" i="1" s="1"/>
  <c r="T480" i="1"/>
  <c r="S480" i="1" s="1"/>
  <c r="T481" i="1"/>
  <c r="S481" i="1" s="1"/>
  <c r="T482" i="1"/>
  <c r="S482" i="1" s="1"/>
  <c r="T483" i="1"/>
  <c r="S483" i="1" s="1"/>
  <c r="T484" i="1"/>
  <c r="S484" i="1" s="1"/>
  <c r="T485" i="1"/>
  <c r="S485" i="1" s="1"/>
  <c r="T486" i="1"/>
  <c r="S486" i="1" s="1"/>
  <c r="T487" i="1"/>
  <c r="S487" i="1" s="1"/>
  <c r="T488" i="1"/>
  <c r="S488" i="1" s="1"/>
  <c r="T489" i="1"/>
  <c r="S489" i="1" s="1"/>
  <c r="T490" i="1"/>
  <c r="S490" i="1" s="1"/>
  <c r="T491" i="1"/>
  <c r="S491" i="1" s="1"/>
  <c r="T492" i="1"/>
  <c r="S492" i="1" s="1"/>
  <c r="T493" i="1"/>
  <c r="S493" i="1" s="1"/>
  <c r="T494" i="1"/>
  <c r="S494" i="1" s="1"/>
  <c r="T495" i="1"/>
  <c r="S495" i="1" s="1"/>
  <c r="T496" i="1"/>
  <c r="S496" i="1" s="1"/>
  <c r="T497" i="1"/>
  <c r="S497" i="1" s="1"/>
  <c r="T498" i="1"/>
  <c r="S498" i="1" s="1"/>
  <c r="T499" i="1"/>
  <c r="S499" i="1" s="1"/>
  <c r="T500" i="1"/>
  <c r="S500" i="1" s="1"/>
  <c r="T501" i="1"/>
  <c r="S501" i="1" s="1"/>
  <c r="T502" i="1"/>
  <c r="S502" i="1" s="1"/>
  <c r="T503" i="1"/>
  <c r="S503" i="1" s="1"/>
  <c r="T504" i="1"/>
  <c r="S504" i="1" s="1"/>
  <c r="T505" i="1"/>
  <c r="S505" i="1" s="1"/>
  <c r="T506" i="1"/>
  <c r="S506" i="1" s="1"/>
  <c r="T507" i="1"/>
  <c r="S507" i="1" s="1"/>
  <c r="T508" i="1"/>
  <c r="S508" i="1" s="1"/>
  <c r="T509" i="1"/>
  <c r="S509" i="1" s="1"/>
  <c r="T510" i="1"/>
  <c r="S510" i="1" s="1"/>
  <c r="T511" i="1"/>
  <c r="S511" i="1" s="1"/>
  <c r="T512" i="1"/>
  <c r="S512" i="1" s="1"/>
  <c r="T513" i="1"/>
  <c r="S513" i="1" s="1"/>
  <c r="T514" i="1"/>
  <c r="S514" i="1" s="1"/>
  <c r="T515" i="1"/>
  <c r="S515" i="1" s="1"/>
  <c r="T516" i="1"/>
  <c r="S516" i="1" s="1"/>
  <c r="T517" i="1"/>
  <c r="S517" i="1" s="1"/>
  <c r="T518" i="1"/>
  <c r="S518" i="1" s="1"/>
  <c r="T519" i="1"/>
  <c r="S519" i="1" s="1"/>
  <c r="T520" i="1"/>
  <c r="S520" i="1" s="1"/>
  <c r="T521" i="1"/>
  <c r="S521" i="1" s="1"/>
  <c r="T522" i="1"/>
  <c r="S522" i="1" s="1"/>
  <c r="T523" i="1"/>
  <c r="S523" i="1" s="1"/>
  <c r="T524" i="1"/>
  <c r="S524" i="1" s="1"/>
  <c r="T525" i="1"/>
  <c r="S525" i="1" s="1"/>
  <c r="T526" i="1"/>
  <c r="S526" i="1" s="1"/>
  <c r="T527" i="1"/>
  <c r="S527" i="1" s="1"/>
  <c r="W527" i="1" s="1"/>
  <c r="T528" i="1"/>
  <c r="S528" i="1" s="1"/>
  <c r="T529" i="1"/>
  <c r="S529" i="1" s="1"/>
  <c r="T530" i="1"/>
  <c r="S530" i="1" s="1"/>
  <c r="T531" i="1"/>
  <c r="S531" i="1" s="1"/>
  <c r="T532" i="1"/>
  <c r="S532" i="1" s="1"/>
  <c r="T533" i="1"/>
  <c r="S533" i="1" s="1"/>
  <c r="T534" i="1"/>
  <c r="S534" i="1" s="1"/>
  <c r="T535" i="1"/>
  <c r="S535" i="1" s="1"/>
  <c r="T536" i="1"/>
  <c r="S536" i="1" s="1"/>
  <c r="T537" i="1"/>
  <c r="S537" i="1" s="1"/>
  <c r="T538" i="1"/>
  <c r="S538" i="1" s="1"/>
  <c r="T539" i="1"/>
  <c r="S539" i="1" s="1"/>
  <c r="T540" i="1"/>
  <c r="S540" i="1" s="1"/>
  <c r="T541" i="1"/>
  <c r="S541" i="1" s="1"/>
  <c r="T542" i="1"/>
  <c r="S542" i="1" s="1"/>
  <c r="T543" i="1"/>
  <c r="S543" i="1" s="1"/>
  <c r="T544" i="1"/>
  <c r="S544" i="1" s="1"/>
  <c r="T545" i="1"/>
  <c r="S545" i="1" s="1"/>
  <c r="T546" i="1"/>
  <c r="S546" i="1" s="1"/>
  <c r="T547" i="1"/>
  <c r="S547" i="1" s="1"/>
  <c r="T548" i="1"/>
  <c r="S548" i="1" s="1"/>
  <c r="T15" i="1"/>
  <c r="S15" i="1" s="1"/>
  <c r="F5" i="1"/>
  <c r="X548" i="1" l="1"/>
  <c r="W548" i="1"/>
  <c r="X547" i="1"/>
  <c r="W547" i="1"/>
  <c r="X546" i="1"/>
  <c r="W546" i="1"/>
  <c r="X545" i="1"/>
  <c r="W545" i="1"/>
  <c r="X544" i="1"/>
  <c r="W544" i="1"/>
  <c r="X543" i="1"/>
  <c r="W543" i="1"/>
  <c r="X542" i="1"/>
  <c r="W542" i="1"/>
  <c r="X541" i="1"/>
  <c r="W541" i="1"/>
  <c r="X540" i="1"/>
  <c r="W540" i="1"/>
  <c r="X539" i="1"/>
  <c r="W539" i="1"/>
  <c r="X538" i="1"/>
  <c r="W538" i="1"/>
  <c r="X537" i="1"/>
  <c r="W537" i="1"/>
  <c r="X536" i="1"/>
  <c r="W536" i="1"/>
  <c r="X535" i="1"/>
  <c r="W535" i="1"/>
  <c r="X534" i="1"/>
  <c r="W534" i="1"/>
  <c r="X533" i="1"/>
  <c r="W533" i="1"/>
  <c r="X532" i="1"/>
  <c r="W532" i="1"/>
  <c r="X531" i="1"/>
  <c r="W531" i="1"/>
  <c r="X530" i="1"/>
  <c r="W530" i="1"/>
  <c r="X529" i="1"/>
  <c r="W529" i="1"/>
  <c r="X528" i="1"/>
  <c r="W528" i="1"/>
  <c r="X527" i="1"/>
  <c r="X526" i="1"/>
  <c r="W526" i="1"/>
  <c r="X525" i="1"/>
  <c r="W525" i="1"/>
  <c r="X524" i="1"/>
  <c r="W524" i="1"/>
  <c r="X523" i="1"/>
  <c r="W523" i="1"/>
  <c r="X522" i="1"/>
  <c r="W522" i="1"/>
  <c r="X521" i="1"/>
  <c r="W521" i="1"/>
  <c r="X520" i="1"/>
  <c r="W520" i="1"/>
  <c r="X519" i="1"/>
  <c r="W519" i="1"/>
  <c r="X518" i="1"/>
  <c r="W518" i="1"/>
  <c r="X517" i="1"/>
  <c r="W517" i="1"/>
  <c r="X516" i="1"/>
  <c r="W516" i="1"/>
  <c r="X515" i="1"/>
  <c r="W515" i="1"/>
  <c r="X514" i="1"/>
  <c r="W514" i="1"/>
  <c r="X513" i="1"/>
  <c r="W513" i="1"/>
  <c r="X512" i="1"/>
  <c r="W512" i="1"/>
  <c r="X511" i="1"/>
  <c r="W511" i="1"/>
  <c r="X510" i="1"/>
  <c r="W510" i="1"/>
  <c r="X509" i="1"/>
  <c r="W509" i="1"/>
  <c r="X508" i="1"/>
  <c r="W508" i="1"/>
  <c r="X507" i="1"/>
  <c r="W507" i="1"/>
  <c r="X506" i="1"/>
  <c r="W506" i="1"/>
  <c r="X505" i="1"/>
  <c r="W505" i="1"/>
  <c r="X504" i="1"/>
  <c r="W504" i="1"/>
  <c r="X503" i="1"/>
  <c r="W503" i="1"/>
  <c r="X502" i="1"/>
  <c r="W502" i="1"/>
  <c r="X501" i="1"/>
  <c r="W501" i="1"/>
  <c r="X500" i="1"/>
  <c r="W500" i="1"/>
  <c r="X499" i="1"/>
  <c r="W499" i="1"/>
  <c r="X498" i="1"/>
  <c r="W498" i="1"/>
  <c r="X497" i="1"/>
  <c r="W497" i="1"/>
  <c r="X496" i="1"/>
  <c r="W496" i="1"/>
  <c r="X495" i="1"/>
  <c r="W495" i="1"/>
  <c r="X494" i="1"/>
  <c r="W494" i="1"/>
  <c r="X493" i="1"/>
  <c r="W493" i="1"/>
  <c r="X492" i="1"/>
  <c r="W492" i="1"/>
  <c r="X491" i="1"/>
  <c r="W491" i="1"/>
  <c r="X490" i="1"/>
  <c r="W490" i="1"/>
  <c r="X489" i="1"/>
  <c r="W489" i="1"/>
  <c r="X488" i="1"/>
  <c r="W488" i="1"/>
  <c r="X487" i="1"/>
  <c r="W487" i="1"/>
  <c r="X486" i="1"/>
  <c r="W486" i="1"/>
  <c r="X485" i="1"/>
  <c r="W485" i="1"/>
  <c r="X484" i="1"/>
  <c r="W484" i="1"/>
  <c r="X483" i="1"/>
  <c r="W483" i="1"/>
  <c r="X482" i="1"/>
  <c r="W482" i="1"/>
  <c r="X481" i="1"/>
  <c r="W481" i="1"/>
  <c r="X480" i="1"/>
  <c r="W480" i="1"/>
  <c r="X479" i="1"/>
  <c r="W479" i="1"/>
  <c r="X478" i="1"/>
  <c r="W478" i="1"/>
  <c r="X477" i="1"/>
  <c r="W477" i="1"/>
  <c r="X476" i="1"/>
  <c r="W476" i="1"/>
  <c r="X475" i="1"/>
  <c r="W475" i="1"/>
  <c r="X474" i="1"/>
  <c r="W474" i="1"/>
  <c r="X473" i="1"/>
  <c r="W473" i="1"/>
  <c r="X472" i="1"/>
  <c r="W472" i="1"/>
  <c r="X471" i="1"/>
  <c r="W471" i="1"/>
  <c r="X470" i="1"/>
  <c r="W470" i="1"/>
  <c r="X469" i="1"/>
  <c r="W469" i="1"/>
  <c r="X468" i="1"/>
  <c r="W468" i="1"/>
  <c r="X467" i="1"/>
  <c r="W467" i="1"/>
  <c r="X466" i="1"/>
  <c r="W466" i="1"/>
  <c r="X465" i="1"/>
  <c r="W465" i="1"/>
  <c r="X464" i="1"/>
  <c r="W464" i="1"/>
  <c r="X463" i="1"/>
  <c r="W463" i="1"/>
  <c r="X462" i="1"/>
  <c r="W462" i="1"/>
  <c r="X461" i="1"/>
  <c r="W461" i="1"/>
  <c r="X460" i="1"/>
  <c r="W460" i="1"/>
  <c r="X459" i="1"/>
  <c r="W459" i="1"/>
  <c r="X458" i="1"/>
  <c r="W458" i="1"/>
  <c r="X457" i="1"/>
  <c r="W457" i="1"/>
  <c r="X456" i="1"/>
  <c r="W456" i="1"/>
  <c r="X455" i="1"/>
  <c r="W455" i="1"/>
  <c r="X454" i="1"/>
  <c r="W454" i="1"/>
  <c r="X453" i="1"/>
  <c r="W453" i="1"/>
  <c r="X452" i="1"/>
  <c r="W452" i="1"/>
  <c r="X451" i="1"/>
  <c r="W451" i="1"/>
  <c r="X450" i="1"/>
  <c r="W450" i="1"/>
  <c r="X449" i="1"/>
  <c r="W449" i="1"/>
  <c r="X448" i="1"/>
  <c r="W448" i="1"/>
  <c r="X447" i="1"/>
  <c r="W447" i="1"/>
  <c r="X446" i="1"/>
  <c r="W446" i="1"/>
  <c r="X445" i="1"/>
  <c r="W445" i="1"/>
  <c r="X444" i="1"/>
  <c r="W444" i="1"/>
  <c r="X443" i="1"/>
  <c r="W443" i="1"/>
  <c r="X442" i="1"/>
  <c r="W442" i="1"/>
  <c r="X441" i="1"/>
  <c r="W441" i="1"/>
  <c r="X440" i="1"/>
  <c r="W440" i="1"/>
  <c r="X439" i="1"/>
  <c r="W439" i="1"/>
  <c r="X438" i="1"/>
  <c r="W438" i="1"/>
  <c r="X437" i="1"/>
  <c r="W437" i="1"/>
  <c r="X436" i="1"/>
  <c r="W436" i="1"/>
  <c r="X435" i="1"/>
  <c r="W435" i="1"/>
  <c r="X434" i="1"/>
  <c r="W434" i="1"/>
  <c r="X433" i="1"/>
  <c r="W433" i="1"/>
  <c r="X432" i="1"/>
  <c r="W432" i="1"/>
  <c r="X431" i="1"/>
  <c r="W431" i="1"/>
  <c r="X430" i="1"/>
  <c r="W430" i="1"/>
  <c r="X429" i="1"/>
  <c r="W429" i="1"/>
  <c r="X428" i="1"/>
  <c r="W428" i="1"/>
  <c r="X427" i="1"/>
  <c r="W427" i="1"/>
  <c r="X426" i="1"/>
  <c r="W426" i="1"/>
  <c r="X425" i="1"/>
  <c r="W425" i="1"/>
  <c r="X424" i="1"/>
  <c r="W424" i="1"/>
  <c r="X423" i="1"/>
  <c r="W423" i="1"/>
  <c r="X422" i="1"/>
  <c r="W422" i="1"/>
  <c r="X421" i="1"/>
  <c r="W421" i="1"/>
  <c r="X420" i="1"/>
  <c r="W420" i="1"/>
  <c r="X419" i="1"/>
  <c r="W419" i="1"/>
  <c r="X418" i="1"/>
  <c r="W418" i="1"/>
  <c r="X417" i="1"/>
  <c r="W417" i="1"/>
  <c r="X416" i="1"/>
  <c r="W416" i="1"/>
  <c r="X415" i="1"/>
  <c r="W415" i="1"/>
  <c r="X414" i="1"/>
  <c r="W414" i="1"/>
  <c r="X413" i="1"/>
  <c r="W413" i="1"/>
  <c r="X412" i="1"/>
  <c r="W412" i="1"/>
  <c r="X411" i="1"/>
  <c r="W411" i="1"/>
  <c r="X410" i="1"/>
  <c r="W410" i="1"/>
  <c r="X409" i="1"/>
  <c r="W409" i="1"/>
  <c r="X408" i="1"/>
  <c r="W408" i="1"/>
  <c r="X407" i="1"/>
  <c r="W407" i="1"/>
  <c r="X406" i="1"/>
  <c r="W406" i="1"/>
  <c r="X405" i="1"/>
  <c r="W405" i="1"/>
  <c r="X404" i="1"/>
  <c r="W404" i="1"/>
  <c r="X403" i="1"/>
  <c r="W403" i="1"/>
  <c r="X402" i="1"/>
  <c r="W402" i="1"/>
  <c r="X401" i="1"/>
  <c r="W401" i="1"/>
  <c r="X400" i="1"/>
  <c r="W400" i="1"/>
  <c r="X399" i="1"/>
  <c r="W399" i="1"/>
  <c r="X398" i="1"/>
  <c r="W398" i="1"/>
  <c r="X397" i="1"/>
  <c r="W397" i="1"/>
  <c r="X396" i="1"/>
  <c r="W396" i="1"/>
  <c r="X395" i="1"/>
  <c r="W395" i="1"/>
  <c r="X394" i="1"/>
  <c r="W394" i="1"/>
  <c r="X393" i="1"/>
  <c r="W393" i="1"/>
  <c r="X392" i="1"/>
  <c r="W392" i="1"/>
  <c r="X391" i="1"/>
  <c r="W391" i="1"/>
  <c r="V5" i="1"/>
  <c r="V4" i="1"/>
  <c r="W280" i="1" l="1"/>
  <c r="W281" i="1"/>
  <c r="W282" i="1"/>
  <c r="W72" i="1"/>
  <c r="W35" i="1"/>
  <c r="W285" i="1"/>
  <c r="W286" i="1"/>
  <c r="W319" i="1"/>
  <c r="W85" i="1"/>
  <c r="W288" i="1"/>
  <c r="W289" i="1"/>
  <c r="W49" i="1"/>
  <c r="W31" i="1"/>
  <c r="X290" i="1"/>
  <c r="W290" i="1"/>
  <c r="W291" i="1"/>
  <c r="W293" i="1"/>
  <c r="W294" i="1"/>
  <c r="W295" i="1"/>
  <c r="W304" i="1"/>
  <c r="X335" i="1"/>
  <c r="W335" i="1"/>
  <c r="X337" i="1"/>
  <c r="W71" i="1"/>
  <c r="W330" i="1"/>
  <c r="X61" i="1"/>
  <c r="W296" i="1"/>
  <c r="W297" i="1"/>
  <c r="W298" i="1"/>
  <c r="W310" i="1"/>
  <c r="W311" i="1"/>
  <c r="W123" i="1"/>
  <c r="W314" i="1"/>
  <c r="X315" i="1"/>
  <c r="W315" i="1"/>
  <c r="W143" i="1"/>
  <c r="W225" i="1"/>
  <c r="W317" i="1"/>
  <c r="W318" i="1"/>
  <c r="W320" i="1"/>
  <c r="W15" i="1"/>
  <c r="W321" i="1"/>
  <c r="W103" i="1"/>
  <c r="X322" i="1"/>
  <c r="W144" i="1"/>
  <c r="W323" i="1"/>
  <c r="X89" i="1"/>
  <c r="W90" i="1"/>
  <c r="W91" i="1"/>
  <c r="W152" i="1"/>
  <c r="W153" i="1"/>
  <c r="W222" i="1"/>
  <c r="W173" i="1"/>
  <c r="X156" i="1"/>
  <c r="W73" i="1"/>
  <c r="X53" i="1"/>
  <c r="W155" i="1"/>
  <c r="X100" i="1"/>
  <c r="W100" i="1"/>
  <c r="X88" i="1"/>
  <c r="W333" i="1"/>
  <c r="W105" i="1"/>
  <c r="W361" i="1"/>
  <c r="W60" i="1"/>
  <c r="X149" i="1"/>
  <c r="X299" i="1"/>
  <c r="W338" i="1"/>
  <c r="X54" i="1"/>
  <c r="W55" i="1"/>
  <c r="X52" i="1"/>
  <c r="W58" i="1"/>
  <c r="W216" i="1"/>
  <c r="W66" i="1"/>
  <c r="W340" i="1"/>
  <c r="W64" i="1"/>
  <c r="W172" i="1"/>
  <c r="W342" i="1"/>
  <c r="X29" i="1"/>
  <c r="X97" i="1"/>
  <c r="X75" i="1"/>
  <c r="W75" i="1"/>
  <c r="W176" i="1"/>
  <c r="X131" i="1"/>
  <c r="W133" i="1"/>
  <c r="W111" i="1"/>
  <c r="W77" i="1"/>
  <c r="X28" i="1"/>
  <c r="W76" i="1"/>
  <c r="W160" i="1"/>
  <c r="W108" i="1"/>
  <c r="W128" i="1"/>
  <c r="W81" i="1"/>
  <c r="X82" i="1"/>
  <c r="W161" i="1"/>
  <c r="X46" i="1"/>
  <c r="W47" i="1"/>
  <c r="W113" i="1"/>
  <c r="W93" i="1"/>
  <c r="W343" i="1"/>
  <c r="W217" i="1"/>
  <c r="W218" i="1"/>
  <c r="W63" i="1"/>
  <c r="W174" i="1"/>
  <c r="W39" i="1"/>
  <c r="W169" i="1"/>
  <c r="W347" i="1"/>
  <c r="X69" i="1"/>
  <c r="W170" i="1"/>
  <c r="X43" i="1"/>
  <c r="W37" i="1"/>
  <c r="W33" i="1"/>
  <c r="X348" i="1"/>
  <c r="W232" i="1"/>
  <c r="X107" i="1"/>
  <c r="X23" i="1"/>
  <c r="W23" i="1"/>
  <c r="W92" i="1"/>
  <c r="W20" i="1"/>
  <c r="W22" i="1"/>
  <c r="W40" i="1"/>
  <c r="W209" i="1"/>
  <c r="W210" i="1"/>
  <c r="W189" i="1"/>
  <c r="W187" i="1"/>
  <c r="X146" i="1"/>
  <c r="W350" i="1"/>
  <c r="X351" i="1"/>
  <c r="W351" i="1"/>
  <c r="W205" i="1"/>
  <c r="W45" i="1"/>
  <c r="W183" i="1"/>
  <c r="W117" i="1"/>
  <c r="W59" i="1"/>
  <c r="W184" i="1"/>
  <c r="W206" i="1"/>
  <c r="W185" i="1"/>
  <c r="W352" i="1"/>
  <c r="W357" i="1"/>
  <c r="X212" i="1"/>
  <c r="W213" i="1"/>
  <c r="X358" i="1"/>
  <c r="W106" i="1"/>
  <c r="X353" i="1"/>
  <c r="W124" i="1"/>
  <c r="W70" i="1"/>
  <c r="W220" i="1"/>
  <c r="W24" i="1"/>
  <c r="X221" i="1"/>
  <c r="W354" i="1"/>
  <c r="X38" i="1"/>
  <c r="W233" i="1"/>
  <c r="W254" i="1"/>
  <c r="X136" i="1"/>
  <c r="W137" i="1"/>
  <c r="W359" i="1"/>
  <c r="W376" i="1"/>
  <c r="X101" i="1"/>
  <c r="W129" i="1"/>
  <c r="W224" i="1"/>
  <c r="W138" i="1"/>
  <c r="W180" i="1"/>
  <c r="X235" i="1"/>
  <c r="W264" i="1"/>
  <c r="W112" i="1"/>
  <c r="W355" i="1"/>
  <c r="W261" i="1"/>
  <c r="X260" i="1"/>
  <c r="W248" i="1"/>
  <c r="X215" i="1"/>
  <c r="W258" i="1"/>
  <c r="W18" i="1"/>
  <c r="X226" i="1"/>
  <c r="W227" i="1"/>
  <c r="X272" i="1"/>
  <c r="W231" i="1"/>
  <c r="W239" i="1"/>
  <c r="W247" i="1"/>
  <c r="W249" i="1"/>
  <c r="X250" i="1"/>
  <c r="W251" i="1"/>
  <c r="X234" i="1"/>
  <c r="W253" i="1"/>
  <c r="W236" i="1"/>
  <c r="W51" i="1"/>
  <c r="W62" i="1"/>
  <c r="X341" i="1"/>
  <c r="W389" i="1"/>
  <c r="X257" i="1"/>
  <c r="W259" i="1"/>
  <c r="W228" i="1"/>
  <c r="W237" i="1"/>
  <c r="W372" i="1"/>
  <c r="W252" i="1"/>
  <c r="X230" i="1"/>
  <c r="W363" i="1"/>
  <c r="W356" i="1"/>
  <c r="W366" i="1"/>
  <c r="W274" i="1"/>
  <c r="W273" i="1"/>
  <c r="X275" i="1"/>
  <c r="W368" i="1"/>
  <c r="W369" i="1"/>
  <c r="W308" i="1"/>
  <c r="W139" i="1"/>
  <c r="W78" i="1"/>
  <c r="W292" i="1"/>
  <c r="W102" i="1"/>
  <c r="X162" i="1"/>
  <c r="W50" i="1"/>
  <c r="X94" i="1"/>
  <c r="W95" i="1"/>
  <c r="W96" i="1"/>
  <c r="W370" i="1"/>
  <c r="X181" i="1"/>
  <c r="W181" i="1"/>
  <c r="W371" i="1"/>
  <c r="W276" i="1"/>
  <c r="W118" i="1"/>
  <c r="W307" i="1"/>
  <c r="W373" i="1"/>
  <c r="X375" i="1"/>
  <c r="W378" i="1"/>
  <c r="W379" i="1"/>
  <c r="W151" i="1"/>
  <c r="X150" i="1"/>
  <c r="W150" i="1"/>
  <c r="W120" i="1"/>
  <c r="W325" i="1"/>
  <c r="W157" i="1"/>
  <c r="W195" i="1"/>
  <c r="W197" i="1"/>
  <c r="W122" i="1"/>
  <c r="W277" i="1"/>
  <c r="W36" i="1"/>
  <c r="W229" i="1"/>
  <c r="W164" i="1"/>
  <c r="W99" i="1"/>
  <c r="X86" i="1"/>
  <c r="W193" i="1"/>
  <c r="X198" i="1"/>
  <c r="W198" i="1"/>
  <c r="W211" i="1"/>
  <c r="W208" i="1"/>
  <c r="W256" i="1"/>
  <c r="W381" i="1"/>
  <c r="W27" i="1"/>
  <c r="W80" i="1"/>
  <c r="W382" i="1"/>
  <c r="W130" i="1"/>
  <c r="W145" i="1"/>
  <c r="W384" i="1"/>
  <c r="W385" i="1"/>
  <c r="W127" i="1"/>
  <c r="W386" i="1"/>
  <c r="W387" i="1"/>
  <c r="W148" i="1"/>
  <c r="X141" i="1"/>
  <c r="W165" i="1"/>
  <c r="W166" i="1"/>
  <c r="W374" i="1"/>
  <c r="W262" i="1"/>
  <c r="W110" i="1"/>
  <c r="W309" i="1"/>
  <c r="X245" i="1"/>
  <c r="W203" i="1"/>
  <c r="X182" i="1"/>
  <c r="W134" i="1"/>
  <c r="W194" i="1"/>
  <c r="W178" i="1"/>
  <c r="X204" i="1"/>
  <c r="W331" i="1"/>
  <c r="W192" i="1"/>
  <c r="W240" i="1"/>
  <c r="W84" i="1"/>
  <c r="W214" i="1"/>
  <c r="X41" i="1"/>
  <c r="W202" i="1"/>
  <c r="W190" i="1"/>
  <c r="W191" i="1"/>
  <c r="X42" i="1"/>
  <c r="W241" i="1"/>
  <c r="W188" i="1"/>
  <c r="W200" i="1"/>
  <c r="X242" i="1"/>
  <c r="X243" i="1"/>
  <c r="W243" i="1"/>
  <c r="W269" i="1"/>
  <c r="W270" i="1"/>
  <c r="W271" i="1"/>
  <c r="W266" i="1"/>
  <c r="W109" i="1"/>
  <c r="X360" i="1"/>
  <c r="W360" i="1"/>
  <c r="W255" i="1"/>
  <c r="W364" i="1"/>
  <c r="W305" i="1"/>
  <c r="W246" i="1"/>
  <c r="W267" i="1"/>
  <c r="W278" i="1"/>
  <c r="X18" i="1"/>
  <c r="W19" i="1"/>
  <c r="X19" i="1"/>
  <c r="X22" i="1"/>
  <c r="X27" i="1"/>
  <c r="X31" i="1"/>
  <c r="W32" i="1"/>
  <c r="X32" i="1"/>
  <c r="W34" i="1"/>
  <c r="X34" i="1"/>
  <c r="X35" i="1"/>
  <c r="W48" i="1"/>
  <c r="X48" i="1"/>
  <c r="X55" i="1"/>
  <c r="W56" i="1"/>
  <c r="X56" i="1"/>
  <c r="X59" i="1"/>
  <c r="X64" i="1"/>
  <c r="W65" i="1"/>
  <c r="W67" i="1"/>
  <c r="X67" i="1"/>
  <c r="W68" i="1"/>
  <c r="X68" i="1"/>
  <c r="X71" i="1"/>
  <c r="X72" i="1"/>
  <c r="X73" i="1"/>
  <c r="X76" i="1"/>
  <c r="W79" i="1"/>
  <c r="X79" i="1"/>
  <c r="X85" i="1"/>
  <c r="X91" i="1"/>
  <c r="X103" i="1"/>
  <c r="W104" i="1"/>
  <c r="X104" i="1"/>
  <c r="X113" i="1"/>
  <c r="W114" i="1"/>
  <c r="X114" i="1"/>
  <c r="W115" i="1"/>
  <c r="W116" i="1"/>
  <c r="X116" i="1"/>
  <c r="W121" i="1"/>
  <c r="X123" i="1"/>
  <c r="X128" i="1"/>
  <c r="X129" i="1"/>
  <c r="X130" i="1"/>
  <c r="X133" i="1"/>
  <c r="X134" i="1"/>
  <c r="X137" i="1"/>
  <c r="W147" i="1"/>
  <c r="X153" i="1"/>
  <c r="X155" i="1"/>
  <c r="X161" i="1"/>
  <c r="W167" i="1"/>
  <c r="X167" i="1"/>
  <c r="W175" i="1"/>
  <c r="X175" i="1"/>
  <c r="X189" i="1"/>
  <c r="X191" i="1"/>
  <c r="X192" i="1"/>
  <c r="W196" i="1"/>
  <c r="X206" i="1"/>
  <c r="W207" i="1"/>
  <c r="X207" i="1"/>
  <c r="X209" i="1"/>
  <c r="X218" i="1"/>
  <c r="W219" i="1"/>
  <c r="W223" i="1"/>
  <c r="X224" i="1"/>
  <c r="X225" i="1"/>
  <c r="W238" i="1"/>
  <c r="X238" i="1"/>
  <c r="X247" i="1"/>
  <c r="X248" i="1"/>
  <c r="X252" i="1"/>
  <c r="X262" i="1"/>
  <c r="X264" i="1"/>
  <c r="X266" i="1"/>
  <c r="W268" i="1"/>
  <c r="X268" i="1"/>
  <c r="X276" i="1"/>
  <c r="W279" i="1"/>
  <c r="X279" i="1"/>
  <c r="X280" i="1"/>
  <c r="X282" i="1"/>
  <c r="W283" i="1"/>
  <c r="W284" i="1"/>
  <c r="X284" i="1"/>
  <c r="X285" i="1"/>
  <c r="W287" i="1"/>
  <c r="X287" i="1"/>
  <c r="X288" i="1"/>
  <c r="X291" i="1"/>
  <c r="X292" i="1"/>
  <c r="X295" i="1"/>
  <c r="X296" i="1"/>
  <c r="X298" i="1"/>
  <c r="W301" i="1"/>
  <c r="X301" i="1"/>
  <c r="W303" i="1"/>
  <c r="X303" i="1"/>
  <c r="W306" i="1"/>
  <c r="X306" i="1"/>
  <c r="X310" i="1"/>
  <c r="X311" i="1"/>
  <c r="W313" i="1"/>
  <c r="X313" i="1"/>
  <c r="W316" i="1"/>
  <c r="X321" i="1"/>
  <c r="X323" i="1"/>
  <c r="W324" i="1"/>
  <c r="W328" i="1"/>
  <c r="X328" i="1"/>
  <c r="W329" i="1"/>
  <c r="X329" i="1"/>
  <c r="X330" i="1"/>
  <c r="W334" i="1"/>
  <c r="X334" i="1"/>
  <c r="W336" i="1"/>
  <c r="X336" i="1"/>
  <c r="X338" i="1"/>
  <c r="X342" i="1"/>
  <c r="X343" i="1"/>
  <c r="W345" i="1"/>
  <c r="X345" i="1"/>
  <c r="X352" i="1"/>
  <c r="X355" i="1"/>
  <c r="W362" i="1"/>
  <c r="X363" i="1"/>
  <c r="W367" i="1"/>
  <c r="X367" i="1"/>
  <c r="X369" i="1"/>
  <c r="W377" i="1"/>
  <c r="X377" i="1"/>
  <c r="X385" i="1"/>
  <c r="W388" i="1"/>
  <c r="X227" i="1" l="1"/>
  <c r="W242" i="1"/>
  <c r="W182" i="1"/>
  <c r="W275" i="1"/>
  <c r="W257" i="1"/>
  <c r="W38" i="1"/>
  <c r="W234" i="1"/>
  <c r="W260" i="1"/>
  <c r="W235" i="1"/>
  <c r="W149" i="1"/>
  <c r="W156" i="1"/>
  <c r="W322" i="1"/>
  <c r="W215" i="1"/>
  <c r="W337" i="1"/>
  <c r="X386" i="1"/>
  <c r="X200" i="1"/>
  <c r="X102" i="1"/>
  <c r="X47" i="1"/>
  <c r="X202" i="1"/>
  <c r="X270" i="1"/>
  <c r="X273" i="1"/>
  <c r="X66" i="1"/>
  <c r="X255" i="1"/>
  <c r="X217" i="1"/>
  <c r="X361" i="1"/>
  <c r="X269" i="1"/>
  <c r="X253" i="1"/>
  <c r="X228" i="1"/>
  <c r="X173" i="1"/>
  <c r="W42" i="1"/>
  <c r="W146" i="1"/>
  <c r="W52" i="1"/>
  <c r="X15" i="1"/>
  <c r="X246" i="1"/>
  <c r="X183" i="1"/>
  <c r="X359" i="1"/>
  <c r="X333" i="1"/>
  <c r="X293" i="1"/>
  <c r="X278" i="1"/>
  <c r="X205" i="1"/>
  <c r="X193" i="1"/>
  <c r="X172" i="1"/>
  <c r="X127" i="1"/>
  <c r="X90" i="1"/>
  <c r="W250" i="1"/>
  <c r="W272" i="1"/>
  <c r="W353" i="1"/>
  <c r="W107" i="1"/>
  <c r="W69" i="1"/>
  <c r="W28" i="1"/>
  <c r="W54" i="1"/>
  <c r="W53" i="1"/>
  <c r="X381" i="1"/>
  <c r="X319" i="1"/>
  <c r="X261" i="1"/>
  <c r="X187" i="1"/>
  <c r="X164" i="1"/>
  <c r="X99" i="1"/>
  <c r="X237" i="1"/>
  <c r="X384" i="1"/>
  <c r="X289" i="1"/>
  <c r="X379" i="1"/>
  <c r="X317" i="1"/>
  <c r="X229" i="1"/>
  <c r="X222" i="1"/>
  <c r="X197" i="1"/>
  <c r="X145" i="1"/>
  <c r="X117" i="1"/>
  <c r="X40" i="1"/>
  <c r="X180" i="1"/>
  <c r="X122" i="1"/>
  <c r="X388" i="1"/>
  <c r="X324" i="1"/>
  <c r="X316" i="1"/>
  <c r="X259" i="1"/>
  <c r="X219" i="1"/>
  <c r="X196" i="1"/>
  <c r="X185" i="1"/>
  <c r="X139" i="1"/>
  <c r="X96" i="1"/>
  <c r="X58" i="1"/>
  <c r="W141" i="1"/>
  <c r="W101" i="1"/>
  <c r="W29" i="1"/>
  <c r="W299" i="1"/>
  <c r="X372" i="1"/>
  <c r="X347" i="1"/>
  <c r="X231" i="1"/>
  <c r="X184" i="1"/>
  <c r="X81" i="1"/>
  <c r="X387" i="1"/>
  <c r="X378" i="1"/>
  <c r="X370" i="1"/>
  <c r="X362" i="1"/>
  <c r="X331" i="1"/>
  <c r="X305" i="1"/>
  <c r="X297" i="1"/>
  <c r="X223" i="1"/>
  <c r="X147" i="1"/>
  <c r="X121" i="1"/>
  <c r="X105" i="1"/>
  <c r="X80" i="1"/>
  <c r="X60" i="1"/>
  <c r="X49" i="1"/>
  <c r="W41" i="1"/>
  <c r="W204" i="1"/>
  <c r="W94" i="1"/>
  <c r="W341" i="1"/>
  <c r="W348" i="1"/>
  <c r="W43" i="1"/>
  <c r="W82" i="1"/>
  <c r="W131" i="1"/>
  <c r="X33" i="1"/>
  <c r="X214" i="1"/>
  <c r="X376" i="1"/>
  <c r="X350" i="1"/>
  <c r="X213" i="1"/>
  <c r="X143" i="1"/>
  <c r="X389" i="1"/>
  <c r="X366" i="1"/>
  <c r="X320" i="1"/>
  <c r="X314" i="1"/>
  <c r="X307" i="1"/>
  <c r="X281" i="1"/>
  <c r="X274" i="1"/>
  <c r="X267" i="1"/>
  <c r="X256" i="1"/>
  <c r="X240" i="1"/>
  <c r="X233" i="1"/>
  <c r="X178" i="1"/>
  <c r="X170" i="1"/>
  <c r="X160" i="1"/>
  <c r="X151" i="1"/>
  <c r="X95" i="1"/>
  <c r="X84" i="1"/>
  <c r="X77" i="1"/>
  <c r="X70" i="1"/>
  <c r="X63" i="1"/>
  <c r="X51" i="1"/>
  <c r="X37" i="1"/>
  <c r="X16" i="1"/>
  <c r="W226" i="1"/>
  <c r="X251" i="1"/>
  <c r="X357" i="1"/>
  <c r="X309" i="1"/>
  <c r="X241" i="1"/>
  <c r="X220" i="1"/>
  <c r="X109" i="1"/>
  <c r="X364" i="1"/>
  <c r="X340" i="1"/>
  <c r="X325" i="1"/>
  <c r="X294" i="1"/>
  <c r="X286" i="1"/>
  <c r="X249" i="1"/>
  <c r="X239" i="1"/>
  <c r="X232" i="1"/>
  <c r="X210" i="1"/>
  <c r="X203" i="1"/>
  <c r="X195" i="1"/>
  <c r="X176" i="1"/>
  <c r="X169" i="1"/>
  <c r="X115" i="1"/>
  <c r="X106" i="1"/>
  <c r="X62" i="1"/>
  <c r="X45" i="1"/>
  <c r="X36" i="1"/>
  <c r="W230" i="1"/>
  <c r="W136" i="1"/>
  <c r="W221" i="1"/>
  <c r="W97" i="1"/>
  <c r="X277" i="1"/>
  <c r="W86" i="1"/>
  <c r="W375" i="1"/>
  <c r="W83" i="1"/>
  <c r="X83" i="1"/>
  <c r="X163" i="1"/>
  <c r="W163" i="1"/>
  <c r="W87" i="1"/>
  <c r="X87" i="1"/>
  <c r="X119" i="1"/>
  <c r="W119" i="1"/>
  <c r="W125" i="1"/>
  <c r="X125" i="1"/>
  <c r="W168" i="1"/>
  <c r="X168" i="1"/>
  <c r="W159" i="1"/>
  <c r="X159" i="1"/>
  <c r="W327" i="1"/>
  <c r="X327" i="1"/>
  <c r="X140" i="1"/>
  <c r="W140" i="1"/>
  <c r="X371" i="1"/>
  <c r="X211" i="1"/>
  <c r="X111" i="1"/>
  <c r="X24" i="1"/>
  <c r="W332" i="1"/>
  <c r="X332" i="1"/>
  <c r="W201" i="1"/>
  <c r="X201" i="1"/>
  <c r="W380" i="1"/>
  <c r="X380" i="1"/>
  <c r="W162" i="1"/>
  <c r="W17" i="1"/>
  <c r="X17" i="1"/>
  <c r="W186" i="1"/>
  <c r="X186" i="1"/>
  <c r="W302" i="1"/>
  <c r="X302" i="1"/>
  <c r="W339" i="1"/>
  <c r="X339" i="1"/>
  <c r="W390" i="1"/>
  <c r="X390" i="1"/>
  <c r="W326" i="1"/>
  <c r="X326" i="1"/>
  <c r="X190" i="1"/>
  <c r="X138" i="1"/>
  <c r="X110" i="1"/>
  <c r="W344" i="1"/>
  <c r="X344" i="1"/>
  <c r="W263" i="1"/>
  <c r="X263" i="1"/>
  <c r="W245" i="1"/>
  <c r="W265" i="1"/>
  <c r="X265" i="1"/>
  <c r="W358" i="1"/>
  <c r="W25" i="1"/>
  <c r="X25" i="1"/>
  <c r="W46" i="1"/>
  <c r="W171" i="1"/>
  <c r="X171" i="1"/>
  <c r="W89" i="1"/>
  <c r="W244" i="1"/>
  <c r="X244" i="1"/>
  <c r="W44" i="1"/>
  <c r="X44" i="1"/>
  <c r="W26" i="1"/>
  <c r="X26" i="1"/>
  <c r="W98" i="1"/>
  <c r="X98" i="1"/>
  <c r="X236" i="1"/>
  <c r="W126" i="1"/>
  <c r="X126" i="1"/>
  <c r="W158" i="1"/>
  <c r="X158" i="1"/>
  <c r="W312" i="1"/>
  <c r="X312" i="1"/>
  <c r="X354" i="1"/>
  <c r="X188" i="1"/>
  <c r="W365" i="1"/>
  <c r="X365" i="1"/>
  <c r="W142" i="1"/>
  <c r="X142" i="1"/>
  <c r="W383" i="1"/>
  <c r="X383" i="1"/>
  <c r="W135" i="1"/>
  <c r="X135" i="1"/>
  <c r="W349" i="1"/>
  <c r="X349" i="1"/>
  <c r="W132" i="1"/>
  <c r="X132" i="1"/>
  <c r="W179" i="1"/>
  <c r="X179" i="1"/>
  <c r="W88" i="1"/>
  <c r="W154" i="1"/>
  <c r="X154" i="1"/>
  <c r="W199" i="1"/>
  <c r="X199" i="1"/>
  <c r="W346" i="1"/>
  <c r="X346" i="1"/>
  <c r="W300" i="1"/>
  <c r="X300" i="1"/>
  <c r="X368" i="1"/>
  <c r="X208" i="1"/>
  <c r="X194" i="1"/>
  <c r="X165" i="1"/>
  <c r="X157" i="1"/>
  <c r="X20" i="1"/>
  <c r="W21" i="1"/>
  <c r="X21" i="1"/>
  <c r="X177" i="1"/>
  <c r="W177" i="1"/>
  <c r="W212" i="1"/>
  <c r="W30" i="1"/>
  <c r="X30" i="1"/>
  <c r="X57" i="1"/>
  <c r="W57" i="1"/>
  <c r="W74" i="1"/>
  <c r="X74" i="1"/>
  <c r="X283" i="1"/>
  <c r="X174" i="1"/>
  <c r="X152" i="1"/>
  <c r="X50" i="1"/>
  <c r="W61" i="1"/>
  <c r="X39" i="1"/>
  <c r="X374" i="1"/>
  <c r="X304" i="1"/>
  <c r="X254" i="1"/>
  <c r="X144" i="1"/>
  <c r="X93" i="1"/>
  <c r="X65" i="1"/>
  <c r="X382" i="1"/>
  <c r="X373" i="1"/>
  <c r="X318" i="1"/>
  <c r="X271" i="1"/>
  <c r="X92" i="1"/>
  <c r="X78" i="1"/>
  <c r="X356" i="1"/>
  <c r="X258" i="1"/>
  <c r="X216" i="1"/>
  <c r="X166" i="1"/>
  <c r="X148" i="1"/>
  <c r="X124" i="1"/>
  <c r="X120" i="1"/>
  <c r="X118" i="1"/>
  <c r="X112" i="1"/>
  <c r="X108" i="1"/>
  <c r="X308" i="1"/>
  <c r="X4" i="1" l="1"/>
  <c r="X5" i="1"/>
  <c r="W5" i="1"/>
  <c r="X10" i="1" s="1"/>
  <c r="W16" i="1"/>
  <c r="W4" i="1" s="1"/>
  <c r="V6" i="1"/>
  <c r="X6" i="1" l="1"/>
  <c r="W6" i="1"/>
  <c r="X9" i="1" s="1"/>
  <c r="X11" i="1" s="1"/>
</calcChain>
</file>

<file path=xl/sharedStrings.xml><?xml version="1.0" encoding="utf-8"?>
<sst xmlns="http://schemas.openxmlformats.org/spreadsheetml/2006/main" count="5136" uniqueCount="1391">
  <si>
    <t>KATEGORIE</t>
  </si>
  <si>
    <t>REGION</t>
  </si>
  <si>
    <t>WEIN</t>
  </si>
  <si>
    <t>ZUSTAND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</si>
  <si>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</si>
  <si>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</si>
  <si>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</si>
  <si>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</si>
  <si>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</si>
  <si>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</si>
  <si>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</si>
  <si>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</si>
  <si>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</si>
  <si>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</si>
  <si>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</si>
  <si>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STK</t>
  </si>
  <si>
    <t>Füllstand</t>
  </si>
  <si>
    <t>Kapsel</t>
  </si>
  <si>
    <t>Etikette</t>
  </si>
  <si>
    <t>Lagerort</t>
  </si>
  <si>
    <t>ID</t>
  </si>
  <si>
    <t>VK inkl.</t>
  </si>
  <si>
    <t>VK exkl.</t>
  </si>
  <si>
    <t>BESTELLUNG</t>
  </si>
  <si>
    <t>GESAMT EXKL. MWST</t>
  </si>
  <si>
    <t>GESAMT INKL. MWST</t>
  </si>
  <si>
    <t>SUMME BESTELLUNG</t>
  </si>
  <si>
    <t xml:space="preserve">NAME &amp; RECHNUNGSADRESSE     </t>
  </si>
  <si>
    <t xml:space="preserve">TELEFON &amp; E-MAIL    </t>
  </si>
  <si>
    <t xml:space="preserve">LIEFERADRESSE / ANMERKUNGEN     </t>
  </si>
  <si>
    <t>Versand netto</t>
  </si>
  <si>
    <t>MWSt</t>
  </si>
  <si>
    <t>Gesamt netto</t>
  </si>
  <si>
    <t>Gesamt brutto</t>
  </si>
  <si>
    <t>BESTANDSPRÜFUNG</t>
  </si>
  <si>
    <t>FAKTURIERUNG</t>
  </si>
  <si>
    <t>ZAHLUNGSEINGANG</t>
  </si>
  <si>
    <t>VERSAND</t>
  </si>
  <si>
    <t>RABATT</t>
  </si>
  <si>
    <t>AKTIONSPREIS / FLASCHE</t>
  </si>
  <si>
    <t xml:space="preserve">VERSAND / ABHOLUNG     </t>
  </si>
  <si>
    <t>U/D</t>
  </si>
  <si>
    <t>GESAMT EXKL. ausweisbarer MWST</t>
  </si>
  <si>
    <t>GESAMT INKL. ausweisbarer MWST</t>
  </si>
  <si>
    <t>Differenzbesteuert</t>
  </si>
  <si>
    <t>Umsatzbesteuert</t>
  </si>
  <si>
    <t>First come. First serve. / Es gelten unsere AGB's. www.trinkreif.at / info@trinkreif.at / +4319974145</t>
  </si>
  <si>
    <t>GESAMT</t>
  </si>
  <si>
    <t>Wein</t>
  </si>
  <si>
    <t>rot</t>
  </si>
  <si>
    <t>trocken</t>
  </si>
  <si>
    <t>Australien</t>
  </si>
  <si>
    <t>Syrah</t>
  </si>
  <si>
    <t>Cuvee</t>
  </si>
  <si>
    <t>Penfolds</t>
  </si>
  <si>
    <t>Cabernet Sauvignon Bin 707</t>
  </si>
  <si>
    <t>Cabernet Sauvignon</t>
  </si>
  <si>
    <t>weiß</t>
  </si>
  <si>
    <t>Deutschland</t>
  </si>
  <si>
    <t>Franken</t>
  </si>
  <si>
    <t>Fürst</t>
  </si>
  <si>
    <t>Chardonnay</t>
  </si>
  <si>
    <t>Pinot Noir</t>
  </si>
  <si>
    <t>süß</t>
  </si>
  <si>
    <t>Spätburgunder Centgrafenberg TBA</t>
  </si>
  <si>
    <t>Riesling</t>
  </si>
  <si>
    <t>Glaser-Himmelstoss</t>
  </si>
  <si>
    <t>Spätburgunder Berg Rondell</t>
  </si>
  <si>
    <t>Leipold</t>
  </si>
  <si>
    <t>Pinot Noir trocken</t>
  </si>
  <si>
    <t>Mosel</t>
  </si>
  <si>
    <t>Dr. Loosen</t>
  </si>
  <si>
    <t>Riesling Erdener Prälat AL LGK Versteigerung</t>
  </si>
  <si>
    <t>Riesling Erdener Treppchen AL GK</t>
  </si>
  <si>
    <t>Riesling Wehlener Sonnenuhr AL GK</t>
  </si>
  <si>
    <t>Grans Fassian</t>
  </si>
  <si>
    <t>Riesling Apotheke SL</t>
  </si>
  <si>
    <t>Grans-Fassian</t>
  </si>
  <si>
    <t>Riesling Apotheke GG</t>
  </si>
  <si>
    <t>Riesling Apotheke Spätlese</t>
  </si>
  <si>
    <t>Riesling Goldtröpfchen GG</t>
  </si>
  <si>
    <t>Riesling Hofberg GG</t>
  </si>
  <si>
    <t>JJ Prüm</t>
  </si>
  <si>
    <t>Joh.Jos.Christoffel Erben</t>
  </si>
  <si>
    <t>Riesling Ürziger Würzgarten AL***  GK Versteigerung</t>
  </si>
  <si>
    <t>Markus Molitor</t>
  </si>
  <si>
    <t>Riesling Saarburger Rausch GK BA</t>
  </si>
  <si>
    <t>Riesling Zeltinger Sonnenuhr BA Versteigerung</t>
  </si>
  <si>
    <t xml:space="preserve">Mosel </t>
  </si>
  <si>
    <t xml:space="preserve">Clüsserath-Weiler </t>
  </si>
  <si>
    <t>Riesling Zellerberg Auslese **</t>
  </si>
  <si>
    <t xml:space="preserve">Riesling </t>
  </si>
  <si>
    <t>Nahe</t>
  </si>
  <si>
    <t>Dönnhoff</t>
  </si>
  <si>
    <t>Gut Hermannsberg</t>
  </si>
  <si>
    <t>Riesling Bastei GG</t>
  </si>
  <si>
    <t>Riesling Hermannsberg GG</t>
  </si>
  <si>
    <t>Riesling Hermannsberg GG Reserve</t>
  </si>
  <si>
    <t>Riesling Kupfergrube GG</t>
  </si>
  <si>
    <t>Riesling Kupfergrube GG Reserve</t>
  </si>
  <si>
    <t>Schaumwein</t>
  </si>
  <si>
    <t>Schönleber</t>
  </si>
  <si>
    <t>Riesling Halenberg Eiswein GK Versteigerung</t>
  </si>
  <si>
    <t>Riesling Halenberg TBA</t>
  </si>
  <si>
    <t xml:space="preserve">Nahe </t>
  </si>
  <si>
    <t xml:space="preserve">Schlossgut Diel </t>
  </si>
  <si>
    <t>Riesling Auslese Goldkapsel</t>
  </si>
  <si>
    <t>Pfalz</t>
  </si>
  <si>
    <t>Friedrich Becker</t>
  </si>
  <si>
    <t>Lukas Hammelmann</t>
  </si>
  <si>
    <t>Spätburgunder Hochstadt</t>
  </si>
  <si>
    <t>Ökonomierat Rebholz</t>
  </si>
  <si>
    <t>von Winning</t>
  </si>
  <si>
    <t>Riesling Jesuitengarten GG</t>
  </si>
  <si>
    <t>Rheingau</t>
  </si>
  <si>
    <t>Fricke</t>
  </si>
  <si>
    <t>Riesling Krone</t>
  </si>
  <si>
    <t>Robert Weil</t>
  </si>
  <si>
    <t>Riesling Gräfenberg Riesling AL</t>
  </si>
  <si>
    <t xml:space="preserve">Rheingau </t>
  </si>
  <si>
    <t xml:space="preserve">Kaufmann </t>
  </si>
  <si>
    <t xml:space="preserve">Pinot Noir Hattenheim Hassel </t>
  </si>
  <si>
    <t xml:space="preserve">Pinot Noir </t>
  </si>
  <si>
    <t>Rheinhessen</t>
  </si>
  <si>
    <t>Klaus Peter Keller</t>
  </si>
  <si>
    <t>Rieslaner Silberberg TBA GK</t>
  </si>
  <si>
    <t>Rieslaner</t>
  </si>
  <si>
    <t>Spätburgunder Reserve</t>
  </si>
  <si>
    <t>Spätburgunder Trocken 'S'</t>
  </si>
  <si>
    <t>Seehof</t>
  </si>
  <si>
    <t>Scheurebe Morstein TBA</t>
  </si>
  <si>
    <t>Scheurebe</t>
  </si>
  <si>
    <t>Saar</t>
  </si>
  <si>
    <t>Egon Müller</t>
  </si>
  <si>
    <t>Riesling Braune Kupp Kabinett</t>
  </si>
  <si>
    <t>Riesling Scharzhofberg AL</t>
  </si>
  <si>
    <t>Riesling Scharzhofberg AL Versteigerung</t>
  </si>
  <si>
    <t>Riesling Scharzhofberg Eiswein AL GK</t>
  </si>
  <si>
    <t>Riesling Scharzhofberg Eiswein AL Versteigerung</t>
  </si>
  <si>
    <t>Frankreich</t>
  </si>
  <si>
    <t>Bordeaux</t>
  </si>
  <si>
    <t>Margaux</t>
  </si>
  <si>
    <t xml:space="preserve">Chateau Lascombes </t>
  </si>
  <si>
    <t>Lascombes</t>
  </si>
  <si>
    <t>Chateau Palmer</t>
  </si>
  <si>
    <t>Palmer</t>
  </si>
  <si>
    <t>Nebbiolo</t>
  </si>
  <si>
    <t>Pauillac</t>
  </si>
  <si>
    <t>Chateau Lafite Rothschild</t>
  </si>
  <si>
    <t>Lafite</t>
  </si>
  <si>
    <t>Chateau Mouton Rothschild</t>
  </si>
  <si>
    <t>Mouton</t>
  </si>
  <si>
    <t>Chateau Pichon Comtesse</t>
  </si>
  <si>
    <t>Pichon Comtesse</t>
  </si>
  <si>
    <t>Pessac Leognan</t>
  </si>
  <si>
    <t>Chateau La Mission Haut Brion</t>
  </si>
  <si>
    <t>La Mission Haut Brion</t>
  </si>
  <si>
    <t>Saint Emilion</t>
  </si>
  <si>
    <t>Chateau Angelus</t>
  </si>
  <si>
    <t>Angelus</t>
  </si>
  <si>
    <t>Chateau Ausone</t>
  </si>
  <si>
    <t>Ausone</t>
  </si>
  <si>
    <t>Chateau Haut-Gravet</t>
  </si>
  <si>
    <t>Haut-Gravet</t>
  </si>
  <si>
    <t>Chateau La Confession</t>
  </si>
  <si>
    <t>La Confession</t>
  </si>
  <si>
    <t>Pavie Macquin</t>
  </si>
  <si>
    <t xml:space="preserve">Chateau Valandraud </t>
  </si>
  <si>
    <t>Valandraud</t>
  </si>
  <si>
    <t>Saint Estephe</t>
  </si>
  <si>
    <t>Chateau Haut-Marbuzet</t>
  </si>
  <si>
    <t>Haut-Marbuzet</t>
  </si>
  <si>
    <t xml:space="preserve">Bordeaux </t>
  </si>
  <si>
    <t>Burgund</t>
  </si>
  <si>
    <t>Bouchard</t>
  </si>
  <si>
    <t>Vosne Romanee 1er Cru Suchots</t>
  </si>
  <si>
    <t>Chateau de Charodon</t>
  </si>
  <si>
    <t>Gevrey Chambertin Les Jeunes Rois</t>
  </si>
  <si>
    <t>Vougeot Les Petit Vougeots</t>
  </si>
  <si>
    <t>Christian Clerget</t>
  </si>
  <si>
    <t>Chambolle-Musigny 1er Cru Les Charmes</t>
  </si>
  <si>
    <t>Clair-Daü</t>
  </si>
  <si>
    <t>Bonnes Mares GC</t>
  </si>
  <si>
    <t>Comte Georges de Vogüe</t>
  </si>
  <si>
    <t>Chambolle Musigny AC</t>
  </si>
  <si>
    <t>Comtes Lafon</t>
  </si>
  <si>
    <t>Charmes Chambertin GC</t>
  </si>
  <si>
    <t>Denis Mortet</t>
  </si>
  <si>
    <t>Chambertin GC</t>
  </si>
  <si>
    <t>Domaine Armand Rousseau</t>
  </si>
  <si>
    <t>Chambertin Clos des Beze GC</t>
  </si>
  <si>
    <t>Clos de La Roche GC</t>
  </si>
  <si>
    <t>Ruchottes Chambertin GC Clos de Ruchottes</t>
  </si>
  <si>
    <t>Domaine Dujac</t>
  </si>
  <si>
    <t xml:space="preserve">Vosnee Romanee 1er Cru Aux Beaux Monts </t>
  </si>
  <si>
    <t>Domaine Gros&amp;Fils</t>
  </si>
  <si>
    <t>Clos Vougeot Musigni Grand Cru</t>
  </si>
  <si>
    <t>Echezeaux</t>
  </si>
  <si>
    <t>Domaine Leflaive</t>
  </si>
  <si>
    <t>Chevalier-Montrachet GC</t>
  </si>
  <si>
    <t>Domaine Meo-Camuzet</t>
  </si>
  <si>
    <t>Richebourg GC</t>
  </si>
  <si>
    <t>Domaine Niellon</t>
  </si>
  <si>
    <t>Batard-Montrachet GC</t>
  </si>
  <si>
    <t>Grivot</t>
  </si>
  <si>
    <t>Clos Vougeot GC</t>
  </si>
  <si>
    <t>Vosne Romanee 1er Cru Les Beaux Monts</t>
  </si>
  <si>
    <t>Vosne Romanee 1er Cru Les Chaumes</t>
  </si>
  <si>
    <t>Vosne Romanee 1er Cru Les Rouges</t>
  </si>
  <si>
    <t>Joseph Drouhin</t>
  </si>
  <si>
    <t>Grands Echezaux GC</t>
  </si>
  <si>
    <t>Romanee Saint Vivant GC</t>
  </si>
  <si>
    <t>Louis Jadot</t>
  </si>
  <si>
    <t>Montrachet GC</t>
  </si>
  <si>
    <t>Olivier Bernstein</t>
  </si>
  <si>
    <t>Paul Pernot</t>
  </si>
  <si>
    <t>Bienvenues Batard Montrachet GC</t>
  </si>
  <si>
    <t>Champagne</t>
  </si>
  <si>
    <t>Canard Duchene</t>
  </si>
  <si>
    <t>Officiel du Bicentennaure de laRevolution Francaise</t>
  </si>
  <si>
    <t>Doyard</t>
  </si>
  <si>
    <t>Blanc de Blancs</t>
  </si>
  <si>
    <t>Moet &amp; Chandon</t>
  </si>
  <si>
    <t>Brut Imperial</t>
  </si>
  <si>
    <t>nV</t>
  </si>
  <si>
    <t>Ruinart</t>
  </si>
  <si>
    <t>R de Ruinart Brut</t>
  </si>
  <si>
    <t>Taittinger</t>
  </si>
  <si>
    <t>Comtes de Champagne</t>
  </si>
  <si>
    <t>Veuve Cliquot</t>
  </si>
  <si>
    <t>La Grande Dame</t>
  </si>
  <si>
    <t xml:space="preserve">Champagne </t>
  </si>
  <si>
    <t xml:space="preserve">Billecart-Salmon </t>
  </si>
  <si>
    <t>Nicolas Francois Billecart</t>
  </si>
  <si>
    <t>Elsass</t>
  </si>
  <si>
    <t>Spirituose</t>
  </si>
  <si>
    <t>Gascogne</t>
  </si>
  <si>
    <t>Ferte de Partenay</t>
  </si>
  <si>
    <t>Grand Armagnac</t>
  </si>
  <si>
    <t>Jura</t>
  </si>
  <si>
    <t>Macle</t>
  </si>
  <si>
    <t>Chateau Chalon</t>
  </si>
  <si>
    <t>Savagnin</t>
  </si>
  <si>
    <t>Languedoc</t>
  </si>
  <si>
    <t>Chateau Massamier La Mignarde</t>
  </si>
  <si>
    <t>Domus Maximus</t>
  </si>
  <si>
    <t>Grange des Peres</t>
  </si>
  <si>
    <t>Grange des Peres Rouge</t>
  </si>
  <si>
    <t>Grange des Peres rouge</t>
  </si>
  <si>
    <t>Mas de Daumas Gassac</t>
  </si>
  <si>
    <t>Fortified</t>
  </si>
  <si>
    <t xml:space="preserve">Languedoc Roussillon </t>
  </si>
  <si>
    <t>Domaine du Mas Blanc</t>
  </si>
  <si>
    <t xml:space="preserve">Banyuls Cuvee St Martin </t>
  </si>
  <si>
    <t xml:space="preserve">Banyuls Rimage Cuvee La Coume </t>
  </si>
  <si>
    <t>Loire</t>
  </si>
  <si>
    <t xml:space="preserve">Sauvignon Blanc </t>
  </si>
  <si>
    <t>Edmond Vatan</t>
  </si>
  <si>
    <t>Sancerre Clos de la Neore</t>
  </si>
  <si>
    <t>Sauvignon Blanc</t>
  </si>
  <si>
    <t xml:space="preserve">Vincent Pinard </t>
  </si>
  <si>
    <t xml:space="preserve">Sancerre Chene Marchand </t>
  </si>
  <si>
    <t xml:space="preserve">Sancerre Rouge Vendage Entieres </t>
  </si>
  <si>
    <t>rose</t>
  </si>
  <si>
    <t>Provence</t>
  </si>
  <si>
    <t>Miraval</t>
  </si>
  <si>
    <t>Miraval Rose</t>
  </si>
  <si>
    <t>Rhone</t>
  </si>
  <si>
    <t>Chateauneuf du Pape</t>
  </si>
  <si>
    <t>Domaine Isabel Ferrando</t>
  </si>
  <si>
    <t>Chateauneuf du Pape F601</t>
  </si>
  <si>
    <t>Domaine Santa Duc</t>
  </si>
  <si>
    <t>Chateauneuf du ape La Crau Ouest</t>
  </si>
  <si>
    <t>Chateauneuf du Pape Reserve</t>
  </si>
  <si>
    <t>Pierre Usseglio</t>
  </si>
  <si>
    <t>Chateauneuf du Pape Cuvee de mon Aieul</t>
  </si>
  <si>
    <t>Vieille Julienne</t>
  </si>
  <si>
    <t>Gigondas</t>
  </si>
  <si>
    <t>Hermitage</t>
  </si>
  <si>
    <t>Jaboulet</t>
  </si>
  <si>
    <t>Hermitage La Chapelle</t>
  </si>
  <si>
    <t xml:space="preserve">Rhone </t>
  </si>
  <si>
    <t>Cornas</t>
  </si>
  <si>
    <t xml:space="preserve">Sozet </t>
  </si>
  <si>
    <t xml:space="preserve">Syrah </t>
  </si>
  <si>
    <t>Cote Rotie</t>
  </si>
  <si>
    <t xml:space="preserve">Barge </t>
  </si>
  <si>
    <t xml:space="preserve">Cote Rotie Brune </t>
  </si>
  <si>
    <t xml:space="preserve">Cote Rotie Coeur du Combard </t>
  </si>
  <si>
    <t xml:space="preserve">Pierre Gaillard </t>
  </si>
  <si>
    <t xml:space="preserve">Cote Rotie Rose Pourpre </t>
  </si>
  <si>
    <t xml:space="preserve">Rosiers </t>
  </si>
  <si>
    <t xml:space="preserve">Cote Rotie Besset </t>
  </si>
  <si>
    <t>Roussillon</t>
  </si>
  <si>
    <t>Domaine Gauby</t>
  </si>
  <si>
    <t>La Roque</t>
  </si>
  <si>
    <t>Carignan</t>
  </si>
  <si>
    <t xml:space="preserve">Frankreich </t>
  </si>
  <si>
    <t>Saint Cosme</t>
  </si>
  <si>
    <t>Gigondas Hominis Fides</t>
  </si>
  <si>
    <t>Italien</t>
  </si>
  <si>
    <t>Abruzzen</t>
  </si>
  <si>
    <t>Emidio Pepe</t>
  </si>
  <si>
    <t>Montepulciano d'Abruzzo VV</t>
  </si>
  <si>
    <t>Montepulciano</t>
  </si>
  <si>
    <t>Kalabrien</t>
  </si>
  <si>
    <t>Tenuta Iuzzolini</t>
  </si>
  <si>
    <t>Paternum</t>
  </si>
  <si>
    <t>Magliocco</t>
  </si>
  <si>
    <t>Piemont</t>
  </si>
  <si>
    <t>Barbaresco</t>
  </si>
  <si>
    <t xml:space="preserve">Cigliuti </t>
  </si>
  <si>
    <t xml:space="preserve">Barbaresco Serraboella </t>
  </si>
  <si>
    <t xml:space="preserve">Nebbiolo </t>
  </si>
  <si>
    <t>Cisa Asinari - Marchesi di Gresy</t>
  </si>
  <si>
    <t>Barbaresco Camp Gros Martinenga</t>
  </si>
  <si>
    <t>Michele Chiarlo</t>
  </si>
  <si>
    <t>Barolo Cannubi</t>
  </si>
  <si>
    <t>Produttori del Barbaresco</t>
  </si>
  <si>
    <t>Rocche dei Manzoni</t>
  </si>
  <si>
    <t>Barolo Riserva Madonna Assunta La Villa</t>
  </si>
  <si>
    <t>Sizilien</t>
  </si>
  <si>
    <t>Marco de Bartoli</t>
  </si>
  <si>
    <t>Marsala Riserva Superiore</t>
  </si>
  <si>
    <t>Toskana</t>
  </si>
  <si>
    <t>Castello di Ama</t>
  </si>
  <si>
    <t>Chianti Classico Gran Selezione Vigneto Bellavista</t>
  </si>
  <si>
    <t>Sangiovese</t>
  </si>
  <si>
    <t xml:space="preserve">Sangiovese </t>
  </si>
  <si>
    <t xml:space="preserve">Ciacci Piccolomini d Aragona </t>
  </si>
  <si>
    <t xml:space="preserve">Brunello Di Montalcino Pianrosso </t>
  </si>
  <si>
    <t>Montevertine</t>
  </si>
  <si>
    <t>M di Montevertine</t>
  </si>
  <si>
    <t>Poggio Antico</t>
  </si>
  <si>
    <t>Brunello di Montalcino Riserva</t>
  </si>
  <si>
    <t>Valdonica</t>
  </si>
  <si>
    <t>Baciolo</t>
  </si>
  <si>
    <t>Ciliegolo</t>
  </si>
  <si>
    <t>Ciliegiolo</t>
  </si>
  <si>
    <t>Rosajo</t>
  </si>
  <si>
    <t>Venetien</t>
  </si>
  <si>
    <t xml:space="preserve">Dal Forno Romano </t>
  </si>
  <si>
    <t>Recioto di Valpolicella</t>
  </si>
  <si>
    <t>Veneto</t>
  </si>
  <si>
    <t>Bertani</t>
  </si>
  <si>
    <t>Amarone della Valpolicella</t>
  </si>
  <si>
    <t>Dal Forno Romano</t>
  </si>
  <si>
    <t>Passito Vigna Sere</t>
  </si>
  <si>
    <t>Quintarelli</t>
  </si>
  <si>
    <t>Amabile del Cere</t>
  </si>
  <si>
    <t>Recioto Classico della Valpolicella Amandarlato</t>
  </si>
  <si>
    <t xml:space="preserve">Italien </t>
  </si>
  <si>
    <t>Österreich</t>
  </si>
  <si>
    <t>Carnuntum</t>
  </si>
  <si>
    <t>Kamptal</t>
  </si>
  <si>
    <t>Loimer</t>
  </si>
  <si>
    <t>Grüner Veltliner</t>
  </si>
  <si>
    <t>Riesling Steinmassel (halbtrocken)</t>
  </si>
  <si>
    <t>Schloss Gobelsburg</t>
  </si>
  <si>
    <t>Riesling Heiligenstein</t>
  </si>
  <si>
    <t>Kremstal</t>
  </si>
  <si>
    <t>Nigl</t>
  </si>
  <si>
    <t>Salomon &amp; Metternich</t>
  </si>
  <si>
    <t>Riesling Pfaffenberg Reserve</t>
  </si>
  <si>
    <t>Leithaberg</t>
  </si>
  <si>
    <t>Ernst Triebaumer</t>
  </si>
  <si>
    <t>Chardonnay AL</t>
  </si>
  <si>
    <t>Traminer Mitterkräftn</t>
  </si>
  <si>
    <t>Traminer</t>
  </si>
  <si>
    <t>Weißburgunder Oden AL</t>
  </si>
  <si>
    <t>Weißburgunder</t>
  </si>
  <si>
    <t>Feiler-Artinger</t>
  </si>
  <si>
    <t xml:space="preserve">Pinot Noir Ruster Ausbruch Essenz </t>
  </si>
  <si>
    <t>Ruster Ausbruch Essenz</t>
  </si>
  <si>
    <t>Schwarz</t>
  </si>
  <si>
    <t>Mittelburgenland</t>
  </si>
  <si>
    <t>Pannobile</t>
  </si>
  <si>
    <t>Sarastro</t>
  </si>
  <si>
    <t>Weninger</t>
  </si>
  <si>
    <t>Blaufränkisch Dürrau</t>
  </si>
  <si>
    <t>Blaufränkisch</t>
  </si>
  <si>
    <t>Neusiedlersee</t>
  </si>
  <si>
    <t>Hillinger</t>
  </si>
  <si>
    <t>Hill 1</t>
  </si>
  <si>
    <t>Icon Hill</t>
  </si>
  <si>
    <t>Kracher</t>
  </si>
  <si>
    <t>Chardonnay TBA No.10</t>
  </si>
  <si>
    <t>Chardonnay TBA No.13</t>
  </si>
  <si>
    <t>Chardonnay TBA No.8</t>
  </si>
  <si>
    <t>Chardonnay TBA No.9</t>
  </si>
  <si>
    <t>Grande Cuvee TBA No.6</t>
  </si>
  <si>
    <t>Scheurebe TBA No.10</t>
  </si>
  <si>
    <t>Scheurebe TBA No.11</t>
  </si>
  <si>
    <t>Scheurebe TBA No.6</t>
  </si>
  <si>
    <t>Scheurebe TBA No.9</t>
  </si>
  <si>
    <t>Welschriesling</t>
  </si>
  <si>
    <t>Welschriesling TBA No.11</t>
  </si>
  <si>
    <t>Welschriesling TBA No.3</t>
  </si>
  <si>
    <t>Welschriesling TBA No.7</t>
  </si>
  <si>
    <t>Welschriesling TBA No.8</t>
  </si>
  <si>
    <t>Paul Achs</t>
  </si>
  <si>
    <t>Blaufränkisch Ungerberg</t>
  </si>
  <si>
    <t>Pöckl</t>
  </si>
  <si>
    <t>Admiral</t>
  </si>
  <si>
    <t>Cabernet-Merlot 'Sailers'</t>
  </si>
  <si>
    <t>DOC Zorro</t>
  </si>
  <si>
    <t>Chardonnay The Butcher</t>
  </si>
  <si>
    <t>Zweigelt rose "The Butcher"</t>
  </si>
  <si>
    <t>Zweigelt</t>
  </si>
  <si>
    <t>Südburgenland</t>
  </si>
  <si>
    <t>Uwe Schiefer</t>
  </si>
  <si>
    <t>Blaufränkisch Königsberg Alte Weingärten</t>
  </si>
  <si>
    <t>Blaufränkisch Lutzmannsburg VV</t>
  </si>
  <si>
    <t>Blaufränkisch Reihburg</t>
  </si>
  <si>
    <t xml:space="preserve">Blaufränkisch Reihburg </t>
  </si>
  <si>
    <t>Blaufränkisch Reihburg Reserve</t>
  </si>
  <si>
    <t>Blaufränkisch Szapary</t>
  </si>
  <si>
    <t>Blaufränkisch Szapary Reserve</t>
  </si>
  <si>
    <t>Thermenregion</t>
  </si>
  <si>
    <t>Hartl</t>
  </si>
  <si>
    <t>Auslese</t>
  </si>
  <si>
    <t>Wachau</t>
  </si>
  <si>
    <t>F.X. Pichler</t>
  </si>
  <si>
    <t xml:space="preserve">Riesling Von den Terrassen Smaragd </t>
  </si>
  <si>
    <t>Hirtzberger</t>
  </si>
  <si>
    <t>Grüner Veltliner Eiswein</t>
  </si>
  <si>
    <t>Neuburger</t>
  </si>
  <si>
    <t>Weißburgunder TBA</t>
  </si>
  <si>
    <t>Högl</t>
  </si>
  <si>
    <t>Grüner Veltliner Burgberg Smaragd</t>
  </si>
  <si>
    <t>Grüner Veltliner Steinertal Smaragd</t>
  </si>
  <si>
    <t>Riesling Bruck Federspiel</t>
  </si>
  <si>
    <t>Riesling Vision Smaragd</t>
  </si>
  <si>
    <t>Jamek</t>
  </si>
  <si>
    <t>Gelber Muskateller Kollmitz BA</t>
  </si>
  <si>
    <t>Gelber Muskateller</t>
  </si>
  <si>
    <t>Knoll</t>
  </si>
  <si>
    <t>Grüner Veltliner Beerenauslese</t>
  </si>
  <si>
    <t>Prager</t>
  </si>
  <si>
    <t>Riesling Ritzling trocken</t>
  </si>
  <si>
    <t>Wagram</t>
  </si>
  <si>
    <t>Portugal</t>
  </si>
  <si>
    <t>Douro</t>
  </si>
  <si>
    <t>Niepoort</t>
  </si>
  <si>
    <t>Colheita</t>
  </si>
  <si>
    <t xml:space="preserve">Colheita </t>
  </si>
  <si>
    <t>Vintage Port</t>
  </si>
  <si>
    <t>Quinta do Passadouro</t>
  </si>
  <si>
    <t>Spanien</t>
  </si>
  <si>
    <t>Navarra</t>
  </si>
  <si>
    <t>Alzania</t>
  </si>
  <si>
    <t>Cuvee Plus</t>
  </si>
  <si>
    <t>Priorat</t>
  </si>
  <si>
    <t>Alvaro Palacios</t>
  </si>
  <si>
    <t>L'Ermita</t>
  </si>
  <si>
    <t>Clos del Obac</t>
  </si>
  <si>
    <t xml:space="preserve">Rioja </t>
  </si>
  <si>
    <t>Santa Catarina</t>
  </si>
  <si>
    <t>Muscat</t>
  </si>
  <si>
    <t>Negre</t>
  </si>
  <si>
    <t>USA</t>
  </si>
  <si>
    <t>Kalifornien</t>
  </si>
  <si>
    <t>Napa Valley</t>
  </si>
  <si>
    <t>Araujo Estate</t>
  </si>
  <si>
    <t>Cabernet Sauvignon Eisele Vineyard</t>
  </si>
  <si>
    <t>Chappellet Vineyards</t>
  </si>
  <si>
    <t>Cabernet Sauvignon Pritchard Hill</t>
  </si>
  <si>
    <t>Joseph Phelps</t>
  </si>
  <si>
    <t>Insignia</t>
  </si>
  <si>
    <t>Mondavi</t>
  </si>
  <si>
    <t>Cabernet Sauvignon Reserve</t>
  </si>
  <si>
    <t>Opus One</t>
  </si>
  <si>
    <t>Pahlmeyer</t>
  </si>
  <si>
    <t>Proprietary Red</t>
  </si>
  <si>
    <t>Sine Qua Non</t>
  </si>
  <si>
    <t>div.</t>
  </si>
  <si>
    <t>Grenache</t>
  </si>
  <si>
    <t>Just for the love of it Syrah</t>
  </si>
  <si>
    <t>Omadhaun &amp; Poltroon (white)</t>
  </si>
  <si>
    <t>Roussanne</t>
  </si>
  <si>
    <t>Twisted &amp; Bent (white)</t>
  </si>
  <si>
    <t>Williams Selyem</t>
  </si>
  <si>
    <t>Pinot Noir Russian River Valley</t>
  </si>
  <si>
    <t>hf</t>
  </si>
  <si>
    <t>in</t>
  </si>
  <si>
    <t>ev</t>
  </si>
  <si>
    <t>klo</t>
  </si>
  <si>
    <t>ko</t>
  </si>
  <si>
    <t>ko, ksb</t>
  </si>
  <si>
    <t>esv, esb</t>
  </si>
  <si>
    <t>elb, ev</t>
  </si>
  <si>
    <t>ev, eb</t>
  </si>
  <si>
    <t>esb, esv</t>
  </si>
  <si>
    <t>ints</t>
  </si>
  <si>
    <t>eb, ev</t>
  </si>
  <si>
    <t>ints / 1*ums</t>
  </si>
  <si>
    <t>klb</t>
  </si>
  <si>
    <t>elv</t>
  </si>
  <si>
    <t>ms</t>
  </si>
  <si>
    <t>ts</t>
  </si>
  <si>
    <t>eb,ev</t>
  </si>
  <si>
    <t>eb</t>
  </si>
  <si>
    <t>esv</t>
  </si>
  <si>
    <t>esv, eb</t>
  </si>
  <si>
    <t>ohne</t>
  </si>
  <si>
    <t>foliert</t>
  </si>
  <si>
    <t>1*kb, ko</t>
  </si>
  <si>
    <t>elb,ev</t>
  </si>
  <si>
    <t>elv, elb</t>
  </si>
  <si>
    <t>ksb, ko</t>
  </si>
  <si>
    <t>P-BOX-E/07</t>
  </si>
  <si>
    <t>P-BOX-E/06</t>
  </si>
  <si>
    <t>W-BOX-N/06</t>
  </si>
  <si>
    <t>tr-16-26220</t>
  </si>
  <si>
    <t>ORANGE-C/03</t>
  </si>
  <si>
    <t>P-BOX-L/09</t>
  </si>
  <si>
    <t>tr-16-21312</t>
  </si>
  <si>
    <t>P-BOX-N/09</t>
  </si>
  <si>
    <t>O-BOX-L/09</t>
  </si>
  <si>
    <t>O-BOX-K/04</t>
  </si>
  <si>
    <t>O-BOX-B/01</t>
  </si>
  <si>
    <t>tr-16-30737</t>
  </si>
  <si>
    <t>tr-16-34425</t>
  </si>
  <si>
    <t>O-BOX-M/04</t>
  </si>
  <si>
    <t>tr-16-27383</t>
  </si>
  <si>
    <t>P-BOX-E/08</t>
  </si>
  <si>
    <t>tr-16-26619</t>
  </si>
  <si>
    <t>ORANGE-C/01-D</t>
  </si>
  <si>
    <t>P-BOX-C/06</t>
  </si>
  <si>
    <t>W-BOX-N/03</t>
  </si>
  <si>
    <t>tr-16-33561</t>
  </si>
  <si>
    <t>RM-D/03</t>
  </si>
  <si>
    <t>tr-16-20547</t>
  </si>
  <si>
    <t>RM-C/01</t>
  </si>
  <si>
    <t>tr-16-28534</t>
  </si>
  <si>
    <t>O-BOX-O/09</t>
  </si>
  <si>
    <t>tr-16-23643</t>
  </si>
  <si>
    <t>tr-16-23641</t>
  </si>
  <si>
    <t>tr-16-20548</t>
  </si>
  <si>
    <t>tr-16-28535</t>
  </si>
  <si>
    <t>RH-I/03</t>
  </si>
  <si>
    <t>tr-16-13468</t>
  </si>
  <si>
    <t>tr-16-23639</t>
  </si>
  <si>
    <t>tr-16-28536</t>
  </si>
  <si>
    <t>GFR-C/00</t>
  </si>
  <si>
    <t>tr-16-22129</t>
  </si>
  <si>
    <t>tr-16-21012</t>
  </si>
  <si>
    <t>W-BOX-E/06</t>
  </si>
  <si>
    <t>tr-16-13160</t>
  </si>
  <si>
    <t>tr-16-13961</t>
  </si>
  <si>
    <t>O-BOX-K/07</t>
  </si>
  <si>
    <t>VR-BOX-H/06</t>
  </si>
  <si>
    <t>tr-16-36574</t>
  </si>
  <si>
    <t>W-BOX-J/02</t>
  </si>
  <si>
    <t>GFR-C/02</t>
  </si>
  <si>
    <t>tr-16-21019</t>
  </si>
  <si>
    <t>tr-16-21020</t>
  </si>
  <si>
    <t>RH-H/02</t>
  </si>
  <si>
    <t>RH-H/01</t>
  </si>
  <si>
    <t>tr-16-11393</t>
  </si>
  <si>
    <t>RH-H/03</t>
  </si>
  <si>
    <t>RH-H/00</t>
  </si>
  <si>
    <t>tr-16-13437</t>
  </si>
  <si>
    <t>tr-16-17760</t>
  </si>
  <si>
    <t>tr-16-17763</t>
  </si>
  <si>
    <t>tr-16-22917</t>
  </si>
  <si>
    <t>tr-16-27889</t>
  </si>
  <si>
    <t>tr-16-29332</t>
  </si>
  <si>
    <t>tr-16-27888</t>
  </si>
  <si>
    <t>P-BOX-I/02</t>
  </si>
  <si>
    <t>tr-16-11388</t>
  </si>
  <si>
    <t>tr-16-27885</t>
  </si>
  <si>
    <t>tr-16-27886</t>
  </si>
  <si>
    <t>tr-16-27887</t>
  </si>
  <si>
    <t>tr-16-28271</t>
  </si>
  <si>
    <t>VR-BOX-E/09</t>
  </si>
  <si>
    <t>tr-16-28278</t>
  </si>
  <si>
    <t>tr-16-36587</t>
  </si>
  <si>
    <t>O-BOX-J/06</t>
  </si>
  <si>
    <t>O-BOX-L/08</t>
  </si>
  <si>
    <t>tr-16-34434</t>
  </si>
  <si>
    <t>P-BOX-G/05</t>
  </si>
  <si>
    <t>tr-16-21352</t>
  </si>
  <si>
    <t>W-BOX-K/04</t>
  </si>
  <si>
    <t>P-BOX-N/07</t>
  </si>
  <si>
    <t>W-BOX-J/07</t>
  </si>
  <si>
    <t>tr-16-30908</t>
  </si>
  <si>
    <t>tr-16-21025</t>
  </si>
  <si>
    <t>VR-BOX-I/01</t>
  </si>
  <si>
    <t>tr-16-36589</t>
  </si>
  <si>
    <t>tr-16-21357</t>
  </si>
  <si>
    <t>P-BOX-M/07</t>
  </si>
  <si>
    <t>O-BOX-H/04</t>
  </si>
  <si>
    <t>O-BOX-N/05</t>
  </si>
  <si>
    <t>O-BOX-L/04</t>
  </si>
  <si>
    <t>tr-16-34442</t>
  </si>
  <si>
    <t>tr-16-34444</t>
  </si>
  <si>
    <t>P-BOX-C/05</t>
  </si>
  <si>
    <t>P-BOX-B/08</t>
  </si>
  <si>
    <t>tr-16-12840</t>
  </si>
  <si>
    <t>tr-16-12841</t>
  </si>
  <si>
    <t>RM-E/01</t>
  </si>
  <si>
    <t>tr-16-23172</t>
  </si>
  <si>
    <t>P-BOX-N/03</t>
  </si>
  <si>
    <t>tr-16-27342</t>
  </si>
  <si>
    <t>ORANGE-C/03-A</t>
  </si>
  <si>
    <t>tr-16-27303</t>
  </si>
  <si>
    <t>tr-16-27311</t>
  </si>
  <si>
    <t>tr-16-27312</t>
  </si>
  <si>
    <t>W-BOX-O/06</t>
  </si>
  <si>
    <t>tr-16-33163</t>
  </si>
  <si>
    <t>ORANGE-A/00</t>
  </si>
  <si>
    <t>tr-16-35685</t>
  </si>
  <si>
    <t>RW-A/00</t>
  </si>
  <si>
    <t>tr-16-29087</t>
  </si>
  <si>
    <t>ORANGE-C/02-I</t>
  </si>
  <si>
    <t>W-BOX-Q/07</t>
  </si>
  <si>
    <t>O-BOX-D/07</t>
  </si>
  <si>
    <t>tr-16-35566</t>
  </si>
  <si>
    <t>GFR-OHK</t>
  </si>
  <si>
    <t>W-BOX-B/05</t>
  </si>
  <si>
    <t>tr-16-35277</t>
  </si>
  <si>
    <t>ORANGE-C/02-A</t>
  </si>
  <si>
    <t>tr-16-29082</t>
  </si>
  <si>
    <t>ORANGE-C/00-A</t>
  </si>
  <si>
    <t>O-BOX-E/08</t>
  </si>
  <si>
    <t>ORANGE-C/00-C</t>
  </si>
  <si>
    <t>O-BOX-A/03</t>
  </si>
  <si>
    <t>tr-16-35258</t>
  </si>
  <si>
    <t>RH-J/02</t>
  </si>
  <si>
    <t>tr-16-29057</t>
  </si>
  <si>
    <t>tr-16-33605</t>
  </si>
  <si>
    <t>O-BOX-E/06</t>
  </si>
  <si>
    <t>tr-16-33808</t>
  </si>
  <si>
    <t>O-BOX-A/07</t>
  </si>
  <si>
    <t>W-BOX-G/04</t>
  </si>
  <si>
    <t>tr-16-32844</t>
  </si>
  <si>
    <t>tr-16-34676</t>
  </si>
  <si>
    <t>ORANGE-B/01-D</t>
  </si>
  <si>
    <t>ORANGE-A/02-A</t>
  </si>
  <si>
    <t>tr-16-26565</t>
  </si>
  <si>
    <t>O-BOX-K/05</t>
  </si>
  <si>
    <t>tr-16-30457</t>
  </si>
  <si>
    <t>RH-K/02</t>
  </si>
  <si>
    <t>tr-16-30455</t>
  </si>
  <si>
    <t>tr-16-30456</t>
  </si>
  <si>
    <t>O-BOX-L/05</t>
  </si>
  <si>
    <t>tr-16-28837</t>
  </si>
  <si>
    <t>tr-16-33338</t>
  </si>
  <si>
    <t>tr-16-34154</t>
  </si>
  <si>
    <t>tr-16-29840</t>
  </si>
  <si>
    <t>ORANGE-B/02-D</t>
  </si>
  <si>
    <t>tr-16-29344</t>
  </si>
  <si>
    <t>tr-16-24991</t>
  </si>
  <si>
    <t>ORANGE-C/01-C</t>
  </si>
  <si>
    <t>tr-16-29347</t>
  </si>
  <si>
    <t>tr-16-29353</t>
  </si>
  <si>
    <t>O-BOX-F/05</t>
  </si>
  <si>
    <t>tr-16-30906</t>
  </si>
  <si>
    <t>tr-16-34678</t>
  </si>
  <si>
    <t>tr-16-34679</t>
  </si>
  <si>
    <t>tr-16-32757</t>
  </si>
  <si>
    <t>O-BOX-N/06</t>
  </si>
  <si>
    <t>tr-16-24286</t>
  </si>
  <si>
    <t>tr-16-30930</t>
  </si>
  <si>
    <t>tr-16-19444</t>
  </si>
  <si>
    <t>W-BOX-Q/04</t>
  </si>
  <si>
    <t>tr-16-30658</t>
  </si>
  <si>
    <t>W-BOX-K/08</t>
  </si>
  <si>
    <t>tr-16-30656</t>
  </si>
  <si>
    <t>tr-16-30657</t>
  </si>
  <si>
    <t>VR-BOX-H/05</t>
  </si>
  <si>
    <t>RM-B/02</t>
  </si>
  <si>
    <t>tr-16-26494</t>
  </si>
  <si>
    <t>tr-16-26493</t>
  </si>
  <si>
    <t>ORANGE-A/01</t>
  </si>
  <si>
    <t>tr-16-30577</t>
  </si>
  <si>
    <t>W-BOX-Q/08</t>
  </si>
  <si>
    <t>tr-16-29661</t>
  </si>
  <si>
    <t>VR-BOX-J/01</t>
  </si>
  <si>
    <t>ORANGE-B/01-A</t>
  </si>
  <si>
    <t>tr-16-22520</t>
  </si>
  <si>
    <t>tr-16-34105</t>
  </si>
  <si>
    <t>W-BOX-A/06</t>
  </si>
  <si>
    <t>tr-16-29742</t>
  </si>
  <si>
    <t>ORANGE-C/02</t>
  </si>
  <si>
    <t>RH-F/00</t>
  </si>
  <si>
    <t>tr-16-29166</t>
  </si>
  <si>
    <t>tr-16-30466</t>
  </si>
  <si>
    <t>W-BOX-Q/06</t>
  </si>
  <si>
    <t>tr-16-35460</t>
  </si>
  <si>
    <t>VR-BOX-E/02</t>
  </si>
  <si>
    <t>tr-16-36628</t>
  </si>
  <si>
    <t>tr-16-22749</t>
  </si>
  <si>
    <t>ORANGE-B/00-E</t>
  </si>
  <si>
    <t>tr-16-34821</t>
  </si>
  <si>
    <t>O-BOX-D/03</t>
  </si>
  <si>
    <t>tr-16-32198</t>
  </si>
  <si>
    <t>O-BOX-D/01</t>
  </si>
  <si>
    <t>tr-16-33986</t>
  </si>
  <si>
    <t>tr-16-29161</t>
  </si>
  <si>
    <t>P-BOX-J/04</t>
  </si>
  <si>
    <t>VR-BOX-I/02</t>
  </si>
  <si>
    <t>VR-BOX-I/08</t>
  </si>
  <si>
    <t>tr-16-36681</t>
  </si>
  <si>
    <t>tr-16-36684</t>
  </si>
  <si>
    <t>VR-BOX-C/08</t>
  </si>
  <si>
    <t>VR-BOX-J/05</t>
  </si>
  <si>
    <t>O-BOX-O/06</t>
  </si>
  <si>
    <t>tr-16-27788</t>
  </si>
  <si>
    <t>VR-BOX-I/03</t>
  </si>
  <si>
    <t>VR-BOX-J/02</t>
  </si>
  <si>
    <t>tr-16-36690</t>
  </si>
  <si>
    <t>tr-16-36691</t>
  </si>
  <si>
    <t>tr-16-33623</t>
  </si>
  <si>
    <t>W-BOX-B/01</t>
  </si>
  <si>
    <t>tr-16-28974</t>
  </si>
  <si>
    <t>O-BOX-H/01</t>
  </si>
  <si>
    <t>tr-16-36235</t>
  </si>
  <si>
    <t>W-BOX-J/08</t>
  </si>
  <si>
    <t>tr-16-32974</t>
  </si>
  <si>
    <t>tr-16-28880</t>
  </si>
  <si>
    <t>RW-C/02</t>
  </si>
  <si>
    <t>tr-16-29890</t>
  </si>
  <si>
    <t>tr-16-36700</t>
  </si>
  <si>
    <t>VR-BOX-D/07</t>
  </si>
  <si>
    <t>VR-BOX-B/06</t>
  </si>
  <si>
    <t>tr-16-36702</t>
  </si>
  <si>
    <t>tr-16-36703</t>
  </si>
  <si>
    <t>tr-16-36714</t>
  </si>
  <si>
    <t>tr-16-36715</t>
  </si>
  <si>
    <t>O-BOX-M/08</t>
  </si>
  <si>
    <t>tr-16-30965</t>
  </si>
  <si>
    <t>tr-16-18567</t>
  </si>
  <si>
    <t>P-BOX-H/06</t>
  </si>
  <si>
    <t>P-BOX-I/07</t>
  </si>
  <si>
    <t>tr-16-23900</t>
  </si>
  <si>
    <t>tr-16-23882</t>
  </si>
  <si>
    <t>W-BOX-D/04</t>
  </si>
  <si>
    <t>O-BOX-C/08</t>
  </si>
  <si>
    <t>tr-16-34617</t>
  </si>
  <si>
    <t>GFR-C/01</t>
  </si>
  <si>
    <t>VR-BOX-G/04</t>
  </si>
  <si>
    <t>tr-16-36784</t>
  </si>
  <si>
    <t>P-BOX-F/03</t>
  </si>
  <si>
    <t>tr-16-26303</t>
  </si>
  <si>
    <t>tr-16-26311</t>
  </si>
  <si>
    <t>tr-16-32352</t>
  </si>
  <si>
    <t>VR-BOX-G/07</t>
  </si>
  <si>
    <t>tr-16-19522</t>
  </si>
  <si>
    <t>W-BOX-F/03</t>
  </si>
  <si>
    <t>tr-16-24232</t>
  </si>
  <si>
    <t>O-BOX-H/07</t>
  </si>
  <si>
    <t>W-BOX-D/06</t>
  </si>
  <si>
    <t>tr-16-35770</t>
  </si>
  <si>
    <t>VR-BOX-I/04</t>
  </si>
  <si>
    <t>tr-16-36820</t>
  </si>
  <si>
    <t>P-BOX-L/04</t>
  </si>
  <si>
    <t>tr-16-21467</t>
  </si>
  <si>
    <t>P-BOX-K/03</t>
  </si>
  <si>
    <t>P-BOX-E/05</t>
  </si>
  <si>
    <t>tr-16-27063</t>
  </si>
  <si>
    <t>tr-16-24165</t>
  </si>
  <si>
    <t>W-BOX-J/09</t>
  </si>
  <si>
    <t>tr-16-24163</t>
  </si>
  <si>
    <t>tr-16-24157</t>
  </si>
  <si>
    <t>tr-16-36856</t>
  </si>
  <si>
    <t>tr-16-14074</t>
  </si>
  <si>
    <t>tr-16-34009</t>
  </si>
  <si>
    <t>tr-16-20938</t>
  </si>
  <si>
    <t>tr-16-23571</t>
  </si>
  <si>
    <t>tr-16-20939</t>
  </si>
  <si>
    <t>W-BOX-G/07</t>
  </si>
  <si>
    <t>tr-16-23768</t>
  </si>
  <si>
    <t>tr-16-36157</t>
  </si>
  <si>
    <t>P-BOX-K/09</t>
  </si>
  <si>
    <t>tr-16-15645</t>
  </si>
  <si>
    <t>P-BOX-D/09</t>
  </si>
  <si>
    <t>tr-16-15646</t>
  </si>
  <si>
    <t>P-BOX-L/06</t>
  </si>
  <si>
    <t>tr-16-22395</t>
  </si>
  <si>
    <t>tr-16-10151</t>
  </si>
  <si>
    <t>O-BOX-A/01</t>
  </si>
  <si>
    <t>O-BOX-B/04</t>
  </si>
  <si>
    <t>tr-16-26413</t>
  </si>
  <si>
    <t>tr-16-26415</t>
  </si>
  <si>
    <t>O-BOX-E/02</t>
  </si>
  <si>
    <t>tr-16-34864</t>
  </si>
  <si>
    <t>tr-16-34862</t>
  </si>
  <si>
    <t>tr-16-25687</t>
  </si>
  <si>
    <t>tr-16-29964</t>
  </si>
  <si>
    <t>tr-16-12147</t>
  </si>
  <si>
    <t>W-BOX-F/05</t>
  </si>
  <si>
    <t>GFR-C/03</t>
  </si>
  <si>
    <t>tr-16-36447</t>
  </si>
  <si>
    <t>tr-16-33695</t>
  </si>
  <si>
    <t>GFR-B/02</t>
  </si>
  <si>
    <t>tr-16-34877</t>
  </si>
  <si>
    <t>tr-16-34878</t>
  </si>
  <si>
    <t>tr-16-34881</t>
  </si>
  <si>
    <t>W-BOX-C/06</t>
  </si>
  <si>
    <t>tr-16-34883</t>
  </si>
  <si>
    <t>tr-16-34884</t>
  </si>
  <si>
    <t>tr-16-34889</t>
  </si>
  <si>
    <t>tr-16-34890</t>
  </si>
  <si>
    <t>W-BOX-C/04</t>
  </si>
  <si>
    <t>tr-16-34893</t>
  </si>
  <si>
    <t>RM-F/03</t>
  </si>
  <si>
    <t>tr-16-34899</t>
  </si>
  <si>
    <t>tr-16-34900</t>
  </si>
  <si>
    <t>tr-16-34901</t>
  </si>
  <si>
    <t>tr-16-32227</t>
  </si>
  <si>
    <t>tr-16-34905</t>
  </si>
  <si>
    <t>tr-16-34906</t>
  </si>
  <si>
    <t>tr-16-34908</t>
  </si>
  <si>
    <t>tr-16-34910</t>
  </si>
  <si>
    <t>tr-16-34912</t>
  </si>
  <si>
    <t>tr-16-34915</t>
  </si>
  <si>
    <t>tr-16-34916</t>
  </si>
  <si>
    <t>tr-16-34917</t>
  </si>
  <si>
    <t>tr-16-17870</t>
  </si>
  <si>
    <t>tr-16-32432</t>
  </si>
  <si>
    <t>P-BOX-N/04</t>
  </si>
  <si>
    <t>tr-16-24115</t>
  </si>
  <si>
    <t>tr-16-32287</t>
  </si>
  <si>
    <t>tr-16-22407</t>
  </si>
  <si>
    <t>tr-16-22408</t>
  </si>
  <si>
    <t>W-BOX-H/09</t>
  </si>
  <si>
    <t>W-BOX-I/09</t>
  </si>
  <si>
    <t>tr-16-20897</t>
  </si>
  <si>
    <t>tr-16-20896</t>
  </si>
  <si>
    <t>W-BOX-D/10</t>
  </si>
  <si>
    <t>tr-16-20887</t>
  </si>
  <si>
    <t>W-BOX-O/02</t>
  </si>
  <si>
    <t>tr-16-30095</t>
  </si>
  <si>
    <t>W-BOX-Q/05</t>
  </si>
  <si>
    <t>tr-16-18059</t>
  </si>
  <si>
    <t>RH-K/03</t>
  </si>
  <si>
    <t>tr-16-36313</t>
  </si>
  <si>
    <t>RM-B/00</t>
  </si>
  <si>
    <t>tr-16-20889</t>
  </si>
  <si>
    <t>RM-B/01</t>
  </si>
  <si>
    <t>W-BOX-G/09</t>
  </si>
  <si>
    <t>W-BOX-F/09</t>
  </si>
  <si>
    <t>tr-16-17756</t>
  </si>
  <si>
    <t>tr-16-24917</t>
  </si>
  <si>
    <t>tr-16-24918</t>
  </si>
  <si>
    <t>W-BOX-J/01</t>
  </si>
  <si>
    <t>tr-16-20901</t>
  </si>
  <si>
    <t>W-BOX-Q/02</t>
  </si>
  <si>
    <t>tr-16-20891</t>
  </si>
  <si>
    <t>tr-16-24979</t>
  </si>
  <si>
    <t>RM-C/02</t>
  </si>
  <si>
    <t>tr-16-24151</t>
  </si>
  <si>
    <t>tr-16-20893</t>
  </si>
  <si>
    <t>W-BOX-O/07</t>
  </si>
  <si>
    <t>W-BOX-M/02</t>
  </si>
  <si>
    <t>W-BOX-P/01</t>
  </si>
  <si>
    <t>tr-16-31030</t>
  </si>
  <si>
    <t>tr-16-20894</t>
  </si>
  <si>
    <t>tr-16-24922</t>
  </si>
  <si>
    <t>tr-16-20530</t>
  </si>
  <si>
    <t>tr-16-32217</t>
  </si>
  <si>
    <t>P-BOX-L/07</t>
  </si>
  <si>
    <t>O-BOX-I/04</t>
  </si>
  <si>
    <t>tr-16-35022</t>
  </si>
  <si>
    <t>O-BOX-F/02</t>
  </si>
  <si>
    <t>tr-16-35069</t>
  </si>
  <si>
    <t>tr-16-30311</t>
  </si>
  <si>
    <t>O-BOX-P/06</t>
  </si>
  <si>
    <t>tr-16-30323</t>
  </si>
  <si>
    <t>W-BOX-M/06</t>
  </si>
  <si>
    <t>tr-16-30330</t>
  </si>
  <si>
    <t>tr-16-30333</t>
  </si>
  <si>
    <t>tr-16-29426</t>
  </si>
  <si>
    <t>O-BOX-K/06</t>
  </si>
  <si>
    <t>P-BOX-G/08</t>
  </si>
  <si>
    <t>W-BOX-F/02</t>
  </si>
  <si>
    <t>tr-16-36027</t>
  </si>
  <si>
    <t>W-BOX-L/03</t>
  </si>
  <si>
    <t>tr-16-33854</t>
  </si>
  <si>
    <t>tr-16-33853</t>
  </si>
  <si>
    <t>tr-16-33865</t>
  </si>
  <si>
    <t>tr-16-33866</t>
  </si>
  <si>
    <t>tr-16-33870</t>
  </si>
  <si>
    <t>W-BOX-K/05</t>
  </si>
  <si>
    <t>tr-16-33875</t>
  </si>
  <si>
    <t>VR-BOX-J/04</t>
  </si>
  <si>
    <t>O-BOX-J/04</t>
  </si>
  <si>
    <t>ORANGE-B/01-E</t>
  </si>
  <si>
    <t>tr-16-27568</t>
  </si>
  <si>
    <t>tr-16-29001</t>
  </si>
  <si>
    <t>O-BOX-M/07</t>
  </si>
  <si>
    <t>tr-16-27569</t>
  </si>
  <si>
    <t>P-BOX-K/01</t>
  </si>
  <si>
    <t>P-BOX-K/07</t>
  </si>
  <si>
    <t>tr-16-32271</t>
  </si>
  <si>
    <t>tr-16-32272</t>
  </si>
  <si>
    <t>tr-16-32273</t>
  </si>
  <si>
    <t>O-BOX-D/09</t>
  </si>
  <si>
    <t>tr-16-24522</t>
  </si>
  <si>
    <t>tr-16-21988</t>
  </si>
  <si>
    <t>RW-A/02</t>
  </si>
  <si>
    <t>P-BOX-H/07</t>
  </si>
  <si>
    <t>tr-16-14754</t>
  </si>
  <si>
    <t>W-BOX-K/09</t>
  </si>
  <si>
    <t>tr-16-23125</t>
  </si>
  <si>
    <t>ORANGE-C/03-Y</t>
  </si>
  <si>
    <t>tr-16-33773</t>
  </si>
  <si>
    <t>tr-16-36311</t>
  </si>
  <si>
    <t>tr-16-24528</t>
  </si>
  <si>
    <t>RM-OHK</t>
  </si>
  <si>
    <t>tr-16-29325</t>
  </si>
  <si>
    <t>RH-J/03</t>
  </si>
  <si>
    <t>tr-16-27816</t>
  </si>
  <si>
    <t>tr-16-34059</t>
  </si>
  <si>
    <t>RM-A/01-2</t>
  </si>
  <si>
    <t>tr-16-32049</t>
  </si>
  <si>
    <t>tr-16-26224</t>
  </si>
  <si>
    <t>RM-A/01-4</t>
  </si>
  <si>
    <t>tr-16-32070</t>
  </si>
  <si>
    <t>tr-16-30475</t>
  </si>
  <si>
    <t>D</t>
  </si>
  <si>
    <t>U</t>
  </si>
  <si>
    <t>LISTENPREIS / Fl.</t>
  </si>
  <si>
    <t>STAND:</t>
  </si>
  <si>
    <t>Riesling Zeltinger Sonnenuhr AL *** trocken</t>
  </si>
  <si>
    <t>Riesling Wehlener Sonnenuhr Auslese Goldkapsel Versteigerung</t>
  </si>
  <si>
    <t>Riesling Wehlener Sonnenuhr Auslese Versteigerung</t>
  </si>
  <si>
    <t>Riesling Oberhäuser Brücke "Monopol" AL GK, Versteigerung</t>
  </si>
  <si>
    <t>Spätburgunder Kammerberg</t>
  </si>
  <si>
    <t>J.L. Wolf</t>
  </si>
  <si>
    <t>Riesling Wachenheimer Belz</t>
  </si>
  <si>
    <t>Riesling Wachenheimer Goldbächel</t>
  </si>
  <si>
    <t>Riesling Ganz Horn GG</t>
  </si>
  <si>
    <t>Riesling im Sonnenschein GG</t>
  </si>
  <si>
    <t>Riesling Im Sonnenschein GG</t>
  </si>
  <si>
    <t>Riesling Kastanienbusch GG</t>
  </si>
  <si>
    <t>Spätburgunder im Sonnenschein SL trocken</t>
  </si>
  <si>
    <t>Riesling Marmar</t>
  </si>
  <si>
    <t>Riesling Ozyetra</t>
  </si>
  <si>
    <t>Riesling Wehlener Sonnenuhr AL</t>
  </si>
  <si>
    <t>Chateau Clos de l'Oratoire</t>
  </si>
  <si>
    <t>Clos de l'Oratoire</t>
  </si>
  <si>
    <t>Chateau Monbousquet</t>
  </si>
  <si>
    <t>Monbousquet</t>
  </si>
  <si>
    <t>Saint Emulion</t>
  </si>
  <si>
    <t>Chateau Pavia Macquin</t>
  </si>
  <si>
    <t xml:space="preserve">Chateau Tronquoy-Lalande </t>
  </si>
  <si>
    <t xml:space="preserve">Tronquoy-Lalande </t>
  </si>
  <si>
    <t>Ballot-Millot</t>
  </si>
  <si>
    <t>Meursault 1er Cru Boucheres</t>
  </si>
  <si>
    <t>Meursault 1er Cru Les Perrieres</t>
  </si>
  <si>
    <t>Pommard 1er Cru Les Pezerolles</t>
  </si>
  <si>
    <t>Bernard Moreau</t>
  </si>
  <si>
    <t>Chassagne Montrachet 1er Cru Grandes Ruchottes</t>
  </si>
  <si>
    <t>Chassagne Montrachet 1er Cru Les Vergers</t>
  </si>
  <si>
    <t>Bruno Colin</t>
  </si>
  <si>
    <t>Chassagne Montrachet 1er Cru Morgeot</t>
  </si>
  <si>
    <t>Bourgogne Blanc</t>
  </si>
  <si>
    <t>Corton Renards GC</t>
  </si>
  <si>
    <t>Gevrey Chambertin AC</t>
  </si>
  <si>
    <t>Meursault AC</t>
  </si>
  <si>
    <t>Meursault AC Chevalieres</t>
  </si>
  <si>
    <t>Saint Aubin 1er Cru Frionnes</t>
  </si>
  <si>
    <t>Vosne-Romanee 1er Cru Les Suchots</t>
  </si>
  <si>
    <t>Vosne Romanee Les Violettes</t>
  </si>
  <si>
    <t xml:space="preserve">Monthelie 1er Cru Les Duresses </t>
  </si>
  <si>
    <t>Fontaine Gagnard</t>
  </si>
  <si>
    <t>Nuits Saint Georges 1er Cru Boudots</t>
  </si>
  <si>
    <t>Jean-Marc Pillot</t>
  </si>
  <si>
    <t>Chassagne Montrachet 1er Cru Clos Saint Jean Rouge</t>
  </si>
  <si>
    <t>Marc Morey</t>
  </si>
  <si>
    <t>Chevalier Montrachet GC</t>
  </si>
  <si>
    <t>Michel Bouzereau</t>
  </si>
  <si>
    <t>Meursault 1er Cru Charmes</t>
  </si>
  <si>
    <t>Meursault 1er Cru Les Genevrieres</t>
  </si>
  <si>
    <t>Gevrey Chambertin 1er Cru Les Cazetiers</t>
  </si>
  <si>
    <t>Perrot Minot</t>
  </si>
  <si>
    <t xml:space="preserve">Ponsot </t>
  </si>
  <si>
    <t xml:space="preserve">Morey Saint Denis 1er Cru Cuvee Alouettes </t>
  </si>
  <si>
    <t>Serafin Pere &amp; Fis</t>
  </si>
  <si>
    <t>Gevrey Chambertin Vieilles Vignes</t>
  </si>
  <si>
    <t>Vincent Dancer</t>
  </si>
  <si>
    <t>Chassagne Montrachet 1er Cru La Romanee</t>
  </si>
  <si>
    <t>Chassagne Montrachet 1er Cru Tete du Clos</t>
  </si>
  <si>
    <t>Meursault 1er Cru Perrieres</t>
  </si>
  <si>
    <t>Vincent Girardin</t>
  </si>
  <si>
    <t>Batard Montrachet GC</t>
  </si>
  <si>
    <t xml:space="preserve">Armand De Brignac </t>
  </si>
  <si>
    <t xml:space="preserve">Ace of Spades Limited Edition </t>
  </si>
  <si>
    <t>Roederer</t>
  </si>
  <si>
    <t>Cristal Rose</t>
  </si>
  <si>
    <t xml:space="preserve">Benoit Lahaye </t>
  </si>
  <si>
    <t xml:space="preserve">Le Jardin de la Grosse Pierre </t>
  </si>
  <si>
    <t xml:space="preserve">Gosset </t>
  </si>
  <si>
    <t xml:space="preserve">Celebris </t>
  </si>
  <si>
    <t xml:space="preserve">Tarlant </t>
  </si>
  <si>
    <t>Cuvee Louis (deg.11/2016)</t>
  </si>
  <si>
    <t xml:space="preserve">N.V. </t>
  </si>
  <si>
    <t>Domaine Weinbach</t>
  </si>
  <si>
    <t>Gewurtztraminer Altenberg AC</t>
  </si>
  <si>
    <t>Tissot</t>
  </si>
  <si>
    <t>Vin Jaune En Spois</t>
  </si>
  <si>
    <t>Henry Bourgeois</t>
  </si>
  <si>
    <t>Sancerre d'Antan</t>
  </si>
  <si>
    <t>rosé</t>
  </si>
  <si>
    <t>Muse de Miraval</t>
  </si>
  <si>
    <t>Jamet</t>
  </si>
  <si>
    <t>Cote-Rotie Fructus Voluptas</t>
  </si>
  <si>
    <t>Cotes du Rhone Equivoque</t>
  </si>
  <si>
    <t>Chapoutier</t>
  </si>
  <si>
    <t>Hermitage Le Pavillon</t>
  </si>
  <si>
    <t>Famille Perrin</t>
  </si>
  <si>
    <t>Vinsobres Les Hauts de Julien Vieilles Vignes</t>
  </si>
  <si>
    <t xml:space="preserve">Chateau de la Nerthe </t>
  </si>
  <si>
    <t xml:space="preserve">Chateauneuf Du Pape Blanc Clos De Beauvenir </t>
  </si>
  <si>
    <t xml:space="preserve">Bonnefond </t>
  </si>
  <si>
    <t xml:space="preserve">Cote Rotie Les Rochins </t>
  </si>
  <si>
    <t xml:space="preserve">Domaine Chambeyron </t>
  </si>
  <si>
    <t xml:space="preserve">Cote Rotie Lancement </t>
  </si>
  <si>
    <t xml:space="preserve">Chateau De Saint Cosme </t>
  </si>
  <si>
    <t xml:space="preserve">Gigondas Le Poste </t>
  </si>
  <si>
    <t xml:space="preserve">Tardieu-Laurent </t>
  </si>
  <si>
    <t xml:space="preserve">Hermitage </t>
  </si>
  <si>
    <t xml:space="preserve">Emiglia Romagna </t>
  </si>
  <si>
    <t xml:space="preserve">Chiara Condello </t>
  </si>
  <si>
    <t xml:space="preserve">Sangiovese Romagna Predappio Ris Le Lucciole </t>
  </si>
  <si>
    <t>Brezza</t>
  </si>
  <si>
    <t xml:space="preserve">Barolo Sarmassa </t>
  </si>
  <si>
    <t>Carlo Revello</t>
  </si>
  <si>
    <t xml:space="preserve">Barolo </t>
  </si>
  <si>
    <t>Barolo Gattera</t>
  </si>
  <si>
    <t>Conterno Fantino</t>
  </si>
  <si>
    <t>Barolo Vigna Pressenda Castelletto</t>
  </si>
  <si>
    <t xml:space="preserve">Francesco Rinaldi </t>
  </si>
  <si>
    <t xml:space="preserve">Barolo Brunate </t>
  </si>
  <si>
    <t xml:space="preserve">Giacomo Borgogno </t>
  </si>
  <si>
    <t xml:space="preserve">Barolo Cannubi </t>
  </si>
  <si>
    <t xml:space="preserve">Barolo Liste </t>
  </si>
  <si>
    <t xml:space="preserve">Guido Porro </t>
  </si>
  <si>
    <t xml:space="preserve">Barolo Caterina </t>
  </si>
  <si>
    <t xml:space="preserve">Barolo Lazzairasco </t>
  </si>
  <si>
    <t>Südtirol</t>
  </si>
  <si>
    <t>Terlan</t>
  </si>
  <si>
    <t>Sauvignon Blanc Quarz</t>
  </si>
  <si>
    <t xml:space="preserve">Le Cinciole </t>
  </si>
  <si>
    <t xml:space="preserve">Petresco </t>
  </si>
  <si>
    <t>Podere Brizzio</t>
  </si>
  <si>
    <t>Brunello di Montalcino</t>
  </si>
  <si>
    <t>Rosso di Montalcino</t>
  </si>
  <si>
    <t>Sesti</t>
  </si>
  <si>
    <t xml:space="preserve">Brunello Di Montalcino </t>
  </si>
  <si>
    <t>Recioto della Valpolicella Riserva</t>
  </si>
  <si>
    <t>Masi</t>
  </si>
  <si>
    <t xml:space="preserve">Amarone della Valpolicella Mazzano Classico </t>
  </si>
  <si>
    <t>Neuseeland</t>
  </si>
  <si>
    <t>Cloudy Bay</t>
  </si>
  <si>
    <t>Sauvignon Blanc Te Koko</t>
  </si>
  <si>
    <t>Grassl</t>
  </si>
  <si>
    <t xml:space="preserve">Reserve </t>
  </si>
  <si>
    <t>Grüner Veltliner Ptivat</t>
  </si>
  <si>
    <t>Hochzeitswein</t>
  </si>
  <si>
    <t xml:space="preserve">Hochzeitswein </t>
  </si>
  <si>
    <t>Kollwentz</t>
  </si>
  <si>
    <t>Pinot Noir Dürr</t>
  </si>
  <si>
    <t>0.75</t>
  </si>
  <si>
    <t xml:space="preserve">Sauvignon Blanc Steinmühle  </t>
  </si>
  <si>
    <t>Gesellmann</t>
  </si>
  <si>
    <t>Opus Eximium</t>
  </si>
  <si>
    <t>Gernot Heinrich</t>
  </si>
  <si>
    <t>Gabarinza</t>
  </si>
  <si>
    <t>Blaufränkisch Spiegel</t>
  </si>
  <si>
    <t>T.FX.T</t>
  </si>
  <si>
    <t>Arachon</t>
  </si>
  <si>
    <t xml:space="preserve">Weisser Schiefer S </t>
  </si>
  <si>
    <t>Südsteiermark</t>
  </si>
  <si>
    <t>Erwin Sabathi</t>
  </si>
  <si>
    <t>Chardonnay Pössnitzberg Kapelle</t>
  </si>
  <si>
    <t xml:space="preserve">Jaunegg </t>
  </si>
  <si>
    <t>Gelber Muskateller Knily</t>
  </si>
  <si>
    <t>Sauvignon Blanc Knily</t>
  </si>
  <si>
    <t>Tscheppe</t>
  </si>
  <si>
    <t>Sauvignon Blanc Czamillonberg</t>
  </si>
  <si>
    <t>Aumann</t>
  </si>
  <si>
    <t>Zweigelt Ried Oberkirchen Gainfarn</t>
  </si>
  <si>
    <t xml:space="preserve">Neuburger Selection </t>
  </si>
  <si>
    <t>Riesling Hochrain Smaragd</t>
  </si>
  <si>
    <t>Gelber Muskateller Federspiel</t>
  </si>
  <si>
    <t>Gelber Traminer Smaragd</t>
  </si>
  <si>
    <t>Gelber Traminer</t>
  </si>
  <si>
    <t>Loibner Traminer Smaragd</t>
  </si>
  <si>
    <t>Riesling Auslese</t>
  </si>
  <si>
    <t>Traminer Smaragd</t>
  </si>
  <si>
    <t>Clemens Strobl</t>
  </si>
  <si>
    <t>Grüner Veltliner Donauschotter</t>
  </si>
  <si>
    <t>Grüner Veltliner Lössling</t>
  </si>
  <si>
    <t>Grüner Veltliner Pfaffenberg</t>
  </si>
  <si>
    <t>Grüner Veltliner Schreck</t>
  </si>
  <si>
    <t>Riesling Pfaff</t>
  </si>
  <si>
    <t>Riesling Rosen</t>
  </si>
  <si>
    <t>Rose Donauschotter</t>
  </si>
  <si>
    <t>Duoro</t>
  </si>
  <si>
    <t>Quinta do Vesuvio</t>
  </si>
  <si>
    <t>Catalonia</t>
  </si>
  <si>
    <t>L'Ermita Velles Vinyes</t>
  </si>
  <si>
    <t>Garnacha</t>
  </si>
  <si>
    <t>Clos Mogador</t>
  </si>
  <si>
    <t>Clos Mogador Les Manyetes</t>
  </si>
  <si>
    <t xml:space="preserve">Ribeira Sacra </t>
  </si>
  <si>
    <t xml:space="preserve">Envinate Ribeira Sacra </t>
  </si>
  <si>
    <t xml:space="preserve">Lousas Seoane </t>
  </si>
  <si>
    <t xml:space="preserve">Mencia </t>
  </si>
  <si>
    <t xml:space="preserve">Lousas Vino de Aldea </t>
  </si>
  <si>
    <t>Ribera del Duero</t>
  </si>
  <si>
    <t>Bodega Numathia</t>
  </si>
  <si>
    <t>Termanthia</t>
  </si>
  <si>
    <t>Clos i Terrasses</t>
  </si>
  <si>
    <t>Clos Erasmus</t>
  </si>
  <si>
    <t xml:space="preserve">La Rioja Alta </t>
  </si>
  <si>
    <t xml:space="preserve">Vina Ardanza Reserva Especial </t>
  </si>
  <si>
    <t>Lillian</t>
  </si>
  <si>
    <t>Eleven Confessions Assortment "Capo die Putti &amp; Testa die Cherubini"</t>
  </si>
  <si>
    <t>Mr. K The Noble Man Chardonnay</t>
  </si>
  <si>
    <t>The Hussy Roussanne</t>
  </si>
  <si>
    <t>klb (wax)</t>
  </si>
  <si>
    <t>O-BOX-C/06</t>
  </si>
  <si>
    <t>VR-BOX-B/02</t>
  </si>
  <si>
    <t>W-BOX-K/06</t>
  </si>
  <si>
    <t>W-BOX-C/03</t>
  </si>
  <si>
    <t>RH-I/00</t>
  </si>
  <si>
    <t>RH-I/01</t>
  </si>
  <si>
    <t>RH-G/01</t>
  </si>
  <si>
    <t>RM-F/00</t>
  </si>
  <si>
    <t>RH-G/03</t>
  </si>
  <si>
    <t>W-BOX-G/06</t>
  </si>
  <si>
    <t>RH-F/01</t>
  </si>
  <si>
    <t>P-BOX-L/01</t>
  </si>
  <si>
    <t>P-BOX-L/08</t>
  </si>
  <si>
    <t>W-BOX-Q/09</t>
  </si>
  <si>
    <t>P-BOX-N/06</t>
  </si>
  <si>
    <t>P-BOX-I/05</t>
  </si>
  <si>
    <t>W-BOX-F/08</t>
  </si>
  <si>
    <t>W-BOX-F/04</t>
  </si>
  <si>
    <t>RM-D/00</t>
  </si>
  <si>
    <t>RM-F/01</t>
  </si>
  <si>
    <t>VR-BOX-A/07</t>
  </si>
  <si>
    <t>VR-BOX-K/02</t>
  </si>
  <si>
    <t>VR-BOX-K/07</t>
  </si>
  <si>
    <t>ORANGE-C/02-G</t>
  </si>
  <si>
    <t>VR-BOX-L/06</t>
  </si>
  <si>
    <t>RM-E/00</t>
  </si>
  <si>
    <t>ORANGE-A/02-D</t>
  </si>
  <si>
    <t>ORANGE-C/01-A</t>
  </si>
  <si>
    <t>VR-BOX-L/03</t>
  </si>
  <si>
    <t>VR-BOX-E/03</t>
  </si>
  <si>
    <t>VR-BOX-B/08</t>
  </si>
  <si>
    <t>O-BOX-M/02</t>
  </si>
  <si>
    <t>P-BOX-G/07</t>
  </si>
  <si>
    <t>O-BOX-L/02</t>
  </si>
  <si>
    <t>W-BOX-B/04</t>
  </si>
  <si>
    <t>VR-BOX-M/09</t>
  </si>
  <si>
    <t>W-BOX-D/08</t>
  </si>
  <si>
    <t>#STG</t>
  </si>
  <si>
    <t>VR-BOX-D/05</t>
  </si>
  <si>
    <t>VR-BOX-E/07</t>
  </si>
  <si>
    <t>VR-BOX-C/03</t>
  </si>
  <si>
    <t>VR-BOX-A/03</t>
  </si>
  <si>
    <t>VR-BOX-H/04</t>
  </si>
  <si>
    <t>VR-BOX-C/05</t>
  </si>
  <si>
    <t>VR-BOX-H/09</t>
  </si>
  <si>
    <t>VR-BOX-C/07</t>
  </si>
  <si>
    <t>O-BOX-I/05</t>
  </si>
  <si>
    <t>W-BOX-H/07</t>
  </si>
  <si>
    <t>W-BOX-E/09</t>
  </si>
  <si>
    <t>P-BOX-J/05</t>
  </si>
  <si>
    <t>P-BOX-B/02</t>
  </si>
  <si>
    <t>W-BOX-J/03</t>
  </si>
  <si>
    <t>P-BOX-H/01</t>
  </si>
  <si>
    <t>P-BOX-A/04</t>
  </si>
  <si>
    <t>P-BOX-E/09</t>
  </si>
  <si>
    <t>W-BOX-H/08</t>
  </si>
  <si>
    <t>O-BOX-A/06</t>
  </si>
  <si>
    <t>GFR</t>
  </si>
  <si>
    <t>RM-B/03</t>
  </si>
  <si>
    <t>RH-D/01</t>
  </si>
  <si>
    <t>RW-A/03</t>
  </si>
  <si>
    <t>P-BOX-F/05</t>
  </si>
  <si>
    <t>W-BOX-E/04</t>
  </si>
  <si>
    <t>W-BOX-D/03</t>
  </si>
  <si>
    <t>O-BOX-C/07</t>
  </si>
  <si>
    <t>O-BOX-F/08</t>
  </si>
  <si>
    <t>P-BOX-B/06</t>
  </si>
  <si>
    <t>W-BOX-A/04</t>
  </si>
  <si>
    <t>VR-BOX-N/09</t>
  </si>
  <si>
    <t>W-BOX-M/04</t>
  </si>
  <si>
    <t>VR-BOX-I/09</t>
  </si>
  <si>
    <t>RH-D/02</t>
  </si>
  <si>
    <t>RH-D/00</t>
  </si>
  <si>
    <t>RH-F/02</t>
  </si>
  <si>
    <t>O-BOX-N/07</t>
  </si>
  <si>
    <t>ORANGE-C/00</t>
  </si>
  <si>
    <t>ORANGE-A/01-K</t>
  </si>
  <si>
    <t>ORANGE-A/03</t>
  </si>
  <si>
    <t>W-BOX-L/05</t>
  </si>
  <si>
    <t>VR-BOX-G/05</t>
  </si>
  <si>
    <t>VR-BOX-E/05</t>
  </si>
  <si>
    <t>ORANGE-B/00</t>
  </si>
  <si>
    <t>tr-16-26724</t>
  </si>
  <si>
    <t>tr-16-36580</t>
  </si>
  <si>
    <t>tr-16-36582</t>
  </si>
  <si>
    <t>tr-16-38248</t>
  </si>
  <si>
    <t>tr-16-37910</t>
  </si>
  <si>
    <t>tr-16-37911</t>
  </si>
  <si>
    <t>tr-16-11329</t>
  </si>
  <si>
    <t>tr-16-11325</t>
  </si>
  <si>
    <t>tr-16-11326</t>
  </si>
  <si>
    <t>tr-16-34062</t>
  </si>
  <si>
    <t>tr-16-13515</t>
  </si>
  <si>
    <t>tr-16-25913</t>
  </si>
  <si>
    <t>tr-16-25911</t>
  </si>
  <si>
    <t>tr-16-13530</t>
  </si>
  <si>
    <t>tr-16-25912</t>
  </si>
  <si>
    <t>tr-16-11332</t>
  </si>
  <si>
    <t>tr-16-11334</t>
  </si>
  <si>
    <t>tr-16-13517</t>
  </si>
  <si>
    <t>tr-16-18142</t>
  </si>
  <si>
    <t>tr-16-18742</t>
  </si>
  <si>
    <t>tr-16-13518</t>
  </si>
  <si>
    <t>tr-16-28284</t>
  </si>
  <si>
    <t>tr-16-37648</t>
  </si>
  <si>
    <t>tr-16-37650</t>
  </si>
  <si>
    <t>tr-16-37649</t>
  </si>
  <si>
    <t>tr-16-36078</t>
  </si>
  <si>
    <t>tr-16-35261</t>
  </si>
  <si>
    <t>tr-16-35401</t>
  </si>
  <si>
    <t>tr-16-37780</t>
  </si>
  <si>
    <t>tr-16-36598</t>
  </si>
  <si>
    <t>tr-16-37509</t>
  </si>
  <si>
    <t>tr-16-37510</t>
  </si>
  <si>
    <t>tr-16-37474</t>
  </si>
  <si>
    <t>tr-16-37923</t>
  </si>
  <si>
    <t>tr-16-37924</t>
  </si>
  <si>
    <t>tr-16-37925</t>
  </si>
  <si>
    <t>tr-16-35455</t>
  </si>
  <si>
    <t>tr-16-35453</t>
  </si>
  <si>
    <t>tr-16-35451</t>
  </si>
  <si>
    <t>tr-16-35452</t>
  </si>
  <si>
    <t>tr-16-35450</t>
  </si>
  <si>
    <t>tr-16-35454</t>
  </si>
  <si>
    <t>tr-16-38322</t>
  </si>
  <si>
    <t>tr-16-38323</t>
  </si>
  <si>
    <t>tr-16-38324</t>
  </si>
  <si>
    <t>tr-16-37402</t>
  </si>
  <si>
    <t>tr-16-37944</t>
  </si>
  <si>
    <t>tr-16-35311</t>
  </si>
  <si>
    <t>tr-16-38330</t>
  </si>
  <si>
    <t>tr-16-37480</t>
  </si>
  <si>
    <t>tr-16-37481</t>
  </si>
  <si>
    <t>tr-16-37482</t>
  </si>
  <si>
    <t>tr-16-38555</t>
  </si>
  <si>
    <t>tr-16-37498</t>
  </si>
  <si>
    <t>tr-16-37499</t>
  </si>
  <si>
    <t>tr-16-37500</t>
  </si>
  <si>
    <t>tr-16-37963</t>
  </si>
  <si>
    <t>tr-16-37964</t>
  </si>
  <si>
    <t>tr-16-37965</t>
  </si>
  <si>
    <t>tr-16-36606</t>
  </si>
  <si>
    <t>tr-16-38338</t>
  </si>
  <si>
    <t>tr-16-37980</t>
  </si>
  <si>
    <t>tr-16-37981</t>
  </si>
  <si>
    <t>tr-16-37982</t>
  </si>
  <si>
    <t>tr-16-37992</t>
  </si>
  <si>
    <t>tr-16-37993</t>
  </si>
  <si>
    <t>tr-16-37273</t>
  </si>
  <si>
    <t>tr-16-31056</t>
  </si>
  <si>
    <t>tr-16-36627</t>
  </si>
  <si>
    <t>tr-16-36658</t>
  </si>
  <si>
    <t>tr-16-36676</t>
  </si>
  <si>
    <t>tr-16-37994</t>
  </si>
  <si>
    <t>tr-16-34784</t>
  </si>
  <si>
    <t>tr-16-34785</t>
  </si>
  <si>
    <t>tr-16-34786</t>
  </si>
  <si>
    <t>tr-16-34787</t>
  </si>
  <si>
    <t>tr-16-29882</t>
  </si>
  <si>
    <t>tr-16-35527</t>
  </si>
  <si>
    <t>tr-16-37998</t>
  </si>
  <si>
    <t>tr-16-38288</t>
  </si>
  <si>
    <t>tr-16-21512</t>
  </si>
  <si>
    <t>tr-16-27200</t>
  </si>
  <si>
    <t>tr-16-27201</t>
  </si>
  <si>
    <t>tr-16-37207</t>
  </si>
  <si>
    <t>tr-16-37354</t>
  </si>
  <si>
    <t>tr-16-36692</t>
  </si>
  <si>
    <t>tr-16-36705</t>
  </si>
  <si>
    <t>tr-16-36706</t>
  </si>
  <si>
    <t>tr-16-36716</t>
  </si>
  <si>
    <t>tr-16-36729</t>
  </si>
  <si>
    <t>tr-16-36730</t>
  </si>
  <si>
    <t>tr-16-36760</t>
  </si>
  <si>
    <t>tr-16-36767</t>
  </si>
  <si>
    <t>tr-16-36768</t>
  </si>
  <si>
    <t>tr-16-38000</t>
  </si>
  <si>
    <t>tr-16-38001</t>
  </si>
  <si>
    <t>tr-16-36185</t>
  </si>
  <si>
    <t>tr-16-36789</t>
  </si>
  <si>
    <t>tr-16-36790</t>
  </si>
  <si>
    <t>tr-16-36791</t>
  </si>
  <si>
    <t>tr-16-36792</t>
  </si>
  <si>
    <t>tr-16-36794</t>
  </si>
  <si>
    <t>tr-16-36796</t>
  </si>
  <si>
    <t>tr-16-38023</t>
  </si>
  <si>
    <t>tr-16-36826</t>
  </si>
  <si>
    <t>tr-16-38252</t>
  </si>
  <si>
    <t>tr-16-38253</t>
  </si>
  <si>
    <t>tr-16-36848</t>
  </si>
  <si>
    <t>tr-16-38553</t>
  </si>
  <si>
    <t>tr-16-38045</t>
  </si>
  <si>
    <t>tr-16-38047</t>
  </si>
  <si>
    <t>tr-16-38049</t>
  </si>
  <si>
    <t>tr-16-37630</t>
  </si>
  <si>
    <t>tr-16-38055</t>
  </si>
  <si>
    <t>tr-16-38056</t>
  </si>
  <si>
    <t>tr-16-37464</t>
  </si>
  <si>
    <t>tr-16-25625</t>
  </si>
  <si>
    <t>tr-16-37692</t>
  </si>
  <si>
    <t>tr-16-30374</t>
  </si>
  <si>
    <t>tr-16-37695</t>
  </si>
  <si>
    <t>tr-16-38113</t>
  </si>
  <si>
    <t>tr-16-38114</t>
  </si>
  <si>
    <t>tr-16-38115</t>
  </si>
  <si>
    <t>tr-16-38546</t>
  </si>
  <si>
    <t>tr-16-38158</t>
  </si>
  <si>
    <t>tr-16-38159</t>
  </si>
  <si>
    <t>tr-16-25472</t>
  </si>
  <si>
    <t>tr-16-25473</t>
  </si>
  <si>
    <t>tr-16-31733</t>
  </si>
  <si>
    <t>tr-16-32941</t>
  </si>
  <si>
    <t>tr-16-32942</t>
  </si>
  <si>
    <t>tr-16-38165</t>
  </si>
  <si>
    <t>tr-16-38166</t>
  </si>
  <si>
    <t>tr-16-38167</t>
  </si>
  <si>
    <t>tr-16-37641</t>
  </si>
  <si>
    <t>tr-16-38178</t>
  </si>
  <si>
    <t>tr-16-37202</t>
  </si>
  <si>
    <t>tr-16-37090</t>
  </si>
  <si>
    <t>tr-16-33915</t>
  </si>
  <si>
    <t>tr-16-36483</t>
  </si>
  <si>
    <t>tr-16-36484</t>
  </si>
  <si>
    <t>tr-16-38306</t>
  </si>
  <si>
    <t>tr-16-36559</t>
  </si>
  <si>
    <t>tr-16-36568</t>
  </si>
  <si>
    <t>tr-16-38305</t>
  </si>
  <si>
    <t>tr-16-36555</t>
  </si>
  <si>
    <t>tr-16-36513</t>
  </si>
  <si>
    <t>tr-16-38296</t>
  </si>
  <si>
    <t>tr-16-34193</t>
  </si>
  <si>
    <t>tr-16-26517</t>
  </si>
  <si>
    <t>tr-16-38268</t>
  </si>
  <si>
    <t>tr-16-26521</t>
  </si>
  <si>
    <t>tr-16-29335</t>
  </si>
  <si>
    <t>tr-16-26511</t>
  </si>
  <si>
    <t>tr-16-26512</t>
  </si>
  <si>
    <t>tr-16-26514</t>
  </si>
  <si>
    <t>tr-16-26515</t>
  </si>
  <si>
    <t>tr-16-38265</t>
  </si>
  <si>
    <t>tr-16-38267</t>
  </si>
  <si>
    <t>tr-16-27088</t>
  </si>
  <si>
    <t>tr-16-33855</t>
  </si>
  <si>
    <t>tr-16-33857</t>
  </si>
  <si>
    <t>tr-16-33864</t>
  </si>
  <si>
    <t>tr-16-38732</t>
  </si>
  <si>
    <t>tr-16-38733</t>
  </si>
  <si>
    <t>tr-16-38734</t>
  </si>
  <si>
    <t>tr-16-38548</t>
  </si>
  <si>
    <t>tr-16-38549</t>
  </si>
  <si>
    <t>tr-16-38550</t>
  </si>
  <si>
    <t>tr-16-38551</t>
  </si>
  <si>
    <t>tr-16-37308</t>
  </si>
  <si>
    <t>tr-16-37653</t>
  </si>
  <si>
    <t>tr-16-36914</t>
  </si>
  <si>
    <t>tr-16-36915</t>
  </si>
  <si>
    <t>tr-16-34742</t>
  </si>
  <si>
    <t>tr-16-34743</t>
  </si>
  <si>
    <t>tr-16-34741</t>
  </si>
  <si>
    <t>tr-16-36926</t>
  </si>
  <si>
    <t>tr-16-36927</t>
  </si>
  <si>
    <t>tr-16-35288</t>
  </si>
  <si>
    <t>tr-16-32229</t>
  </si>
  <si>
    <t>tr-16-38698</t>
  </si>
  <si>
    <t>AKTION GRANS-FASSIAN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</si>
</sst>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09]d\-mmm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sz val="29"/>
      <color rgb="FFFF0000"/>
      <name val="Calibri"/>
      <family val="2"/>
      <charset val="1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 (Textkörper)"/>
    </font>
    <font>
      <b/>
      <sz val="11"/>
      <color theme="0" tint="-0.499984740745262"/>
      <name val="Calibri (Textkörper)"/>
    </font>
    <font>
      <sz val="10"/>
      <color theme="0" tint="-0.499984740745262"/>
      <name val="Calibri (Textkörper)"/>
    </font>
    <font>
      <b/>
      <sz val="10"/>
      <color theme="0" tint="-0.499984740745262"/>
      <name val="Calibri (Textkörper)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ECF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hair">
        <color theme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</borders>
  <cellStyleXfs count="671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/>
    <xf numFmtId="0" fontId="10" fillId="0" borderId="13" xfId="0" quotePrefix="1" applyFont="1" applyBorder="1"/>
    <xf numFmtId="0" fontId="11" fillId="0" borderId="13" xfId="0" applyFont="1" applyBorder="1" applyAlignment="1">
      <alignment vertical="center"/>
    </xf>
    <xf numFmtId="0" fontId="10" fillId="0" borderId="13" xfId="0" applyFont="1" applyBorder="1"/>
    <xf numFmtId="0" fontId="9" fillId="0" borderId="19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3" fontId="5" fillId="2" borderId="11" xfId="1073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43" fontId="1" fillId="4" borderId="15" xfId="0" applyNumberFormat="1" applyFont="1" applyFill="1" applyBorder="1" applyAlignment="1">
      <alignment horizontal="center" vertical="center"/>
    </xf>
    <xf numFmtId="43" fontId="10" fillId="5" borderId="21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5" fillId="0" borderId="13" xfId="1073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3" fontId="5" fillId="0" borderId="0" xfId="1073" applyFont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3" fontId="19" fillId="2" borderId="32" xfId="1073" applyFont="1" applyFill="1" applyBorder="1" applyAlignment="1">
      <alignment horizontal="center" vertical="center"/>
    </xf>
    <xf numFmtId="43" fontId="13" fillId="5" borderId="16" xfId="1073" applyFont="1" applyFill="1" applyBorder="1" applyAlignment="1">
      <alignment horizontal="right" vertical="center"/>
    </xf>
    <xf numFmtId="49" fontId="15" fillId="0" borderId="15" xfId="1073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3" fontId="20" fillId="0" borderId="0" xfId="1073" applyFont="1" applyBorder="1" applyAlignment="1" applyProtection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20" fillId="0" borderId="33" xfId="0" applyFont="1" applyBorder="1" applyAlignment="1">
      <alignment horizontal="right" vertical="center"/>
    </xf>
    <xf numFmtId="0" fontId="0" fillId="7" borderId="36" xfId="0" applyFill="1" applyBorder="1" applyAlignment="1">
      <alignment vertical="center"/>
    </xf>
    <xf numFmtId="0" fontId="20" fillId="0" borderId="30" xfId="0" applyFont="1" applyBorder="1" applyAlignment="1">
      <alignment horizontal="right" vertical="center"/>
    </xf>
    <xf numFmtId="0" fontId="0" fillId="7" borderId="37" xfId="0" applyFill="1" applyBorder="1" applyAlignment="1">
      <alignment vertical="center" wrapText="1"/>
    </xf>
    <xf numFmtId="0" fontId="20" fillId="9" borderId="52" xfId="0" applyFont="1" applyFill="1" applyBorder="1" applyAlignment="1">
      <alignment horizontal="center" vertical="center"/>
    </xf>
    <xf numFmtId="0" fontId="25" fillId="9" borderId="53" xfId="0" applyFont="1" applyFill="1" applyBorder="1" applyAlignment="1">
      <alignment horizontal="center" vertical="center" wrapText="1"/>
    </xf>
    <xf numFmtId="0" fontId="25" fillId="9" borderId="54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right" vertical="center"/>
    </xf>
    <xf numFmtId="0" fontId="20" fillId="10" borderId="55" xfId="0" applyFont="1" applyFill="1" applyBorder="1" applyAlignment="1">
      <alignment horizontal="center" vertical="center"/>
    </xf>
    <xf numFmtId="164" fontId="0" fillId="11" borderId="55" xfId="0" applyNumberFormat="1" applyFill="1" applyBorder="1" applyAlignment="1">
      <alignment horizontal="center" vertical="center"/>
    </xf>
    <xf numFmtId="164" fontId="20" fillId="8" borderId="56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0" fillId="7" borderId="10" xfId="0" applyFill="1" applyBorder="1" applyAlignment="1">
      <alignment vertical="center"/>
    </xf>
    <xf numFmtId="0" fontId="20" fillId="10" borderId="57" xfId="0" applyFont="1" applyFill="1" applyBorder="1" applyAlignment="1">
      <alignment horizontal="center" vertical="center"/>
    </xf>
    <xf numFmtId="164" fontId="0" fillId="11" borderId="57" xfId="0" applyNumberFormat="1" applyFill="1" applyBorder="1" applyAlignment="1">
      <alignment horizontal="center" vertical="center"/>
    </xf>
    <xf numFmtId="164" fontId="20" fillId="8" borderId="5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10" borderId="59" xfId="0" applyFont="1" applyFill="1" applyBorder="1" applyAlignment="1">
      <alignment horizontal="center" vertical="center"/>
    </xf>
    <xf numFmtId="164" fontId="0" fillId="11" borderId="59" xfId="0" applyNumberFormat="1" applyFill="1" applyBorder="1" applyAlignment="1">
      <alignment horizontal="center" vertical="center"/>
    </xf>
    <xf numFmtId="164" fontId="20" fillId="8" borderId="6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2" fontId="2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right" vertical="center"/>
    </xf>
    <xf numFmtId="0" fontId="28" fillId="12" borderId="40" xfId="0" applyFont="1" applyFill="1" applyBorder="1" applyAlignment="1">
      <alignment horizontal="right" vertical="center"/>
    </xf>
    <xf numFmtId="0" fontId="0" fillId="12" borderId="41" xfId="0" applyFill="1" applyBorder="1" applyAlignment="1">
      <alignment vertical="center"/>
    </xf>
    <xf numFmtId="164" fontId="28" fillId="12" borderId="43" xfId="0" applyNumberFormat="1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right" vertical="center"/>
    </xf>
    <xf numFmtId="0" fontId="0" fillId="12" borderId="0" xfId="0" applyFill="1" applyAlignment="1">
      <alignment vertical="center"/>
    </xf>
    <xf numFmtId="164" fontId="28" fillId="9" borderId="4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28" fillId="12" borderId="45" xfId="0" applyNumberFormat="1" applyFont="1" applyFill="1" applyBorder="1" applyAlignment="1">
      <alignment horizontal="center" vertical="center"/>
    </xf>
    <xf numFmtId="0" fontId="28" fillId="12" borderId="46" xfId="0" applyFont="1" applyFill="1" applyBorder="1" applyAlignment="1">
      <alignment horizontal="right" vertical="center"/>
    </xf>
    <xf numFmtId="0" fontId="0" fillId="12" borderId="32" xfId="0" applyFill="1" applyBorder="1" applyAlignment="1">
      <alignment vertical="center"/>
    </xf>
    <xf numFmtId="164" fontId="28" fillId="9" borderId="48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43" fontId="18" fillId="2" borderId="63" xfId="1073" applyFont="1" applyFill="1" applyBorder="1" applyAlignment="1">
      <alignment horizontal="center" vertical="center"/>
    </xf>
    <xf numFmtId="43" fontId="19" fillId="2" borderId="64" xfId="1073" applyFont="1" applyFill="1" applyBorder="1" applyAlignment="1">
      <alignment horizontal="center" vertical="center"/>
    </xf>
    <xf numFmtId="43" fontId="17" fillId="4" borderId="51" xfId="1073" applyFont="1" applyFill="1" applyBorder="1" applyAlignment="1">
      <alignment horizontal="right" vertical="center"/>
    </xf>
    <xf numFmtId="9" fontId="13" fillId="0" borderId="26" xfId="1073" applyNumberFormat="1" applyFont="1" applyFill="1" applyBorder="1" applyAlignment="1">
      <alignment horizontal="center" vertical="center"/>
    </xf>
    <xf numFmtId="43" fontId="32" fillId="5" borderId="17" xfId="1073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vertical="center"/>
    </xf>
    <xf numFmtId="49" fontId="14" fillId="0" borderId="15" xfId="1073" applyNumberFormat="1" applyFont="1" applyFill="1" applyBorder="1" applyAlignment="1">
      <alignment horizontal="center" vertical="center"/>
    </xf>
    <xf numFmtId="0" fontId="33" fillId="13" borderId="12" xfId="0" applyFont="1" applyFill="1" applyBorder="1" applyAlignment="1">
      <alignment vertical="center"/>
    </xf>
    <xf numFmtId="0" fontId="33" fillId="13" borderId="13" xfId="0" applyFont="1" applyFill="1" applyBorder="1" applyAlignment="1">
      <alignment vertical="center"/>
    </xf>
    <xf numFmtId="0" fontId="33" fillId="13" borderId="14" xfId="0" applyFont="1" applyFill="1" applyBorder="1" applyAlignment="1">
      <alignment vertical="center"/>
    </xf>
    <xf numFmtId="0" fontId="34" fillId="13" borderId="12" xfId="0" applyFont="1" applyFill="1" applyBorder="1"/>
    <xf numFmtId="0" fontId="34" fillId="13" borderId="13" xfId="0" quotePrefix="1" applyFont="1" applyFill="1" applyBorder="1"/>
    <xf numFmtId="0" fontId="34" fillId="13" borderId="14" xfId="0" applyFont="1" applyFill="1" applyBorder="1" applyAlignment="1">
      <alignment horizontal="center" vertical="center"/>
    </xf>
    <xf numFmtId="0" fontId="33" fillId="13" borderId="19" xfId="0" applyFont="1" applyFill="1" applyBorder="1" applyAlignment="1">
      <alignment horizontal="center"/>
    </xf>
    <xf numFmtId="0" fontId="33" fillId="13" borderId="12" xfId="0" applyFont="1" applyFill="1" applyBorder="1" applyAlignment="1">
      <alignment horizontal="center" vertical="center"/>
    </xf>
    <xf numFmtId="0" fontId="33" fillId="13" borderId="13" xfId="0" applyFont="1" applyFill="1" applyBorder="1" applyAlignment="1">
      <alignment horizontal="center" vertical="center"/>
    </xf>
    <xf numFmtId="0" fontId="33" fillId="13" borderId="14" xfId="0" quotePrefix="1" applyFont="1" applyFill="1" applyBorder="1" applyAlignment="1">
      <alignment horizontal="center" vertical="center"/>
    </xf>
    <xf numFmtId="43" fontId="34" fillId="13" borderId="17" xfId="1073" applyFont="1" applyFill="1" applyBorder="1" applyAlignment="1">
      <alignment horizontal="right" vertical="center"/>
    </xf>
    <xf numFmtId="49" fontId="35" fillId="13" borderId="17" xfId="1073" applyNumberFormat="1" applyFont="1" applyFill="1" applyBorder="1" applyAlignment="1" applyProtection="1">
      <alignment horizontal="center" vertical="center"/>
    </xf>
    <xf numFmtId="43" fontId="33" fillId="13" borderId="51" xfId="1073" applyFont="1" applyFill="1" applyBorder="1" applyAlignment="1">
      <alignment horizontal="right" vertical="center"/>
    </xf>
    <xf numFmtId="43" fontId="34" fillId="13" borderId="16" xfId="1073" applyFont="1" applyFill="1" applyBorder="1" applyAlignment="1">
      <alignment horizontal="right" vertical="center"/>
    </xf>
    <xf numFmtId="0" fontId="34" fillId="13" borderId="22" xfId="0" applyFont="1" applyFill="1" applyBorder="1" applyAlignment="1">
      <alignment horizontal="center" vertical="center"/>
    </xf>
    <xf numFmtId="43" fontId="33" fillId="13" borderId="15" xfId="0" applyNumberFormat="1" applyFont="1" applyFill="1" applyBorder="1" applyAlignment="1">
      <alignment horizontal="center" vertical="center"/>
    </xf>
    <xf numFmtId="43" fontId="34" fillId="13" borderId="21" xfId="0" applyNumberFormat="1" applyFont="1" applyFill="1" applyBorder="1" applyAlignment="1">
      <alignment horizontal="center" vertical="center"/>
    </xf>
    <xf numFmtId="0" fontId="34" fillId="13" borderId="12" xfId="0" applyFont="1" applyFill="1" applyBorder="1" applyAlignment="1">
      <alignment vertical="center"/>
    </xf>
    <xf numFmtId="0" fontId="34" fillId="13" borderId="13" xfId="0" applyFont="1" applyFill="1" applyBorder="1"/>
    <xf numFmtId="49" fontId="35" fillId="13" borderId="15" xfId="1073" applyNumberFormat="1" applyFont="1" applyFill="1" applyBorder="1" applyAlignment="1">
      <alignment horizontal="center" vertical="center"/>
    </xf>
    <xf numFmtId="49" fontId="36" fillId="13" borderId="15" xfId="1073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21" fillId="12" borderId="38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21" fillId="12" borderId="38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1" fillId="12" borderId="47" xfId="0" applyFont="1" applyFill="1" applyBorder="1" applyAlignment="1">
      <alignment horizontal="center" vertical="center"/>
    </xf>
    <xf numFmtId="0" fontId="22" fillId="12" borderId="4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/>
    </xf>
    <xf numFmtId="0" fontId="23" fillId="8" borderId="34" xfId="0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0" fontId="28" fillId="12" borderId="39" xfId="0" applyFont="1" applyFill="1" applyBorder="1" applyAlignment="1">
      <alignment horizontal="center" vertical="center"/>
    </xf>
    <xf numFmtId="0" fontId="29" fillId="12" borderId="4" xfId="0" applyFont="1" applyFill="1" applyBorder="1" applyAlignment="1">
      <alignment horizontal="center" vertical="center"/>
    </xf>
    <xf numFmtId="0" fontId="29" fillId="12" borderId="49" xfId="0" applyFont="1" applyFill="1" applyBorder="1" applyAlignment="1">
      <alignment horizontal="center" vertical="center"/>
    </xf>
    <xf numFmtId="0" fontId="28" fillId="12" borderId="20" xfId="0" applyFont="1" applyFill="1" applyBorder="1" applyAlignment="1">
      <alignment horizontal="center" vertical="center"/>
    </xf>
    <xf numFmtId="0" fontId="28" fillId="12" borderId="50" xfId="0" applyFont="1" applyFill="1" applyBorder="1" applyAlignment="1">
      <alignment horizontal="center" vertical="center"/>
    </xf>
    <xf numFmtId="0" fontId="22" fillId="12" borderId="45" xfId="0" applyFont="1" applyFill="1" applyBorder="1" applyAlignment="1">
      <alignment horizontal="center" vertical="center"/>
    </xf>
    <xf numFmtId="0" fontId="22" fillId="12" borderId="43" xfId="0" applyFont="1" applyFill="1" applyBorder="1" applyAlignment="1">
      <alignment horizontal="center" vertical="center"/>
    </xf>
    <xf numFmtId="2" fontId="21" fillId="12" borderId="47" xfId="0" applyNumberFormat="1" applyFont="1" applyFill="1" applyBorder="1" applyAlignment="1">
      <alignment horizontal="center" vertical="center"/>
    </xf>
    <xf numFmtId="2" fontId="21" fillId="12" borderId="42" xfId="0" applyNumberFormat="1" applyFont="1" applyFill="1" applyBorder="1" applyAlignment="1">
      <alignment horizontal="center" vertical="center"/>
    </xf>
    <xf numFmtId="165" fontId="21" fillId="12" borderId="42" xfId="0" applyNumberFormat="1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20" fillId="9" borderId="65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20" fillId="9" borderId="66" xfId="0" applyFont="1" applyFill="1" applyBorder="1" applyAlignment="1">
      <alignment horizontal="center" vertical="center"/>
    </xf>
    <xf numFmtId="0" fontId="20" fillId="9" borderId="67" xfId="0" applyFont="1" applyFill="1" applyBorder="1" applyAlignment="1">
      <alignment horizontal="center" vertical="center"/>
    </xf>
    <xf numFmtId="0" fontId="20" fillId="9" borderId="68" xfId="0" applyFont="1" applyFill="1" applyBorder="1" applyAlignment="1">
      <alignment horizontal="center" vertical="center"/>
    </xf>
  </cellXfs>
  <cellStyles count="6716">
    <cellStyle name="Besuchter Hyperlink" xfId="1677" builtinId="9" hidden="1"/>
    <cellStyle name="Besuchter Hyperlink" xfId="1741" builtinId="9" hidden="1"/>
    <cellStyle name="Besuchter Hyperlink" xfId="1805" builtinId="9" hidden="1"/>
    <cellStyle name="Besuchter Hyperlink" xfId="1869" builtinId="9" hidden="1"/>
    <cellStyle name="Besuchter Hyperlink" xfId="1933" builtinId="9" hidden="1"/>
    <cellStyle name="Besuchter Hyperlink" xfId="1997" builtinId="9" hidden="1"/>
    <cellStyle name="Besuchter Hyperlink" xfId="2061" builtinId="9" hidden="1"/>
    <cellStyle name="Besuchter Hyperlink" xfId="2125" builtinId="9" hidden="1"/>
    <cellStyle name="Besuchter Hyperlink" xfId="2189" builtinId="9" hidden="1"/>
    <cellStyle name="Besuchter Hyperlink" xfId="2253" builtinId="9" hidden="1"/>
    <cellStyle name="Besuchter Hyperlink" xfId="2317" builtinId="9" hidden="1"/>
    <cellStyle name="Besuchter Hyperlink" xfId="2381" builtinId="9" hidden="1"/>
    <cellStyle name="Besuchter Hyperlink" xfId="2445" builtinId="9" hidden="1"/>
    <cellStyle name="Besuchter Hyperlink" xfId="2509" builtinId="9" hidden="1"/>
    <cellStyle name="Besuchter Hyperlink" xfId="2573" builtinId="9" hidden="1"/>
    <cellStyle name="Besuchter Hyperlink" xfId="2637" builtinId="9" hidden="1"/>
    <cellStyle name="Besuchter Hyperlink" xfId="2701" builtinId="9" hidden="1"/>
    <cellStyle name="Besuchter Hyperlink" xfId="2765" builtinId="9" hidden="1"/>
    <cellStyle name="Besuchter Hyperlink" xfId="2829" builtinId="9" hidden="1"/>
    <cellStyle name="Besuchter Hyperlink" xfId="2893" builtinId="9" hidden="1"/>
    <cellStyle name="Besuchter Hyperlink" xfId="2957" builtinId="9" hidden="1"/>
    <cellStyle name="Besuchter Hyperlink" xfId="3021" builtinId="9" hidden="1"/>
    <cellStyle name="Besuchter Hyperlink" xfId="3085" builtinId="9" hidden="1"/>
    <cellStyle name="Besuchter Hyperlink" xfId="3149" builtinId="9" hidden="1"/>
    <cellStyle name="Besuchter Hyperlink" xfId="3213" builtinId="9" hidden="1"/>
    <cellStyle name="Besuchter Hyperlink" xfId="3277" builtinId="9" hidden="1"/>
    <cellStyle name="Besuchter Hyperlink" xfId="3341" builtinId="9" hidden="1"/>
    <cellStyle name="Besuchter Hyperlink" xfId="3405" builtinId="9" hidden="1"/>
    <cellStyle name="Besuchter Hyperlink" xfId="3469" builtinId="9" hidden="1"/>
    <cellStyle name="Besuchter Hyperlink" xfId="3533" builtinId="9" hidden="1"/>
    <cellStyle name="Besuchter Hyperlink" xfId="3597" builtinId="9" hidden="1"/>
    <cellStyle name="Besuchter Hyperlink" xfId="3661" builtinId="9" hidden="1"/>
    <cellStyle name="Besuchter Hyperlink" xfId="3725" builtinId="9" hidden="1"/>
    <cellStyle name="Besuchter Hyperlink" xfId="3789" builtinId="9" hidden="1"/>
    <cellStyle name="Besuchter Hyperlink" xfId="3853" builtinId="9" hidden="1"/>
    <cellStyle name="Besuchter Hyperlink" xfId="3917" builtinId="9" hidden="1"/>
    <cellStyle name="Besuchter Hyperlink" xfId="3981" builtinId="9" hidden="1"/>
    <cellStyle name="Besuchter Hyperlink" xfId="4045" builtinId="9" hidden="1"/>
    <cellStyle name="Besuchter Hyperlink" xfId="4109" builtinId="9" hidden="1"/>
    <cellStyle name="Besuchter Hyperlink" xfId="4173" builtinId="9" hidden="1"/>
    <cellStyle name="Besuchter Hyperlink" xfId="4237" builtinId="9" hidden="1"/>
    <cellStyle name="Besuchter Hyperlink" xfId="4301" builtinId="9" hidden="1"/>
    <cellStyle name="Besuchter Hyperlink" xfId="4365" builtinId="9" hidden="1"/>
    <cellStyle name="Besuchter Hyperlink" xfId="4429" builtinId="9" hidden="1"/>
    <cellStyle name="Besuchter Hyperlink" xfId="4493" builtinId="9" hidden="1"/>
    <cellStyle name="Besuchter Hyperlink" xfId="4557" builtinId="9" hidden="1"/>
    <cellStyle name="Besuchter Hyperlink" xfId="4621" builtinId="9" hidden="1"/>
    <cellStyle name="Besuchter Hyperlink" xfId="4685" builtinId="9" hidden="1"/>
    <cellStyle name="Besuchter Hyperlink" xfId="4749" builtinId="9" hidden="1"/>
    <cellStyle name="Besuchter Hyperlink" xfId="4813" builtinId="9" hidden="1"/>
    <cellStyle name="Besuchter Hyperlink" xfId="4877" builtinId="9" hidden="1"/>
    <cellStyle name="Besuchter Hyperlink" xfId="4941" builtinId="9" hidden="1"/>
    <cellStyle name="Besuchter Hyperlink" xfId="5005" builtinId="9" hidden="1"/>
    <cellStyle name="Besuchter Hyperlink" xfId="5069" builtinId="9" hidden="1"/>
    <cellStyle name="Besuchter Hyperlink" xfId="5133" builtinId="9" hidden="1"/>
    <cellStyle name="Besuchter Hyperlink" xfId="5197" builtinId="9" hidden="1"/>
    <cellStyle name="Besuchter Hyperlink" xfId="5261" builtinId="9" hidden="1"/>
    <cellStyle name="Besuchter Hyperlink" xfId="5325" builtinId="9" hidden="1"/>
    <cellStyle name="Besuchter Hyperlink" xfId="5389" builtinId="9" hidden="1"/>
    <cellStyle name="Besuchter Hyperlink" xfId="5453" builtinId="9" hidden="1"/>
    <cellStyle name="Besuchter Hyperlink" xfId="5517" builtinId="9" hidden="1"/>
    <cellStyle name="Besuchter Hyperlink" xfId="5581" builtinId="9" hidden="1"/>
    <cellStyle name="Besuchter Hyperlink" xfId="5645" builtinId="9" hidden="1"/>
    <cellStyle name="Besuchter Hyperlink" xfId="5709" builtinId="9" hidden="1"/>
    <cellStyle name="Besuchter Hyperlink" xfId="5773" builtinId="9" hidden="1"/>
    <cellStyle name="Besuchter Hyperlink" xfId="5837" builtinId="9" hidden="1"/>
    <cellStyle name="Besuchter Hyperlink" xfId="5901" builtinId="9" hidden="1"/>
    <cellStyle name="Besuchter Hyperlink" xfId="5965" builtinId="9" hidden="1"/>
    <cellStyle name="Besuchter Hyperlink" xfId="6029" builtinId="9" hidden="1"/>
    <cellStyle name="Besuchter Hyperlink" xfId="6093" builtinId="9" hidden="1"/>
    <cellStyle name="Besuchter Hyperlink" xfId="6157" builtinId="9" hidden="1"/>
    <cellStyle name="Besuchter Hyperlink" xfId="6221" builtinId="9" hidden="1"/>
    <cellStyle name="Besuchter Hyperlink" xfId="6285" builtinId="9" hidden="1"/>
    <cellStyle name="Besuchter Hyperlink" xfId="6349" builtinId="9" hidden="1"/>
    <cellStyle name="Besuchter Hyperlink" xfId="6413" builtinId="9" hidden="1"/>
    <cellStyle name="Besuchter Hyperlink" xfId="6477" builtinId="9" hidden="1"/>
    <cellStyle name="Besuchter Hyperlink" xfId="6541" builtinId="9" hidden="1"/>
    <cellStyle name="Besuchter Hyperlink" xfId="6507" builtinId="9" hidden="1"/>
    <cellStyle name="Besuchter Hyperlink" xfId="6443" builtinId="9" hidden="1"/>
    <cellStyle name="Besuchter Hyperlink" xfId="6379" builtinId="9" hidden="1"/>
    <cellStyle name="Besuchter Hyperlink" xfId="6315" builtinId="9" hidden="1"/>
    <cellStyle name="Besuchter Hyperlink" xfId="6251" builtinId="9" hidden="1"/>
    <cellStyle name="Besuchter Hyperlink" xfId="6187" builtinId="9" hidden="1"/>
    <cellStyle name="Besuchter Hyperlink" xfId="6123" builtinId="9" hidden="1"/>
    <cellStyle name="Besuchter Hyperlink" xfId="6059" builtinId="9" hidden="1"/>
    <cellStyle name="Besuchter Hyperlink" xfId="5995" builtinId="9" hidden="1"/>
    <cellStyle name="Besuchter Hyperlink" xfId="5931" builtinId="9" hidden="1"/>
    <cellStyle name="Besuchter Hyperlink" xfId="5867" builtinId="9" hidden="1"/>
    <cellStyle name="Besuchter Hyperlink" xfId="5803" builtinId="9" hidden="1"/>
    <cellStyle name="Besuchter Hyperlink" xfId="5739" builtinId="9" hidden="1"/>
    <cellStyle name="Besuchter Hyperlink" xfId="5675" builtinId="9" hidden="1"/>
    <cellStyle name="Besuchter Hyperlink" xfId="5611" builtinId="9" hidden="1"/>
    <cellStyle name="Besuchter Hyperlink" xfId="5547" builtinId="9" hidden="1"/>
    <cellStyle name="Besuchter Hyperlink" xfId="5483" builtinId="9" hidden="1"/>
    <cellStyle name="Besuchter Hyperlink" xfId="5419" builtinId="9" hidden="1"/>
    <cellStyle name="Besuchter Hyperlink" xfId="5355" builtinId="9" hidden="1"/>
    <cellStyle name="Besuchter Hyperlink" xfId="5291" builtinId="9" hidden="1"/>
    <cellStyle name="Besuchter Hyperlink" xfId="5227" builtinId="9" hidden="1"/>
    <cellStyle name="Besuchter Hyperlink" xfId="5163" builtinId="9" hidden="1"/>
    <cellStyle name="Besuchter Hyperlink" xfId="5099" builtinId="9" hidden="1"/>
    <cellStyle name="Besuchter Hyperlink" xfId="5035" builtinId="9" hidden="1"/>
    <cellStyle name="Besuchter Hyperlink" xfId="4971" builtinId="9" hidden="1"/>
    <cellStyle name="Besuchter Hyperlink" xfId="4907" builtinId="9" hidden="1"/>
    <cellStyle name="Besuchter Hyperlink" xfId="4843" builtinId="9" hidden="1"/>
    <cellStyle name="Besuchter Hyperlink" xfId="4779" builtinId="9" hidden="1"/>
    <cellStyle name="Besuchter Hyperlink" xfId="4715" builtinId="9" hidden="1"/>
    <cellStyle name="Besuchter Hyperlink" xfId="4651" builtinId="9" hidden="1"/>
    <cellStyle name="Besuchter Hyperlink" xfId="4587" builtinId="9" hidden="1"/>
    <cellStyle name="Besuchter Hyperlink" xfId="4523" builtinId="9" hidden="1"/>
    <cellStyle name="Besuchter Hyperlink" xfId="4459" builtinId="9" hidden="1"/>
    <cellStyle name="Besuchter Hyperlink" xfId="4395" builtinId="9" hidden="1"/>
    <cellStyle name="Besuchter Hyperlink" xfId="4331" builtinId="9" hidden="1"/>
    <cellStyle name="Besuchter Hyperlink" xfId="4267" builtinId="9" hidden="1"/>
    <cellStyle name="Besuchter Hyperlink" xfId="4203" builtinId="9" hidden="1"/>
    <cellStyle name="Besuchter Hyperlink" xfId="4139" builtinId="9" hidden="1"/>
    <cellStyle name="Besuchter Hyperlink" xfId="4075" builtinId="9" hidden="1"/>
    <cellStyle name="Besuchter Hyperlink" xfId="4011" builtinId="9" hidden="1"/>
    <cellStyle name="Besuchter Hyperlink" xfId="3947" builtinId="9" hidden="1"/>
    <cellStyle name="Besuchter Hyperlink" xfId="3883" builtinId="9" hidden="1"/>
    <cellStyle name="Besuchter Hyperlink" xfId="3819" builtinId="9" hidden="1"/>
    <cellStyle name="Besuchter Hyperlink" xfId="3755" builtinId="9" hidden="1"/>
    <cellStyle name="Besuchter Hyperlink" xfId="3691" builtinId="9" hidden="1"/>
    <cellStyle name="Besuchter Hyperlink" xfId="3627" builtinId="9" hidden="1"/>
    <cellStyle name="Besuchter Hyperlink" xfId="3563" builtinId="9" hidden="1"/>
    <cellStyle name="Besuchter Hyperlink" xfId="3499" builtinId="9" hidden="1"/>
    <cellStyle name="Besuchter Hyperlink" xfId="3435" builtinId="9" hidden="1"/>
    <cellStyle name="Besuchter Hyperlink" xfId="3371" builtinId="9" hidden="1"/>
    <cellStyle name="Besuchter Hyperlink" xfId="3307" builtinId="9" hidden="1"/>
    <cellStyle name="Besuchter Hyperlink" xfId="3243" builtinId="9" hidden="1"/>
    <cellStyle name="Besuchter Hyperlink" xfId="3179" builtinId="9" hidden="1"/>
    <cellStyle name="Besuchter Hyperlink" xfId="3115" builtinId="9" hidden="1"/>
    <cellStyle name="Besuchter Hyperlink" xfId="3051" builtinId="9" hidden="1"/>
    <cellStyle name="Besuchter Hyperlink" xfId="2987" builtinId="9" hidden="1"/>
    <cellStyle name="Besuchter Hyperlink" xfId="2923" builtinId="9" hidden="1"/>
    <cellStyle name="Besuchter Hyperlink" xfId="2859" builtinId="9" hidden="1"/>
    <cellStyle name="Besuchter Hyperlink" xfId="2795" builtinId="9" hidden="1"/>
    <cellStyle name="Besuchter Hyperlink" xfId="2731" builtinId="9" hidden="1"/>
    <cellStyle name="Besuchter Hyperlink" xfId="2667" builtinId="9" hidden="1"/>
    <cellStyle name="Besuchter Hyperlink" xfId="2603" builtinId="9" hidden="1"/>
    <cellStyle name="Besuchter Hyperlink" xfId="2539" builtinId="9" hidden="1"/>
    <cellStyle name="Besuchter Hyperlink" xfId="2475" builtinId="9" hidden="1"/>
    <cellStyle name="Besuchter Hyperlink" xfId="2411" builtinId="9" hidden="1"/>
    <cellStyle name="Besuchter Hyperlink" xfId="2347" builtinId="9" hidden="1"/>
    <cellStyle name="Besuchter Hyperlink" xfId="2283" builtinId="9" hidden="1"/>
    <cellStyle name="Besuchter Hyperlink" xfId="2219" builtinId="9" hidden="1"/>
    <cellStyle name="Besuchter Hyperlink" xfId="2155" builtinId="9" hidden="1"/>
    <cellStyle name="Besuchter Hyperlink" xfId="2091" builtinId="9" hidden="1"/>
    <cellStyle name="Besuchter Hyperlink" xfId="2027" builtinId="9" hidden="1"/>
    <cellStyle name="Besuchter Hyperlink" xfId="1963" builtinId="9" hidden="1"/>
    <cellStyle name="Besuchter Hyperlink" xfId="1899" builtinId="9" hidden="1"/>
    <cellStyle name="Besuchter Hyperlink" xfId="1835" builtinId="9" hidden="1"/>
    <cellStyle name="Besuchter Hyperlink" xfId="1771" builtinId="9" hidden="1"/>
    <cellStyle name="Besuchter Hyperlink" xfId="1707" builtinId="9" hidden="1"/>
    <cellStyle name="Besuchter Hyperlink" xfId="1643" builtinId="9" hidden="1"/>
    <cellStyle name="Besuchter Hyperlink" xfId="1579" builtinId="9" hidden="1"/>
    <cellStyle name="Besuchter Hyperlink" xfId="1515" builtinId="9" hidden="1"/>
    <cellStyle name="Besuchter Hyperlink" xfId="1451" builtinId="9" hidden="1"/>
    <cellStyle name="Besuchter Hyperlink" xfId="1387" builtinId="9" hidden="1"/>
    <cellStyle name="Besuchter Hyperlink" xfId="1323" builtinId="9" hidden="1"/>
    <cellStyle name="Besuchter Hyperlink" xfId="1259" builtinId="9" hidden="1"/>
    <cellStyle name="Besuchter Hyperlink" xfId="1195" builtinId="9" hidden="1"/>
    <cellStyle name="Besuchter Hyperlink" xfId="1131" builtinId="9" hidden="1"/>
    <cellStyle name="Besuchter Hyperlink" xfId="1066" builtinId="9" hidden="1"/>
    <cellStyle name="Besuchter Hyperlink" xfId="1002" builtinId="9" hidden="1"/>
    <cellStyle name="Besuchter Hyperlink" xfId="938" builtinId="9" hidden="1"/>
    <cellStyle name="Besuchter Hyperlink" xfId="874" builtinId="9" hidden="1"/>
    <cellStyle name="Besuchter Hyperlink" xfId="810" builtinId="9" hidden="1"/>
    <cellStyle name="Besuchter Hyperlink" xfId="746" builtinId="9" hidden="1"/>
    <cellStyle name="Besuchter Hyperlink" xfId="682" builtinId="9" hidden="1"/>
    <cellStyle name="Besuchter Hyperlink" xfId="618" builtinId="9" hidden="1"/>
    <cellStyle name="Besuchter Hyperlink" xfId="554" builtinId="9" hidden="1"/>
    <cellStyle name="Besuchter Hyperlink" xfId="490" builtinId="9" hidden="1"/>
    <cellStyle name="Besuchter Hyperlink" xfId="426" builtinId="9" hidden="1"/>
    <cellStyle name="Besuchter Hyperlink" xfId="362" builtinId="9" hidden="1"/>
    <cellStyle name="Besuchter Hyperlink" xfId="298" builtinId="9" hidden="1"/>
    <cellStyle name="Besuchter Hyperlink" xfId="234" builtinId="9" hidden="1"/>
    <cellStyle name="Besuchter Hyperlink" xfId="170" builtinId="9" hidden="1"/>
    <cellStyle name="Besuchter Hyperlink" xfId="106" builtinId="9" hidden="1"/>
    <cellStyle name="Besuchter Hyperlink" xfId="24" builtinId="9" hidden="1"/>
    <cellStyle name="Besuchter Hyperlink" xfId="8" builtinId="9" hidden="1"/>
    <cellStyle name="Besuchter Hyperlink" xfId="18" builtinId="9" hidden="1"/>
    <cellStyle name="Besuchter Hyperlink" xfId="22" builtinId="9" hidden="1"/>
    <cellStyle name="Besuchter Hyperlink" xfId="110" builtinId="9" hidden="1"/>
    <cellStyle name="Besuchter Hyperlink" xfId="174" builtinId="9" hidden="1"/>
    <cellStyle name="Besuchter Hyperlink" xfId="238" builtinId="9" hidden="1"/>
    <cellStyle name="Besuchter Hyperlink" xfId="302" builtinId="9" hidden="1"/>
    <cellStyle name="Besuchter Hyperlink" xfId="366" builtinId="9" hidden="1"/>
    <cellStyle name="Besuchter Hyperlink" xfId="430" builtinId="9" hidden="1"/>
    <cellStyle name="Besuchter Hyperlink" xfId="494" builtinId="9" hidden="1"/>
    <cellStyle name="Besuchter Hyperlink" xfId="558" builtinId="9" hidden="1"/>
    <cellStyle name="Besuchter Hyperlink" xfId="622" builtinId="9" hidden="1"/>
    <cellStyle name="Besuchter Hyperlink" xfId="686" builtinId="9" hidden="1"/>
    <cellStyle name="Besuchter Hyperlink" xfId="750" builtinId="9" hidden="1"/>
    <cellStyle name="Besuchter Hyperlink" xfId="814" builtinId="9" hidden="1"/>
    <cellStyle name="Besuchter Hyperlink" xfId="878" builtinId="9" hidden="1"/>
    <cellStyle name="Besuchter Hyperlink" xfId="942" builtinId="9" hidden="1"/>
    <cellStyle name="Besuchter Hyperlink" xfId="1006" builtinId="9" hidden="1"/>
    <cellStyle name="Besuchter Hyperlink" xfId="1070" builtinId="9" hidden="1"/>
    <cellStyle name="Besuchter Hyperlink" xfId="1135" builtinId="9" hidden="1"/>
    <cellStyle name="Besuchter Hyperlink" xfId="1199" builtinId="9" hidden="1"/>
    <cellStyle name="Besuchter Hyperlink" xfId="1263" builtinId="9" hidden="1"/>
    <cellStyle name="Besuchter Hyperlink" xfId="1327" builtinId="9" hidden="1"/>
    <cellStyle name="Besuchter Hyperlink" xfId="1391" builtinId="9" hidden="1"/>
    <cellStyle name="Besuchter Hyperlink" xfId="1455" builtinId="9" hidden="1"/>
    <cellStyle name="Besuchter Hyperlink" xfId="1519" builtinId="9" hidden="1"/>
    <cellStyle name="Besuchter Hyperlink" xfId="1583" builtinId="9" hidden="1"/>
    <cellStyle name="Besuchter Hyperlink" xfId="1647" builtinId="9" hidden="1"/>
    <cellStyle name="Besuchter Hyperlink" xfId="1711" builtinId="9" hidden="1"/>
    <cellStyle name="Besuchter Hyperlink" xfId="1775" builtinId="9" hidden="1"/>
    <cellStyle name="Besuchter Hyperlink" xfId="1839" builtinId="9" hidden="1"/>
    <cellStyle name="Besuchter Hyperlink" xfId="1903" builtinId="9" hidden="1"/>
    <cellStyle name="Besuchter Hyperlink" xfId="1967" builtinId="9" hidden="1"/>
    <cellStyle name="Besuchter Hyperlink" xfId="2031" builtinId="9" hidden="1"/>
    <cellStyle name="Besuchter Hyperlink" xfId="2095" builtinId="9" hidden="1"/>
    <cellStyle name="Besuchter Hyperlink" xfId="2159" builtinId="9" hidden="1"/>
    <cellStyle name="Besuchter Hyperlink" xfId="2223" builtinId="9" hidden="1"/>
    <cellStyle name="Besuchter Hyperlink" xfId="2287" builtinId="9" hidden="1"/>
    <cellStyle name="Besuchter Hyperlink" xfId="2351" builtinId="9" hidden="1"/>
    <cellStyle name="Besuchter Hyperlink" xfId="2415" builtinId="9" hidden="1"/>
    <cellStyle name="Besuchter Hyperlink" xfId="2479" builtinId="9" hidden="1"/>
    <cellStyle name="Besuchter Hyperlink" xfId="2543" builtinId="9" hidden="1"/>
    <cellStyle name="Besuchter Hyperlink" xfId="2607" builtinId="9" hidden="1"/>
    <cellStyle name="Besuchter Hyperlink" xfId="2671" builtinId="9" hidden="1"/>
    <cellStyle name="Besuchter Hyperlink" xfId="2735" builtinId="9" hidden="1"/>
    <cellStyle name="Besuchter Hyperlink" xfId="2799" builtinId="9" hidden="1"/>
    <cellStyle name="Besuchter Hyperlink" xfId="2863" builtinId="9" hidden="1"/>
    <cellStyle name="Besuchter Hyperlink" xfId="2927" builtinId="9" hidden="1"/>
    <cellStyle name="Besuchter Hyperlink" xfId="2991" builtinId="9" hidden="1"/>
    <cellStyle name="Besuchter Hyperlink" xfId="3055" builtinId="9" hidden="1"/>
    <cellStyle name="Besuchter Hyperlink" xfId="3119" builtinId="9" hidden="1"/>
    <cellStyle name="Besuchter Hyperlink" xfId="3183" builtinId="9" hidden="1"/>
    <cellStyle name="Besuchter Hyperlink" xfId="3247" builtinId="9" hidden="1"/>
    <cellStyle name="Besuchter Hyperlink" xfId="3311" builtinId="9" hidden="1"/>
    <cellStyle name="Besuchter Hyperlink" xfId="3375" builtinId="9" hidden="1"/>
    <cellStyle name="Besuchter Hyperlink" xfId="3439" builtinId="9" hidden="1"/>
    <cellStyle name="Besuchter Hyperlink" xfId="3503" builtinId="9" hidden="1"/>
    <cellStyle name="Besuchter Hyperlink" xfId="3567" builtinId="9" hidden="1"/>
    <cellStyle name="Besuchter Hyperlink" xfId="3631" builtinId="9" hidden="1"/>
    <cellStyle name="Besuchter Hyperlink" xfId="3695" builtinId="9" hidden="1"/>
    <cellStyle name="Besuchter Hyperlink" xfId="3759" builtinId="9" hidden="1"/>
    <cellStyle name="Besuchter Hyperlink" xfId="3823" builtinId="9" hidden="1"/>
    <cellStyle name="Besuchter Hyperlink" xfId="3887" builtinId="9" hidden="1"/>
    <cellStyle name="Besuchter Hyperlink" xfId="3951" builtinId="9" hidden="1"/>
    <cellStyle name="Besuchter Hyperlink" xfId="4015" builtinId="9" hidden="1"/>
    <cellStyle name="Besuchter Hyperlink" xfId="4079" builtinId="9" hidden="1"/>
    <cellStyle name="Besuchter Hyperlink" xfId="4143" builtinId="9" hidden="1"/>
    <cellStyle name="Besuchter Hyperlink" xfId="4207" builtinId="9" hidden="1"/>
    <cellStyle name="Besuchter Hyperlink" xfId="4271" builtinId="9" hidden="1"/>
    <cellStyle name="Besuchter Hyperlink" xfId="4335" builtinId="9" hidden="1"/>
    <cellStyle name="Besuchter Hyperlink" xfId="4399" builtinId="9" hidden="1"/>
    <cellStyle name="Besuchter Hyperlink" xfId="4463" builtinId="9" hidden="1"/>
    <cellStyle name="Besuchter Hyperlink" xfId="4527" builtinId="9" hidden="1"/>
    <cellStyle name="Besuchter Hyperlink" xfId="4591" builtinId="9" hidden="1"/>
    <cellStyle name="Besuchter Hyperlink" xfId="4655" builtinId="9" hidden="1"/>
    <cellStyle name="Besuchter Hyperlink" xfId="4719" builtinId="9" hidden="1"/>
    <cellStyle name="Besuchter Hyperlink" xfId="4783" builtinId="9" hidden="1"/>
    <cellStyle name="Besuchter Hyperlink" xfId="4847" builtinId="9" hidden="1"/>
    <cellStyle name="Besuchter Hyperlink" xfId="4911" builtinId="9" hidden="1"/>
    <cellStyle name="Besuchter Hyperlink" xfId="4975" builtinId="9" hidden="1"/>
    <cellStyle name="Besuchter Hyperlink" xfId="5039" builtinId="9" hidden="1"/>
    <cellStyle name="Besuchter Hyperlink" xfId="5103" builtinId="9" hidden="1"/>
    <cellStyle name="Besuchter Hyperlink" xfId="5167" builtinId="9" hidden="1"/>
    <cellStyle name="Besuchter Hyperlink" xfId="5231" builtinId="9" hidden="1"/>
    <cellStyle name="Besuchter Hyperlink" xfId="5295" builtinId="9" hidden="1"/>
    <cellStyle name="Besuchter Hyperlink" xfId="5359" builtinId="9" hidden="1"/>
    <cellStyle name="Besuchter Hyperlink" xfId="5423" builtinId="9" hidden="1"/>
    <cellStyle name="Besuchter Hyperlink" xfId="5487" builtinId="9" hidden="1"/>
    <cellStyle name="Besuchter Hyperlink" xfId="5551" builtinId="9" hidden="1"/>
    <cellStyle name="Besuchter Hyperlink" xfId="5615" builtinId="9" hidden="1"/>
    <cellStyle name="Besuchter Hyperlink" xfId="5679" builtinId="9" hidden="1"/>
    <cellStyle name="Besuchter Hyperlink" xfId="5743" builtinId="9" hidden="1"/>
    <cellStyle name="Besuchter Hyperlink" xfId="5807" builtinId="9" hidden="1"/>
    <cellStyle name="Besuchter Hyperlink" xfId="5871" builtinId="9" hidden="1"/>
    <cellStyle name="Besuchter Hyperlink" xfId="5935" builtinId="9" hidden="1"/>
    <cellStyle name="Besuchter Hyperlink" xfId="5999" builtinId="9" hidden="1"/>
    <cellStyle name="Besuchter Hyperlink" xfId="6063" builtinId="9" hidden="1"/>
    <cellStyle name="Besuchter Hyperlink" xfId="6127" builtinId="9" hidden="1"/>
    <cellStyle name="Besuchter Hyperlink" xfId="6191" builtinId="9" hidden="1"/>
    <cellStyle name="Besuchter Hyperlink" xfId="6255" builtinId="9" hidden="1"/>
    <cellStyle name="Besuchter Hyperlink" xfId="6319" builtinId="9" hidden="1"/>
    <cellStyle name="Besuchter Hyperlink" xfId="6383" builtinId="9" hidden="1"/>
    <cellStyle name="Besuchter Hyperlink" xfId="6447" builtinId="9" hidden="1"/>
    <cellStyle name="Besuchter Hyperlink" xfId="6511" builtinId="9" hidden="1"/>
    <cellStyle name="Besuchter Hyperlink" xfId="6537" builtinId="9" hidden="1"/>
    <cellStyle name="Besuchter Hyperlink" xfId="6473" builtinId="9" hidden="1"/>
    <cellStyle name="Besuchter Hyperlink" xfId="6409" builtinId="9" hidden="1"/>
    <cellStyle name="Besuchter Hyperlink" xfId="6345" builtinId="9" hidden="1"/>
    <cellStyle name="Besuchter Hyperlink" xfId="6281" builtinId="9" hidden="1"/>
    <cellStyle name="Besuchter Hyperlink" xfId="6217" builtinId="9" hidden="1"/>
    <cellStyle name="Besuchter Hyperlink" xfId="6153" builtinId="9" hidden="1"/>
    <cellStyle name="Besuchter Hyperlink" xfId="6089" builtinId="9" hidden="1"/>
    <cellStyle name="Besuchter Hyperlink" xfId="6025" builtinId="9" hidden="1"/>
    <cellStyle name="Besuchter Hyperlink" xfId="5961" builtinId="9" hidden="1"/>
    <cellStyle name="Besuchter Hyperlink" xfId="5897" builtinId="9" hidden="1"/>
    <cellStyle name="Besuchter Hyperlink" xfId="5833" builtinId="9" hidden="1"/>
    <cellStyle name="Besuchter Hyperlink" xfId="5769" builtinId="9" hidden="1"/>
    <cellStyle name="Besuchter Hyperlink" xfId="5705" builtinId="9" hidden="1"/>
    <cellStyle name="Besuchter Hyperlink" xfId="5641" builtinId="9" hidden="1"/>
    <cellStyle name="Besuchter Hyperlink" xfId="5577" builtinId="9" hidden="1"/>
    <cellStyle name="Besuchter Hyperlink" xfId="5513" builtinId="9" hidden="1"/>
    <cellStyle name="Besuchter Hyperlink" xfId="5449" builtinId="9" hidden="1"/>
    <cellStyle name="Besuchter Hyperlink" xfId="5385" builtinId="9" hidden="1"/>
    <cellStyle name="Besuchter Hyperlink" xfId="5321" builtinId="9" hidden="1"/>
    <cellStyle name="Besuchter Hyperlink" xfId="5257" builtinId="9" hidden="1"/>
    <cellStyle name="Besuchter Hyperlink" xfId="5193" builtinId="9" hidden="1"/>
    <cellStyle name="Besuchter Hyperlink" xfId="5129" builtinId="9" hidden="1"/>
    <cellStyle name="Besuchter Hyperlink" xfId="5065" builtinId="9" hidden="1"/>
    <cellStyle name="Besuchter Hyperlink" xfId="5001" builtinId="9" hidden="1"/>
    <cellStyle name="Besuchter Hyperlink" xfId="4937" builtinId="9" hidden="1"/>
    <cellStyle name="Besuchter Hyperlink" xfId="4873" builtinId="9" hidden="1"/>
    <cellStyle name="Besuchter Hyperlink" xfId="4809" builtinId="9" hidden="1"/>
    <cellStyle name="Besuchter Hyperlink" xfId="4745" builtinId="9" hidden="1"/>
    <cellStyle name="Besuchter Hyperlink" xfId="4681" builtinId="9" hidden="1"/>
    <cellStyle name="Besuchter Hyperlink" xfId="4617" builtinId="9" hidden="1"/>
    <cellStyle name="Besuchter Hyperlink" xfId="4553" builtinId="9" hidden="1"/>
    <cellStyle name="Besuchter Hyperlink" xfId="4489" builtinId="9" hidden="1"/>
    <cellStyle name="Besuchter Hyperlink" xfId="4425" builtinId="9" hidden="1"/>
    <cellStyle name="Besuchter Hyperlink" xfId="4361" builtinId="9" hidden="1"/>
    <cellStyle name="Besuchter Hyperlink" xfId="4297" builtinId="9" hidden="1"/>
    <cellStyle name="Besuchter Hyperlink" xfId="4233" builtinId="9" hidden="1"/>
    <cellStyle name="Besuchter Hyperlink" xfId="4169" builtinId="9" hidden="1"/>
    <cellStyle name="Besuchter Hyperlink" xfId="4105" builtinId="9" hidden="1"/>
    <cellStyle name="Besuchter Hyperlink" xfId="4041" builtinId="9" hidden="1"/>
    <cellStyle name="Besuchter Hyperlink" xfId="3977" builtinId="9" hidden="1"/>
    <cellStyle name="Besuchter Hyperlink" xfId="3913" builtinId="9" hidden="1"/>
    <cellStyle name="Besuchter Hyperlink" xfId="3849" builtinId="9" hidden="1"/>
    <cellStyle name="Besuchter Hyperlink" xfId="3785" builtinId="9" hidden="1"/>
    <cellStyle name="Besuchter Hyperlink" xfId="3721" builtinId="9" hidden="1"/>
    <cellStyle name="Besuchter Hyperlink" xfId="3657" builtinId="9" hidden="1"/>
    <cellStyle name="Besuchter Hyperlink" xfId="3593" builtinId="9" hidden="1"/>
    <cellStyle name="Besuchter Hyperlink" xfId="3529" builtinId="9" hidden="1"/>
    <cellStyle name="Besuchter Hyperlink" xfId="3465" builtinId="9" hidden="1"/>
    <cellStyle name="Besuchter Hyperlink" xfId="3401" builtinId="9" hidden="1"/>
    <cellStyle name="Besuchter Hyperlink" xfId="3337" builtinId="9" hidden="1"/>
    <cellStyle name="Besuchter Hyperlink" xfId="3273" builtinId="9" hidden="1"/>
    <cellStyle name="Besuchter Hyperlink" xfId="3209" builtinId="9" hidden="1"/>
    <cellStyle name="Besuchter Hyperlink" xfId="3145" builtinId="9" hidden="1"/>
    <cellStyle name="Besuchter Hyperlink" xfId="3081" builtinId="9" hidden="1"/>
    <cellStyle name="Besuchter Hyperlink" xfId="3017" builtinId="9" hidden="1"/>
    <cellStyle name="Besuchter Hyperlink" xfId="2953" builtinId="9" hidden="1"/>
    <cellStyle name="Besuchter Hyperlink" xfId="2889" builtinId="9" hidden="1"/>
    <cellStyle name="Besuchter Hyperlink" xfId="2825" builtinId="9" hidden="1"/>
    <cellStyle name="Besuchter Hyperlink" xfId="2761" builtinId="9" hidden="1"/>
    <cellStyle name="Besuchter Hyperlink" xfId="2697" builtinId="9" hidden="1"/>
    <cellStyle name="Besuchter Hyperlink" xfId="2633" builtinId="9" hidden="1"/>
    <cellStyle name="Besuchter Hyperlink" xfId="2569" builtinId="9" hidden="1"/>
    <cellStyle name="Besuchter Hyperlink" xfId="2505" builtinId="9" hidden="1"/>
    <cellStyle name="Besuchter Hyperlink" xfId="2441" builtinId="9" hidden="1"/>
    <cellStyle name="Besuchter Hyperlink" xfId="2377" builtinId="9" hidden="1"/>
    <cellStyle name="Besuchter Hyperlink" xfId="2313" builtinId="9" hidden="1"/>
    <cellStyle name="Besuchter Hyperlink" xfId="2249" builtinId="9" hidden="1"/>
    <cellStyle name="Besuchter Hyperlink" xfId="2185" builtinId="9" hidden="1"/>
    <cellStyle name="Besuchter Hyperlink" xfId="2121" builtinId="9" hidden="1"/>
    <cellStyle name="Besuchter Hyperlink" xfId="2057" builtinId="9" hidden="1"/>
    <cellStyle name="Besuchter Hyperlink" xfId="1993" builtinId="9" hidden="1"/>
    <cellStyle name="Besuchter Hyperlink" xfId="1929" builtinId="9" hidden="1"/>
    <cellStyle name="Besuchter Hyperlink" xfId="1865" builtinId="9" hidden="1"/>
    <cellStyle name="Besuchter Hyperlink" xfId="1801" builtinId="9" hidden="1"/>
    <cellStyle name="Besuchter Hyperlink" xfId="1737" builtinId="9" hidden="1"/>
    <cellStyle name="Besuchter Hyperlink" xfId="1673" builtinId="9" hidden="1"/>
    <cellStyle name="Besuchter Hyperlink" xfId="1609" builtinId="9" hidden="1"/>
    <cellStyle name="Besuchter Hyperlink" xfId="1545" builtinId="9" hidden="1"/>
    <cellStyle name="Besuchter Hyperlink" xfId="1481" builtinId="9" hidden="1"/>
    <cellStyle name="Besuchter Hyperlink" xfId="1417" builtinId="9" hidden="1"/>
    <cellStyle name="Besuchter Hyperlink" xfId="1353" builtinId="9" hidden="1"/>
    <cellStyle name="Besuchter Hyperlink" xfId="1289" builtinId="9" hidden="1"/>
    <cellStyle name="Besuchter Hyperlink" xfId="1225" builtinId="9" hidden="1"/>
    <cellStyle name="Besuchter Hyperlink" xfId="1161" builtinId="9" hidden="1"/>
    <cellStyle name="Besuchter Hyperlink" xfId="1097" builtinId="9" hidden="1"/>
    <cellStyle name="Besuchter Hyperlink" xfId="1032" builtinId="9" hidden="1"/>
    <cellStyle name="Besuchter Hyperlink" xfId="968" builtinId="9" hidden="1"/>
    <cellStyle name="Besuchter Hyperlink" xfId="904" builtinId="9" hidden="1"/>
    <cellStyle name="Besuchter Hyperlink" xfId="840" builtinId="9" hidden="1"/>
    <cellStyle name="Besuchter Hyperlink" xfId="776" builtinId="9" hidden="1"/>
    <cellStyle name="Besuchter Hyperlink" xfId="712" builtinId="9" hidden="1"/>
    <cellStyle name="Besuchter Hyperlink" xfId="648" builtinId="9" hidden="1"/>
    <cellStyle name="Besuchter Hyperlink" xfId="584" builtinId="9" hidden="1"/>
    <cellStyle name="Besuchter Hyperlink" xfId="520" builtinId="9" hidden="1"/>
    <cellStyle name="Besuchter Hyperlink" xfId="456" builtinId="9" hidden="1"/>
    <cellStyle name="Besuchter Hyperlink" xfId="392" builtinId="9" hidden="1"/>
    <cellStyle name="Besuchter Hyperlink" xfId="328" builtinId="9" hidden="1"/>
    <cellStyle name="Besuchter Hyperlink" xfId="264" builtinId="9" hidden="1"/>
    <cellStyle name="Besuchter Hyperlink" xfId="200" builtinId="9" hidden="1"/>
    <cellStyle name="Besuchter Hyperlink" xfId="100" builtinId="9" hidden="1"/>
    <cellStyle name="Besuchter Hyperlink" xfId="144" builtinId="9" hidden="1"/>
    <cellStyle name="Besuchter Hyperlink" xfId="68" builtinId="9" hidden="1"/>
    <cellStyle name="Besuchter Hyperlink" xfId="56" builtinId="9" hidden="1"/>
    <cellStyle name="Besuchter Hyperlink" xfId="88" builtinId="9" hidden="1"/>
    <cellStyle name="Besuchter Hyperlink" xfId="140" builtinId="9" hidden="1"/>
    <cellStyle name="Besuchter Hyperlink" xfId="96" builtinId="9" hidden="1"/>
    <cellStyle name="Besuchter Hyperlink" xfId="208" builtinId="9" hidden="1"/>
    <cellStyle name="Besuchter Hyperlink" xfId="272" builtinId="9" hidden="1"/>
    <cellStyle name="Besuchter Hyperlink" xfId="336" builtinId="9" hidden="1"/>
    <cellStyle name="Besuchter Hyperlink" xfId="400" builtinId="9" hidden="1"/>
    <cellStyle name="Besuchter Hyperlink" xfId="464" builtinId="9" hidden="1"/>
    <cellStyle name="Besuchter Hyperlink" xfId="528" builtinId="9" hidden="1"/>
    <cellStyle name="Besuchter Hyperlink" xfId="592" builtinId="9" hidden="1"/>
    <cellStyle name="Besuchter Hyperlink" xfId="656" builtinId="9" hidden="1"/>
    <cellStyle name="Besuchter Hyperlink" xfId="720" builtinId="9" hidden="1"/>
    <cellStyle name="Besuchter Hyperlink" xfId="784" builtinId="9" hidden="1"/>
    <cellStyle name="Besuchter Hyperlink" xfId="848" builtinId="9" hidden="1"/>
    <cellStyle name="Besuchter Hyperlink" xfId="912" builtinId="9" hidden="1"/>
    <cellStyle name="Besuchter Hyperlink" xfId="976" builtinId="9" hidden="1"/>
    <cellStyle name="Besuchter Hyperlink" xfId="1040" builtinId="9" hidden="1"/>
    <cellStyle name="Besuchter Hyperlink" xfId="1105" builtinId="9" hidden="1"/>
    <cellStyle name="Besuchter Hyperlink" xfId="1169" builtinId="9" hidden="1"/>
    <cellStyle name="Besuchter Hyperlink" xfId="1233" builtinId="9" hidden="1"/>
    <cellStyle name="Besuchter Hyperlink" xfId="1297" builtinId="9" hidden="1"/>
    <cellStyle name="Besuchter Hyperlink" xfId="1361" builtinId="9" hidden="1"/>
    <cellStyle name="Besuchter Hyperlink" xfId="1425" builtinId="9" hidden="1"/>
    <cellStyle name="Besuchter Hyperlink" xfId="1489" builtinId="9" hidden="1"/>
    <cellStyle name="Besuchter Hyperlink" xfId="1553" builtinId="9" hidden="1"/>
    <cellStyle name="Besuchter Hyperlink" xfId="1617" builtinId="9" hidden="1"/>
    <cellStyle name="Besuchter Hyperlink" xfId="1681" builtinId="9" hidden="1"/>
    <cellStyle name="Besuchter Hyperlink" xfId="1745" builtinId="9" hidden="1"/>
    <cellStyle name="Besuchter Hyperlink" xfId="1809" builtinId="9" hidden="1"/>
    <cellStyle name="Besuchter Hyperlink" xfId="1873" builtinId="9" hidden="1"/>
    <cellStyle name="Besuchter Hyperlink" xfId="1937" builtinId="9" hidden="1"/>
    <cellStyle name="Besuchter Hyperlink" xfId="2001" builtinId="9" hidden="1"/>
    <cellStyle name="Besuchter Hyperlink" xfId="2065" builtinId="9" hidden="1"/>
    <cellStyle name="Besuchter Hyperlink" xfId="2129" builtinId="9" hidden="1"/>
    <cellStyle name="Besuchter Hyperlink" xfId="2193" builtinId="9" hidden="1"/>
    <cellStyle name="Besuchter Hyperlink" xfId="2257" builtinId="9" hidden="1"/>
    <cellStyle name="Besuchter Hyperlink" xfId="2321" builtinId="9" hidden="1"/>
    <cellStyle name="Besuchter Hyperlink" xfId="2385" builtinId="9" hidden="1"/>
    <cellStyle name="Besuchter Hyperlink" xfId="2449" builtinId="9" hidden="1"/>
    <cellStyle name="Besuchter Hyperlink" xfId="2513" builtinId="9" hidden="1"/>
    <cellStyle name="Besuchter Hyperlink" xfId="2577" builtinId="9" hidden="1"/>
    <cellStyle name="Besuchter Hyperlink" xfId="2641" builtinId="9" hidden="1"/>
    <cellStyle name="Besuchter Hyperlink" xfId="2705" builtinId="9" hidden="1"/>
    <cellStyle name="Besuchter Hyperlink" xfId="2769" builtinId="9" hidden="1"/>
    <cellStyle name="Besuchter Hyperlink" xfId="2833" builtinId="9" hidden="1"/>
    <cellStyle name="Besuchter Hyperlink" xfId="2897" builtinId="9" hidden="1"/>
    <cellStyle name="Besuchter Hyperlink" xfId="2961" builtinId="9" hidden="1"/>
    <cellStyle name="Besuchter Hyperlink" xfId="3025" builtinId="9" hidden="1"/>
    <cellStyle name="Besuchter Hyperlink" xfId="3089" builtinId="9" hidden="1"/>
    <cellStyle name="Besuchter Hyperlink" xfId="3153" builtinId="9" hidden="1"/>
    <cellStyle name="Besuchter Hyperlink" xfId="3217" builtinId="9" hidden="1"/>
    <cellStyle name="Besuchter Hyperlink" xfId="3281" builtinId="9" hidden="1"/>
    <cellStyle name="Besuchter Hyperlink" xfId="3345" builtinId="9" hidden="1"/>
    <cellStyle name="Besuchter Hyperlink" xfId="3409" builtinId="9" hidden="1"/>
    <cellStyle name="Besuchter Hyperlink" xfId="3473" builtinId="9" hidden="1"/>
    <cellStyle name="Besuchter Hyperlink" xfId="3537" builtinId="9" hidden="1"/>
    <cellStyle name="Besuchter Hyperlink" xfId="3601" builtinId="9" hidden="1"/>
    <cellStyle name="Besuchter Hyperlink" xfId="3665" builtinId="9" hidden="1"/>
    <cellStyle name="Besuchter Hyperlink" xfId="3729" builtinId="9" hidden="1"/>
    <cellStyle name="Besuchter Hyperlink" xfId="3793" builtinId="9" hidden="1"/>
    <cellStyle name="Besuchter Hyperlink" xfId="3857" builtinId="9" hidden="1"/>
    <cellStyle name="Besuchter Hyperlink" xfId="3921" builtinId="9" hidden="1"/>
    <cellStyle name="Besuchter Hyperlink" xfId="3985" builtinId="9" hidden="1"/>
    <cellStyle name="Besuchter Hyperlink" xfId="4049" builtinId="9" hidden="1"/>
    <cellStyle name="Besuchter Hyperlink" xfId="4113" builtinId="9" hidden="1"/>
    <cellStyle name="Besuchter Hyperlink" xfId="4177" builtinId="9" hidden="1"/>
    <cellStyle name="Besuchter Hyperlink" xfId="4241" builtinId="9" hidden="1"/>
    <cellStyle name="Besuchter Hyperlink" xfId="4305" builtinId="9" hidden="1"/>
    <cellStyle name="Besuchter Hyperlink" xfId="4369" builtinId="9" hidden="1"/>
    <cellStyle name="Besuchter Hyperlink" xfId="4433" builtinId="9" hidden="1"/>
    <cellStyle name="Besuchter Hyperlink" xfId="4497" builtinId="9" hidden="1"/>
    <cellStyle name="Besuchter Hyperlink" xfId="4561" builtinId="9" hidden="1"/>
    <cellStyle name="Besuchter Hyperlink" xfId="4625" builtinId="9" hidden="1"/>
    <cellStyle name="Besuchter Hyperlink" xfId="4689" builtinId="9" hidden="1"/>
    <cellStyle name="Besuchter Hyperlink" xfId="4753" builtinId="9" hidden="1"/>
    <cellStyle name="Besuchter Hyperlink" xfId="4817" builtinId="9" hidden="1"/>
    <cellStyle name="Besuchter Hyperlink" xfId="4881" builtinId="9" hidden="1"/>
    <cellStyle name="Besuchter Hyperlink" xfId="4945" builtinId="9" hidden="1"/>
    <cellStyle name="Besuchter Hyperlink" xfId="5009" builtinId="9" hidden="1"/>
    <cellStyle name="Besuchter Hyperlink" xfId="5073" builtinId="9" hidden="1"/>
    <cellStyle name="Besuchter Hyperlink" xfId="5137" builtinId="9" hidden="1"/>
    <cellStyle name="Besuchter Hyperlink" xfId="5201" builtinId="9" hidden="1"/>
    <cellStyle name="Besuchter Hyperlink" xfId="5265" builtinId="9" hidden="1"/>
    <cellStyle name="Besuchter Hyperlink" xfId="5329" builtinId="9" hidden="1"/>
    <cellStyle name="Besuchter Hyperlink" xfId="5393" builtinId="9" hidden="1"/>
    <cellStyle name="Besuchter Hyperlink" xfId="5457" builtinId="9" hidden="1"/>
    <cellStyle name="Besuchter Hyperlink" xfId="5521" builtinId="9" hidden="1"/>
    <cellStyle name="Besuchter Hyperlink" xfId="5585" builtinId="9" hidden="1"/>
    <cellStyle name="Besuchter Hyperlink" xfId="5649" builtinId="9" hidden="1"/>
    <cellStyle name="Besuchter Hyperlink" xfId="5713" builtinId="9" hidden="1"/>
    <cellStyle name="Besuchter Hyperlink" xfId="5777" builtinId="9" hidden="1"/>
    <cellStyle name="Besuchter Hyperlink" xfId="5841" builtinId="9" hidden="1"/>
    <cellStyle name="Besuchter Hyperlink" xfId="5905" builtinId="9" hidden="1"/>
    <cellStyle name="Besuchter Hyperlink" xfId="5969" builtinId="9" hidden="1"/>
    <cellStyle name="Besuchter Hyperlink" xfId="6033" builtinId="9" hidden="1"/>
    <cellStyle name="Besuchter Hyperlink" xfId="6097" builtinId="9" hidden="1"/>
    <cellStyle name="Besuchter Hyperlink" xfId="6161" builtinId="9" hidden="1"/>
    <cellStyle name="Besuchter Hyperlink" xfId="6225" builtinId="9" hidden="1"/>
    <cellStyle name="Besuchter Hyperlink" xfId="6289" builtinId="9" hidden="1"/>
    <cellStyle name="Besuchter Hyperlink" xfId="6353" builtinId="9" hidden="1"/>
    <cellStyle name="Besuchter Hyperlink" xfId="6417" builtinId="9" hidden="1"/>
    <cellStyle name="Besuchter Hyperlink" xfId="6481" builtinId="9" hidden="1"/>
    <cellStyle name="Besuchter Hyperlink" xfId="6545" builtinId="9" hidden="1"/>
    <cellStyle name="Besuchter Hyperlink" xfId="6503" builtinId="9" hidden="1"/>
    <cellStyle name="Besuchter Hyperlink" xfId="6439" builtinId="9" hidden="1"/>
    <cellStyle name="Besuchter Hyperlink" xfId="6375" builtinId="9" hidden="1"/>
    <cellStyle name="Besuchter Hyperlink" xfId="6311" builtinId="9" hidden="1"/>
    <cellStyle name="Besuchter Hyperlink" xfId="6247" builtinId="9" hidden="1"/>
    <cellStyle name="Besuchter Hyperlink" xfId="6183" builtinId="9" hidden="1"/>
    <cellStyle name="Besuchter Hyperlink" xfId="6119" builtinId="9" hidden="1"/>
    <cellStyle name="Besuchter Hyperlink" xfId="6055" builtinId="9" hidden="1"/>
    <cellStyle name="Besuchter Hyperlink" xfId="5991" builtinId="9" hidden="1"/>
    <cellStyle name="Besuchter Hyperlink" xfId="5927" builtinId="9" hidden="1"/>
    <cellStyle name="Besuchter Hyperlink" xfId="5863" builtinId="9" hidden="1"/>
    <cellStyle name="Besuchter Hyperlink" xfId="5799" builtinId="9" hidden="1"/>
    <cellStyle name="Besuchter Hyperlink" xfId="5735" builtinId="9" hidden="1"/>
    <cellStyle name="Besuchter Hyperlink" xfId="5671" builtinId="9" hidden="1"/>
    <cellStyle name="Besuchter Hyperlink" xfId="5607" builtinId="9" hidden="1"/>
    <cellStyle name="Besuchter Hyperlink" xfId="5543" builtinId="9" hidden="1"/>
    <cellStyle name="Besuchter Hyperlink" xfId="5479" builtinId="9" hidden="1"/>
    <cellStyle name="Besuchter Hyperlink" xfId="5415" builtinId="9" hidden="1"/>
    <cellStyle name="Besuchter Hyperlink" xfId="5351" builtinId="9" hidden="1"/>
    <cellStyle name="Besuchter Hyperlink" xfId="5287" builtinId="9" hidden="1"/>
    <cellStyle name="Besuchter Hyperlink" xfId="5223" builtinId="9" hidden="1"/>
    <cellStyle name="Besuchter Hyperlink" xfId="5159" builtinId="9" hidden="1"/>
    <cellStyle name="Besuchter Hyperlink" xfId="5095" builtinId="9" hidden="1"/>
    <cellStyle name="Besuchter Hyperlink" xfId="5031" builtinId="9" hidden="1"/>
    <cellStyle name="Besuchter Hyperlink" xfId="4967" builtinId="9" hidden="1"/>
    <cellStyle name="Besuchter Hyperlink" xfId="4903" builtinId="9" hidden="1"/>
    <cellStyle name="Besuchter Hyperlink" xfId="4839" builtinId="9" hidden="1"/>
    <cellStyle name="Besuchter Hyperlink" xfId="4775" builtinId="9" hidden="1"/>
    <cellStyle name="Besuchter Hyperlink" xfId="4711" builtinId="9" hidden="1"/>
    <cellStyle name="Besuchter Hyperlink" xfId="4647" builtinId="9" hidden="1"/>
    <cellStyle name="Besuchter Hyperlink" xfId="4583" builtinId="9" hidden="1"/>
    <cellStyle name="Besuchter Hyperlink" xfId="4519" builtinId="9" hidden="1"/>
    <cellStyle name="Besuchter Hyperlink" xfId="4455" builtinId="9" hidden="1"/>
    <cellStyle name="Besuchter Hyperlink" xfId="4391" builtinId="9" hidden="1"/>
    <cellStyle name="Besuchter Hyperlink" xfId="4327" builtinId="9" hidden="1"/>
    <cellStyle name="Besuchter Hyperlink" xfId="4263" builtinId="9" hidden="1"/>
    <cellStyle name="Besuchter Hyperlink" xfId="4199" builtinId="9" hidden="1"/>
    <cellStyle name="Besuchter Hyperlink" xfId="4135" builtinId="9" hidden="1"/>
    <cellStyle name="Besuchter Hyperlink" xfId="4071" builtinId="9" hidden="1"/>
    <cellStyle name="Besuchter Hyperlink" xfId="4007" builtinId="9" hidden="1"/>
    <cellStyle name="Besuchter Hyperlink" xfId="3943" builtinId="9" hidden="1"/>
    <cellStyle name="Besuchter Hyperlink" xfId="3879" builtinId="9" hidden="1"/>
    <cellStyle name="Besuchter Hyperlink" xfId="3815" builtinId="9" hidden="1"/>
    <cellStyle name="Besuchter Hyperlink" xfId="3751" builtinId="9" hidden="1"/>
    <cellStyle name="Besuchter Hyperlink" xfId="3687" builtinId="9" hidden="1"/>
    <cellStyle name="Besuchter Hyperlink" xfId="3623" builtinId="9" hidden="1"/>
    <cellStyle name="Besuchter Hyperlink" xfId="3559" builtinId="9" hidden="1"/>
    <cellStyle name="Besuchter Hyperlink" xfId="3495" builtinId="9" hidden="1"/>
    <cellStyle name="Besuchter Hyperlink" xfId="3431" builtinId="9" hidden="1"/>
    <cellStyle name="Besuchter Hyperlink" xfId="3367" builtinId="9" hidden="1"/>
    <cellStyle name="Besuchter Hyperlink" xfId="3303" builtinId="9" hidden="1"/>
    <cellStyle name="Besuchter Hyperlink" xfId="3239" builtinId="9" hidden="1"/>
    <cellStyle name="Besuchter Hyperlink" xfId="3175" builtinId="9" hidden="1"/>
    <cellStyle name="Besuchter Hyperlink" xfId="3111" builtinId="9" hidden="1"/>
    <cellStyle name="Besuchter Hyperlink" xfId="3047" builtinId="9" hidden="1"/>
    <cellStyle name="Besuchter Hyperlink" xfId="2983" builtinId="9" hidden="1"/>
    <cellStyle name="Besuchter Hyperlink" xfId="2919" builtinId="9" hidden="1"/>
    <cellStyle name="Besuchter Hyperlink" xfId="2855" builtinId="9" hidden="1"/>
    <cellStyle name="Besuchter Hyperlink" xfId="2791" builtinId="9" hidden="1"/>
    <cellStyle name="Besuchter Hyperlink" xfId="2727" builtinId="9" hidden="1"/>
    <cellStyle name="Besuchter Hyperlink" xfId="2663" builtinId="9" hidden="1"/>
    <cellStyle name="Besuchter Hyperlink" xfId="2599" builtinId="9" hidden="1"/>
    <cellStyle name="Besuchter Hyperlink" xfId="2535" builtinId="9" hidden="1"/>
    <cellStyle name="Besuchter Hyperlink" xfId="2471" builtinId="9" hidden="1"/>
    <cellStyle name="Besuchter Hyperlink" xfId="2407" builtinId="9" hidden="1"/>
    <cellStyle name="Besuchter Hyperlink" xfId="2343" builtinId="9" hidden="1"/>
    <cellStyle name="Besuchter Hyperlink" xfId="2279" builtinId="9" hidden="1"/>
    <cellStyle name="Besuchter Hyperlink" xfId="2215" builtinId="9" hidden="1"/>
    <cellStyle name="Besuchter Hyperlink" xfId="2151" builtinId="9" hidden="1"/>
    <cellStyle name="Besuchter Hyperlink" xfId="2087" builtinId="9" hidden="1"/>
    <cellStyle name="Besuchter Hyperlink" xfId="2023" builtinId="9" hidden="1"/>
    <cellStyle name="Besuchter Hyperlink" xfId="1959" builtinId="9" hidden="1"/>
    <cellStyle name="Besuchter Hyperlink" xfId="1895" builtinId="9" hidden="1"/>
    <cellStyle name="Besuchter Hyperlink" xfId="1831" builtinId="9" hidden="1"/>
    <cellStyle name="Besuchter Hyperlink" xfId="1767" builtinId="9" hidden="1"/>
    <cellStyle name="Besuchter Hyperlink" xfId="1703" builtinId="9" hidden="1"/>
    <cellStyle name="Besuchter Hyperlink" xfId="1639" builtinId="9" hidden="1"/>
    <cellStyle name="Besuchter Hyperlink" xfId="1575" builtinId="9" hidden="1"/>
    <cellStyle name="Besuchter Hyperlink" xfId="1511" builtinId="9" hidden="1"/>
    <cellStyle name="Besuchter Hyperlink" xfId="1447" builtinId="9" hidden="1"/>
    <cellStyle name="Besuchter Hyperlink" xfId="1383" builtinId="9" hidden="1"/>
    <cellStyle name="Besuchter Hyperlink" xfId="1319" builtinId="9" hidden="1"/>
    <cellStyle name="Besuchter Hyperlink" xfId="1255" builtinId="9" hidden="1"/>
    <cellStyle name="Besuchter Hyperlink" xfId="1191" builtinId="9" hidden="1"/>
    <cellStyle name="Besuchter Hyperlink" xfId="1127" builtinId="9" hidden="1"/>
    <cellStyle name="Besuchter Hyperlink" xfId="1062" builtinId="9" hidden="1"/>
    <cellStyle name="Besuchter Hyperlink" xfId="998" builtinId="9" hidden="1"/>
    <cellStyle name="Besuchter Hyperlink" xfId="934" builtinId="9" hidden="1"/>
    <cellStyle name="Besuchter Hyperlink" xfId="870" builtinId="9" hidden="1"/>
    <cellStyle name="Besuchter Hyperlink" xfId="806" builtinId="9" hidden="1"/>
    <cellStyle name="Besuchter Hyperlink" xfId="742" builtinId="9" hidden="1"/>
    <cellStyle name="Besuchter Hyperlink" xfId="678" builtinId="9" hidden="1"/>
    <cellStyle name="Besuchter Hyperlink" xfId="614" builtinId="9" hidden="1"/>
    <cellStyle name="Besuchter Hyperlink" xfId="550" builtinId="9" hidden="1"/>
    <cellStyle name="Besuchter Hyperlink" xfId="486" builtinId="9" hidden="1"/>
    <cellStyle name="Besuchter Hyperlink" xfId="422" builtinId="9" hidden="1"/>
    <cellStyle name="Besuchter Hyperlink" xfId="358" builtinId="9" hidden="1"/>
    <cellStyle name="Besuchter Hyperlink" xfId="294" builtinId="9" hidden="1"/>
    <cellStyle name="Besuchter Hyperlink" xfId="230" builtinId="9" hidden="1"/>
    <cellStyle name="Besuchter Hyperlink" xfId="166" builtinId="9" hidden="1"/>
    <cellStyle name="Besuchter Hyperlink" xfId="102" builtinId="9" hidden="1"/>
    <cellStyle name="Besuchter Hyperlink" xfId="28" builtinId="9" hidden="1"/>
    <cellStyle name="Besuchter Hyperlink" xfId="12" builtinId="9" hidden="1"/>
    <cellStyle name="Besuchter Hyperlink" xfId="26" builtinId="9" hidden="1"/>
    <cellStyle name="Besuchter Hyperlink" xfId="20" builtinId="9" hidden="1"/>
    <cellStyle name="Besuchter Hyperlink" xfId="114" builtinId="9" hidden="1"/>
    <cellStyle name="Besuchter Hyperlink" xfId="178" builtinId="9" hidden="1"/>
    <cellStyle name="Besuchter Hyperlink" xfId="242" builtinId="9" hidden="1"/>
    <cellStyle name="Besuchter Hyperlink" xfId="306" builtinId="9" hidden="1"/>
    <cellStyle name="Besuchter Hyperlink" xfId="370" builtinId="9" hidden="1"/>
    <cellStyle name="Besuchter Hyperlink" xfId="434" builtinId="9" hidden="1"/>
    <cellStyle name="Besuchter Hyperlink" xfId="498" builtinId="9" hidden="1"/>
    <cellStyle name="Besuchter Hyperlink" xfId="562" builtinId="9" hidden="1"/>
    <cellStyle name="Besuchter Hyperlink" xfId="626" builtinId="9" hidden="1"/>
    <cellStyle name="Besuchter Hyperlink" xfId="690" builtinId="9" hidden="1"/>
    <cellStyle name="Besuchter Hyperlink" xfId="754" builtinId="9" hidden="1"/>
    <cellStyle name="Besuchter Hyperlink" xfId="818" builtinId="9" hidden="1"/>
    <cellStyle name="Besuchter Hyperlink" xfId="882" builtinId="9" hidden="1"/>
    <cellStyle name="Besuchter Hyperlink" xfId="946" builtinId="9" hidden="1"/>
    <cellStyle name="Besuchter Hyperlink" xfId="1010" builtinId="9" hidden="1"/>
    <cellStyle name="Besuchter Hyperlink" xfId="1075" builtinId="9" hidden="1"/>
    <cellStyle name="Besuchter Hyperlink" xfId="1139" builtinId="9" hidden="1"/>
    <cellStyle name="Besuchter Hyperlink" xfId="1203" builtinId="9" hidden="1"/>
    <cellStyle name="Besuchter Hyperlink" xfId="1267" builtinId="9" hidden="1"/>
    <cellStyle name="Besuchter Hyperlink" xfId="1331" builtinId="9" hidden="1"/>
    <cellStyle name="Besuchter Hyperlink" xfId="1395" builtinId="9" hidden="1"/>
    <cellStyle name="Besuchter Hyperlink" xfId="1459" builtinId="9" hidden="1"/>
    <cellStyle name="Besuchter Hyperlink" xfId="1523" builtinId="9" hidden="1"/>
    <cellStyle name="Besuchter Hyperlink" xfId="1587" builtinId="9" hidden="1"/>
    <cellStyle name="Besuchter Hyperlink" xfId="1651" builtinId="9" hidden="1"/>
    <cellStyle name="Besuchter Hyperlink" xfId="1715" builtinId="9" hidden="1"/>
    <cellStyle name="Besuchter Hyperlink" xfId="1779" builtinId="9" hidden="1"/>
    <cellStyle name="Besuchter Hyperlink" xfId="1843" builtinId="9" hidden="1"/>
    <cellStyle name="Besuchter Hyperlink" xfId="1907" builtinId="9" hidden="1"/>
    <cellStyle name="Besuchter Hyperlink" xfId="1971" builtinId="9" hidden="1"/>
    <cellStyle name="Besuchter Hyperlink" xfId="2035" builtinId="9" hidden="1"/>
    <cellStyle name="Besuchter Hyperlink" xfId="2099" builtinId="9" hidden="1"/>
    <cellStyle name="Besuchter Hyperlink" xfId="2163" builtinId="9" hidden="1"/>
    <cellStyle name="Besuchter Hyperlink" xfId="2227" builtinId="9" hidden="1"/>
    <cellStyle name="Besuchter Hyperlink" xfId="2291" builtinId="9" hidden="1"/>
    <cellStyle name="Besuchter Hyperlink" xfId="2355" builtinId="9" hidden="1"/>
    <cellStyle name="Besuchter Hyperlink" xfId="2419" builtinId="9" hidden="1"/>
    <cellStyle name="Besuchter Hyperlink" xfId="2483" builtinId="9" hidden="1"/>
    <cellStyle name="Besuchter Hyperlink" xfId="2547" builtinId="9" hidden="1"/>
    <cellStyle name="Besuchter Hyperlink" xfId="2611" builtinId="9" hidden="1"/>
    <cellStyle name="Besuchter Hyperlink" xfId="2675" builtinId="9" hidden="1"/>
    <cellStyle name="Besuchter Hyperlink" xfId="2739" builtinId="9" hidden="1"/>
    <cellStyle name="Besuchter Hyperlink" xfId="2803" builtinId="9" hidden="1"/>
    <cellStyle name="Besuchter Hyperlink" xfId="2867" builtinId="9" hidden="1"/>
    <cellStyle name="Besuchter Hyperlink" xfId="2931" builtinId="9" hidden="1"/>
    <cellStyle name="Besuchter Hyperlink" xfId="2995" builtinId="9" hidden="1"/>
    <cellStyle name="Besuchter Hyperlink" xfId="3059" builtinId="9" hidden="1"/>
    <cellStyle name="Besuchter Hyperlink" xfId="3123" builtinId="9" hidden="1"/>
    <cellStyle name="Besuchter Hyperlink" xfId="3187" builtinId="9" hidden="1"/>
    <cellStyle name="Besuchter Hyperlink" xfId="3251" builtinId="9" hidden="1"/>
    <cellStyle name="Besuchter Hyperlink" xfId="3315" builtinId="9" hidden="1"/>
    <cellStyle name="Besuchter Hyperlink" xfId="3379" builtinId="9" hidden="1"/>
    <cellStyle name="Besuchter Hyperlink" xfId="3443" builtinId="9" hidden="1"/>
    <cellStyle name="Besuchter Hyperlink" xfId="3507" builtinId="9" hidden="1"/>
    <cellStyle name="Besuchter Hyperlink" xfId="3571" builtinId="9" hidden="1"/>
    <cellStyle name="Besuchter Hyperlink" xfId="3635" builtinId="9" hidden="1"/>
    <cellStyle name="Besuchter Hyperlink" xfId="3699" builtinId="9" hidden="1"/>
    <cellStyle name="Besuchter Hyperlink" xfId="3763" builtinId="9" hidden="1"/>
    <cellStyle name="Besuchter Hyperlink" xfId="3827" builtinId="9" hidden="1"/>
    <cellStyle name="Besuchter Hyperlink" xfId="3891" builtinId="9" hidden="1"/>
    <cellStyle name="Besuchter Hyperlink" xfId="3955" builtinId="9" hidden="1"/>
    <cellStyle name="Besuchter Hyperlink" xfId="4019" builtinId="9" hidden="1"/>
    <cellStyle name="Besuchter Hyperlink" xfId="4083" builtinId="9" hidden="1"/>
    <cellStyle name="Besuchter Hyperlink" xfId="4147" builtinId="9" hidden="1"/>
    <cellStyle name="Besuchter Hyperlink" xfId="4211" builtinId="9" hidden="1"/>
    <cellStyle name="Besuchter Hyperlink" xfId="4275" builtinId="9" hidden="1"/>
    <cellStyle name="Besuchter Hyperlink" xfId="4339" builtinId="9" hidden="1"/>
    <cellStyle name="Besuchter Hyperlink" xfId="4403" builtinId="9" hidden="1"/>
    <cellStyle name="Besuchter Hyperlink" xfId="4467" builtinId="9" hidden="1"/>
    <cellStyle name="Besuchter Hyperlink" xfId="4531" builtinId="9" hidden="1"/>
    <cellStyle name="Besuchter Hyperlink" xfId="4595" builtinId="9" hidden="1"/>
    <cellStyle name="Besuchter Hyperlink" xfId="4659" builtinId="9" hidden="1"/>
    <cellStyle name="Besuchter Hyperlink" xfId="4723" builtinId="9" hidden="1"/>
    <cellStyle name="Besuchter Hyperlink" xfId="4787" builtinId="9" hidden="1"/>
    <cellStyle name="Besuchter Hyperlink" xfId="4851" builtinId="9" hidden="1"/>
    <cellStyle name="Besuchter Hyperlink" xfId="4915" builtinId="9" hidden="1"/>
    <cellStyle name="Besuchter Hyperlink" xfId="4979" builtinId="9" hidden="1"/>
    <cellStyle name="Besuchter Hyperlink" xfId="5043" builtinId="9" hidden="1"/>
    <cellStyle name="Besuchter Hyperlink" xfId="5107" builtinId="9" hidden="1"/>
    <cellStyle name="Besuchter Hyperlink" xfId="5171" builtinId="9" hidden="1"/>
    <cellStyle name="Besuchter Hyperlink" xfId="5235" builtinId="9" hidden="1"/>
    <cellStyle name="Besuchter Hyperlink" xfId="5299" builtinId="9" hidden="1"/>
    <cellStyle name="Besuchter Hyperlink" xfId="5363" builtinId="9" hidden="1"/>
    <cellStyle name="Besuchter Hyperlink" xfId="5427" builtinId="9" hidden="1"/>
    <cellStyle name="Besuchter Hyperlink" xfId="5491" builtinId="9" hidden="1"/>
    <cellStyle name="Besuchter Hyperlink" xfId="5555" builtinId="9" hidden="1"/>
    <cellStyle name="Besuchter Hyperlink" xfId="5619" builtinId="9" hidden="1"/>
    <cellStyle name="Besuchter Hyperlink" xfId="5683" builtinId="9" hidden="1"/>
    <cellStyle name="Besuchter Hyperlink" xfId="5747" builtinId="9" hidden="1"/>
    <cellStyle name="Besuchter Hyperlink" xfId="5811" builtinId="9" hidden="1"/>
    <cellStyle name="Besuchter Hyperlink" xfId="5875" builtinId="9" hidden="1"/>
    <cellStyle name="Besuchter Hyperlink" xfId="5939" builtinId="9" hidden="1"/>
    <cellStyle name="Besuchter Hyperlink" xfId="6003" builtinId="9" hidden="1"/>
    <cellStyle name="Besuchter Hyperlink" xfId="6067" builtinId="9" hidden="1"/>
    <cellStyle name="Besuchter Hyperlink" xfId="6131" builtinId="9" hidden="1"/>
    <cellStyle name="Besuchter Hyperlink" xfId="6195" builtinId="9" hidden="1"/>
    <cellStyle name="Besuchter Hyperlink" xfId="6259" builtinId="9" hidden="1"/>
    <cellStyle name="Besuchter Hyperlink" xfId="6323" builtinId="9" hidden="1"/>
    <cellStyle name="Besuchter Hyperlink" xfId="6387" builtinId="9" hidden="1"/>
    <cellStyle name="Besuchter Hyperlink" xfId="6451" builtinId="9" hidden="1"/>
    <cellStyle name="Besuchter Hyperlink" xfId="6515" builtinId="9" hidden="1"/>
    <cellStyle name="Besuchter Hyperlink" xfId="6533" builtinId="9" hidden="1"/>
    <cellStyle name="Besuchter Hyperlink" xfId="6469" builtinId="9" hidden="1"/>
    <cellStyle name="Besuchter Hyperlink" xfId="6405" builtinId="9" hidden="1"/>
    <cellStyle name="Besuchter Hyperlink" xfId="6341" builtinId="9" hidden="1"/>
    <cellStyle name="Besuchter Hyperlink" xfId="6277" builtinId="9" hidden="1"/>
    <cellStyle name="Besuchter Hyperlink" xfId="6213" builtinId="9" hidden="1"/>
    <cellStyle name="Besuchter Hyperlink" xfId="6149" builtinId="9" hidden="1"/>
    <cellStyle name="Besuchter Hyperlink" xfId="6085" builtinId="9" hidden="1"/>
    <cellStyle name="Besuchter Hyperlink" xfId="6021" builtinId="9" hidden="1"/>
    <cellStyle name="Besuchter Hyperlink" xfId="5957" builtinId="9" hidden="1"/>
    <cellStyle name="Besuchter Hyperlink" xfId="5893" builtinId="9" hidden="1"/>
    <cellStyle name="Besuchter Hyperlink" xfId="5829" builtinId="9" hidden="1"/>
    <cellStyle name="Besuchter Hyperlink" xfId="5765" builtinId="9" hidden="1"/>
    <cellStyle name="Besuchter Hyperlink" xfId="5701" builtinId="9" hidden="1"/>
    <cellStyle name="Besuchter Hyperlink" xfId="5637" builtinId="9" hidden="1"/>
    <cellStyle name="Besuchter Hyperlink" xfId="5573" builtinId="9" hidden="1"/>
    <cellStyle name="Besuchter Hyperlink" xfId="5509" builtinId="9" hidden="1"/>
    <cellStyle name="Besuchter Hyperlink" xfId="5445" builtinId="9" hidden="1"/>
    <cellStyle name="Besuchter Hyperlink" xfId="5381" builtinId="9" hidden="1"/>
    <cellStyle name="Besuchter Hyperlink" xfId="5317" builtinId="9" hidden="1"/>
    <cellStyle name="Besuchter Hyperlink" xfId="5253" builtinId="9" hidden="1"/>
    <cellStyle name="Besuchter Hyperlink" xfId="5189" builtinId="9" hidden="1"/>
    <cellStyle name="Besuchter Hyperlink" xfId="5125" builtinId="9" hidden="1"/>
    <cellStyle name="Besuchter Hyperlink" xfId="5061" builtinId="9" hidden="1"/>
    <cellStyle name="Besuchter Hyperlink" xfId="4997" builtinId="9" hidden="1"/>
    <cellStyle name="Besuchter Hyperlink" xfId="4933" builtinId="9" hidden="1"/>
    <cellStyle name="Besuchter Hyperlink" xfId="4869" builtinId="9" hidden="1"/>
    <cellStyle name="Besuchter Hyperlink" xfId="4805" builtinId="9" hidden="1"/>
    <cellStyle name="Besuchter Hyperlink" xfId="4741" builtinId="9" hidden="1"/>
    <cellStyle name="Besuchter Hyperlink" xfId="4677" builtinId="9" hidden="1"/>
    <cellStyle name="Besuchter Hyperlink" xfId="4613" builtinId="9" hidden="1"/>
    <cellStyle name="Besuchter Hyperlink" xfId="4549" builtinId="9" hidden="1"/>
    <cellStyle name="Besuchter Hyperlink" xfId="4485" builtinId="9" hidden="1"/>
    <cellStyle name="Besuchter Hyperlink" xfId="4421" builtinId="9" hidden="1"/>
    <cellStyle name="Besuchter Hyperlink" xfId="4357" builtinId="9" hidden="1"/>
    <cellStyle name="Besuchter Hyperlink" xfId="4293" builtinId="9" hidden="1"/>
    <cellStyle name="Besuchter Hyperlink" xfId="4229" builtinId="9" hidden="1"/>
    <cellStyle name="Besuchter Hyperlink" xfId="4165" builtinId="9" hidden="1"/>
    <cellStyle name="Besuchter Hyperlink" xfId="4101" builtinId="9" hidden="1"/>
    <cellStyle name="Besuchter Hyperlink" xfId="4037" builtinId="9" hidden="1"/>
    <cellStyle name="Besuchter Hyperlink" xfId="3973" builtinId="9" hidden="1"/>
    <cellStyle name="Besuchter Hyperlink" xfId="3909" builtinId="9" hidden="1"/>
    <cellStyle name="Besuchter Hyperlink" xfId="3845" builtinId="9" hidden="1"/>
    <cellStyle name="Besuchter Hyperlink" xfId="3781" builtinId="9" hidden="1"/>
    <cellStyle name="Besuchter Hyperlink" xfId="3717" builtinId="9" hidden="1"/>
    <cellStyle name="Besuchter Hyperlink" xfId="3653" builtinId="9" hidden="1"/>
    <cellStyle name="Besuchter Hyperlink" xfId="3589" builtinId="9" hidden="1"/>
    <cellStyle name="Besuchter Hyperlink" xfId="3525" builtinId="9" hidden="1"/>
    <cellStyle name="Besuchter Hyperlink" xfId="3461" builtinId="9" hidden="1"/>
    <cellStyle name="Besuchter Hyperlink" xfId="3397" builtinId="9" hidden="1"/>
    <cellStyle name="Besuchter Hyperlink" xfId="3333" builtinId="9" hidden="1"/>
    <cellStyle name="Besuchter Hyperlink" xfId="3269" builtinId="9" hidden="1"/>
    <cellStyle name="Besuchter Hyperlink" xfId="3205" builtinId="9" hidden="1"/>
    <cellStyle name="Besuchter Hyperlink" xfId="3141" builtinId="9" hidden="1"/>
    <cellStyle name="Besuchter Hyperlink" xfId="3077" builtinId="9" hidden="1"/>
    <cellStyle name="Besuchter Hyperlink" xfId="3013" builtinId="9" hidden="1"/>
    <cellStyle name="Besuchter Hyperlink" xfId="2949" builtinId="9" hidden="1"/>
    <cellStyle name="Besuchter Hyperlink" xfId="2885" builtinId="9" hidden="1"/>
    <cellStyle name="Besuchter Hyperlink" xfId="2821" builtinId="9" hidden="1"/>
    <cellStyle name="Besuchter Hyperlink" xfId="2757" builtinId="9" hidden="1"/>
    <cellStyle name="Besuchter Hyperlink" xfId="2693" builtinId="9" hidden="1"/>
    <cellStyle name="Besuchter Hyperlink" xfId="2629" builtinId="9" hidden="1"/>
    <cellStyle name="Besuchter Hyperlink" xfId="2565" builtinId="9" hidden="1"/>
    <cellStyle name="Besuchter Hyperlink" xfId="2501" builtinId="9" hidden="1"/>
    <cellStyle name="Besuchter Hyperlink" xfId="2437" builtinId="9" hidden="1"/>
    <cellStyle name="Besuchter Hyperlink" xfId="2373" builtinId="9" hidden="1"/>
    <cellStyle name="Besuchter Hyperlink" xfId="2309" builtinId="9" hidden="1"/>
    <cellStyle name="Besuchter Hyperlink" xfId="2245" builtinId="9" hidden="1"/>
    <cellStyle name="Besuchter Hyperlink" xfId="2181" builtinId="9" hidden="1"/>
    <cellStyle name="Besuchter Hyperlink" xfId="2117" builtinId="9" hidden="1"/>
    <cellStyle name="Besuchter Hyperlink" xfId="2053" builtinId="9" hidden="1"/>
    <cellStyle name="Besuchter Hyperlink" xfId="1989" builtinId="9" hidden="1"/>
    <cellStyle name="Besuchter Hyperlink" xfId="1925" builtinId="9" hidden="1"/>
    <cellStyle name="Besuchter Hyperlink" xfId="1861" builtinId="9" hidden="1"/>
    <cellStyle name="Besuchter Hyperlink" xfId="1797" builtinId="9" hidden="1"/>
    <cellStyle name="Besuchter Hyperlink" xfId="1733" builtinId="9" hidden="1"/>
    <cellStyle name="Besuchter Hyperlink" xfId="1669" builtinId="9" hidden="1"/>
    <cellStyle name="Besuchter Hyperlink" xfId="1605" builtinId="9" hidden="1"/>
    <cellStyle name="Besuchter Hyperlink" xfId="1541" builtinId="9" hidden="1"/>
    <cellStyle name="Besuchter Hyperlink" xfId="1477" builtinId="9" hidden="1"/>
    <cellStyle name="Besuchter Hyperlink" xfId="1413" builtinId="9" hidden="1"/>
    <cellStyle name="Besuchter Hyperlink" xfId="1349" builtinId="9" hidden="1"/>
    <cellStyle name="Besuchter Hyperlink" xfId="1285" builtinId="9" hidden="1"/>
    <cellStyle name="Besuchter Hyperlink" xfId="1221" builtinId="9" hidden="1"/>
    <cellStyle name="Besuchter Hyperlink" xfId="1157" builtinId="9" hidden="1"/>
    <cellStyle name="Besuchter Hyperlink" xfId="1093" builtinId="9" hidden="1"/>
    <cellStyle name="Besuchter Hyperlink" xfId="1028" builtinId="9" hidden="1"/>
    <cellStyle name="Besuchter Hyperlink" xfId="964" builtinId="9" hidden="1"/>
    <cellStyle name="Besuchter Hyperlink" xfId="900" builtinId="9" hidden="1"/>
    <cellStyle name="Besuchter Hyperlink" xfId="836" builtinId="9" hidden="1"/>
    <cellStyle name="Besuchter Hyperlink" xfId="772" builtinId="9" hidden="1"/>
    <cellStyle name="Besuchter Hyperlink" xfId="708" builtinId="9" hidden="1"/>
    <cellStyle name="Besuchter Hyperlink" xfId="644" builtinId="9" hidden="1"/>
    <cellStyle name="Besuchter Hyperlink" xfId="580" builtinId="9" hidden="1"/>
    <cellStyle name="Besuchter Hyperlink" xfId="516" builtinId="9" hidden="1"/>
    <cellStyle name="Besuchter Hyperlink" xfId="452" builtinId="9" hidden="1"/>
    <cellStyle name="Besuchter Hyperlink" xfId="388" builtinId="9" hidden="1"/>
    <cellStyle name="Besuchter Hyperlink" xfId="252" builtinId="9" hidden="1"/>
    <cellStyle name="Besuchter Hyperlink" xfId="300" builtinId="9" hidden="1"/>
    <cellStyle name="Besuchter Hyperlink" xfId="340" builtinId="9" hidden="1"/>
    <cellStyle name="Besuchter Hyperlink" xfId="324" builtinId="9" hidden="1"/>
    <cellStyle name="Besuchter Hyperlink" xfId="188" builtinId="9" hidden="1"/>
    <cellStyle name="Besuchter Hyperlink" xfId="196" builtinId="9" hidden="1"/>
    <cellStyle name="Besuchter Hyperlink" xfId="6557" builtinId="9" hidden="1"/>
    <cellStyle name="Besuchter Hyperlink" xfId="6565" builtinId="9" hidden="1"/>
    <cellStyle name="Besuchter Hyperlink" xfId="6573" builtinId="9" hidden="1"/>
    <cellStyle name="Besuchter Hyperlink" xfId="6581" builtinId="9" hidden="1"/>
    <cellStyle name="Besuchter Hyperlink" xfId="6589" builtinId="9" hidden="1"/>
    <cellStyle name="Besuchter Hyperlink" xfId="6597" builtinId="9" hidden="1"/>
    <cellStyle name="Besuchter Hyperlink" xfId="6599" builtinId="9" hidden="1"/>
    <cellStyle name="Besuchter Hyperlink" xfId="6591" builtinId="9" hidden="1"/>
    <cellStyle name="Besuchter Hyperlink" xfId="6583" builtinId="9" hidden="1"/>
    <cellStyle name="Besuchter Hyperlink" xfId="6575" builtinId="9" hidden="1"/>
    <cellStyle name="Besuchter Hyperlink" xfId="6567" builtinId="9" hidden="1"/>
    <cellStyle name="Besuchter Hyperlink" xfId="6559" builtinId="9" hidden="1"/>
    <cellStyle name="Besuchter Hyperlink" xfId="172" builtinId="9" hidden="1"/>
    <cellStyle name="Besuchter Hyperlink" xfId="204" builtinId="9" hidden="1"/>
    <cellStyle name="Besuchter Hyperlink" xfId="292" builtinId="9" hidden="1"/>
    <cellStyle name="Besuchter Hyperlink" xfId="348" builtinId="9" hidden="1"/>
    <cellStyle name="Besuchter Hyperlink" xfId="308" builtinId="9" hidden="1"/>
    <cellStyle name="Besuchter Hyperlink" xfId="268" builtinId="9" hidden="1"/>
    <cellStyle name="Besuchter Hyperlink" xfId="372" builtinId="9" hidden="1"/>
    <cellStyle name="Besuchter Hyperlink" xfId="436" builtinId="9" hidden="1"/>
    <cellStyle name="Besuchter Hyperlink" xfId="500" builtinId="9" hidden="1"/>
    <cellStyle name="Besuchter Hyperlink" xfId="564" builtinId="9" hidden="1"/>
    <cellStyle name="Besuchter Hyperlink" xfId="628" builtinId="9" hidden="1"/>
    <cellStyle name="Besuchter Hyperlink" xfId="692" builtinId="9" hidden="1"/>
    <cellStyle name="Besuchter Hyperlink" xfId="756" builtinId="9" hidden="1"/>
    <cellStyle name="Besuchter Hyperlink" xfId="820" builtinId="9" hidden="1"/>
    <cellStyle name="Besuchter Hyperlink" xfId="884" builtinId="9" hidden="1"/>
    <cellStyle name="Besuchter Hyperlink" xfId="948" builtinId="9" hidden="1"/>
    <cellStyle name="Besuchter Hyperlink" xfId="1012" builtinId="9" hidden="1"/>
    <cellStyle name="Besuchter Hyperlink" xfId="1077" builtinId="9" hidden="1"/>
    <cellStyle name="Besuchter Hyperlink" xfId="1141" builtinId="9" hidden="1"/>
    <cellStyle name="Besuchter Hyperlink" xfId="1205" builtinId="9" hidden="1"/>
    <cellStyle name="Besuchter Hyperlink" xfId="1269" builtinId="9" hidden="1"/>
    <cellStyle name="Besuchter Hyperlink" xfId="1333" builtinId="9" hidden="1"/>
    <cellStyle name="Besuchter Hyperlink" xfId="1397" builtinId="9" hidden="1"/>
    <cellStyle name="Besuchter Hyperlink" xfId="1461" builtinId="9" hidden="1"/>
    <cellStyle name="Besuchter Hyperlink" xfId="1525" builtinId="9" hidden="1"/>
    <cellStyle name="Besuchter Hyperlink" xfId="1589" builtinId="9" hidden="1"/>
    <cellStyle name="Besuchter Hyperlink" xfId="1653" builtinId="9" hidden="1"/>
    <cellStyle name="Besuchter Hyperlink" xfId="1717" builtinId="9" hidden="1"/>
    <cellStyle name="Besuchter Hyperlink" xfId="1781" builtinId="9" hidden="1"/>
    <cellStyle name="Besuchter Hyperlink" xfId="1845" builtinId="9" hidden="1"/>
    <cellStyle name="Besuchter Hyperlink" xfId="1909" builtinId="9" hidden="1"/>
    <cellStyle name="Besuchter Hyperlink" xfId="1973" builtinId="9" hidden="1"/>
    <cellStyle name="Besuchter Hyperlink" xfId="2037" builtinId="9" hidden="1"/>
    <cellStyle name="Besuchter Hyperlink" xfId="2101" builtinId="9" hidden="1"/>
    <cellStyle name="Besuchter Hyperlink" xfId="2165" builtinId="9" hidden="1"/>
    <cellStyle name="Besuchter Hyperlink" xfId="2229" builtinId="9" hidden="1"/>
    <cellStyle name="Besuchter Hyperlink" xfId="2293" builtinId="9" hidden="1"/>
    <cellStyle name="Besuchter Hyperlink" xfId="2357" builtinId="9" hidden="1"/>
    <cellStyle name="Besuchter Hyperlink" xfId="2421" builtinId="9" hidden="1"/>
    <cellStyle name="Besuchter Hyperlink" xfId="2485" builtinId="9" hidden="1"/>
    <cellStyle name="Besuchter Hyperlink" xfId="2549" builtinId="9" hidden="1"/>
    <cellStyle name="Besuchter Hyperlink" xfId="2613" builtinId="9" hidden="1"/>
    <cellStyle name="Besuchter Hyperlink" xfId="2677" builtinId="9" hidden="1"/>
    <cellStyle name="Besuchter Hyperlink" xfId="2741" builtinId="9" hidden="1"/>
    <cellStyle name="Besuchter Hyperlink" xfId="2805" builtinId="9" hidden="1"/>
    <cellStyle name="Besuchter Hyperlink" xfId="2869" builtinId="9" hidden="1"/>
    <cellStyle name="Besuchter Hyperlink" xfId="2933" builtinId="9" hidden="1"/>
    <cellStyle name="Besuchter Hyperlink" xfId="2997" builtinId="9" hidden="1"/>
    <cellStyle name="Besuchter Hyperlink" xfId="3061" builtinId="9" hidden="1"/>
    <cellStyle name="Besuchter Hyperlink" xfId="3125" builtinId="9" hidden="1"/>
    <cellStyle name="Besuchter Hyperlink" xfId="3189" builtinId="9" hidden="1"/>
    <cellStyle name="Besuchter Hyperlink" xfId="3253" builtinId="9" hidden="1"/>
    <cellStyle name="Besuchter Hyperlink" xfId="3317" builtinId="9" hidden="1"/>
    <cellStyle name="Besuchter Hyperlink" xfId="3381" builtinId="9" hidden="1"/>
    <cellStyle name="Besuchter Hyperlink" xfId="3445" builtinId="9" hidden="1"/>
    <cellStyle name="Besuchter Hyperlink" xfId="3509" builtinId="9" hidden="1"/>
    <cellStyle name="Besuchter Hyperlink" xfId="3573" builtinId="9" hidden="1"/>
    <cellStyle name="Besuchter Hyperlink" xfId="3637" builtinId="9" hidden="1"/>
    <cellStyle name="Besuchter Hyperlink" xfId="3701" builtinId="9" hidden="1"/>
    <cellStyle name="Besuchter Hyperlink" xfId="3765" builtinId="9" hidden="1"/>
    <cellStyle name="Besuchter Hyperlink" xfId="3829" builtinId="9" hidden="1"/>
    <cellStyle name="Besuchter Hyperlink" xfId="3893" builtinId="9" hidden="1"/>
    <cellStyle name="Besuchter Hyperlink" xfId="3957" builtinId="9" hidden="1"/>
    <cellStyle name="Besuchter Hyperlink" xfId="4021" builtinId="9" hidden="1"/>
    <cellStyle name="Besuchter Hyperlink" xfId="4085" builtinId="9" hidden="1"/>
    <cellStyle name="Besuchter Hyperlink" xfId="4149" builtinId="9" hidden="1"/>
    <cellStyle name="Besuchter Hyperlink" xfId="4213" builtinId="9" hidden="1"/>
    <cellStyle name="Besuchter Hyperlink" xfId="4277" builtinId="9" hidden="1"/>
    <cellStyle name="Besuchter Hyperlink" xfId="4341" builtinId="9" hidden="1"/>
    <cellStyle name="Besuchter Hyperlink" xfId="4405" builtinId="9" hidden="1"/>
    <cellStyle name="Besuchter Hyperlink" xfId="4469" builtinId="9" hidden="1"/>
    <cellStyle name="Besuchter Hyperlink" xfId="4533" builtinId="9" hidden="1"/>
    <cellStyle name="Besuchter Hyperlink" xfId="4597" builtinId="9" hidden="1"/>
    <cellStyle name="Besuchter Hyperlink" xfId="4661" builtinId="9" hidden="1"/>
    <cellStyle name="Besuchter Hyperlink" xfId="4725" builtinId="9" hidden="1"/>
    <cellStyle name="Besuchter Hyperlink" xfId="4789" builtinId="9" hidden="1"/>
    <cellStyle name="Besuchter Hyperlink" xfId="4853" builtinId="9" hidden="1"/>
    <cellStyle name="Besuchter Hyperlink" xfId="4917" builtinId="9" hidden="1"/>
    <cellStyle name="Besuchter Hyperlink" xfId="4981" builtinId="9" hidden="1"/>
    <cellStyle name="Besuchter Hyperlink" xfId="5045" builtinId="9" hidden="1"/>
    <cellStyle name="Besuchter Hyperlink" xfId="5109" builtinId="9" hidden="1"/>
    <cellStyle name="Besuchter Hyperlink" xfId="5173" builtinId="9" hidden="1"/>
    <cellStyle name="Besuchter Hyperlink" xfId="5237" builtinId="9" hidden="1"/>
    <cellStyle name="Besuchter Hyperlink" xfId="5301" builtinId="9" hidden="1"/>
    <cellStyle name="Besuchter Hyperlink" xfId="5365" builtinId="9" hidden="1"/>
    <cellStyle name="Besuchter Hyperlink" xfId="5429" builtinId="9" hidden="1"/>
    <cellStyle name="Besuchter Hyperlink" xfId="5493" builtinId="9" hidden="1"/>
    <cellStyle name="Besuchter Hyperlink" xfId="5557" builtinId="9" hidden="1"/>
    <cellStyle name="Besuchter Hyperlink" xfId="5621" builtinId="9" hidden="1"/>
    <cellStyle name="Besuchter Hyperlink" xfId="5685" builtinId="9" hidden="1"/>
    <cellStyle name="Besuchter Hyperlink" xfId="5749" builtinId="9" hidden="1"/>
    <cellStyle name="Besuchter Hyperlink" xfId="5813" builtinId="9" hidden="1"/>
    <cellStyle name="Besuchter Hyperlink" xfId="5877" builtinId="9" hidden="1"/>
    <cellStyle name="Besuchter Hyperlink" xfId="5941" builtinId="9" hidden="1"/>
    <cellStyle name="Besuchter Hyperlink" xfId="6005" builtinId="9" hidden="1"/>
    <cellStyle name="Besuchter Hyperlink" xfId="6069" builtinId="9" hidden="1"/>
    <cellStyle name="Besuchter Hyperlink" xfId="6133" builtinId="9" hidden="1"/>
    <cellStyle name="Besuchter Hyperlink" xfId="6197" builtinId="9" hidden="1"/>
    <cellStyle name="Besuchter Hyperlink" xfId="6261" builtinId="9" hidden="1"/>
    <cellStyle name="Besuchter Hyperlink" xfId="6325" builtinId="9" hidden="1"/>
    <cellStyle name="Besuchter Hyperlink" xfId="6389" builtinId="9" hidden="1"/>
    <cellStyle name="Besuchter Hyperlink" xfId="6453" builtinId="9" hidden="1"/>
    <cellStyle name="Besuchter Hyperlink" xfId="6517" builtinId="9" hidden="1"/>
    <cellStyle name="Besuchter Hyperlink" xfId="6531" builtinId="9" hidden="1"/>
    <cellStyle name="Besuchter Hyperlink" xfId="6467" builtinId="9" hidden="1"/>
    <cellStyle name="Besuchter Hyperlink" xfId="6403" builtinId="9" hidden="1"/>
    <cellStyle name="Besuchter Hyperlink" xfId="6339" builtinId="9" hidden="1"/>
    <cellStyle name="Besuchter Hyperlink" xfId="6275" builtinId="9" hidden="1"/>
    <cellStyle name="Besuchter Hyperlink" xfId="6211" builtinId="9" hidden="1"/>
    <cellStyle name="Besuchter Hyperlink" xfId="6147" builtinId="9" hidden="1"/>
    <cellStyle name="Besuchter Hyperlink" xfId="6083" builtinId="9" hidden="1"/>
    <cellStyle name="Besuchter Hyperlink" xfId="6019" builtinId="9" hidden="1"/>
    <cellStyle name="Besuchter Hyperlink" xfId="5955" builtinId="9" hidden="1"/>
    <cellStyle name="Besuchter Hyperlink" xfId="5891" builtinId="9" hidden="1"/>
    <cellStyle name="Besuchter Hyperlink" xfId="5827" builtinId="9" hidden="1"/>
    <cellStyle name="Besuchter Hyperlink" xfId="5763" builtinId="9" hidden="1"/>
    <cellStyle name="Besuchter Hyperlink" xfId="5699" builtinId="9" hidden="1"/>
    <cellStyle name="Besuchter Hyperlink" xfId="5635" builtinId="9" hidden="1"/>
    <cellStyle name="Besuchter Hyperlink" xfId="5571" builtinId="9" hidden="1"/>
    <cellStyle name="Besuchter Hyperlink" xfId="5507" builtinId="9" hidden="1"/>
    <cellStyle name="Besuchter Hyperlink" xfId="5443" builtinId="9" hidden="1"/>
    <cellStyle name="Besuchter Hyperlink" xfId="5379" builtinId="9" hidden="1"/>
    <cellStyle name="Besuchter Hyperlink" xfId="5315" builtinId="9" hidden="1"/>
    <cellStyle name="Besuchter Hyperlink" xfId="5251" builtinId="9" hidden="1"/>
    <cellStyle name="Besuchter Hyperlink" xfId="5187" builtinId="9" hidden="1"/>
    <cellStyle name="Besuchter Hyperlink" xfId="5123" builtinId="9" hidden="1"/>
    <cellStyle name="Besuchter Hyperlink" xfId="5059" builtinId="9" hidden="1"/>
    <cellStyle name="Besuchter Hyperlink" xfId="4995" builtinId="9" hidden="1"/>
    <cellStyle name="Besuchter Hyperlink" xfId="4931" builtinId="9" hidden="1"/>
    <cellStyle name="Besuchter Hyperlink" xfId="4867" builtinId="9" hidden="1"/>
    <cellStyle name="Besuchter Hyperlink" xfId="4803" builtinId="9" hidden="1"/>
    <cellStyle name="Besuchter Hyperlink" xfId="4739" builtinId="9" hidden="1"/>
    <cellStyle name="Besuchter Hyperlink" xfId="4675" builtinId="9" hidden="1"/>
    <cellStyle name="Besuchter Hyperlink" xfId="4611" builtinId="9" hidden="1"/>
    <cellStyle name="Besuchter Hyperlink" xfId="4547" builtinId="9" hidden="1"/>
    <cellStyle name="Besuchter Hyperlink" xfId="4483" builtinId="9" hidden="1"/>
    <cellStyle name="Besuchter Hyperlink" xfId="4419" builtinId="9" hidden="1"/>
    <cellStyle name="Besuchter Hyperlink" xfId="4355" builtinId="9" hidden="1"/>
    <cellStyle name="Besuchter Hyperlink" xfId="4291" builtinId="9" hidden="1"/>
    <cellStyle name="Besuchter Hyperlink" xfId="4227" builtinId="9" hidden="1"/>
    <cellStyle name="Besuchter Hyperlink" xfId="4163" builtinId="9" hidden="1"/>
    <cellStyle name="Besuchter Hyperlink" xfId="4099" builtinId="9" hidden="1"/>
    <cellStyle name="Besuchter Hyperlink" xfId="4035" builtinId="9" hidden="1"/>
    <cellStyle name="Besuchter Hyperlink" xfId="3971" builtinId="9" hidden="1"/>
    <cellStyle name="Besuchter Hyperlink" xfId="3907" builtinId="9" hidden="1"/>
    <cellStyle name="Besuchter Hyperlink" xfId="3843" builtinId="9" hidden="1"/>
    <cellStyle name="Besuchter Hyperlink" xfId="3779" builtinId="9" hidden="1"/>
    <cellStyle name="Besuchter Hyperlink" xfId="3715" builtinId="9" hidden="1"/>
    <cellStyle name="Besuchter Hyperlink" xfId="3651" builtinId="9" hidden="1"/>
    <cellStyle name="Besuchter Hyperlink" xfId="3587" builtinId="9" hidden="1"/>
    <cellStyle name="Besuchter Hyperlink" xfId="3523" builtinId="9" hidden="1"/>
    <cellStyle name="Besuchter Hyperlink" xfId="3459" builtinId="9" hidden="1"/>
    <cellStyle name="Besuchter Hyperlink" xfId="3395" builtinId="9" hidden="1"/>
    <cellStyle name="Besuchter Hyperlink" xfId="3331" builtinId="9" hidden="1"/>
    <cellStyle name="Besuchter Hyperlink" xfId="3267" builtinId="9" hidden="1"/>
    <cellStyle name="Besuchter Hyperlink" xfId="3203" builtinId="9" hidden="1"/>
    <cellStyle name="Besuchter Hyperlink" xfId="3139" builtinId="9" hidden="1"/>
    <cellStyle name="Besuchter Hyperlink" xfId="3075" builtinId="9" hidden="1"/>
    <cellStyle name="Besuchter Hyperlink" xfId="3011" builtinId="9" hidden="1"/>
    <cellStyle name="Besuchter Hyperlink" xfId="2947" builtinId="9" hidden="1"/>
    <cellStyle name="Besuchter Hyperlink" xfId="2883" builtinId="9" hidden="1"/>
    <cellStyle name="Besuchter Hyperlink" xfId="2819" builtinId="9" hidden="1"/>
    <cellStyle name="Besuchter Hyperlink" xfId="2755" builtinId="9" hidden="1"/>
    <cellStyle name="Besuchter Hyperlink" xfId="2691" builtinId="9" hidden="1"/>
    <cellStyle name="Besuchter Hyperlink" xfId="2627" builtinId="9" hidden="1"/>
    <cellStyle name="Besuchter Hyperlink" xfId="2563" builtinId="9" hidden="1"/>
    <cellStyle name="Besuchter Hyperlink" xfId="2499" builtinId="9" hidden="1"/>
    <cellStyle name="Besuchter Hyperlink" xfId="2435" builtinId="9" hidden="1"/>
    <cellStyle name="Besuchter Hyperlink" xfId="2371" builtinId="9" hidden="1"/>
    <cellStyle name="Besuchter Hyperlink" xfId="2307" builtinId="9" hidden="1"/>
    <cellStyle name="Besuchter Hyperlink" xfId="2243" builtinId="9" hidden="1"/>
    <cellStyle name="Besuchter Hyperlink" xfId="2179" builtinId="9" hidden="1"/>
    <cellStyle name="Besuchter Hyperlink" xfId="2115" builtinId="9" hidden="1"/>
    <cellStyle name="Besuchter Hyperlink" xfId="2051" builtinId="9" hidden="1"/>
    <cellStyle name="Besuchter Hyperlink" xfId="1987" builtinId="9" hidden="1"/>
    <cellStyle name="Besuchter Hyperlink" xfId="1923" builtinId="9" hidden="1"/>
    <cellStyle name="Besuchter Hyperlink" xfId="1859" builtinId="9" hidden="1"/>
    <cellStyle name="Besuchter Hyperlink" xfId="1795" builtinId="9" hidden="1"/>
    <cellStyle name="Besuchter Hyperlink" xfId="1731" builtinId="9" hidden="1"/>
    <cellStyle name="Besuchter Hyperlink" xfId="1667" builtinId="9" hidden="1"/>
    <cellStyle name="Besuchter Hyperlink" xfId="1603" builtinId="9" hidden="1"/>
    <cellStyle name="Besuchter Hyperlink" xfId="1539" builtinId="9" hidden="1"/>
    <cellStyle name="Besuchter Hyperlink" xfId="1475" builtinId="9" hidden="1"/>
    <cellStyle name="Besuchter Hyperlink" xfId="1411" builtinId="9" hidden="1"/>
    <cellStyle name="Besuchter Hyperlink" xfId="1347" builtinId="9" hidden="1"/>
    <cellStyle name="Besuchter Hyperlink" xfId="1283" builtinId="9" hidden="1"/>
    <cellStyle name="Besuchter Hyperlink" xfId="1219" builtinId="9" hidden="1"/>
    <cellStyle name="Besuchter Hyperlink" xfId="1155" builtinId="9" hidden="1"/>
    <cellStyle name="Besuchter Hyperlink" xfId="1091" builtinId="9" hidden="1"/>
    <cellStyle name="Besuchter Hyperlink" xfId="1026" builtinId="9" hidden="1"/>
    <cellStyle name="Besuchter Hyperlink" xfId="962" builtinId="9" hidden="1"/>
    <cellStyle name="Besuchter Hyperlink" xfId="898" builtinId="9" hidden="1"/>
    <cellStyle name="Besuchter Hyperlink" xfId="834" builtinId="9" hidden="1"/>
    <cellStyle name="Besuchter Hyperlink" xfId="770" builtinId="9" hidden="1"/>
    <cellStyle name="Besuchter Hyperlink" xfId="706" builtinId="9" hidden="1"/>
    <cellStyle name="Besuchter Hyperlink" xfId="642" builtinId="9" hidden="1"/>
    <cellStyle name="Besuchter Hyperlink" xfId="578" builtinId="9" hidden="1"/>
    <cellStyle name="Besuchter Hyperlink" xfId="514" builtinId="9" hidden="1"/>
    <cellStyle name="Besuchter Hyperlink" xfId="450" builtinId="9" hidden="1"/>
    <cellStyle name="Besuchter Hyperlink" xfId="386" builtinId="9" hidden="1"/>
    <cellStyle name="Besuchter Hyperlink" xfId="322" builtinId="9" hidden="1"/>
    <cellStyle name="Besuchter Hyperlink" xfId="258" builtinId="9" hidden="1"/>
    <cellStyle name="Besuchter Hyperlink" xfId="194" builtinId="9" hidden="1"/>
    <cellStyle name="Besuchter Hyperlink" xfId="130" builtinId="9" hidden="1"/>
    <cellStyle name="Besuchter Hyperlink" xfId="66" builtinId="9" hidden="1"/>
    <cellStyle name="Besuchter Hyperlink" xfId="52" builtinId="9" hidden="1"/>
    <cellStyle name="Besuchter Hyperlink" xfId="4" builtinId="9" hidden="1"/>
    <cellStyle name="Besuchter Hyperlink" xfId="38" builtinId="9" hidden="1"/>
    <cellStyle name="Besuchter Hyperlink" xfId="86" builtinId="9" hidden="1"/>
    <cellStyle name="Besuchter Hyperlink" xfId="150" builtinId="9" hidden="1"/>
    <cellStyle name="Besuchter Hyperlink" xfId="214" builtinId="9" hidden="1"/>
    <cellStyle name="Besuchter Hyperlink" xfId="278" builtinId="9" hidden="1"/>
    <cellStyle name="Besuchter Hyperlink" xfId="342" builtinId="9" hidden="1"/>
    <cellStyle name="Besuchter Hyperlink" xfId="406" builtinId="9" hidden="1"/>
    <cellStyle name="Besuchter Hyperlink" xfId="470" builtinId="9" hidden="1"/>
    <cellStyle name="Besuchter Hyperlink" xfId="534" builtinId="9" hidden="1"/>
    <cellStyle name="Besuchter Hyperlink" xfId="598" builtinId="9" hidden="1"/>
    <cellStyle name="Besuchter Hyperlink" xfId="662" builtinId="9" hidden="1"/>
    <cellStyle name="Besuchter Hyperlink" xfId="726" builtinId="9" hidden="1"/>
    <cellStyle name="Besuchter Hyperlink" xfId="790" builtinId="9" hidden="1"/>
    <cellStyle name="Besuchter Hyperlink" xfId="854" builtinId="9" hidden="1"/>
    <cellStyle name="Besuchter Hyperlink" xfId="918" builtinId="9" hidden="1"/>
    <cellStyle name="Besuchter Hyperlink" xfId="982" builtinId="9" hidden="1"/>
    <cellStyle name="Besuchter Hyperlink" xfId="1046" builtinId="9" hidden="1"/>
    <cellStyle name="Besuchter Hyperlink" xfId="1111" builtinId="9" hidden="1"/>
    <cellStyle name="Besuchter Hyperlink" xfId="1175" builtinId="9" hidden="1"/>
    <cellStyle name="Besuchter Hyperlink" xfId="1239" builtinId="9" hidden="1"/>
    <cellStyle name="Besuchter Hyperlink" xfId="1303" builtinId="9" hidden="1"/>
    <cellStyle name="Besuchter Hyperlink" xfId="1367" builtinId="9" hidden="1"/>
    <cellStyle name="Besuchter Hyperlink" xfId="1431" builtinId="9" hidden="1"/>
    <cellStyle name="Besuchter Hyperlink" xfId="1495" builtinId="9" hidden="1"/>
    <cellStyle name="Besuchter Hyperlink" xfId="1559" builtinId="9" hidden="1"/>
    <cellStyle name="Besuchter Hyperlink" xfId="1623" builtinId="9" hidden="1"/>
    <cellStyle name="Besuchter Hyperlink" xfId="1687" builtinId="9" hidden="1"/>
    <cellStyle name="Besuchter Hyperlink" xfId="1751" builtinId="9" hidden="1"/>
    <cellStyle name="Besuchter Hyperlink" xfId="1815" builtinId="9" hidden="1"/>
    <cellStyle name="Besuchter Hyperlink" xfId="1879" builtinId="9" hidden="1"/>
    <cellStyle name="Besuchter Hyperlink" xfId="1943" builtinId="9" hidden="1"/>
    <cellStyle name="Besuchter Hyperlink" xfId="2007" builtinId="9" hidden="1"/>
    <cellStyle name="Besuchter Hyperlink" xfId="2071" builtinId="9" hidden="1"/>
    <cellStyle name="Besuchter Hyperlink" xfId="2135" builtinId="9" hidden="1"/>
    <cellStyle name="Besuchter Hyperlink" xfId="2199" builtinId="9" hidden="1"/>
    <cellStyle name="Besuchter Hyperlink" xfId="2263" builtinId="9" hidden="1"/>
    <cellStyle name="Besuchter Hyperlink" xfId="2327" builtinId="9" hidden="1"/>
    <cellStyle name="Besuchter Hyperlink" xfId="2391" builtinId="9" hidden="1"/>
    <cellStyle name="Besuchter Hyperlink" xfId="2455" builtinId="9" hidden="1"/>
    <cellStyle name="Besuchter Hyperlink" xfId="2519" builtinId="9" hidden="1"/>
    <cellStyle name="Besuchter Hyperlink" xfId="2583" builtinId="9" hidden="1"/>
    <cellStyle name="Besuchter Hyperlink" xfId="2647" builtinId="9" hidden="1"/>
    <cellStyle name="Besuchter Hyperlink" xfId="2711" builtinId="9" hidden="1"/>
    <cellStyle name="Besuchter Hyperlink" xfId="2775" builtinId="9" hidden="1"/>
    <cellStyle name="Besuchter Hyperlink" xfId="2839" builtinId="9" hidden="1"/>
    <cellStyle name="Besuchter Hyperlink" xfId="2903" builtinId="9" hidden="1"/>
    <cellStyle name="Besuchter Hyperlink" xfId="2967" builtinId="9" hidden="1"/>
    <cellStyle name="Besuchter Hyperlink" xfId="3031" builtinId="9" hidden="1"/>
    <cellStyle name="Besuchter Hyperlink" xfId="3095" builtinId="9" hidden="1"/>
    <cellStyle name="Besuchter Hyperlink" xfId="3159" builtinId="9" hidden="1"/>
    <cellStyle name="Besuchter Hyperlink" xfId="3223" builtinId="9" hidden="1"/>
    <cellStyle name="Besuchter Hyperlink" xfId="3287" builtinId="9" hidden="1"/>
    <cellStyle name="Besuchter Hyperlink" xfId="3351" builtinId="9" hidden="1"/>
    <cellStyle name="Besuchter Hyperlink" xfId="3415" builtinId="9" hidden="1"/>
    <cellStyle name="Besuchter Hyperlink" xfId="3479" builtinId="9" hidden="1"/>
    <cellStyle name="Besuchter Hyperlink" xfId="3543" builtinId="9" hidden="1"/>
    <cellStyle name="Besuchter Hyperlink" xfId="3607" builtinId="9" hidden="1"/>
    <cellStyle name="Besuchter Hyperlink" xfId="3671" builtinId="9" hidden="1"/>
    <cellStyle name="Besuchter Hyperlink" xfId="3735" builtinId="9" hidden="1"/>
    <cellStyle name="Besuchter Hyperlink" xfId="3799" builtinId="9" hidden="1"/>
    <cellStyle name="Besuchter Hyperlink" xfId="3863" builtinId="9" hidden="1"/>
    <cellStyle name="Besuchter Hyperlink" xfId="3927" builtinId="9" hidden="1"/>
    <cellStyle name="Besuchter Hyperlink" xfId="3991" builtinId="9" hidden="1"/>
    <cellStyle name="Besuchter Hyperlink" xfId="4055" builtinId="9" hidden="1"/>
    <cellStyle name="Besuchter Hyperlink" xfId="4119" builtinId="9" hidden="1"/>
    <cellStyle name="Besuchter Hyperlink" xfId="4183" builtinId="9" hidden="1"/>
    <cellStyle name="Besuchter Hyperlink" xfId="4247" builtinId="9" hidden="1"/>
    <cellStyle name="Besuchter Hyperlink" xfId="4311" builtinId="9" hidden="1"/>
    <cellStyle name="Besuchter Hyperlink" xfId="4375" builtinId="9" hidden="1"/>
    <cellStyle name="Besuchter Hyperlink" xfId="4439" builtinId="9" hidden="1"/>
    <cellStyle name="Besuchter Hyperlink" xfId="4503" builtinId="9" hidden="1"/>
    <cellStyle name="Besuchter Hyperlink" xfId="4567" builtinId="9" hidden="1"/>
    <cellStyle name="Besuchter Hyperlink" xfId="4631" builtinId="9" hidden="1"/>
    <cellStyle name="Besuchter Hyperlink" xfId="4695" builtinId="9" hidden="1"/>
    <cellStyle name="Besuchter Hyperlink" xfId="4759" builtinId="9" hidden="1"/>
    <cellStyle name="Besuchter Hyperlink" xfId="4823" builtinId="9" hidden="1"/>
    <cellStyle name="Besuchter Hyperlink" xfId="4887" builtinId="9" hidden="1"/>
    <cellStyle name="Besuchter Hyperlink" xfId="4951" builtinId="9" hidden="1"/>
    <cellStyle name="Besuchter Hyperlink" xfId="5015" builtinId="9" hidden="1"/>
    <cellStyle name="Besuchter Hyperlink" xfId="5079" builtinId="9" hidden="1"/>
    <cellStyle name="Besuchter Hyperlink" xfId="5143" builtinId="9" hidden="1"/>
    <cellStyle name="Besuchter Hyperlink" xfId="5207" builtinId="9" hidden="1"/>
    <cellStyle name="Besuchter Hyperlink" xfId="5271" builtinId="9" hidden="1"/>
    <cellStyle name="Besuchter Hyperlink" xfId="5335" builtinId="9" hidden="1"/>
    <cellStyle name="Besuchter Hyperlink" xfId="5399" builtinId="9" hidden="1"/>
    <cellStyle name="Besuchter Hyperlink" xfId="5463" builtinId="9" hidden="1"/>
    <cellStyle name="Besuchter Hyperlink" xfId="5527" builtinId="9" hidden="1"/>
    <cellStyle name="Besuchter Hyperlink" xfId="5591" builtinId="9" hidden="1"/>
    <cellStyle name="Besuchter Hyperlink" xfId="5655" builtinId="9" hidden="1"/>
    <cellStyle name="Besuchter Hyperlink" xfId="5719" builtinId="9" hidden="1"/>
    <cellStyle name="Besuchter Hyperlink" xfId="5783" builtinId="9" hidden="1"/>
    <cellStyle name="Besuchter Hyperlink" xfId="5847" builtinId="9" hidden="1"/>
    <cellStyle name="Besuchter Hyperlink" xfId="5911" builtinId="9" hidden="1"/>
    <cellStyle name="Besuchter Hyperlink" xfId="5975" builtinId="9" hidden="1"/>
    <cellStyle name="Besuchter Hyperlink" xfId="6039" builtinId="9" hidden="1"/>
    <cellStyle name="Besuchter Hyperlink" xfId="6103" builtinId="9" hidden="1"/>
    <cellStyle name="Besuchter Hyperlink" xfId="6167" builtinId="9" hidden="1"/>
    <cellStyle name="Besuchter Hyperlink" xfId="6231" builtinId="9" hidden="1"/>
    <cellStyle name="Besuchter Hyperlink" xfId="6295" builtinId="9" hidden="1"/>
    <cellStyle name="Besuchter Hyperlink" xfId="6359" builtinId="9" hidden="1"/>
    <cellStyle name="Besuchter Hyperlink" xfId="6423" builtinId="9" hidden="1"/>
    <cellStyle name="Besuchter Hyperlink" xfId="6487" builtinId="9" hidden="1"/>
    <cellStyle name="Besuchter Hyperlink" xfId="6551" builtinId="9" hidden="1"/>
    <cellStyle name="Besuchter Hyperlink" xfId="6497" builtinId="9" hidden="1"/>
    <cellStyle name="Besuchter Hyperlink" xfId="6433" builtinId="9" hidden="1"/>
    <cellStyle name="Besuchter Hyperlink" xfId="6369" builtinId="9" hidden="1"/>
    <cellStyle name="Besuchter Hyperlink" xfId="6305" builtinId="9" hidden="1"/>
    <cellStyle name="Besuchter Hyperlink" xfId="6241" builtinId="9" hidden="1"/>
    <cellStyle name="Besuchter Hyperlink" xfId="6177" builtinId="9" hidden="1"/>
    <cellStyle name="Besuchter Hyperlink" xfId="6113" builtinId="9" hidden="1"/>
    <cellStyle name="Besuchter Hyperlink" xfId="6049" builtinId="9" hidden="1"/>
    <cellStyle name="Besuchter Hyperlink" xfId="5985" builtinId="9" hidden="1"/>
    <cellStyle name="Besuchter Hyperlink" xfId="5921" builtinId="9" hidden="1"/>
    <cellStyle name="Besuchter Hyperlink" xfId="5857" builtinId="9" hidden="1"/>
    <cellStyle name="Besuchter Hyperlink" xfId="5793" builtinId="9" hidden="1"/>
    <cellStyle name="Besuchter Hyperlink" xfId="5729" builtinId="9" hidden="1"/>
    <cellStyle name="Besuchter Hyperlink" xfId="5665" builtinId="9" hidden="1"/>
    <cellStyle name="Besuchter Hyperlink" xfId="5601" builtinId="9" hidden="1"/>
    <cellStyle name="Besuchter Hyperlink" xfId="5537" builtinId="9" hidden="1"/>
    <cellStyle name="Besuchter Hyperlink" xfId="5473" builtinId="9" hidden="1"/>
    <cellStyle name="Besuchter Hyperlink" xfId="5409" builtinId="9" hidden="1"/>
    <cellStyle name="Besuchter Hyperlink" xfId="5345" builtinId="9" hidden="1"/>
    <cellStyle name="Besuchter Hyperlink" xfId="5281" builtinId="9" hidden="1"/>
    <cellStyle name="Besuchter Hyperlink" xfId="5217" builtinId="9" hidden="1"/>
    <cellStyle name="Besuchter Hyperlink" xfId="5153" builtinId="9" hidden="1"/>
    <cellStyle name="Besuchter Hyperlink" xfId="5089" builtinId="9" hidden="1"/>
    <cellStyle name="Besuchter Hyperlink" xfId="5025" builtinId="9" hidden="1"/>
    <cellStyle name="Besuchter Hyperlink" xfId="4961" builtinId="9" hidden="1"/>
    <cellStyle name="Besuchter Hyperlink" xfId="4897" builtinId="9" hidden="1"/>
    <cellStyle name="Besuchter Hyperlink" xfId="4833" builtinId="9" hidden="1"/>
    <cellStyle name="Besuchter Hyperlink" xfId="4769" builtinId="9" hidden="1"/>
    <cellStyle name="Besuchter Hyperlink" xfId="4705" builtinId="9" hidden="1"/>
    <cellStyle name="Besuchter Hyperlink" xfId="4641" builtinId="9" hidden="1"/>
    <cellStyle name="Besuchter Hyperlink" xfId="4577" builtinId="9" hidden="1"/>
    <cellStyle name="Besuchter Hyperlink" xfId="4513" builtinId="9" hidden="1"/>
    <cellStyle name="Besuchter Hyperlink" xfId="4449" builtinId="9" hidden="1"/>
    <cellStyle name="Besuchter Hyperlink" xfId="4385" builtinId="9" hidden="1"/>
    <cellStyle name="Besuchter Hyperlink" xfId="4321" builtinId="9" hidden="1"/>
    <cellStyle name="Besuchter Hyperlink" xfId="4257" builtinId="9" hidden="1"/>
    <cellStyle name="Besuchter Hyperlink" xfId="4193" builtinId="9" hidden="1"/>
    <cellStyle name="Besuchter Hyperlink" xfId="4129" builtinId="9" hidden="1"/>
    <cellStyle name="Besuchter Hyperlink" xfId="4065" builtinId="9" hidden="1"/>
    <cellStyle name="Besuchter Hyperlink" xfId="4001" builtinId="9" hidden="1"/>
    <cellStyle name="Besuchter Hyperlink" xfId="3937" builtinId="9" hidden="1"/>
    <cellStyle name="Besuchter Hyperlink" xfId="3873" builtinId="9" hidden="1"/>
    <cellStyle name="Besuchter Hyperlink" xfId="3809" builtinId="9" hidden="1"/>
    <cellStyle name="Besuchter Hyperlink" xfId="3745" builtinId="9" hidden="1"/>
    <cellStyle name="Besuchter Hyperlink" xfId="3681" builtinId="9" hidden="1"/>
    <cellStyle name="Besuchter Hyperlink" xfId="3617" builtinId="9" hidden="1"/>
    <cellStyle name="Besuchter Hyperlink" xfId="3553" builtinId="9" hidden="1"/>
    <cellStyle name="Besuchter Hyperlink" xfId="3489" builtinId="9" hidden="1"/>
    <cellStyle name="Besuchter Hyperlink" xfId="3425" builtinId="9" hidden="1"/>
    <cellStyle name="Besuchter Hyperlink" xfId="3361" builtinId="9" hidden="1"/>
    <cellStyle name="Besuchter Hyperlink" xfId="3297" builtinId="9" hidden="1"/>
    <cellStyle name="Besuchter Hyperlink" xfId="3233" builtinId="9" hidden="1"/>
    <cellStyle name="Besuchter Hyperlink" xfId="3169" builtinId="9" hidden="1"/>
    <cellStyle name="Besuchter Hyperlink" xfId="3105" builtinId="9" hidden="1"/>
    <cellStyle name="Besuchter Hyperlink" xfId="3041" builtinId="9" hidden="1"/>
    <cellStyle name="Besuchter Hyperlink" xfId="2977" builtinId="9" hidden="1"/>
    <cellStyle name="Besuchter Hyperlink" xfId="2913" builtinId="9" hidden="1"/>
    <cellStyle name="Besuchter Hyperlink" xfId="2849" builtinId="9" hidden="1"/>
    <cellStyle name="Besuchter Hyperlink" xfId="2785" builtinId="9" hidden="1"/>
    <cellStyle name="Besuchter Hyperlink" xfId="2721" builtinId="9" hidden="1"/>
    <cellStyle name="Besuchter Hyperlink" xfId="2657" builtinId="9" hidden="1"/>
    <cellStyle name="Besuchter Hyperlink" xfId="2593" builtinId="9" hidden="1"/>
    <cellStyle name="Besuchter Hyperlink" xfId="2529" builtinId="9" hidden="1"/>
    <cellStyle name="Besuchter Hyperlink" xfId="2465" builtinId="9" hidden="1"/>
    <cellStyle name="Besuchter Hyperlink" xfId="2401" builtinId="9" hidden="1"/>
    <cellStyle name="Besuchter Hyperlink" xfId="2337" builtinId="9" hidden="1"/>
    <cellStyle name="Besuchter Hyperlink" xfId="2273" builtinId="9" hidden="1"/>
    <cellStyle name="Besuchter Hyperlink" xfId="2209" builtinId="9" hidden="1"/>
    <cellStyle name="Besuchter Hyperlink" xfId="2145" builtinId="9" hidden="1"/>
    <cellStyle name="Besuchter Hyperlink" xfId="2081" builtinId="9" hidden="1"/>
    <cellStyle name="Besuchter Hyperlink" xfId="2017" builtinId="9" hidden="1"/>
    <cellStyle name="Besuchter Hyperlink" xfId="1953" builtinId="9" hidden="1"/>
    <cellStyle name="Besuchter Hyperlink" xfId="1889" builtinId="9" hidden="1"/>
    <cellStyle name="Besuchter Hyperlink" xfId="1825" builtinId="9" hidden="1"/>
    <cellStyle name="Besuchter Hyperlink" xfId="1761" builtinId="9" hidden="1"/>
    <cellStyle name="Besuchter Hyperlink" xfId="1697" builtinId="9" hidden="1"/>
    <cellStyle name="Besuchter Hyperlink" xfId="1633" builtinId="9" hidden="1"/>
    <cellStyle name="Besuchter Hyperlink" xfId="1569" builtinId="9" hidden="1"/>
    <cellStyle name="Besuchter Hyperlink" xfId="1505" builtinId="9" hidden="1"/>
    <cellStyle name="Besuchter Hyperlink" xfId="1441" builtinId="9" hidden="1"/>
    <cellStyle name="Besuchter Hyperlink" xfId="1377" builtinId="9" hidden="1"/>
    <cellStyle name="Besuchter Hyperlink" xfId="1313" builtinId="9" hidden="1"/>
    <cellStyle name="Besuchter Hyperlink" xfId="1249" builtinId="9" hidden="1"/>
    <cellStyle name="Besuchter Hyperlink" xfId="1185" builtinId="9" hidden="1"/>
    <cellStyle name="Besuchter Hyperlink" xfId="1121" builtinId="9" hidden="1"/>
    <cellStyle name="Besuchter Hyperlink" xfId="1056" builtinId="9" hidden="1"/>
    <cellStyle name="Besuchter Hyperlink" xfId="992" builtinId="9" hidden="1"/>
    <cellStyle name="Besuchter Hyperlink" xfId="928" builtinId="9" hidden="1"/>
    <cellStyle name="Besuchter Hyperlink" xfId="864" builtinId="9" hidden="1"/>
    <cellStyle name="Besuchter Hyperlink" xfId="800" builtinId="9" hidden="1"/>
    <cellStyle name="Besuchter Hyperlink" xfId="736" builtinId="9" hidden="1"/>
    <cellStyle name="Besuchter Hyperlink" xfId="672" builtinId="9" hidden="1"/>
    <cellStyle name="Besuchter Hyperlink" xfId="608" builtinId="9" hidden="1"/>
    <cellStyle name="Besuchter Hyperlink" xfId="544" builtinId="9" hidden="1"/>
    <cellStyle name="Besuchter Hyperlink" xfId="480" builtinId="9" hidden="1"/>
    <cellStyle name="Besuchter Hyperlink" xfId="416" builtinId="9" hidden="1"/>
    <cellStyle name="Besuchter Hyperlink" xfId="352" builtinId="9" hidden="1"/>
    <cellStyle name="Besuchter Hyperlink" xfId="288" builtinId="9" hidden="1"/>
    <cellStyle name="Besuchter Hyperlink" xfId="224" builtinId="9" hidden="1"/>
    <cellStyle name="Besuchter Hyperlink" xfId="160" builtinId="9" hidden="1"/>
    <cellStyle name="Besuchter Hyperlink" xfId="128" builtinId="9" hidden="1"/>
    <cellStyle name="Besuchter Hyperlink" xfId="120" builtinId="9" hidden="1"/>
    <cellStyle name="Besuchter Hyperlink" xfId="60" builtinId="9" hidden="1"/>
    <cellStyle name="Besuchter Hyperlink" xfId="80" builtinId="9" hidden="1"/>
    <cellStyle name="Besuchter Hyperlink" xfId="156" builtinId="9" hidden="1"/>
    <cellStyle name="Besuchter Hyperlink" xfId="112" builtinId="9" hidden="1"/>
    <cellStyle name="Besuchter Hyperlink" xfId="184" builtinId="9" hidden="1"/>
    <cellStyle name="Besuchter Hyperlink" xfId="248" builtinId="9" hidden="1"/>
    <cellStyle name="Besuchter Hyperlink" xfId="312" builtinId="9" hidden="1"/>
    <cellStyle name="Besuchter Hyperlink" xfId="376" builtinId="9" hidden="1"/>
    <cellStyle name="Besuchter Hyperlink" xfId="440" builtinId="9" hidden="1"/>
    <cellStyle name="Besuchter Hyperlink" xfId="504" builtinId="9" hidden="1"/>
    <cellStyle name="Besuchter Hyperlink" xfId="568" builtinId="9" hidden="1"/>
    <cellStyle name="Besuchter Hyperlink" xfId="632" builtinId="9" hidden="1"/>
    <cellStyle name="Besuchter Hyperlink" xfId="696" builtinId="9" hidden="1"/>
    <cellStyle name="Besuchter Hyperlink" xfId="760" builtinId="9" hidden="1"/>
    <cellStyle name="Besuchter Hyperlink" xfId="824" builtinId="9" hidden="1"/>
    <cellStyle name="Besuchter Hyperlink" xfId="888" builtinId="9" hidden="1"/>
    <cellStyle name="Besuchter Hyperlink" xfId="952" builtinId="9" hidden="1"/>
    <cellStyle name="Besuchter Hyperlink" xfId="1016" builtinId="9" hidden="1"/>
    <cellStyle name="Besuchter Hyperlink" xfId="1081" builtinId="9" hidden="1"/>
    <cellStyle name="Besuchter Hyperlink" xfId="1145" builtinId="9" hidden="1"/>
    <cellStyle name="Besuchter Hyperlink" xfId="1209" builtinId="9" hidden="1"/>
    <cellStyle name="Besuchter Hyperlink" xfId="1273" builtinId="9" hidden="1"/>
    <cellStyle name="Besuchter Hyperlink" xfId="1337" builtinId="9" hidden="1"/>
    <cellStyle name="Besuchter Hyperlink" xfId="1401" builtinId="9" hidden="1"/>
    <cellStyle name="Besuchter Hyperlink" xfId="1465" builtinId="9" hidden="1"/>
    <cellStyle name="Besuchter Hyperlink" xfId="1529" builtinId="9" hidden="1"/>
    <cellStyle name="Besuchter Hyperlink" xfId="1593" builtinId="9" hidden="1"/>
    <cellStyle name="Besuchter Hyperlink" xfId="1657" builtinId="9" hidden="1"/>
    <cellStyle name="Besuchter Hyperlink" xfId="1721" builtinId="9" hidden="1"/>
    <cellStyle name="Besuchter Hyperlink" xfId="1785" builtinId="9" hidden="1"/>
    <cellStyle name="Besuchter Hyperlink" xfId="1849" builtinId="9" hidden="1"/>
    <cellStyle name="Besuchter Hyperlink" xfId="1913" builtinId="9" hidden="1"/>
    <cellStyle name="Besuchter Hyperlink" xfId="1977" builtinId="9" hidden="1"/>
    <cellStyle name="Besuchter Hyperlink" xfId="2041" builtinId="9" hidden="1"/>
    <cellStyle name="Besuchter Hyperlink" xfId="2105" builtinId="9" hidden="1"/>
    <cellStyle name="Besuchter Hyperlink" xfId="2169" builtinId="9" hidden="1"/>
    <cellStyle name="Besuchter Hyperlink" xfId="2233" builtinId="9" hidden="1"/>
    <cellStyle name="Besuchter Hyperlink" xfId="2297" builtinId="9" hidden="1"/>
    <cellStyle name="Besuchter Hyperlink" xfId="2361" builtinId="9" hidden="1"/>
    <cellStyle name="Besuchter Hyperlink" xfId="2425" builtinId="9" hidden="1"/>
    <cellStyle name="Besuchter Hyperlink" xfId="2489" builtinId="9" hidden="1"/>
    <cellStyle name="Besuchter Hyperlink" xfId="2553" builtinId="9" hidden="1"/>
    <cellStyle name="Besuchter Hyperlink" xfId="2617" builtinId="9" hidden="1"/>
    <cellStyle name="Besuchter Hyperlink" xfId="2681" builtinId="9" hidden="1"/>
    <cellStyle name="Besuchter Hyperlink" xfId="2745" builtinId="9" hidden="1"/>
    <cellStyle name="Besuchter Hyperlink" xfId="2809" builtinId="9" hidden="1"/>
    <cellStyle name="Besuchter Hyperlink" xfId="2873" builtinId="9" hidden="1"/>
    <cellStyle name="Besuchter Hyperlink" xfId="2937" builtinId="9" hidden="1"/>
    <cellStyle name="Besuchter Hyperlink" xfId="3001" builtinId="9" hidden="1"/>
    <cellStyle name="Besuchter Hyperlink" xfId="3065" builtinId="9" hidden="1"/>
    <cellStyle name="Besuchter Hyperlink" xfId="3129" builtinId="9" hidden="1"/>
    <cellStyle name="Besuchter Hyperlink" xfId="3193" builtinId="9" hidden="1"/>
    <cellStyle name="Besuchter Hyperlink" xfId="3257" builtinId="9" hidden="1"/>
    <cellStyle name="Besuchter Hyperlink" xfId="3321" builtinId="9" hidden="1"/>
    <cellStyle name="Besuchter Hyperlink" xfId="3385" builtinId="9" hidden="1"/>
    <cellStyle name="Besuchter Hyperlink" xfId="3449" builtinId="9" hidden="1"/>
    <cellStyle name="Besuchter Hyperlink" xfId="3513" builtinId="9" hidden="1"/>
    <cellStyle name="Besuchter Hyperlink" xfId="3577" builtinId="9" hidden="1"/>
    <cellStyle name="Besuchter Hyperlink" xfId="3641" builtinId="9" hidden="1"/>
    <cellStyle name="Besuchter Hyperlink" xfId="3705" builtinId="9" hidden="1"/>
    <cellStyle name="Besuchter Hyperlink" xfId="3769" builtinId="9" hidden="1"/>
    <cellStyle name="Besuchter Hyperlink" xfId="3833" builtinId="9" hidden="1"/>
    <cellStyle name="Besuchter Hyperlink" xfId="3897" builtinId="9" hidden="1"/>
    <cellStyle name="Besuchter Hyperlink" xfId="3961" builtinId="9" hidden="1"/>
    <cellStyle name="Besuchter Hyperlink" xfId="4025" builtinId="9" hidden="1"/>
    <cellStyle name="Besuchter Hyperlink" xfId="4089" builtinId="9" hidden="1"/>
    <cellStyle name="Besuchter Hyperlink" xfId="4153" builtinId="9" hidden="1"/>
    <cellStyle name="Besuchter Hyperlink" xfId="4217" builtinId="9" hidden="1"/>
    <cellStyle name="Besuchter Hyperlink" xfId="4281" builtinId="9" hidden="1"/>
    <cellStyle name="Besuchter Hyperlink" xfId="4345" builtinId="9" hidden="1"/>
    <cellStyle name="Besuchter Hyperlink" xfId="4409" builtinId="9" hidden="1"/>
    <cellStyle name="Besuchter Hyperlink" xfId="4473" builtinId="9" hidden="1"/>
    <cellStyle name="Besuchter Hyperlink" xfId="4537" builtinId="9" hidden="1"/>
    <cellStyle name="Besuchter Hyperlink" xfId="4601" builtinId="9" hidden="1"/>
    <cellStyle name="Besuchter Hyperlink" xfId="4665" builtinId="9" hidden="1"/>
    <cellStyle name="Besuchter Hyperlink" xfId="4729" builtinId="9" hidden="1"/>
    <cellStyle name="Besuchter Hyperlink" xfId="4793" builtinId="9" hidden="1"/>
    <cellStyle name="Besuchter Hyperlink" xfId="4857" builtinId="9" hidden="1"/>
    <cellStyle name="Besuchter Hyperlink" xfId="4921" builtinId="9" hidden="1"/>
    <cellStyle name="Besuchter Hyperlink" xfId="4985" builtinId="9" hidden="1"/>
    <cellStyle name="Besuchter Hyperlink" xfId="5049" builtinId="9" hidden="1"/>
    <cellStyle name="Besuchter Hyperlink" xfId="5113" builtinId="9" hidden="1"/>
    <cellStyle name="Besuchter Hyperlink" xfId="5177" builtinId="9" hidden="1"/>
    <cellStyle name="Besuchter Hyperlink" xfId="5241" builtinId="9" hidden="1"/>
    <cellStyle name="Besuchter Hyperlink" xfId="5305" builtinId="9" hidden="1"/>
    <cellStyle name="Besuchter Hyperlink" xfId="5369" builtinId="9" hidden="1"/>
    <cellStyle name="Besuchter Hyperlink" xfId="5433" builtinId="9" hidden="1"/>
    <cellStyle name="Besuchter Hyperlink" xfId="5497" builtinId="9" hidden="1"/>
    <cellStyle name="Besuchter Hyperlink" xfId="5561" builtinId="9" hidden="1"/>
    <cellStyle name="Besuchter Hyperlink" xfId="5625" builtinId="9" hidden="1"/>
    <cellStyle name="Besuchter Hyperlink" xfId="5689" builtinId="9" hidden="1"/>
    <cellStyle name="Besuchter Hyperlink" xfId="5753" builtinId="9" hidden="1"/>
    <cellStyle name="Besuchter Hyperlink" xfId="5817" builtinId="9" hidden="1"/>
    <cellStyle name="Besuchter Hyperlink" xfId="5881" builtinId="9" hidden="1"/>
    <cellStyle name="Besuchter Hyperlink" xfId="5945" builtinId="9" hidden="1"/>
    <cellStyle name="Besuchter Hyperlink" xfId="6009" builtinId="9" hidden="1"/>
    <cellStyle name="Besuchter Hyperlink" xfId="6073" builtinId="9" hidden="1"/>
    <cellStyle name="Besuchter Hyperlink" xfId="6137" builtinId="9" hidden="1"/>
    <cellStyle name="Besuchter Hyperlink" xfId="6201" builtinId="9" hidden="1"/>
    <cellStyle name="Besuchter Hyperlink" xfId="6265" builtinId="9" hidden="1"/>
    <cellStyle name="Besuchter Hyperlink" xfId="6329" builtinId="9" hidden="1"/>
    <cellStyle name="Besuchter Hyperlink" xfId="6393" builtinId="9" hidden="1"/>
    <cellStyle name="Besuchter Hyperlink" xfId="6457" builtinId="9" hidden="1"/>
    <cellStyle name="Besuchter Hyperlink" xfId="6521" builtinId="9" hidden="1"/>
    <cellStyle name="Besuchter Hyperlink" xfId="6527" builtinId="9" hidden="1"/>
    <cellStyle name="Besuchter Hyperlink" xfId="6463" builtinId="9" hidden="1"/>
    <cellStyle name="Besuchter Hyperlink" xfId="6399" builtinId="9" hidden="1"/>
    <cellStyle name="Besuchter Hyperlink" xfId="6335" builtinId="9" hidden="1"/>
    <cellStyle name="Besuchter Hyperlink" xfId="6271" builtinId="9" hidden="1"/>
    <cellStyle name="Besuchter Hyperlink" xfId="6207" builtinId="9" hidden="1"/>
    <cellStyle name="Besuchter Hyperlink" xfId="6143" builtinId="9" hidden="1"/>
    <cellStyle name="Besuchter Hyperlink" xfId="6079" builtinId="9" hidden="1"/>
    <cellStyle name="Besuchter Hyperlink" xfId="6015" builtinId="9" hidden="1"/>
    <cellStyle name="Besuchter Hyperlink" xfId="5951" builtinId="9" hidden="1"/>
    <cellStyle name="Besuchter Hyperlink" xfId="5887" builtinId="9" hidden="1"/>
    <cellStyle name="Besuchter Hyperlink" xfId="5823" builtinId="9" hidden="1"/>
    <cellStyle name="Besuchter Hyperlink" xfId="5759" builtinId="9" hidden="1"/>
    <cellStyle name="Besuchter Hyperlink" xfId="5695" builtinId="9" hidden="1"/>
    <cellStyle name="Besuchter Hyperlink" xfId="5631" builtinId="9" hidden="1"/>
    <cellStyle name="Besuchter Hyperlink" xfId="5567" builtinId="9" hidden="1"/>
    <cellStyle name="Besuchter Hyperlink" xfId="5503" builtinId="9" hidden="1"/>
    <cellStyle name="Besuchter Hyperlink" xfId="5439" builtinId="9" hidden="1"/>
    <cellStyle name="Besuchter Hyperlink" xfId="5375" builtinId="9" hidden="1"/>
    <cellStyle name="Besuchter Hyperlink" xfId="5311" builtinId="9" hidden="1"/>
    <cellStyle name="Besuchter Hyperlink" xfId="5247" builtinId="9" hidden="1"/>
    <cellStyle name="Besuchter Hyperlink" xfId="5183" builtinId="9" hidden="1"/>
    <cellStyle name="Besuchter Hyperlink" xfId="5119" builtinId="9" hidden="1"/>
    <cellStyle name="Besuchter Hyperlink" xfId="5055" builtinId="9" hidden="1"/>
    <cellStyle name="Besuchter Hyperlink" xfId="4991" builtinId="9" hidden="1"/>
    <cellStyle name="Besuchter Hyperlink" xfId="4927" builtinId="9" hidden="1"/>
    <cellStyle name="Besuchter Hyperlink" xfId="4863" builtinId="9" hidden="1"/>
    <cellStyle name="Besuchter Hyperlink" xfId="4799" builtinId="9" hidden="1"/>
    <cellStyle name="Besuchter Hyperlink" xfId="4735" builtinId="9" hidden="1"/>
    <cellStyle name="Besuchter Hyperlink" xfId="4671" builtinId="9" hidden="1"/>
    <cellStyle name="Besuchter Hyperlink" xfId="4607" builtinId="9" hidden="1"/>
    <cellStyle name="Besuchter Hyperlink" xfId="4543" builtinId="9" hidden="1"/>
    <cellStyle name="Besuchter Hyperlink" xfId="4479" builtinId="9" hidden="1"/>
    <cellStyle name="Besuchter Hyperlink" xfId="4415" builtinId="9" hidden="1"/>
    <cellStyle name="Besuchter Hyperlink" xfId="4351" builtinId="9" hidden="1"/>
    <cellStyle name="Besuchter Hyperlink" xfId="4287" builtinId="9" hidden="1"/>
    <cellStyle name="Besuchter Hyperlink" xfId="4223" builtinId="9" hidden="1"/>
    <cellStyle name="Besuchter Hyperlink" xfId="4159" builtinId="9" hidden="1"/>
    <cellStyle name="Besuchter Hyperlink" xfId="4095" builtinId="9" hidden="1"/>
    <cellStyle name="Besuchter Hyperlink" xfId="4031" builtinId="9" hidden="1"/>
    <cellStyle name="Besuchter Hyperlink" xfId="3967" builtinId="9" hidden="1"/>
    <cellStyle name="Besuchter Hyperlink" xfId="3903" builtinId="9" hidden="1"/>
    <cellStyle name="Besuchter Hyperlink" xfId="3839" builtinId="9" hidden="1"/>
    <cellStyle name="Besuchter Hyperlink" xfId="3775" builtinId="9" hidden="1"/>
    <cellStyle name="Besuchter Hyperlink" xfId="3711" builtinId="9" hidden="1"/>
    <cellStyle name="Besuchter Hyperlink" xfId="3647" builtinId="9" hidden="1"/>
    <cellStyle name="Besuchter Hyperlink" xfId="3583" builtinId="9" hidden="1"/>
    <cellStyle name="Besuchter Hyperlink" xfId="3519" builtinId="9" hidden="1"/>
    <cellStyle name="Besuchter Hyperlink" xfId="3455" builtinId="9" hidden="1"/>
    <cellStyle name="Besuchter Hyperlink" xfId="3391" builtinId="9" hidden="1"/>
    <cellStyle name="Besuchter Hyperlink" xfId="3327" builtinId="9" hidden="1"/>
    <cellStyle name="Besuchter Hyperlink" xfId="3263" builtinId="9" hidden="1"/>
    <cellStyle name="Besuchter Hyperlink" xfId="3199" builtinId="9" hidden="1"/>
    <cellStyle name="Besuchter Hyperlink" xfId="3135" builtinId="9" hidden="1"/>
    <cellStyle name="Besuchter Hyperlink" xfId="3071" builtinId="9" hidden="1"/>
    <cellStyle name="Besuchter Hyperlink" xfId="3007" builtinId="9" hidden="1"/>
    <cellStyle name="Besuchter Hyperlink" xfId="2943" builtinId="9" hidden="1"/>
    <cellStyle name="Besuchter Hyperlink" xfId="2879" builtinId="9" hidden="1"/>
    <cellStyle name="Besuchter Hyperlink" xfId="2815" builtinId="9" hidden="1"/>
    <cellStyle name="Besuchter Hyperlink" xfId="2751" builtinId="9" hidden="1"/>
    <cellStyle name="Besuchter Hyperlink" xfId="2687" builtinId="9" hidden="1"/>
    <cellStyle name="Besuchter Hyperlink" xfId="2623" builtinId="9" hidden="1"/>
    <cellStyle name="Besuchter Hyperlink" xfId="2559" builtinId="9" hidden="1"/>
    <cellStyle name="Besuchter Hyperlink" xfId="2495" builtinId="9" hidden="1"/>
    <cellStyle name="Besuchter Hyperlink" xfId="2431" builtinId="9" hidden="1"/>
    <cellStyle name="Besuchter Hyperlink" xfId="2367" builtinId="9" hidden="1"/>
    <cellStyle name="Besuchter Hyperlink" xfId="2303" builtinId="9" hidden="1"/>
    <cellStyle name="Besuchter Hyperlink" xfId="2239" builtinId="9" hidden="1"/>
    <cellStyle name="Besuchter Hyperlink" xfId="2175" builtinId="9" hidden="1"/>
    <cellStyle name="Besuchter Hyperlink" xfId="2111" builtinId="9" hidden="1"/>
    <cellStyle name="Besuchter Hyperlink" xfId="2047" builtinId="9" hidden="1"/>
    <cellStyle name="Besuchter Hyperlink" xfId="1983" builtinId="9" hidden="1"/>
    <cellStyle name="Besuchter Hyperlink" xfId="1919" builtinId="9" hidden="1"/>
    <cellStyle name="Besuchter Hyperlink" xfId="1855" builtinId="9" hidden="1"/>
    <cellStyle name="Besuchter Hyperlink" xfId="1791" builtinId="9" hidden="1"/>
    <cellStyle name="Besuchter Hyperlink" xfId="1727" builtinId="9" hidden="1"/>
    <cellStyle name="Besuchter Hyperlink" xfId="1663" builtinId="9" hidden="1"/>
    <cellStyle name="Besuchter Hyperlink" xfId="1599" builtinId="9" hidden="1"/>
    <cellStyle name="Besuchter Hyperlink" xfId="1535" builtinId="9" hidden="1"/>
    <cellStyle name="Besuchter Hyperlink" xfId="1471" builtinId="9" hidden="1"/>
    <cellStyle name="Besuchter Hyperlink" xfId="1407" builtinId="9" hidden="1"/>
    <cellStyle name="Besuchter Hyperlink" xfId="1343" builtinId="9" hidden="1"/>
    <cellStyle name="Besuchter Hyperlink" xfId="1279" builtinId="9" hidden="1"/>
    <cellStyle name="Besuchter Hyperlink" xfId="1215" builtinId="9" hidden="1"/>
    <cellStyle name="Besuchter Hyperlink" xfId="1151" builtinId="9" hidden="1"/>
    <cellStyle name="Besuchter Hyperlink" xfId="1087" builtinId="9" hidden="1"/>
    <cellStyle name="Besuchter Hyperlink" xfId="1022" builtinId="9" hidden="1"/>
    <cellStyle name="Besuchter Hyperlink" xfId="958" builtinId="9" hidden="1"/>
    <cellStyle name="Besuchter Hyperlink" xfId="894" builtinId="9" hidden="1"/>
    <cellStyle name="Besuchter Hyperlink" xfId="830" builtinId="9" hidden="1"/>
    <cellStyle name="Besuchter Hyperlink" xfId="766" builtinId="9" hidden="1"/>
    <cellStyle name="Besuchter Hyperlink" xfId="702" builtinId="9" hidden="1"/>
    <cellStyle name="Besuchter Hyperlink" xfId="638" builtinId="9" hidden="1"/>
    <cellStyle name="Besuchter Hyperlink" xfId="574" builtinId="9" hidden="1"/>
    <cellStyle name="Besuchter Hyperlink" xfId="510" builtinId="9" hidden="1"/>
    <cellStyle name="Besuchter Hyperlink" xfId="446" builtinId="9" hidden="1"/>
    <cellStyle name="Besuchter Hyperlink" xfId="382" builtinId="9" hidden="1"/>
    <cellStyle name="Besuchter Hyperlink" xfId="318" builtinId="9" hidden="1"/>
    <cellStyle name="Besuchter Hyperlink" xfId="254" builtinId="9" hidden="1"/>
    <cellStyle name="Besuchter Hyperlink" xfId="190" builtinId="9" hidden="1"/>
    <cellStyle name="Besuchter Hyperlink" xfId="126" builtinId="9" hidden="1"/>
    <cellStyle name="Besuchter Hyperlink" xfId="62" builtinId="9" hidden="1"/>
    <cellStyle name="Besuchter Hyperlink" xfId="50" builtinId="9" hidden="1"/>
    <cellStyle name="Besuchter Hyperlink" xfId="10" builtinId="9" hidden="1"/>
    <cellStyle name="Besuchter Hyperlink" xfId="36" builtinId="9" hidden="1"/>
    <cellStyle name="Besuchter Hyperlink" xfId="90" builtinId="9" hidden="1"/>
    <cellStyle name="Besuchter Hyperlink" xfId="154" builtinId="9" hidden="1"/>
    <cellStyle name="Besuchter Hyperlink" xfId="218" builtinId="9" hidden="1"/>
    <cellStyle name="Besuchter Hyperlink" xfId="282" builtinId="9" hidden="1"/>
    <cellStyle name="Besuchter Hyperlink" xfId="346" builtinId="9" hidden="1"/>
    <cellStyle name="Besuchter Hyperlink" xfId="410" builtinId="9" hidden="1"/>
    <cellStyle name="Besuchter Hyperlink" xfId="474" builtinId="9" hidden="1"/>
    <cellStyle name="Besuchter Hyperlink" xfId="538" builtinId="9" hidden="1"/>
    <cellStyle name="Besuchter Hyperlink" xfId="602" builtinId="9" hidden="1"/>
    <cellStyle name="Besuchter Hyperlink" xfId="666" builtinId="9" hidden="1"/>
    <cellStyle name="Besuchter Hyperlink" xfId="730" builtinId="9" hidden="1"/>
    <cellStyle name="Besuchter Hyperlink" xfId="794" builtinId="9" hidden="1"/>
    <cellStyle name="Besuchter Hyperlink" xfId="858" builtinId="9" hidden="1"/>
    <cellStyle name="Besuchter Hyperlink" xfId="922" builtinId="9" hidden="1"/>
    <cellStyle name="Besuchter Hyperlink" xfId="986" builtinId="9" hidden="1"/>
    <cellStyle name="Besuchter Hyperlink" xfId="1050" builtinId="9" hidden="1"/>
    <cellStyle name="Besuchter Hyperlink" xfId="1115" builtinId="9" hidden="1"/>
    <cellStyle name="Besuchter Hyperlink" xfId="1179" builtinId="9" hidden="1"/>
    <cellStyle name="Besuchter Hyperlink" xfId="1243" builtinId="9" hidden="1"/>
    <cellStyle name="Besuchter Hyperlink" xfId="1307" builtinId="9" hidden="1"/>
    <cellStyle name="Besuchter Hyperlink" xfId="1371" builtinId="9" hidden="1"/>
    <cellStyle name="Besuchter Hyperlink" xfId="1435" builtinId="9" hidden="1"/>
    <cellStyle name="Besuchter Hyperlink" xfId="1499" builtinId="9" hidden="1"/>
    <cellStyle name="Besuchter Hyperlink" xfId="1563" builtinId="9" hidden="1"/>
    <cellStyle name="Besuchter Hyperlink" xfId="1627" builtinId="9" hidden="1"/>
    <cellStyle name="Besuchter Hyperlink" xfId="1691" builtinId="9" hidden="1"/>
    <cellStyle name="Besuchter Hyperlink" xfId="1755" builtinId="9" hidden="1"/>
    <cellStyle name="Besuchter Hyperlink" xfId="1819" builtinId="9" hidden="1"/>
    <cellStyle name="Besuchter Hyperlink" xfId="1883" builtinId="9" hidden="1"/>
    <cellStyle name="Besuchter Hyperlink" xfId="1947" builtinId="9" hidden="1"/>
    <cellStyle name="Besuchter Hyperlink" xfId="2011" builtinId="9" hidden="1"/>
    <cellStyle name="Besuchter Hyperlink" xfId="2075" builtinId="9" hidden="1"/>
    <cellStyle name="Besuchter Hyperlink" xfId="2139" builtinId="9" hidden="1"/>
    <cellStyle name="Besuchter Hyperlink" xfId="2203" builtinId="9" hidden="1"/>
    <cellStyle name="Besuchter Hyperlink" xfId="2267" builtinId="9" hidden="1"/>
    <cellStyle name="Besuchter Hyperlink" xfId="2331" builtinId="9" hidden="1"/>
    <cellStyle name="Besuchter Hyperlink" xfId="2395" builtinId="9" hidden="1"/>
    <cellStyle name="Besuchter Hyperlink" xfId="2459" builtinId="9" hidden="1"/>
    <cellStyle name="Besuchter Hyperlink" xfId="2523" builtinId="9" hidden="1"/>
    <cellStyle name="Besuchter Hyperlink" xfId="2587" builtinId="9" hidden="1"/>
    <cellStyle name="Besuchter Hyperlink" xfId="2651" builtinId="9" hidden="1"/>
    <cellStyle name="Besuchter Hyperlink" xfId="2715" builtinId="9" hidden="1"/>
    <cellStyle name="Besuchter Hyperlink" xfId="2779" builtinId="9" hidden="1"/>
    <cellStyle name="Besuchter Hyperlink" xfId="2843" builtinId="9" hidden="1"/>
    <cellStyle name="Besuchter Hyperlink" xfId="2907" builtinId="9" hidden="1"/>
    <cellStyle name="Besuchter Hyperlink" xfId="2971" builtinId="9" hidden="1"/>
    <cellStyle name="Besuchter Hyperlink" xfId="3035" builtinId="9" hidden="1"/>
    <cellStyle name="Besuchter Hyperlink" xfId="3099" builtinId="9" hidden="1"/>
    <cellStyle name="Besuchter Hyperlink" xfId="3163" builtinId="9" hidden="1"/>
    <cellStyle name="Besuchter Hyperlink" xfId="3227" builtinId="9" hidden="1"/>
    <cellStyle name="Besuchter Hyperlink" xfId="3291" builtinId="9" hidden="1"/>
    <cellStyle name="Besuchter Hyperlink" xfId="3355" builtinId="9" hidden="1"/>
    <cellStyle name="Besuchter Hyperlink" xfId="3419" builtinId="9" hidden="1"/>
    <cellStyle name="Besuchter Hyperlink" xfId="3483" builtinId="9" hidden="1"/>
    <cellStyle name="Besuchter Hyperlink" xfId="3547" builtinId="9" hidden="1"/>
    <cellStyle name="Besuchter Hyperlink" xfId="3611" builtinId="9" hidden="1"/>
    <cellStyle name="Besuchter Hyperlink" xfId="3675" builtinId="9" hidden="1"/>
    <cellStyle name="Besuchter Hyperlink" xfId="3739" builtinId="9" hidden="1"/>
    <cellStyle name="Besuchter Hyperlink" xfId="3803" builtinId="9" hidden="1"/>
    <cellStyle name="Besuchter Hyperlink" xfId="3867" builtinId="9" hidden="1"/>
    <cellStyle name="Besuchter Hyperlink" xfId="3931" builtinId="9" hidden="1"/>
    <cellStyle name="Besuchter Hyperlink" xfId="3995" builtinId="9" hidden="1"/>
    <cellStyle name="Besuchter Hyperlink" xfId="4059" builtinId="9" hidden="1"/>
    <cellStyle name="Besuchter Hyperlink" xfId="4123" builtinId="9" hidden="1"/>
    <cellStyle name="Besuchter Hyperlink" xfId="4187" builtinId="9" hidden="1"/>
    <cellStyle name="Besuchter Hyperlink" xfId="4251" builtinId="9" hidden="1"/>
    <cellStyle name="Besuchter Hyperlink" xfId="4315" builtinId="9" hidden="1"/>
    <cellStyle name="Besuchter Hyperlink" xfId="4379" builtinId="9" hidden="1"/>
    <cellStyle name="Besuchter Hyperlink" xfId="4443" builtinId="9" hidden="1"/>
    <cellStyle name="Besuchter Hyperlink" xfId="4507" builtinId="9" hidden="1"/>
    <cellStyle name="Besuchter Hyperlink" xfId="4571" builtinId="9" hidden="1"/>
    <cellStyle name="Besuchter Hyperlink" xfId="4635" builtinId="9" hidden="1"/>
    <cellStyle name="Besuchter Hyperlink" xfId="4699" builtinId="9" hidden="1"/>
    <cellStyle name="Besuchter Hyperlink" xfId="4763" builtinId="9" hidden="1"/>
    <cellStyle name="Besuchter Hyperlink" xfId="4827" builtinId="9" hidden="1"/>
    <cellStyle name="Besuchter Hyperlink" xfId="4891" builtinId="9" hidden="1"/>
    <cellStyle name="Besuchter Hyperlink" xfId="4955" builtinId="9" hidden="1"/>
    <cellStyle name="Besuchter Hyperlink" xfId="5019" builtinId="9" hidden="1"/>
    <cellStyle name="Besuchter Hyperlink" xfId="5083" builtinId="9" hidden="1"/>
    <cellStyle name="Besuchter Hyperlink" xfId="5147" builtinId="9" hidden="1"/>
    <cellStyle name="Besuchter Hyperlink" xfId="5211" builtinId="9" hidden="1"/>
    <cellStyle name="Besuchter Hyperlink" xfId="5275" builtinId="9" hidden="1"/>
    <cellStyle name="Besuchter Hyperlink" xfId="5339" builtinId="9" hidden="1"/>
    <cellStyle name="Besuchter Hyperlink" xfId="5403" builtinId="9" hidden="1"/>
    <cellStyle name="Besuchter Hyperlink" xfId="5467" builtinId="9" hidden="1"/>
    <cellStyle name="Besuchter Hyperlink" xfId="5531" builtinId="9" hidden="1"/>
    <cellStyle name="Besuchter Hyperlink" xfId="5595" builtinId="9" hidden="1"/>
    <cellStyle name="Besuchter Hyperlink" xfId="5659" builtinId="9" hidden="1"/>
    <cellStyle name="Besuchter Hyperlink" xfId="5723" builtinId="9" hidden="1"/>
    <cellStyle name="Besuchter Hyperlink" xfId="5787" builtinId="9" hidden="1"/>
    <cellStyle name="Besuchter Hyperlink" xfId="5851" builtinId="9" hidden="1"/>
    <cellStyle name="Besuchter Hyperlink" xfId="5915" builtinId="9" hidden="1"/>
    <cellStyle name="Besuchter Hyperlink" xfId="5979" builtinId="9" hidden="1"/>
    <cellStyle name="Besuchter Hyperlink" xfId="6043" builtinId="9" hidden="1"/>
    <cellStyle name="Besuchter Hyperlink" xfId="6107" builtinId="9" hidden="1"/>
    <cellStyle name="Besuchter Hyperlink" xfId="6171" builtinId="9" hidden="1"/>
    <cellStyle name="Besuchter Hyperlink" xfId="6235" builtinId="9" hidden="1"/>
    <cellStyle name="Besuchter Hyperlink" xfId="6299" builtinId="9" hidden="1"/>
    <cellStyle name="Besuchter Hyperlink" xfId="6363" builtinId="9" hidden="1"/>
    <cellStyle name="Besuchter Hyperlink" xfId="6427" builtinId="9" hidden="1"/>
    <cellStyle name="Besuchter Hyperlink" xfId="6491" builtinId="9" hidden="1"/>
    <cellStyle name="Besuchter Hyperlink" xfId="6555" builtinId="9" hidden="1"/>
    <cellStyle name="Besuchter Hyperlink" xfId="6493" builtinId="9" hidden="1"/>
    <cellStyle name="Besuchter Hyperlink" xfId="6429" builtinId="9" hidden="1"/>
    <cellStyle name="Besuchter Hyperlink" xfId="6365" builtinId="9" hidden="1"/>
    <cellStyle name="Besuchter Hyperlink" xfId="6301" builtinId="9" hidden="1"/>
    <cellStyle name="Besuchter Hyperlink" xfId="6237" builtinId="9" hidden="1"/>
    <cellStyle name="Besuchter Hyperlink" xfId="6173" builtinId="9" hidden="1"/>
    <cellStyle name="Besuchter Hyperlink" xfId="6109" builtinId="9" hidden="1"/>
    <cellStyle name="Besuchter Hyperlink" xfId="6045" builtinId="9" hidden="1"/>
    <cellStyle name="Besuchter Hyperlink" xfId="5981" builtinId="9" hidden="1"/>
    <cellStyle name="Besuchter Hyperlink" xfId="5917" builtinId="9" hidden="1"/>
    <cellStyle name="Besuchter Hyperlink" xfId="5853" builtinId="9" hidden="1"/>
    <cellStyle name="Besuchter Hyperlink" xfId="5789" builtinId="9" hidden="1"/>
    <cellStyle name="Besuchter Hyperlink" xfId="5725" builtinId="9" hidden="1"/>
    <cellStyle name="Besuchter Hyperlink" xfId="5661" builtinId="9" hidden="1"/>
    <cellStyle name="Besuchter Hyperlink" xfId="5597" builtinId="9" hidden="1"/>
    <cellStyle name="Besuchter Hyperlink" xfId="5533" builtinId="9" hidden="1"/>
    <cellStyle name="Besuchter Hyperlink" xfId="5469" builtinId="9" hidden="1"/>
    <cellStyle name="Besuchter Hyperlink" xfId="5405" builtinId="9" hidden="1"/>
    <cellStyle name="Besuchter Hyperlink" xfId="5341" builtinId="9" hidden="1"/>
    <cellStyle name="Besuchter Hyperlink" xfId="5277" builtinId="9" hidden="1"/>
    <cellStyle name="Besuchter Hyperlink" xfId="5213" builtinId="9" hidden="1"/>
    <cellStyle name="Besuchter Hyperlink" xfId="5149" builtinId="9" hidden="1"/>
    <cellStyle name="Besuchter Hyperlink" xfId="5085" builtinId="9" hidden="1"/>
    <cellStyle name="Besuchter Hyperlink" xfId="5021" builtinId="9" hidden="1"/>
    <cellStyle name="Besuchter Hyperlink" xfId="4957" builtinId="9" hidden="1"/>
    <cellStyle name="Besuchter Hyperlink" xfId="4893" builtinId="9" hidden="1"/>
    <cellStyle name="Besuchter Hyperlink" xfId="4829" builtinId="9" hidden="1"/>
    <cellStyle name="Besuchter Hyperlink" xfId="4765" builtinId="9" hidden="1"/>
    <cellStyle name="Besuchter Hyperlink" xfId="4701" builtinId="9" hidden="1"/>
    <cellStyle name="Besuchter Hyperlink" xfId="4637" builtinId="9" hidden="1"/>
    <cellStyle name="Besuchter Hyperlink" xfId="4573" builtinId="9" hidden="1"/>
    <cellStyle name="Besuchter Hyperlink" xfId="4509" builtinId="9" hidden="1"/>
    <cellStyle name="Besuchter Hyperlink" xfId="4445" builtinId="9" hidden="1"/>
    <cellStyle name="Besuchter Hyperlink" xfId="4381" builtinId="9" hidden="1"/>
    <cellStyle name="Besuchter Hyperlink" xfId="4317" builtinId="9" hidden="1"/>
    <cellStyle name="Besuchter Hyperlink" xfId="4253" builtinId="9" hidden="1"/>
    <cellStyle name="Besuchter Hyperlink" xfId="4189" builtinId="9" hidden="1"/>
    <cellStyle name="Besuchter Hyperlink" xfId="4125" builtinId="9" hidden="1"/>
    <cellStyle name="Besuchter Hyperlink" xfId="4061" builtinId="9" hidden="1"/>
    <cellStyle name="Besuchter Hyperlink" xfId="3997" builtinId="9" hidden="1"/>
    <cellStyle name="Besuchter Hyperlink" xfId="3933" builtinId="9" hidden="1"/>
    <cellStyle name="Besuchter Hyperlink" xfId="3869" builtinId="9" hidden="1"/>
    <cellStyle name="Besuchter Hyperlink" xfId="3805" builtinId="9" hidden="1"/>
    <cellStyle name="Besuchter Hyperlink" xfId="3741" builtinId="9" hidden="1"/>
    <cellStyle name="Besuchter Hyperlink" xfId="3677" builtinId="9" hidden="1"/>
    <cellStyle name="Besuchter Hyperlink" xfId="3613" builtinId="9" hidden="1"/>
    <cellStyle name="Besuchter Hyperlink" xfId="3549" builtinId="9" hidden="1"/>
    <cellStyle name="Besuchter Hyperlink" xfId="3485" builtinId="9" hidden="1"/>
    <cellStyle name="Besuchter Hyperlink" xfId="3421" builtinId="9" hidden="1"/>
    <cellStyle name="Besuchter Hyperlink" xfId="3357" builtinId="9" hidden="1"/>
    <cellStyle name="Besuchter Hyperlink" xfId="3293" builtinId="9" hidden="1"/>
    <cellStyle name="Besuchter Hyperlink" xfId="3229" builtinId="9" hidden="1"/>
    <cellStyle name="Besuchter Hyperlink" xfId="3165" builtinId="9" hidden="1"/>
    <cellStyle name="Besuchter Hyperlink" xfId="3101" builtinId="9" hidden="1"/>
    <cellStyle name="Besuchter Hyperlink" xfId="3037" builtinId="9" hidden="1"/>
    <cellStyle name="Besuchter Hyperlink" xfId="2973" builtinId="9" hidden="1"/>
    <cellStyle name="Besuchter Hyperlink" xfId="2909" builtinId="9" hidden="1"/>
    <cellStyle name="Besuchter Hyperlink" xfId="2845" builtinId="9" hidden="1"/>
    <cellStyle name="Besuchter Hyperlink" xfId="2781" builtinId="9" hidden="1"/>
    <cellStyle name="Besuchter Hyperlink" xfId="2717" builtinId="9" hidden="1"/>
    <cellStyle name="Besuchter Hyperlink" xfId="2653" builtinId="9" hidden="1"/>
    <cellStyle name="Besuchter Hyperlink" xfId="2589" builtinId="9" hidden="1"/>
    <cellStyle name="Besuchter Hyperlink" xfId="2525" builtinId="9" hidden="1"/>
    <cellStyle name="Besuchter Hyperlink" xfId="2461" builtinId="9" hidden="1"/>
    <cellStyle name="Besuchter Hyperlink" xfId="2397" builtinId="9" hidden="1"/>
    <cellStyle name="Besuchter Hyperlink" xfId="2333" builtinId="9" hidden="1"/>
    <cellStyle name="Besuchter Hyperlink" xfId="2269" builtinId="9" hidden="1"/>
    <cellStyle name="Besuchter Hyperlink" xfId="2205" builtinId="9" hidden="1"/>
    <cellStyle name="Besuchter Hyperlink" xfId="2141" builtinId="9" hidden="1"/>
    <cellStyle name="Besuchter Hyperlink" xfId="2077" builtinId="9" hidden="1"/>
    <cellStyle name="Besuchter Hyperlink" xfId="2013" builtinId="9" hidden="1"/>
    <cellStyle name="Besuchter Hyperlink" xfId="1949" builtinId="9" hidden="1"/>
    <cellStyle name="Besuchter Hyperlink" xfId="1885" builtinId="9" hidden="1"/>
    <cellStyle name="Besuchter Hyperlink" xfId="1821" builtinId="9" hidden="1"/>
    <cellStyle name="Besuchter Hyperlink" xfId="1757" builtinId="9" hidden="1"/>
    <cellStyle name="Besuchter Hyperlink" xfId="1693" builtinId="9" hidden="1"/>
    <cellStyle name="Besuchter Hyperlink" xfId="1629" builtinId="9" hidden="1"/>
    <cellStyle name="Besuchter Hyperlink" xfId="1565" builtinId="9" hidden="1"/>
    <cellStyle name="Besuchter Hyperlink" xfId="1501" builtinId="9" hidden="1"/>
    <cellStyle name="Besuchter Hyperlink" xfId="1437" builtinId="9" hidden="1"/>
    <cellStyle name="Besuchter Hyperlink" xfId="1373" builtinId="9" hidden="1"/>
    <cellStyle name="Besuchter Hyperlink" xfId="1309" builtinId="9" hidden="1"/>
    <cellStyle name="Besuchter Hyperlink" xfId="1245" builtinId="9" hidden="1"/>
    <cellStyle name="Besuchter Hyperlink" xfId="1181" builtinId="9" hidden="1"/>
    <cellStyle name="Besuchter Hyperlink" xfId="1117" builtinId="9" hidden="1"/>
    <cellStyle name="Besuchter Hyperlink" xfId="1052" builtinId="9" hidden="1"/>
    <cellStyle name="Besuchter Hyperlink" xfId="988" builtinId="9" hidden="1"/>
    <cellStyle name="Besuchter Hyperlink" xfId="924" builtinId="9" hidden="1"/>
    <cellStyle name="Besuchter Hyperlink" xfId="860" builtinId="9" hidden="1"/>
    <cellStyle name="Besuchter Hyperlink" xfId="796" builtinId="9" hidden="1"/>
    <cellStyle name="Besuchter Hyperlink" xfId="540" builtinId="9" hidden="1"/>
    <cellStyle name="Besuchter Hyperlink" xfId="588" builtinId="9" hidden="1"/>
    <cellStyle name="Besuchter Hyperlink" xfId="620" builtinId="9" hidden="1"/>
    <cellStyle name="Besuchter Hyperlink" xfId="668" builtinId="9" hidden="1"/>
    <cellStyle name="Besuchter Hyperlink" xfId="716" builtinId="9" hidden="1"/>
    <cellStyle name="Besuchter Hyperlink" xfId="748" builtinId="9" hidden="1"/>
    <cellStyle name="Besuchter Hyperlink" xfId="764" builtinId="9" hidden="1"/>
    <cellStyle name="Besuchter Hyperlink" xfId="636" builtinId="9" hidden="1"/>
    <cellStyle name="Besuchter Hyperlink" xfId="508" builtinId="9" hidden="1"/>
    <cellStyle name="Besuchter Hyperlink" xfId="460" builtinId="9" hidden="1"/>
    <cellStyle name="Besuchter Hyperlink" xfId="492" builtinId="9" hidden="1"/>
    <cellStyle name="Besuchter Hyperlink" xfId="396" builtinId="9" hidden="1"/>
    <cellStyle name="Besuchter Hyperlink" xfId="380" builtinId="9" hidden="1"/>
    <cellStyle name="Besuchter Hyperlink" xfId="6605" builtinId="9" hidden="1"/>
    <cellStyle name="Besuchter Hyperlink" xfId="6609" builtinId="9" hidden="1"/>
    <cellStyle name="Besuchter Hyperlink" xfId="6613" builtinId="9" hidden="1"/>
    <cellStyle name="Besuchter Hyperlink" xfId="6617" builtinId="9" hidden="1"/>
    <cellStyle name="Besuchter Hyperlink" xfId="6621" builtinId="9" hidden="1"/>
    <cellStyle name="Besuchter Hyperlink" xfId="6625" builtinId="9" hidden="1"/>
    <cellStyle name="Besuchter Hyperlink" xfId="6629" builtinId="9" hidden="1"/>
    <cellStyle name="Besuchter Hyperlink" xfId="6633" builtinId="9" hidden="1"/>
    <cellStyle name="Besuchter Hyperlink" xfId="6637" builtinId="9" hidden="1"/>
    <cellStyle name="Besuchter Hyperlink" xfId="6641" builtinId="9" hidden="1"/>
    <cellStyle name="Besuchter Hyperlink" xfId="6645" builtinId="9" hidden="1"/>
    <cellStyle name="Besuchter Hyperlink" xfId="6649" builtinId="9" hidden="1"/>
    <cellStyle name="Besuchter Hyperlink" xfId="6653" builtinId="9" hidden="1"/>
    <cellStyle name="Besuchter Hyperlink" xfId="6657" builtinId="9" hidden="1"/>
    <cellStyle name="Besuchter Hyperlink" xfId="6661" builtinId="9" hidden="1"/>
    <cellStyle name="Besuchter Hyperlink" xfId="6665" builtinId="9" hidden="1"/>
    <cellStyle name="Besuchter Hyperlink" xfId="6669" builtinId="9" hidden="1"/>
    <cellStyle name="Besuchter Hyperlink" xfId="6673" builtinId="9" hidden="1"/>
    <cellStyle name="Besuchter Hyperlink" xfId="6677" builtinId="9" hidden="1"/>
    <cellStyle name="Besuchter Hyperlink" xfId="6681" builtinId="9" hidden="1"/>
    <cellStyle name="Besuchter Hyperlink" xfId="6685" builtinId="9" hidden="1"/>
    <cellStyle name="Besuchter Hyperlink" xfId="6689" builtinId="9" hidden="1"/>
    <cellStyle name="Besuchter Hyperlink" xfId="6693" builtinId="9" hidden="1"/>
    <cellStyle name="Besuchter Hyperlink" xfId="6697" builtinId="9" hidden="1"/>
    <cellStyle name="Besuchter Hyperlink" xfId="6701" builtinId="9" hidden="1"/>
    <cellStyle name="Besuchter Hyperlink" xfId="6705" builtinId="9" hidden="1"/>
    <cellStyle name="Besuchter Hyperlink" xfId="6709" builtinId="9" hidden="1"/>
    <cellStyle name="Besuchter Hyperlink" xfId="6711" builtinId="9" hidden="1"/>
    <cellStyle name="Besuchter Hyperlink" xfId="6707" builtinId="9" hidden="1"/>
    <cellStyle name="Besuchter Hyperlink" xfId="6703" builtinId="9" hidden="1"/>
    <cellStyle name="Besuchter Hyperlink" xfId="6699" builtinId="9" hidden="1"/>
    <cellStyle name="Besuchter Hyperlink" xfId="6695" builtinId="9" hidden="1"/>
    <cellStyle name="Besuchter Hyperlink" xfId="6691" builtinId="9" hidden="1"/>
    <cellStyle name="Besuchter Hyperlink" xfId="6687" builtinId="9" hidden="1"/>
    <cellStyle name="Besuchter Hyperlink" xfId="6683" builtinId="9" hidden="1"/>
    <cellStyle name="Besuchter Hyperlink" xfId="6679" builtinId="9" hidden="1"/>
    <cellStyle name="Besuchter Hyperlink" xfId="6675" builtinId="9" hidden="1"/>
    <cellStyle name="Besuchter Hyperlink" xfId="6671" builtinId="9" hidden="1"/>
    <cellStyle name="Besuchter Hyperlink" xfId="6667" builtinId="9" hidden="1"/>
    <cellStyle name="Besuchter Hyperlink" xfId="6663" builtinId="9" hidden="1"/>
    <cellStyle name="Besuchter Hyperlink" xfId="6659" builtinId="9" hidden="1"/>
    <cellStyle name="Besuchter Hyperlink" xfId="6655" builtinId="9" hidden="1"/>
    <cellStyle name="Besuchter Hyperlink" xfId="6651" builtinId="9" hidden="1"/>
    <cellStyle name="Besuchter Hyperlink" xfId="6647" builtinId="9" hidden="1"/>
    <cellStyle name="Besuchter Hyperlink" xfId="6643" builtinId="9" hidden="1"/>
    <cellStyle name="Besuchter Hyperlink" xfId="6639" builtinId="9" hidden="1"/>
    <cellStyle name="Besuchter Hyperlink" xfId="6635" builtinId="9" hidden="1"/>
    <cellStyle name="Besuchter Hyperlink" xfId="6631" builtinId="9" hidden="1"/>
    <cellStyle name="Besuchter Hyperlink" xfId="6627" builtinId="9" hidden="1"/>
    <cellStyle name="Besuchter Hyperlink" xfId="6623" builtinId="9" hidden="1"/>
    <cellStyle name="Besuchter Hyperlink" xfId="6619" builtinId="9" hidden="1"/>
    <cellStyle name="Besuchter Hyperlink" xfId="6615" builtinId="9" hidden="1"/>
    <cellStyle name="Besuchter Hyperlink" xfId="6611" builtinId="9" hidden="1"/>
    <cellStyle name="Besuchter Hyperlink" xfId="6607" builtinId="9" hidden="1"/>
    <cellStyle name="Besuchter Hyperlink" xfId="6603" builtinId="9" hidden="1"/>
    <cellStyle name="Besuchter Hyperlink" xfId="412" builtinId="9" hidden="1"/>
    <cellStyle name="Besuchter Hyperlink" xfId="444" builtinId="9" hidden="1"/>
    <cellStyle name="Besuchter Hyperlink" xfId="476" builtinId="9" hidden="1"/>
    <cellStyle name="Besuchter Hyperlink" xfId="428" builtinId="9" hidden="1"/>
    <cellStyle name="Besuchter Hyperlink" xfId="572" builtinId="9" hidden="1"/>
    <cellStyle name="Besuchter Hyperlink" xfId="700" builtinId="9" hidden="1"/>
    <cellStyle name="Besuchter Hyperlink" xfId="780" builtinId="9" hidden="1"/>
    <cellStyle name="Besuchter Hyperlink" xfId="732" builtinId="9" hidden="1"/>
    <cellStyle name="Besuchter Hyperlink" xfId="684" builtinId="9" hidden="1"/>
    <cellStyle name="Besuchter Hyperlink" xfId="652" builtinId="9" hidden="1"/>
    <cellStyle name="Besuchter Hyperlink" xfId="604" builtinId="9" hidden="1"/>
    <cellStyle name="Besuchter Hyperlink" xfId="556" builtinId="9" hidden="1"/>
    <cellStyle name="Besuchter Hyperlink" xfId="524" builtinId="9" hidden="1"/>
    <cellStyle name="Besuchter Hyperlink" xfId="828" builtinId="9" hidden="1"/>
    <cellStyle name="Besuchter Hyperlink" xfId="892" builtinId="9" hidden="1"/>
    <cellStyle name="Besuchter Hyperlink" xfId="956" builtinId="9" hidden="1"/>
    <cellStyle name="Besuchter Hyperlink" xfId="1020" builtinId="9" hidden="1"/>
    <cellStyle name="Besuchter Hyperlink" xfId="1085" builtinId="9" hidden="1"/>
    <cellStyle name="Besuchter Hyperlink" xfId="1149" builtinId="9" hidden="1"/>
    <cellStyle name="Besuchter Hyperlink" xfId="1213" builtinId="9" hidden="1"/>
    <cellStyle name="Besuchter Hyperlink" xfId="1277" builtinId="9" hidden="1"/>
    <cellStyle name="Besuchter Hyperlink" xfId="1341" builtinId="9" hidden="1"/>
    <cellStyle name="Besuchter Hyperlink" xfId="1405" builtinId="9" hidden="1"/>
    <cellStyle name="Besuchter Hyperlink" xfId="1469" builtinId="9" hidden="1"/>
    <cellStyle name="Besuchter Hyperlink" xfId="1533" builtinId="9" hidden="1"/>
    <cellStyle name="Besuchter Hyperlink" xfId="1597" builtinId="9" hidden="1"/>
    <cellStyle name="Besuchter Hyperlink" xfId="1661" builtinId="9" hidden="1"/>
    <cellStyle name="Besuchter Hyperlink" xfId="1725" builtinId="9" hidden="1"/>
    <cellStyle name="Besuchter Hyperlink" xfId="1789" builtinId="9" hidden="1"/>
    <cellStyle name="Besuchter Hyperlink" xfId="1853" builtinId="9" hidden="1"/>
    <cellStyle name="Besuchter Hyperlink" xfId="1917" builtinId="9" hidden="1"/>
    <cellStyle name="Besuchter Hyperlink" xfId="1981" builtinId="9" hidden="1"/>
    <cellStyle name="Besuchter Hyperlink" xfId="2045" builtinId="9" hidden="1"/>
    <cellStyle name="Besuchter Hyperlink" xfId="2109" builtinId="9" hidden="1"/>
    <cellStyle name="Besuchter Hyperlink" xfId="2173" builtinId="9" hidden="1"/>
    <cellStyle name="Besuchter Hyperlink" xfId="2237" builtinId="9" hidden="1"/>
    <cellStyle name="Besuchter Hyperlink" xfId="2301" builtinId="9" hidden="1"/>
    <cellStyle name="Besuchter Hyperlink" xfId="2365" builtinId="9" hidden="1"/>
    <cellStyle name="Besuchter Hyperlink" xfId="2429" builtinId="9" hidden="1"/>
    <cellStyle name="Besuchter Hyperlink" xfId="2493" builtinId="9" hidden="1"/>
    <cellStyle name="Besuchter Hyperlink" xfId="2557" builtinId="9" hidden="1"/>
    <cellStyle name="Besuchter Hyperlink" xfId="2621" builtinId="9" hidden="1"/>
    <cellStyle name="Besuchter Hyperlink" xfId="2685" builtinId="9" hidden="1"/>
    <cellStyle name="Besuchter Hyperlink" xfId="2749" builtinId="9" hidden="1"/>
    <cellStyle name="Besuchter Hyperlink" xfId="2813" builtinId="9" hidden="1"/>
    <cellStyle name="Besuchter Hyperlink" xfId="2877" builtinId="9" hidden="1"/>
    <cellStyle name="Besuchter Hyperlink" xfId="2941" builtinId="9" hidden="1"/>
    <cellStyle name="Besuchter Hyperlink" xfId="3005" builtinId="9" hidden="1"/>
    <cellStyle name="Besuchter Hyperlink" xfId="3069" builtinId="9" hidden="1"/>
    <cellStyle name="Besuchter Hyperlink" xfId="3133" builtinId="9" hidden="1"/>
    <cellStyle name="Besuchter Hyperlink" xfId="3197" builtinId="9" hidden="1"/>
    <cellStyle name="Besuchter Hyperlink" xfId="3261" builtinId="9" hidden="1"/>
    <cellStyle name="Besuchter Hyperlink" xfId="3325" builtinId="9" hidden="1"/>
    <cellStyle name="Besuchter Hyperlink" xfId="3389" builtinId="9" hidden="1"/>
    <cellStyle name="Besuchter Hyperlink" xfId="3453" builtinId="9" hidden="1"/>
    <cellStyle name="Besuchter Hyperlink" xfId="3517" builtinId="9" hidden="1"/>
    <cellStyle name="Besuchter Hyperlink" xfId="3581" builtinId="9" hidden="1"/>
    <cellStyle name="Besuchter Hyperlink" xfId="3645" builtinId="9" hidden="1"/>
    <cellStyle name="Besuchter Hyperlink" xfId="3709" builtinId="9" hidden="1"/>
    <cellStyle name="Besuchter Hyperlink" xfId="3773" builtinId="9" hidden="1"/>
    <cellStyle name="Besuchter Hyperlink" xfId="3837" builtinId="9" hidden="1"/>
    <cellStyle name="Besuchter Hyperlink" xfId="3901" builtinId="9" hidden="1"/>
    <cellStyle name="Besuchter Hyperlink" xfId="3965" builtinId="9" hidden="1"/>
    <cellStyle name="Besuchter Hyperlink" xfId="4029" builtinId="9" hidden="1"/>
    <cellStyle name="Besuchter Hyperlink" xfId="4093" builtinId="9" hidden="1"/>
    <cellStyle name="Besuchter Hyperlink" xfId="4157" builtinId="9" hidden="1"/>
    <cellStyle name="Besuchter Hyperlink" xfId="4221" builtinId="9" hidden="1"/>
    <cellStyle name="Besuchter Hyperlink" xfId="4285" builtinId="9" hidden="1"/>
    <cellStyle name="Besuchter Hyperlink" xfId="4349" builtinId="9" hidden="1"/>
    <cellStyle name="Besuchter Hyperlink" xfId="4413" builtinId="9" hidden="1"/>
    <cellStyle name="Besuchter Hyperlink" xfId="4477" builtinId="9" hidden="1"/>
    <cellStyle name="Besuchter Hyperlink" xfId="4541" builtinId="9" hidden="1"/>
    <cellStyle name="Besuchter Hyperlink" xfId="4605" builtinId="9" hidden="1"/>
    <cellStyle name="Besuchter Hyperlink" xfId="4669" builtinId="9" hidden="1"/>
    <cellStyle name="Besuchter Hyperlink" xfId="4733" builtinId="9" hidden="1"/>
    <cellStyle name="Besuchter Hyperlink" xfId="4797" builtinId="9" hidden="1"/>
    <cellStyle name="Besuchter Hyperlink" xfId="4861" builtinId="9" hidden="1"/>
    <cellStyle name="Besuchter Hyperlink" xfId="4925" builtinId="9" hidden="1"/>
    <cellStyle name="Besuchter Hyperlink" xfId="4989" builtinId="9" hidden="1"/>
    <cellStyle name="Besuchter Hyperlink" xfId="5053" builtinId="9" hidden="1"/>
    <cellStyle name="Besuchter Hyperlink" xfId="5117" builtinId="9" hidden="1"/>
    <cellStyle name="Besuchter Hyperlink" xfId="5181" builtinId="9" hidden="1"/>
    <cellStyle name="Besuchter Hyperlink" xfId="5245" builtinId="9" hidden="1"/>
    <cellStyle name="Besuchter Hyperlink" xfId="5309" builtinId="9" hidden="1"/>
    <cellStyle name="Besuchter Hyperlink" xfId="5373" builtinId="9" hidden="1"/>
    <cellStyle name="Besuchter Hyperlink" xfId="5437" builtinId="9" hidden="1"/>
    <cellStyle name="Besuchter Hyperlink" xfId="5501" builtinId="9" hidden="1"/>
    <cellStyle name="Besuchter Hyperlink" xfId="5565" builtinId="9" hidden="1"/>
    <cellStyle name="Besuchter Hyperlink" xfId="5629" builtinId="9" hidden="1"/>
    <cellStyle name="Besuchter Hyperlink" xfId="5693" builtinId="9" hidden="1"/>
    <cellStyle name="Besuchter Hyperlink" xfId="5757" builtinId="9" hidden="1"/>
    <cellStyle name="Besuchter Hyperlink" xfId="5821" builtinId="9" hidden="1"/>
    <cellStyle name="Besuchter Hyperlink" xfId="5885" builtinId="9" hidden="1"/>
    <cellStyle name="Besuchter Hyperlink" xfId="5949" builtinId="9" hidden="1"/>
    <cellStyle name="Besuchter Hyperlink" xfId="6013" builtinId="9" hidden="1"/>
    <cellStyle name="Besuchter Hyperlink" xfId="6077" builtinId="9" hidden="1"/>
    <cellStyle name="Besuchter Hyperlink" xfId="6141" builtinId="9" hidden="1"/>
    <cellStyle name="Besuchter Hyperlink" xfId="6205" builtinId="9" hidden="1"/>
    <cellStyle name="Besuchter Hyperlink" xfId="6269" builtinId="9" hidden="1"/>
    <cellStyle name="Besuchter Hyperlink" xfId="6333" builtinId="9" hidden="1"/>
    <cellStyle name="Besuchter Hyperlink" xfId="6397" builtinId="9" hidden="1"/>
    <cellStyle name="Besuchter Hyperlink" xfId="6461" builtinId="9" hidden="1"/>
    <cellStyle name="Besuchter Hyperlink" xfId="6525" builtinId="9" hidden="1"/>
    <cellStyle name="Besuchter Hyperlink" xfId="6523" builtinId="9" hidden="1"/>
    <cellStyle name="Besuchter Hyperlink" xfId="6459" builtinId="9" hidden="1"/>
    <cellStyle name="Besuchter Hyperlink" xfId="6395" builtinId="9" hidden="1"/>
    <cellStyle name="Besuchter Hyperlink" xfId="6331" builtinId="9" hidden="1"/>
    <cellStyle name="Besuchter Hyperlink" xfId="6267" builtinId="9" hidden="1"/>
    <cellStyle name="Besuchter Hyperlink" xfId="6203" builtinId="9" hidden="1"/>
    <cellStyle name="Besuchter Hyperlink" xfId="6139" builtinId="9" hidden="1"/>
    <cellStyle name="Besuchter Hyperlink" xfId="6075" builtinId="9" hidden="1"/>
    <cellStyle name="Besuchter Hyperlink" xfId="6011" builtinId="9" hidden="1"/>
    <cellStyle name="Besuchter Hyperlink" xfId="5947" builtinId="9" hidden="1"/>
    <cellStyle name="Besuchter Hyperlink" xfId="5883" builtinId="9" hidden="1"/>
    <cellStyle name="Besuchter Hyperlink" xfId="5819" builtinId="9" hidden="1"/>
    <cellStyle name="Besuchter Hyperlink" xfId="5755" builtinId="9" hidden="1"/>
    <cellStyle name="Besuchter Hyperlink" xfId="5691" builtinId="9" hidden="1"/>
    <cellStyle name="Besuchter Hyperlink" xfId="5627" builtinId="9" hidden="1"/>
    <cellStyle name="Besuchter Hyperlink" xfId="5563" builtinId="9" hidden="1"/>
    <cellStyle name="Besuchter Hyperlink" xfId="5499" builtinId="9" hidden="1"/>
    <cellStyle name="Besuchter Hyperlink" xfId="5435" builtinId="9" hidden="1"/>
    <cellStyle name="Besuchter Hyperlink" xfId="5371" builtinId="9" hidden="1"/>
    <cellStyle name="Besuchter Hyperlink" xfId="5307" builtinId="9" hidden="1"/>
    <cellStyle name="Besuchter Hyperlink" xfId="5243" builtinId="9" hidden="1"/>
    <cellStyle name="Besuchter Hyperlink" xfId="5179" builtinId="9" hidden="1"/>
    <cellStyle name="Besuchter Hyperlink" xfId="5115" builtinId="9" hidden="1"/>
    <cellStyle name="Besuchter Hyperlink" xfId="5051" builtinId="9" hidden="1"/>
    <cellStyle name="Besuchter Hyperlink" xfId="4987" builtinId="9" hidden="1"/>
    <cellStyle name="Besuchter Hyperlink" xfId="4923" builtinId="9" hidden="1"/>
    <cellStyle name="Besuchter Hyperlink" xfId="4859" builtinId="9" hidden="1"/>
    <cellStyle name="Besuchter Hyperlink" xfId="4795" builtinId="9" hidden="1"/>
    <cellStyle name="Besuchter Hyperlink" xfId="4731" builtinId="9" hidden="1"/>
    <cellStyle name="Besuchter Hyperlink" xfId="4667" builtinId="9" hidden="1"/>
    <cellStyle name="Besuchter Hyperlink" xfId="4603" builtinId="9" hidden="1"/>
    <cellStyle name="Besuchter Hyperlink" xfId="4539" builtinId="9" hidden="1"/>
    <cellStyle name="Besuchter Hyperlink" xfId="4475" builtinId="9" hidden="1"/>
    <cellStyle name="Besuchter Hyperlink" xfId="4411" builtinId="9" hidden="1"/>
    <cellStyle name="Besuchter Hyperlink" xfId="4347" builtinId="9" hidden="1"/>
    <cellStyle name="Besuchter Hyperlink" xfId="4283" builtinId="9" hidden="1"/>
    <cellStyle name="Besuchter Hyperlink" xfId="4219" builtinId="9" hidden="1"/>
    <cellStyle name="Besuchter Hyperlink" xfId="4155" builtinId="9" hidden="1"/>
    <cellStyle name="Besuchter Hyperlink" xfId="4091" builtinId="9" hidden="1"/>
    <cellStyle name="Besuchter Hyperlink" xfId="4027" builtinId="9" hidden="1"/>
    <cellStyle name="Besuchter Hyperlink" xfId="3963" builtinId="9" hidden="1"/>
    <cellStyle name="Besuchter Hyperlink" xfId="3899" builtinId="9" hidden="1"/>
    <cellStyle name="Besuchter Hyperlink" xfId="3835" builtinId="9" hidden="1"/>
    <cellStyle name="Besuchter Hyperlink" xfId="3771" builtinId="9" hidden="1"/>
    <cellStyle name="Besuchter Hyperlink" xfId="3707" builtinId="9" hidden="1"/>
    <cellStyle name="Besuchter Hyperlink" xfId="3643" builtinId="9" hidden="1"/>
    <cellStyle name="Besuchter Hyperlink" xfId="3579" builtinId="9" hidden="1"/>
    <cellStyle name="Besuchter Hyperlink" xfId="3515" builtinId="9" hidden="1"/>
    <cellStyle name="Besuchter Hyperlink" xfId="3451" builtinId="9" hidden="1"/>
    <cellStyle name="Besuchter Hyperlink" xfId="3387" builtinId="9" hidden="1"/>
    <cellStyle name="Besuchter Hyperlink" xfId="3323" builtinId="9" hidden="1"/>
    <cellStyle name="Besuchter Hyperlink" xfId="3259" builtinId="9" hidden="1"/>
    <cellStyle name="Besuchter Hyperlink" xfId="3195" builtinId="9" hidden="1"/>
    <cellStyle name="Besuchter Hyperlink" xfId="3131" builtinId="9" hidden="1"/>
    <cellStyle name="Besuchter Hyperlink" xfId="3067" builtinId="9" hidden="1"/>
    <cellStyle name="Besuchter Hyperlink" xfId="3003" builtinId="9" hidden="1"/>
    <cellStyle name="Besuchter Hyperlink" xfId="2939" builtinId="9" hidden="1"/>
    <cellStyle name="Besuchter Hyperlink" xfId="2875" builtinId="9" hidden="1"/>
    <cellStyle name="Besuchter Hyperlink" xfId="2811" builtinId="9" hidden="1"/>
    <cellStyle name="Besuchter Hyperlink" xfId="2747" builtinId="9" hidden="1"/>
    <cellStyle name="Besuchter Hyperlink" xfId="2683" builtinId="9" hidden="1"/>
    <cellStyle name="Besuchter Hyperlink" xfId="2619" builtinId="9" hidden="1"/>
    <cellStyle name="Besuchter Hyperlink" xfId="2555" builtinId="9" hidden="1"/>
    <cellStyle name="Besuchter Hyperlink" xfId="2491" builtinId="9" hidden="1"/>
    <cellStyle name="Besuchter Hyperlink" xfId="2427" builtinId="9" hidden="1"/>
    <cellStyle name="Besuchter Hyperlink" xfId="2363" builtinId="9" hidden="1"/>
    <cellStyle name="Besuchter Hyperlink" xfId="2299" builtinId="9" hidden="1"/>
    <cellStyle name="Besuchter Hyperlink" xfId="2235" builtinId="9" hidden="1"/>
    <cellStyle name="Besuchter Hyperlink" xfId="2171" builtinId="9" hidden="1"/>
    <cellStyle name="Besuchter Hyperlink" xfId="2107" builtinId="9" hidden="1"/>
    <cellStyle name="Besuchter Hyperlink" xfId="2043" builtinId="9" hidden="1"/>
    <cellStyle name="Besuchter Hyperlink" xfId="1979" builtinId="9" hidden="1"/>
    <cellStyle name="Besuchter Hyperlink" xfId="1915" builtinId="9" hidden="1"/>
    <cellStyle name="Besuchter Hyperlink" xfId="1851" builtinId="9" hidden="1"/>
    <cellStyle name="Besuchter Hyperlink" xfId="1787" builtinId="9" hidden="1"/>
    <cellStyle name="Besuchter Hyperlink" xfId="1723" builtinId="9" hidden="1"/>
    <cellStyle name="Besuchter Hyperlink" xfId="1659" builtinId="9" hidden="1"/>
    <cellStyle name="Besuchter Hyperlink" xfId="1595" builtinId="9" hidden="1"/>
    <cellStyle name="Besuchter Hyperlink" xfId="1531" builtinId="9" hidden="1"/>
    <cellStyle name="Besuchter Hyperlink" xfId="1467" builtinId="9" hidden="1"/>
    <cellStyle name="Besuchter Hyperlink" xfId="1403" builtinId="9" hidden="1"/>
    <cellStyle name="Besuchter Hyperlink" xfId="1339" builtinId="9" hidden="1"/>
    <cellStyle name="Besuchter Hyperlink" xfId="1275" builtinId="9" hidden="1"/>
    <cellStyle name="Besuchter Hyperlink" xfId="1211" builtinId="9" hidden="1"/>
    <cellStyle name="Besuchter Hyperlink" xfId="1147" builtinId="9" hidden="1"/>
    <cellStyle name="Besuchter Hyperlink" xfId="1083" builtinId="9" hidden="1"/>
    <cellStyle name="Besuchter Hyperlink" xfId="1018" builtinId="9" hidden="1"/>
    <cellStyle name="Besuchter Hyperlink" xfId="954" builtinId="9" hidden="1"/>
    <cellStyle name="Besuchter Hyperlink" xfId="890" builtinId="9" hidden="1"/>
    <cellStyle name="Besuchter Hyperlink" xfId="826" builtinId="9" hidden="1"/>
    <cellStyle name="Besuchter Hyperlink" xfId="762" builtinId="9" hidden="1"/>
    <cellStyle name="Besuchter Hyperlink" xfId="698" builtinId="9" hidden="1"/>
    <cellStyle name="Besuchter Hyperlink" xfId="634" builtinId="9" hidden="1"/>
    <cellStyle name="Besuchter Hyperlink" xfId="570" builtinId="9" hidden="1"/>
    <cellStyle name="Besuchter Hyperlink" xfId="506" builtinId="9" hidden="1"/>
    <cellStyle name="Besuchter Hyperlink" xfId="442" builtinId="9" hidden="1"/>
    <cellStyle name="Besuchter Hyperlink" xfId="378" builtinId="9" hidden="1"/>
    <cellStyle name="Besuchter Hyperlink" xfId="314" builtinId="9" hidden="1"/>
    <cellStyle name="Besuchter Hyperlink" xfId="250" builtinId="9" hidden="1"/>
    <cellStyle name="Besuchter Hyperlink" xfId="186" builtinId="9" hidden="1"/>
    <cellStyle name="Besuchter Hyperlink" xfId="122" builtinId="9" hidden="1"/>
    <cellStyle name="Besuchter Hyperlink" xfId="58" builtinId="9" hidden="1"/>
    <cellStyle name="Besuchter Hyperlink" xfId="42" builtinId="9" hidden="1"/>
    <cellStyle name="Besuchter Hyperlink" xfId="16" builtinId="9" hidden="1"/>
    <cellStyle name="Besuchter Hyperlink" xfId="32" builtinId="9" hidden="1"/>
    <cellStyle name="Besuchter Hyperlink" xfId="94" builtinId="9" hidden="1"/>
    <cellStyle name="Besuchter Hyperlink" xfId="158" builtinId="9" hidden="1"/>
    <cellStyle name="Besuchter Hyperlink" xfId="222" builtinId="9" hidden="1"/>
    <cellStyle name="Besuchter Hyperlink" xfId="286" builtinId="9" hidden="1"/>
    <cellStyle name="Besuchter Hyperlink" xfId="350" builtinId="9" hidden="1"/>
    <cellStyle name="Besuchter Hyperlink" xfId="414" builtinId="9" hidden="1"/>
    <cellStyle name="Besuchter Hyperlink" xfId="478" builtinId="9" hidden="1"/>
    <cellStyle name="Besuchter Hyperlink" xfId="542" builtinId="9" hidden="1"/>
    <cellStyle name="Besuchter Hyperlink" xfId="606" builtinId="9" hidden="1"/>
    <cellStyle name="Besuchter Hyperlink" xfId="670" builtinId="9" hidden="1"/>
    <cellStyle name="Besuchter Hyperlink" xfId="734" builtinId="9" hidden="1"/>
    <cellStyle name="Besuchter Hyperlink" xfId="798" builtinId="9" hidden="1"/>
    <cellStyle name="Besuchter Hyperlink" xfId="862" builtinId="9" hidden="1"/>
    <cellStyle name="Besuchter Hyperlink" xfId="926" builtinId="9" hidden="1"/>
    <cellStyle name="Besuchter Hyperlink" xfId="990" builtinId="9" hidden="1"/>
    <cellStyle name="Besuchter Hyperlink" xfId="1054" builtinId="9" hidden="1"/>
    <cellStyle name="Besuchter Hyperlink" xfId="1119" builtinId="9" hidden="1"/>
    <cellStyle name="Besuchter Hyperlink" xfId="1183" builtinId="9" hidden="1"/>
    <cellStyle name="Besuchter Hyperlink" xfId="1247" builtinId="9" hidden="1"/>
    <cellStyle name="Besuchter Hyperlink" xfId="1311" builtinId="9" hidden="1"/>
    <cellStyle name="Besuchter Hyperlink" xfId="1375" builtinId="9" hidden="1"/>
    <cellStyle name="Besuchter Hyperlink" xfId="1439" builtinId="9" hidden="1"/>
    <cellStyle name="Besuchter Hyperlink" xfId="1503" builtinId="9" hidden="1"/>
    <cellStyle name="Besuchter Hyperlink" xfId="1567" builtinId="9" hidden="1"/>
    <cellStyle name="Besuchter Hyperlink" xfId="1631" builtinId="9" hidden="1"/>
    <cellStyle name="Besuchter Hyperlink" xfId="1695" builtinId="9" hidden="1"/>
    <cellStyle name="Besuchter Hyperlink" xfId="1759" builtinId="9" hidden="1"/>
    <cellStyle name="Besuchter Hyperlink" xfId="1823" builtinId="9" hidden="1"/>
    <cellStyle name="Besuchter Hyperlink" xfId="1887" builtinId="9" hidden="1"/>
    <cellStyle name="Besuchter Hyperlink" xfId="1951" builtinId="9" hidden="1"/>
    <cellStyle name="Besuchter Hyperlink" xfId="2015" builtinId="9" hidden="1"/>
    <cellStyle name="Besuchter Hyperlink" xfId="2079" builtinId="9" hidden="1"/>
    <cellStyle name="Besuchter Hyperlink" xfId="2143" builtinId="9" hidden="1"/>
    <cellStyle name="Besuchter Hyperlink" xfId="2207" builtinId="9" hidden="1"/>
    <cellStyle name="Besuchter Hyperlink" xfId="2271" builtinId="9" hidden="1"/>
    <cellStyle name="Besuchter Hyperlink" xfId="2335" builtinId="9" hidden="1"/>
    <cellStyle name="Besuchter Hyperlink" xfId="2399" builtinId="9" hidden="1"/>
    <cellStyle name="Besuchter Hyperlink" xfId="2463" builtinId="9" hidden="1"/>
    <cellStyle name="Besuchter Hyperlink" xfId="2527" builtinId="9" hidden="1"/>
    <cellStyle name="Besuchter Hyperlink" xfId="2591" builtinId="9" hidden="1"/>
    <cellStyle name="Besuchter Hyperlink" xfId="2655" builtinId="9" hidden="1"/>
    <cellStyle name="Besuchter Hyperlink" xfId="2719" builtinId="9" hidden="1"/>
    <cellStyle name="Besuchter Hyperlink" xfId="2783" builtinId="9" hidden="1"/>
    <cellStyle name="Besuchter Hyperlink" xfId="2847" builtinId="9" hidden="1"/>
    <cellStyle name="Besuchter Hyperlink" xfId="2911" builtinId="9" hidden="1"/>
    <cellStyle name="Besuchter Hyperlink" xfId="2975" builtinId="9" hidden="1"/>
    <cellStyle name="Besuchter Hyperlink" xfId="3039" builtinId="9" hidden="1"/>
    <cellStyle name="Besuchter Hyperlink" xfId="3103" builtinId="9" hidden="1"/>
    <cellStyle name="Besuchter Hyperlink" xfId="3167" builtinId="9" hidden="1"/>
    <cellStyle name="Besuchter Hyperlink" xfId="3231" builtinId="9" hidden="1"/>
    <cellStyle name="Besuchter Hyperlink" xfId="3295" builtinId="9" hidden="1"/>
    <cellStyle name="Besuchter Hyperlink" xfId="3359" builtinId="9" hidden="1"/>
    <cellStyle name="Besuchter Hyperlink" xfId="3423" builtinId="9" hidden="1"/>
    <cellStyle name="Besuchter Hyperlink" xfId="3487" builtinId="9" hidden="1"/>
    <cellStyle name="Besuchter Hyperlink" xfId="3551" builtinId="9" hidden="1"/>
    <cellStyle name="Besuchter Hyperlink" xfId="3615" builtinId="9" hidden="1"/>
    <cellStyle name="Besuchter Hyperlink" xfId="3679" builtinId="9" hidden="1"/>
    <cellStyle name="Besuchter Hyperlink" xfId="3743" builtinId="9" hidden="1"/>
    <cellStyle name="Besuchter Hyperlink" xfId="3807" builtinId="9" hidden="1"/>
    <cellStyle name="Besuchter Hyperlink" xfId="3871" builtinId="9" hidden="1"/>
    <cellStyle name="Besuchter Hyperlink" xfId="3935" builtinId="9" hidden="1"/>
    <cellStyle name="Besuchter Hyperlink" xfId="3999" builtinId="9" hidden="1"/>
    <cellStyle name="Besuchter Hyperlink" xfId="4063" builtinId="9" hidden="1"/>
    <cellStyle name="Besuchter Hyperlink" xfId="4127" builtinId="9" hidden="1"/>
    <cellStyle name="Besuchter Hyperlink" xfId="4191" builtinId="9" hidden="1"/>
    <cellStyle name="Besuchter Hyperlink" xfId="4255" builtinId="9" hidden="1"/>
    <cellStyle name="Besuchter Hyperlink" xfId="4319" builtinId="9" hidden="1"/>
    <cellStyle name="Besuchter Hyperlink" xfId="4383" builtinId="9" hidden="1"/>
    <cellStyle name="Besuchter Hyperlink" xfId="4447" builtinId="9" hidden="1"/>
    <cellStyle name="Besuchter Hyperlink" xfId="4511" builtinId="9" hidden="1"/>
    <cellStyle name="Besuchter Hyperlink" xfId="4575" builtinId="9" hidden="1"/>
    <cellStyle name="Besuchter Hyperlink" xfId="4639" builtinId="9" hidden="1"/>
    <cellStyle name="Besuchter Hyperlink" xfId="4703" builtinId="9" hidden="1"/>
    <cellStyle name="Besuchter Hyperlink" xfId="4767" builtinId="9" hidden="1"/>
    <cellStyle name="Besuchter Hyperlink" xfId="4831" builtinId="9" hidden="1"/>
    <cellStyle name="Besuchter Hyperlink" xfId="4895" builtinId="9" hidden="1"/>
    <cellStyle name="Besuchter Hyperlink" xfId="4959" builtinId="9" hidden="1"/>
    <cellStyle name="Besuchter Hyperlink" xfId="5023" builtinId="9" hidden="1"/>
    <cellStyle name="Besuchter Hyperlink" xfId="5087" builtinId="9" hidden="1"/>
    <cellStyle name="Besuchter Hyperlink" xfId="5151" builtinId="9" hidden="1"/>
    <cellStyle name="Besuchter Hyperlink" xfId="5215" builtinId="9" hidden="1"/>
    <cellStyle name="Besuchter Hyperlink" xfId="5279" builtinId="9" hidden="1"/>
    <cellStyle name="Besuchter Hyperlink" xfId="5343" builtinId="9" hidden="1"/>
    <cellStyle name="Besuchter Hyperlink" xfId="5407" builtinId="9" hidden="1"/>
    <cellStyle name="Besuchter Hyperlink" xfId="5471" builtinId="9" hidden="1"/>
    <cellStyle name="Besuchter Hyperlink" xfId="5535" builtinId="9" hidden="1"/>
    <cellStyle name="Besuchter Hyperlink" xfId="5599" builtinId="9" hidden="1"/>
    <cellStyle name="Besuchter Hyperlink" xfId="5663" builtinId="9" hidden="1"/>
    <cellStyle name="Besuchter Hyperlink" xfId="5727" builtinId="9" hidden="1"/>
    <cellStyle name="Besuchter Hyperlink" xfId="5791" builtinId="9" hidden="1"/>
    <cellStyle name="Besuchter Hyperlink" xfId="5855" builtinId="9" hidden="1"/>
    <cellStyle name="Besuchter Hyperlink" xfId="5919" builtinId="9" hidden="1"/>
    <cellStyle name="Besuchter Hyperlink" xfId="5983" builtinId="9" hidden="1"/>
    <cellStyle name="Besuchter Hyperlink" xfId="6047" builtinId="9" hidden="1"/>
    <cellStyle name="Besuchter Hyperlink" xfId="6111" builtinId="9" hidden="1"/>
    <cellStyle name="Besuchter Hyperlink" xfId="6175" builtinId="9" hidden="1"/>
    <cellStyle name="Besuchter Hyperlink" xfId="6239" builtinId="9" hidden="1"/>
    <cellStyle name="Besuchter Hyperlink" xfId="6303" builtinId="9" hidden="1"/>
    <cellStyle name="Besuchter Hyperlink" xfId="6367" builtinId="9" hidden="1"/>
    <cellStyle name="Besuchter Hyperlink" xfId="6431" builtinId="9" hidden="1"/>
    <cellStyle name="Besuchter Hyperlink" xfId="6495" builtinId="9" hidden="1"/>
    <cellStyle name="Besuchter Hyperlink" xfId="6553" builtinId="9" hidden="1"/>
    <cellStyle name="Besuchter Hyperlink" xfId="6489" builtinId="9" hidden="1"/>
    <cellStyle name="Besuchter Hyperlink" xfId="6425" builtinId="9" hidden="1"/>
    <cellStyle name="Besuchter Hyperlink" xfId="6361" builtinId="9" hidden="1"/>
    <cellStyle name="Besuchter Hyperlink" xfId="6297" builtinId="9" hidden="1"/>
    <cellStyle name="Besuchter Hyperlink" xfId="6233" builtinId="9" hidden="1"/>
    <cellStyle name="Besuchter Hyperlink" xfId="6169" builtinId="9" hidden="1"/>
    <cellStyle name="Besuchter Hyperlink" xfId="6105" builtinId="9" hidden="1"/>
    <cellStyle name="Besuchter Hyperlink" xfId="6041" builtinId="9" hidden="1"/>
    <cellStyle name="Besuchter Hyperlink" xfId="5977" builtinId="9" hidden="1"/>
    <cellStyle name="Besuchter Hyperlink" xfId="5913" builtinId="9" hidden="1"/>
    <cellStyle name="Besuchter Hyperlink" xfId="5849" builtinId="9" hidden="1"/>
    <cellStyle name="Besuchter Hyperlink" xfId="5785" builtinId="9" hidden="1"/>
    <cellStyle name="Besuchter Hyperlink" xfId="5721" builtinId="9" hidden="1"/>
    <cellStyle name="Besuchter Hyperlink" xfId="5657" builtinId="9" hidden="1"/>
    <cellStyle name="Besuchter Hyperlink" xfId="5593" builtinId="9" hidden="1"/>
    <cellStyle name="Besuchter Hyperlink" xfId="5529" builtinId="9" hidden="1"/>
    <cellStyle name="Besuchter Hyperlink" xfId="5465" builtinId="9" hidden="1"/>
    <cellStyle name="Besuchter Hyperlink" xfId="5401" builtinId="9" hidden="1"/>
    <cellStyle name="Besuchter Hyperlink" xfId="5337" builtinId="9" hidden="1"/>
    <cellStyle name="Besuchter Hyperlink" xfId="5273" builtinId="9" hidden="1"/>
    <cellStyle name="Besuchter Hyperlink" xfId="5209" builtinId="9" hidden="1"/>
    <cellStyle name="Besuchter Hyperlink" xfId="5145" builtinId="9" hidden="1"/>
    <cellStyle name="Besuchter Hyperlink" xfId="5081" builtinId="9" hidden="1"/>
    <cellStyle name="Besuchter Hyperlink" xfId="5017" builtinId="9" hidden="1"/>
    <cellStyle name="Besuchter Hyperlink" xfId="4953" builtinId="9" hidden="1"/>
    <cellStyle name="Besuchter Hyperlink" xfId="4889" builtinId="9" hidden="1"/>
    <cellStyle name="Besuchter Hyperlink" xfId="4825" builtinId="9" hidden="1"/>
    <cellStyle name="Besuchter Hyperlink" xfId="4761" builtinId="9" hidden="1"/>
    <cellStyle name="Besuchter Hyperlink" xfId="4697" builtinId="9" hidden="1"/>
    <cellStyle name="Besuchter Hyperlink" xfId="4633" builtinId="9" hidden="1"/>
    <cellStyle name="Besuchter Hyperlink" xfId="4569" builtinId="9" hidden="1"/>
    <cellStyle name="Besuchter Hyperlink" xfId="4505" builtinId="9" hidden="1"/>
    <cellStyle name="Besuchter Hyperlink" xfId="4441" builtinId="9" hidden="1"/>
    <cellStyle name="Besuchter Hyperlink" xfId="4377" builtinId="9" hidden="1"/>
    <cellStyle name="Besuchter Hyperlink" xfId="4313" builtinId="9" hidden="1"/>
    <cellStyle name="Besuchter Hyperlink" xfId="4249" builtinId="9" hidden="1"/>
    <cellStyle name="Besuchter Hyperlink" xfId="4185" builtinId="9" hidden="1"/>
    <cellStyle name="Besuchter Hyperlink" xfId="4121" builtinId="9" hidden="1"/>
    <cellStyle name="Besuchter Hyperlink" xfId="4057" builtinId="9" hidden="1"/>
    <cellStyle name="Besuchter Hyperlink" xfId="3993" builtinId="9" hidden="1"/>
    <cellStyle name="Besuchter Hyperlink" xfId="3929" builtinId="9" hidden="1"/>
    <cellStyle name="Besuchter Hyperlink" xfId="3865" builtinId="9" hidden="1"/>
    <cellStyle name="Besuchter Hyperlink" xfId="3801" builtinId="9" hidden="1"/>
    <cellStyle name="Besuchter Hyperlink" xfId="3737" builtinId="9" hidden="1"/>
    <cellStyle name="Besuchter Hyperlink" xfId="3673" builtinId="9" hidden="1"/>
    <cellStyle name="Besuchter Hyperlink" xfId="3609" builtinId="9" hidden="1"/>
    <cellStyle name="Besuchter Hyperlink" xfId="3545" builtinId="9" hidden="1"/>
    <cellStyle name="Besuchter Hyperlink" xfId="3481" builtinId="9" hidden="1"/>
    <cellStyle name="Besuchter Hyperlink" xfId="3417" builtinId="9" hidden="1"/>
    <cellStyle name="Besuchter Hyperlink" xfId="3353" builtinId="9" hidden="1"/>
    <cellStyle name="Besuchter Hyperlink" xfId="3289" builtinId="9" hidden="1"/>
    <cellStyle name="Besuchter Hyperlink" xfId="3225" builtinId="9" hidden="1"/>
    <cellStyle name="Besuchter Hyperlink" xfId="3161" builtinId="9" hidden="1"/>
    <cellStyle name="Besuchter Hyperlink" xfId="3097" builtinId="9" hidden="1"/>
    <cellStyle name="Besuchter Hyperlink" xfId="3033" builtinId="9" hidden="1"/>
    <cellStyle name="Besuchter Hyperlink" xfId="2969" builtinId="9" hidden="1"/>
    <cellStyle name="Besuchter Hyperlink" xfId="2905" builtinId="9" hidden="1"/>
    <cellStyle name="Besuchter Hyperlink" xfId="2841" builtinId="9" hidden="1"/>
    <cellStyle name="Besuchter Hyperlink" xfId="2777" builtinId="9" hidden="1"/>
    <cellStyle name="Besuchter Hyperlink" xfId="2713" builtinId="9" hidden="1"/>
    <cellStyle name="Besuchter Hyperlink" xfId="2649" builtinId="9" hidden="1"/>
    <cellStyle name="Besuchter Hyperlink" xfId="2585" builtinId="9" hidden="1"/>
    <cellStyle name="Besuchter Hyperlink" xfId="2521" builtinId="9" hidden="1"/>
    <cellStyle name="Besuchter Hyperlink" xfId="2457" builtinId="9" hidden="1"/>
    <cellStyle name="Besuchter Hyperlink" xfId="2393" builtinId="9" hidden="1"/>
    <cellStyle name="Besuchter Hyperlink" xfId="2329" builtinId="9" hidden="1"/>
    <cellStyle name="Besuchter Hyperlink" xfId="2265" builtinId="9" hidden="1"/>
    <cellStyle name="Besuchter Hyperlink" xfId="2201" builtinId="9" hidden="1"/>
    <cellStyle name="Besuchter Hyperlink" xfId="2137" builtinId="9" hidden="1"/>
    <cellStyle name="Besuchter Hyperlink" xfId="2073" builtinId="9" hidden="1"/>
    <cellStyle name="Besuchter Hyperlink" xfId="2009" builtinId="9" hidden="1"/>
    <cellStyle name="Besuchter Hyperlink" xfId="1945" builtinId="9" hidden="1"/>
    <cellStyle name="Besuchter Hyperlink" xfId="1881" builtinId="9" hidden="1"/>
    <cellStyle name="Besuchter Hyperlink" xfId="1817" builtinId="9" hidden="1"/>
    <cellStyle name="Besuchter Hyperlink" xfId="1753" builtinId="9" hidden="1"/>
    <cellStyle name="Besuchter Hyperlink" xfId="1689" builtinId="9" hidden="1"/>
    <cellStyle name="Besuchter Hyperlink" xfId="1625" builtinId="9" hidden="1"/>
    <cellStyle name="Besuchter Hyperlink" xfId="1561" builtinId="9" hidden="1"/>
    <cellStyle name="Besuchter Hyperlink" xfId="1497" builtinId="9" hidden="1"/>
    <cellStyle name="Besuchter Hyperlink" xfId="1433" builtinId="9" hidden="1"/>
    <cellStyle name="Besuchter Hyperlink" xfId="1369" builtinId="9" hidden="1"/>
    <cellStyle name="Besuchter Hyperlink" xfId="1305" builtinId="9" hidden="1"/>
    <cellStyle name="Besuchter Hyperlink" xfId="1241" builtinId="9" hidden="1"/>
    <cellStyle name="Besuchter Hyperlink" xfId="1177" builtinId="9" hidden="1"/>
    <cellStyle name="Besuchter Hyperlink" xfId="1113" builtinId="9" hidden="1"/>
    <cellStyle name="Besuchter Hyperlink" xfId="1048" builtinId="9" hidden="1"/>
    <cellStyle name="Besuchter Hyperlink" xfId="984" builtinId="9" hidden="1"/>
    <cellStyle name="Besuchter Hyperlink" xfId="920" builtinId="9" hidden="1"/>
    <cellStyle name="Besuchter Hyperlink" xfId="856" builtinId="9" hidden="1"/>
    <cellStyle name="Besuchter Hyperlink" xfId="792" builtinId="9" hidden="1"/>
    <cellStyle name="Besuchter Hyperlink" xfId="728" builtinId="9" hidden="1"/>
    <cellStyle name="Besuchter Hyperlink" xfId="664" builtinId="9" hidden="1"/>
    <cellStyle name="Besuchter Hyperlink" xfId="600" builtinId="9" hidden="1"/>
    <cellStyle name="Besuchter Hyperlink" xfId="536" builtinId="9" hidden="1"/>
    <cellStyle name="Besuchter Hyperlink" xfId="472" builtinId="9" hidden="1"/>
    <cellStyle name="Besuchter Hyperlink" xfId="408" builtinId="9" hidden="1"/>
    <cellStyle name="Besuchter Hyperlink" xfId="344" builtinId="9" hidden="1"/>
    <cellStyle name="Besuchter Hyperlink" xfId="280" builtinId="9" hidden="1"/>
    <cellStyle name="Besuchter Hyperlink" xfId="216" builtinId="9" hidden="1"/>
    <cellStyle name="Besuchter Hyperlink" xfId="92" builtinId="9" hidden="1"/>
    <cellStyle name="Besuchter Hyperlink" xfId="132" builtinId="9" hidden="1"/>
    <cellStyle name="Besuchter Hyperlink" xfId="104" builtinId="9" hidden="1"/>
    <cellStyle name="Besuchter Hyperlink" xfId="64" builtinId="9" hidden="1"/>
    <cellStyle name="Besuchter Hyperlink" xfId="76" builtinId="9" hidden="1"/>
    <cellStyle name="Besuchter Hyperlink" xfId="148" builtinId="9" hidden="1"/>
    <cellStyle name="Besuchter Hyperlink" xfId="108" builtinId="9" hidden="1"/>
    <cellStyle name="Besuchter Hyperlink" xfId="192" builtinId="9" hidden="1"/>
    <cellStyle name="Besuchter Hyperlink" xfId="256" builtinId="9" hidden="1"/>
    <cellStyle name="Besuchter Hyperlink" xfId="320" builtinId="9" hidden="1"/>
    <cellStyle name="Besuchter Hyperlink" xfId="384" builtinId="9" hidden="1"/>
    <cellStyle name="Besuchter Hyperlink" xfId="448" builtinId="9" hidden="1"/>
    <cellStyle name="Besuchter Hyperlink" xfId="512" builtinId="9" hidden="1"/>
    <cellStyle name="Besuchter Hyperlink" xfId="576" builtinId="9" hidden="1"/>
    <cellStyle name="Besuchter Hyperlink" xfId="640" builtinId="9" hidden="1"/>
    <cellStyle name="Besuchter Hyperlink" xfId="704" builtinId="9" hidden="1"/>
    <cellStyle name="Besuchter Hyperlink" xfId="768" builtinId="9" hidden="1"/>
    <cellStyle name="Besuchter Hyperlink" xfId="832" builtinId="9" hidden="1"/>
    <cellStyle name="Besuchter Hyperlink" xfId="896" builtinId="9" hidden="1"/>
    <cellStyle name="Besuchter Hyperlink" xfId="960" builtinId="9" hidden="1"/>
    <cellStyle name="Besuchter Hyperlink" xfId="1024" builtinId="9" hidden="1"/>
    <cellStyle name="Besuchter Hyperlink" xfId="1089" builtinId="9" hidden="1"/>
    <cellStyle name="Besuchter Hyperlink" xfId="1153" builtinId="9" hidden="1"/>
    <cellStyle name="Besuchter Hyperlink" xfId="1217" builtinId="9" hidden="1"/>
    <cellStyle name="Besuchter Hyperlink" xfId="1281" builtinId="9" hidden="1"/>
    <cellStyle name="Besuchter Hyperlink" xfId="1345" builtinId="9" hidden="1"/>
    <cellStyle name="Besuchter Hyperlink" xfId="1409" builtinId="9" hidden="1"/>
    <cellStyle name="Besuchter Hyperlink" xfId="1473" builtinId="9" hidden="1"/>
    <cellStyle name="Besuchter Hyperlink" xfId="1537" builtinId="9" hidden="1"/>
    <cellStyle name="Besuchter Hyperlink" xfId="1601" builtinId="9" hidden="1"/>
    <cellStyle name="Besuchter Hyperlink" xfId="1665" builtinId="9" hidden="1"/>
    <cellStyle name="Besuchter Hyperlink" xfId="1729" builtinId="9" hidden="1"/>
    <cellStyle name="Besuchter Hyperlink" xfId="1793" builtinId="9" hidden="1"/>
    <cellStyle name="Besuchter Hyperlink" xfId="1857" builtinId="9" hidden="1"/>
    <cellStyle name="Besuchter Hyperlink" xfId="1921" builtinId="9" hidden="1"/>
    <cellStyle name="Besuchter Hyperlink" xfId="1985" builtinId="9" hidden="1"/>
    <cellStyle name="Besuchter Hyperlink" xfId="2049" builtinId="9" hidden="1"/>
    <cellStyle name="Besuchter Hyperlink" xfId="2113" builtinId="9" hidden="1"/>
    <cellStyle name="Besuchter Hyperlink" xfId="2177" builtinId="9" hidden="1"/>
    <cellStyle name="Besuchter Hyperlink" xfId="2241" builtinId="9" hidden="1"/>
    <cellStyle name="Besuchter Hyperlink" xfId="2305" builtinId="9" hidden="1"/>
    <cellStyle name="Besuchter Hyperlink" xfId="2369" builtinId="9" hidden="1"/>
    <cellStyle name="Besuchter Hyperlink" xfId="2433" builtinId="9" hidden="1"/>
    <cellStyle name="Besuchter Hyperlink" xfId="2497" builtinId="9" hidden="1"/>
    <cellStyle name="Besuchter Hyperlink" xfId="2561" builtinId="9" hidden="1"/>
    <cellStyle name="Besuchter Hyperlink" xfId="2625" builtinId="9" hidden="1"/>
    <cellStyle name="Besuchter Hyperlink" xfId="2689" builtinId="9" hidden="1"/>
    <cellStyle name="Besuchter Hyperlink" xfId="2753" builtinId="9" hidden="1"/>
    <cellStyle name="Besuchter Hyperlink" xfId="2817" builtinId="9" hidden="1"/>
    <cellStyle name="Besuchter Hyperlink" xfId="2881" builtinId="9" hidden="1"/>
    <cellStyle name="Besuchter Hyperlink" xfId="2945" builtinId="9" hidden="1"/>
    <cellStyle name="Besuchter Hyperlink" xfId="3009" builtinId="9" hidden="1"/>
    <cellStyle name="Besuchter Hyperlink" xfId="3073" builtinId="9" hidden="1"/>
    <cellStyle name="Besuchter Hyperlink" xfId="3137" builtinId="9" hidden="1"/>
    <cellStyle name="Besuchter Hyperlink" xfId="3201" builtinId="9" hidden="1"/>
    <cellStyle name="Besuchter Hyperlink" xfId="3265" builtinId="9" hidden="1"/>
    <cellStyle name="Besuchter Hyperlink" xfId="3329" builtinId="9" hidden="1"/>
    <cellStyle name="Besuchter Hyperlink" xfId="3393" builtinId="9" hidden="1"/>
    <cellStyle name="Besuchter Hyperlink" xfId="3457" builtinId="9" hidden="1"/>
    <cellStyle name="Besuchter Hyperlink" xfId="3521" builtinId="9" hidden="1"/>
    <cellStyle name="Besuchter Hyperlink" xfId="3585" builtinId="9" hidden="1"/>
    <cellStyle name="Besuchter Hyperlink" xfId="3649" builtinId="9" hidden="1"/>
    <cellStyle name="Besuchter Hyperlink" xfId="3713" builtinId="9" hidden="1"/>
    <cellStyle name="Besuchter Hyperlink" xfId="3777" builtinId="9" hidden="1"/>
    <cellStyle name="Besuchter Hyperlink" xfId="3841" builtinId="9" hidden="1"/>
    <cellStyle name="Besuchter Hyperlink" xfId="3905" builtinId="9" hidden="1"/>
    <cellStyle name="Besuchter Hyperlink" xfId="3969" builtinId="9" hidden="1"/>
    <cellStyle name="Besuchter Hyperlink" xfId="4033" builtinId="9" hidden="1"/>
    <cellStyle name="Besuchter Hyperlink" xfId="4097" builtinId="9" hidden="1"/>
    <cellStyle name="Besuchter Hyperlink" xfId="4161" builtinId="9" hidden="1"/>
    <cellStyle name="Besuchter Hyperlink" xfId="4225" builtinId="9" hidden="1"/>
    <cellStyle name="Besuchter Hyperlink" xfId="4289" builtinId="9" hidden="1"/>
    <cellStyle name="Besuchter Hyperlink" xfId="4353" builtinId="9" hidden="1"/>
    <cellStyle name="Besuchter Hyperlink" xfId="4417" builtinId="9" hidden="1"/>
    <cellStyle name="Besuchter Hyperlink" xfId="4481" builtinId="9" hidden="1"/>
    <cellStyle name="Besuchter Hyperlink" xfId="4545" builtinId="9" hidden="1"/>
    <cellStyle name="Besuchter Hyperlink" xfId="4609" builtinId="9" hidden="1"/>
    <cellStyle name="Besuchter Hyperlink" xfId="4673" builtinId="9" hidden="1"/>
    <cellStyle name="Besuchter Hyperlink" xfId="4737" builtinId="9" hidden="1"/>
    <cellStyle name="Besuchter Hyperlink" xfId="4801" builtinId="9" hidden="1"/>
    <cellStyle name="Besuchter Hyperlink" xfId="4865" builtinId="9" hidden="1"/>
    <cellStyle name="Besuchter Hyperlink" xfId="4929" builtinId="9" hidden="1"/>
    <cellStyle name="Besuchter Hyperlink" xfId="4993" builtinId="9" hidden="1"/>
    <cellStyle name="Besuchter Hyperlink" xfId="5057" builtinId="9" hidden="1"/>
    <cellStyle name="Besuchter Hyperlink" xfId="5121" builtinId="9" hidden="1"/>
    <cellStyle name="Besuchter Hyperlink" xfId="5185" builtinId="9" hidden="1"/>
    <cellStyle name="Besuchter Hyperlink" xfId="5249" builtinId="9" hidden="1"/>
    <cellStyle name="Besuchter Hyperlink" xfId="5313" builtinId="9" hidden="1"/>
    <cellStyle name="Besuchter Hyperlink" xfId="5377" builtinId="9" hidden="1"/>
    <cellStyle name="Besuchter Hyperlink" xfId="5441" builtinId="9" hidden="1"/>
    <cellStyle name="Besuchter Hyperlink" xfId="5505" builtinId="9" hidden="1"/>
    <cellStyle name="Besuchter Hyperlink" xfId="5569" builtinId="9" hidden="1"/>
    <cellStyle name="Besuchter Hyperlink" xfId="5633" builtinId="9" hidden="1"/>
    <cellStyle name="Besuchter Hyperlink" xfId="5697" builtinId="9" hidden="1"/>
    <cellStyle name="Besuchter Hyperlink" xfId="5761" builtinId="9" hidden="1"/>
    <cellStyle name="Besuchter Hyperlink" xfId="5825" builtinId="9" hidden="1"/>
    <cellStyle name="Besuchter Hyperlink" xfId="5889" builtinId="9" hidden="1"/>
    <cellStyle name="Besuchter Hyperlink" xfId="5953" builtinId="9" hidden="1"/>
    <cellStyle name="Besuchter Hyperlink" xfId="6017" builtinId="9" hidden="1"/>
    <cellStyle name="Besuchter Hyperlink" xfId="6081" builtinId="9" hidden="1"/>
    <cellStyle name="Besuchter Hyperlink" xfId="6145" builtinId="9" hidden="1"/>
    <cellStyle name="Besuchter Hyperlink" xfId="6209" builtinId="9" hidden="1"/>
    <cellStyle name="Besuchter Hyperlink" xfId="6273" builtinId="9" hidden="1"/>
    <cellStyle name="Besuchter Hyperlink" xfId="6337" builtinId="9" hidden="1"/>
    <cellStyle name="Besuchter Hyperlink" xfId="6401" builtinId="9" hidden="1"/>
    <cellStyle name="Besuchter Hyperlink" xfId="6465" builtinId="9" hidden="1"/>
    <cellStyle name="Besuchter Hyperlink" xfId="6529" builtinId="9" hidden="1"/>
    <cellStyle name="Besuchter Hyperlink" xfId="6519" builtinId="9" hidden="1"/>
    <cellStyle name="Besuchter Hyperlink" xfId="6455" builtinId="9" hidden="1"/>
    <cellStyle name="Besuchter Hyperlink" xfId="6391" builtinId="9" hidden="1"/>
    <cellStyle name="Besuchter Hyperlink" xfId="6327" builtinId="9" hidden="1"/>
    <cellStyle name="Besuchter Hyperlink" xfId="6263" builtinId="9" hidden="1"/>
    <cellStyle name="Besuchter Hyperlink" xfId="6199" builtinId="9" hidden="1"/>
    <cellStyle name="Besuchter Hyperlink" xfId="6135" builtinId="9" hidden="1"/>
    <cellStyle name="Besuchter Hyperlink" xfId="6071" builtinId="9" hidden="1"/>
    <cellStyle name="Besuchter Hyperlink" xfId="6007" builtinId="9" hidden="1"/>
    <cellStyle name="Besuchter Hyperlink" xfId="5943" builtinId="9" hidden="1"/>
    <cellStyle name="Besuchter Hyperlink" xfId="5879" builtinId="9" hidden="1"/>
    <cellStyle name="Besuchter Hyperlink" xfId="5815" builtinId="9" hidden="1"/>
    <cellStyle name="Besuchter Hyperlink" xfId="5751" builtinId="9" hidden="1"/>
    <cellStyle name="Besuchter Hyperlink" xfId="5687" builtinId="9" hidden="1"/>
    <cellStyle name="Besuchter Hyperlink" xfId="5623" builtinId="9" hidden="1"/>
    <cellStyle name="Besuchter Hyperlink" xfId="5559" builtinId="9" hidden="1"/>
    <cellStyle name="Besuchter Hyperlink" xfId="5495" builtinId="9" hidden="1"/>
    <cellStyle name="Besuchter Hyperlink" xfId="5431" builtinId="9" hidden="1"/>
    <cellStyle name="Besuchter Hyperlink" xfId="5367" builtinId="9" hidden="1"/>
    <cellStyle name="Besuchter Hyperlink" xfId="5303" builtinId="9" hidden="1"/>
    <cellStyle name="Besuchter Hyperlink" xfId="5239" builtinId="9" hidden="1"/>
    <cellStyle name="Besuchter Hyperlink" xfId="5175" builtinId="9" hidden="1"/>
    <cellStyle name="Besuchter Hyperlink" xfId="5111" builtinId="9" hidden="1"/>
    <cellStyle name="Besuchter Hyperlink" xfId="5047" builtinId="9" hidden="1"/>
    <cellStyle name="Besuchter Hyperlink" xfId="4983" builtinId="9" hidden="1"/>
    <cellStyle name="Besuchter Hyperlink" xfId="4919" builtinId="9" hidden="1"/>
    <cellStyle name="Besuchter Hyperlink" xfId="4855" builtinId="9" hidden="1"/>
    <cellStyle name="Besuchter Hyperlink" xfId="4791" builtinId="9" hidden="1"/>
    <cellStyle name="Besuchter Hyperlink" xfId="4727" builtinId="9" hidden="1"/>
    <cellStyle name="Besuchter Hyperlink" xfId="4663" builtinId="9" hidden="1"/>
    <cellStyle name="Besuchter Hyperlink" xfId="4599" builtinId="9" hidden="1"/>
    <cellStyle name="Besuchter Hyperlink" xfId="4535" builtinId="9" hidden="1"/>
    <cellStyle name="Besuchter Hyperlink" xfId="4471" builtinId="9" hidden="1"/>
    <cellStyle name="Besuchter Hyperlink" xfId="4407" builtinId="9" hidden="1"/>
    <cellStyle name="Besuchter Hyperlink" xfId="4343" builtinId="9" hidden="1"/>
    <cellStyle name="Besuchter Hyperlink" xfId="4279" builtinId="9" hidden="1"/>
    <cellStyle name="Besuchter Hyperlink" xfId="4215" builtinId="9" hidden="1"/>
    <cellStyle name="Besuchter Hyperlink" xfId="4151" builtinId="9" hidden="1"/>
    <cellStyle name="Besuchter Hyperlink" xfId="4087" builtinId="9" hidden="1"/>
    <cellStyle name="Besuchter Hyperlink" xfId="4023" builtinId="9" hidden="1"/>
    <cellStyle name="Besuchter Hyperlink" xfId="3959" builtinId="9" hidden="1"/>
    <cellStyle name="Besuchter Hyperlink" xfId="3895" builtinId="9" hidden="1"/>
    <cellStyle name="Besuchter Hyperlink" xfId="3831" builtinId="9" hidden="1"/>
    <cellStyle name="Besuchter Hyperlink" xfId="3767" builtinId="9" hidden="1"/>
    <cellStyle name="Besuchter Hyperlink" xfId="3703" builtinId="9" hidden="1"/>
    <cellStyle name="Besuchter Hyperlink" xfId="3639" builtinId="9" hidden="1"/>
    <cellStyle name="Besuchter Hyperlink" xfId="3575" builtinId="9" hidden="1"/>
    <cellStyle name="Besuchter Hyperlink" xfId="3511" builtinId="9" hidden="1"/>
    <cellStyle name="Besuchter Hyperlink" xfId="3447" builtinId="9" hidden="1"/>
    <cellStyle name="Besuchter Hyperlink" xfId="3383" builtinId="9" hidden="1"/>
    <cellStyle name="Besuchter Hyperlink" xfId="3319" builtinId="9" hidden="1"/>
    <cellStyle name="Besuchter Hyperlink" xfId="3255" builtinId="9" hidden="1"/>
    <cellStyle name="Besuchter Hyperlink" xfId="3191" builtinId="9" hidden="1"/>
    <cellStyle name="Besuchter Hyperlink" xfId="3127" builtinId="9" hidden="1"/>
    <cellStyle name="Besuchter Hyperlink" xfId="3063" builtinId="9" hidden="1"/>
    <cellStyle name="Besuchter Hyperlink" xfId="2999" builtinId="9" hidden="1"/>
    <cellStyle name="Besuchter Hyperlink" xfId="2935" builtinId="9" hidden="1"/>
    <cellStyle name="Besuchter Hyperlink" xfId="2871" builtinId="9" hidden="1"/>
    <cellStyle name="Besuchter Hyperlink" xfId="2807" builtinId="9" hidden="1"/>
    <cellStyle name="Besuchter Hyperlink" xfId="2743" builtinId="9" hidden="1"/>
    <cellStyle name="Besuchter Hyperlink" xfId="2679" builtinId="9" hidden="1"/>
    <cellStyle name="Besuchter Hyperlink" xfId="2615" builtinId="9" hidden="1"/>
    <cellStyle name="Besuchter Hyperlink" xfId="2551" builtinId="9" hidden="1"/>
    <cellStyle name="Besuchter Hyperlink" xfId="2487" builtinId="9" hidden="1"/>
    <cellStyle name="Besuchter Hyperlink" xfId="2423" builtinId="9" hidden="1"/>
    <cellStyle name="Besuchter Hyperlink" xfId="2359" builtinId="9" hidden="1"/>
    <cellStyle name="Besuchter Hyperlink" xfId="2295" builtinId="9" hidden="1"/>
    <cellStyle name="Besuchter Hyperlink" xfId="2231" builtinId="9" hidden="1"/>
    <cellStyle name="Besuchter Hyperlink" xfId="2167" builtinId="9" hidden="1"/>
    <cellStyle name="Besuchter Hyperlink" xfId="2103" builtinId="9" hidden="1"/>
    <cellStyle name="Besuchter Hyperlink" xfId="2039" builtinId="9" hidden="1"/>
    <cellStyle name="Besuchter Hyperlink" xfId="1975" builtinId="9" hidden="1"/>
    <cellStyle name="Besuchter Hyperlink" xfId="1911" builtinId="9" hidden="1"/>
    <cellStyle name="Besuchter Hyperlink" xfId="1847" builtinId="9" hidden="1"/>
    <cellStyle name="Besuchter Hyperlink" xfId="1783" builtinId="9" hidden="1"/>
    <cellStyle name="Besuchter Hyperlink" xfId="1719" builtinId="9" hidden="1"/>
    <cellStyle name="Besuchter Hyperlink" xfId="1655" builtinId="9" hidden="1"/>
    <cellStyle name="Besuchter Hyperlink" xfId="1591" builtinId="9" hidden="1"/>
    <cellStyle name="Besuchter Hyperlink" xfId="1527" builtinId="9" hidden="1"/>
    <cellStyle name="Besuchter Hyperlink" xfId="1463" builtinId="9" hidden="1"/>
    <cellStyle name="Besuchter Hyperlink" xfId="1399" builtinId="9" hidden="1"/>
    <cellStyle name="Besuchter Hyperlink" xfId="1335" builtinId="9" hidden="1"/>
    <cellStyle name="Besuchter Hyperlink" xfId="1271" builtinId="9" hidden="1"/>
    <cellStyle name="Besuchter Hyperlink" xfId="1207" builtinId="9" hidden="1"/>
    <cellStyle name="Besuchter Hyperlink" xfId="1143" builtinId="9" hidden="1"/>
    <cellStyle name="Besuchter Hyperlink" xfId="1079" builtinId="9" hidden="1"/>
    <cellStyle name="Besuchter Hyperlink" xfId="1014" builtinId="9" hidden="1"/>
    <cellStyle name="Besuchter Hyperlink" xfId="950" builtinId="9" hidden="1"/>
    <cellStyle name="Besuchter Hyperlink" xfId="886" builtinId="9" hidden="1"/>
    <cellStyle name="Besuchter Hyperlink" xfId="822" builtinId="9" hidden="1"/>
    <cellStyle name="Besuchter Hyperlink" xfId="758" builtinId="9" hidden="1"/>
    <cellStyle name="Besuchter Hyperlink" xfId="694" builtinId="9" hidden="1"/>
    <cellStyle name="Besuchter Hyperlink" xfId="630" builtinId="9" hidden="1"/>
    <cellStyle name="Besuchter Hyperlink" xfId="566" builtinId="9" hidden="1"/>
    <cellStyle name="Besuchter Hyperlink" xfId="502" builtinId="9" hidden="1"/>
    <cellStyle name="Besuchter Hyperlink" xfId="438" builtinId="9" hidden="1"/>
    <cellStyle name="Besuchter Hyperlink" xfId="374" builtinId="9" hidden="1"/>
    <cellStyle name="Besuchter Hyperlink" xfId="310" builtinId="9" hidden="1"/>
    <cellStyle name="Besuchter Hyperlink" xfId="246" builtinId="9" hidden="1"/>
    <cellStyle name="Besuchter Hyperlink" xfId="182" builtinId="9" hidden="1"/>
    <cellStyle name="Besuchter Hyperlink" xfId="118" builtinId="9" hidden="1"/>
    <cellStyle name="Besuchter Hyperlink" xfId="54" builtinId="9" hidden="1"/>
    <cellStyle name="Besuchter Hyperlink" xfId="34" builtinId="9" hidden="1"/>
    <cellStyle name="Besuchter Hyperlink" xfId="14" builtinId="9" hidden="1"/>
    <cellStyle name="Besuchter Hyperlink" xfId="30" builtinId="9" hidden="1"/>
    <cellStyle name="Besuchter Hyperlink" xfId="98" builtinId="9" hidden="1"/>
    <cellStyle name="Besuchter Hyperlink" xfId="162" builtinId="9" hidden="1"/>
    <cellStyle name="Besuchter Hyperlink" xfId="226" builtinId="9" hidden="1"/>
    <cellStyle name="Besuchter Hyperlink" xfId="290" builtinId="9" hidden="1"/>
    <cellStyle name="Besuchter Hyperlink" xfId="354" builtinId="9" hidden="1"/>
    <cellStyle name="Besuchter Hyperlink" xfId="418" builtinId="9" hidden="1"/>
    <cellStyle name="Besuchter Hyperlink" xfId="482" builtinId="9" hidden="1"/>
    <cellStyle name="Besuchter Hyperlink" xfId="546" builtinId="9" hidden="1"/>
    <cellStyle name="Besuchter Hyperlink" xfId="610" builtinId="9" hidden="1"/>
    <cellStyle name="Besuchter Hyperlink" xfId="674" builtinId="9" hidden="1"/>
    <cellStyle name="Besuchter Hyperlink" xfId="738" builtinId="9" hidden="1"/>
    <cellStyle name="Besuchter Hyperlink" xfId="802" builtinId="9" hidden="1"/>
    <cellStyle name="Besuchter Hyperlink" xfId="866" builtinId="9" hidden="1"/>
    <cellStyle name="Besuchter Hyperlink" xfId="930" builtinId="9" hidden="1"/>
    <cellStyle name="Besuchter Hyperlink" xfId="994" builtinId="9" hidden="1"/>
    <cellStyle name="Besuchter Hyperlink" xfId="1058" builtinId="9" hidden="1"/>
    <cellStyle name="Besuchter Hyperlink" xfId="1123" builtinId="9" hidden="1"/>
    <cellStyle name="Besuchter Hyperlink" xfId="1187" builtinId="9" hidden="1"/>
    <cellStyle name="Besuchter Hyperlink" xfId="1251" builtinId="9" hidden="1"/>
    <cellStyle name="Besuchter Hyperlink" xfId="1315" builtinId="9" hidden="1"/>
    <cellStyle name="Besuchter Hyperlink" xfId="1379" builtinId="9" hidden="1"/>
    <cellStyle name="Besuchter Hyperlink" xfId="1443" builtinId="9" hidden="1"/>
    <cellStyle name="Besuchter Hyperlink" xfId="1507" builtinId="9" hidden="1"/>
    <cellStyle name="Besuchter Hyperlink" xfId="1571" builtinId="9" hidden="1"/>
    <cellStyle name="Besuchter Hyperlink" xfId="1635" builtinId="9" hidden="1"/>
    <cellStyle name="Besuchter Hyperlink" xfId="1699" builtinId="9" hidden="1"/>
    <cellStyle name="Besuchter Hyperlink" xfId="1763" builtinId="9" hidden="1"/>
    <cellStyle name="Besuchter Hyperlink" xfId="1827" builtinId="9" hidden="1"/>
    <cellStyle name="Besuchter Hyperlink" xfId="1891" builtinId="9" hidden="1"/>
    <cellStyle name="Besuchter Hyperlink" xfId="1955" builtinId="9" hidden="1"/>
    <cellStyle name="Besuchter Hyperlink" xfId="2019" builtinId="9" hidden="1"/>
    <cellStyle name="Besuchter Hyperlink" xfId="2083" builtinId="9" hidden="1"/>
    <cellStyle name="Besuchter Hyperlink" xfId="2147" builtinId="9" hidden="1"/>
    <cellStyle name="Besuchter Hyperlink" xfId="2211" builtinId="9" hidden="1"/>
    <cellStyle name="Besuchter Hyperlink" xfId="2275" builtinId="9" hidden="1"/>
    <cellStyle name="Besuchter Hyperlink" xfId="2339" builtinId="9" hidden="1"/>
    <cellStyle name="Besuchter Hyperlink" xfId="2403" builtinId="9" hidden="1"/>
    <cellStyle name="Besuchter Hyperlink" xfId="2467" builtinId="9" hidden="1"/>
    <cellStyle name="Besuchter Hyperlink" xfId="2531" builtinId="9" hidden="1"/>
    <cellStyle name="Besuchter Hyperlink" xfId="2595" builtinId="9" hidden="1"/>
    <cellStyle name="Besuchter Hyperlink" xfId="2659" builtinId="9" hidden="1"/>
    <cellStyle name="Besuchter Hyperlink" xfId="2723" builtinId="9" hidden="1"/>
    <cellStyle name="Besuchter Hyperlink" xfId="2787" builtinId="9" hidden="1"/>
    <cellStyle name="Besuchter Hyperlink" xfId="2851" builtinId="9" hidden="1"/>
    <cellStyle name="Besuchter Hyperlink" xfId="2915" builtinId="9" hidden="1"/>
    <cellStyle name="Besuchter Hyperlink" xfId="2979" builtinId="9" hidden="1"/>
    <cellStyle name="Besuchter Hyperlink" xfId="3043" builtinId="9" hidden="1"/>
    <cellStyle name="Besuchter Hyperlink" xfId="3107" builtinId="9" hidden="1"/>
    <cellStyle name="Besuchter Hyperlink" xfId="3171" builtinId="9" hidden="1"/>
    <cellStyle name="Besuchter Hyperlink" xfId="3235" builtinId="9" hidden="1"/>
    <cellStyle name="Besuchter Hyperlink" xfId="3299" builtinId="9" hidden="1"/>
    <cellStyle name="Besuchter Hyperlink" xfId="3363" builtinId="9" hidden="1"/>
    <cellStyle name="Besuchter Hyperlink" xfId="3427" builtinId="9" hidden="1"/>
    <cellStyle name="Besuchter Hyperlink" xfId="3491" builtinId="9" hidden="1"/>
    <cellStyle name="Besuchter Hyperlink" xfId="3555" builtinId="9" hidden="1"/>
    <cellStyle name="Besuchter Hyperlink" xfId="3619" builtinId="9" hidden="1"/>
    <cellStyle name="Besuchter Hyperlink" xfId="3683" builtinId="9" hidden="1"/>
    <cellStyle name="Besuchter Hyperlink" xfId="3747" builtinId="9" hidden="1"/>
    <cellStyle name="Besuchter Hyperlink" xfId="3811" builtinId="9" hidden="1"/>
    <cellStyle name="Besuchter Hyperlink" xfId="3875" builtinId="9" hidden="1"/>
    <cellStyle name="Besuchter Hyperlink" xfId="3939" builtinId="9" hidden="1"/>
    <cellStyle name="Besuchter Hyperlink" xfId="4003" builtinId="9" hidden="1"/>
    <cellStyle name="Besuchter Hyperlink" xfId="4067" builtinId="9" hidden="1"/>
    <cellStyle name="Besuchter Hyperlink" xfId="4131" builtinId="9" hidden="1"/>
    <cellStyle name="Besuchter Hyperlink" xfId="4195" builtinId="9" hidden="1"/>
    <cellStyle name="Besuchter Hyperlink" xfId="4259" builtinId="9" hidden="1"/>
    <cellStyle name="Besuchter Hyperlink" xfId="4323" builtinId="9" hidden="1"/>
    <cellStyle name="Besuchter Hyperlink" xfId="4387" builtinId="9" hidden="1"/>
    <cellStyle name="Besuchter Hyperlink" xfId="4451" builtinId="9" hidden="1"/>
    <cellStyle name="Besuchter Hyperlink" xfId="4515" builtinId="9" hidden="1"/>
    <cellStyle name="Besuchter Hyperlink" xfId="4579" builtinId="9" hidden="1"/>
    <cellStyle name="Besuchter Hyperlink" xfId="4643" builtinId="9" hidden="1"/>
    <cellStyle name="Besuchter Hyperlink" xfId="4707" builtinId="9" hidden="1"/>
    <cellStyle name="Besuchter Hyperlink" xfId="4771" builtinId="9" hidden="1"/>
    <cellStyle name="Besuchter Hyperlink" xfId="4835" builtinId="9" hidden="1"/>
    <cellStyle name="Besuchter Hyperlink" xfId="4899" builtinId="9" hidden="1"/>
    <cellStyle name="Besuchter Hyperlink" xfId="4963" builtinId="9" hidden="1"/>
    <cellStyle name="Besuchter Hyperlink" xfId="5027" builtinId="9" hidden="1"/>
    <cellStyle name="Besuchter Hyperlink" xfId="5091" builtinId="9" hidden="1"/>
    <cellStyle name="Besuchter Hyperlink" xfId="5155" builtinId="9" hidden="1"/>
    <cellStyle name="Besuchter Hyperlink" xfId="5219" builtinId="9" hidden="1"/>
    <cellStyle name="Besuchter Hyperlink" xfId="5283" builtinId="9" hidden="1"/>
    <cellStyle name="Besuchter Hyperlink" xfId="5347" builtinId="9" hidden="1"/>
    <cellStyle name="Besuchter Hyperlink" xfId="5411" builtinId="9" hidden="1"/>
    <cellStyle name="Besuchter Hyperlink" xfId="5475" builtinId="9" hidden="1"/>
    <cellStyle name="Besuchter Hyperlink" xfId="5539" builtinId="9" hidden="1"/>
    <cellStyle name="Besuchter Hyperlink" xfId="5603" builtinId="9" hidden="1"/>
    <cellStyle name="Besuchter Hyperlink" xfId="5667" builtinId="9" hidden="1"/>
    <cellStyle name="Besuchter Hyperlink" xfId="5731" builtinId="9" hidden="1"/>
    <cellStyle name="Besuchter Hyperlink" xfId="5795" builtinId="9" hidden="1"/>
    <cellStyle name="Besuchter Hyperlink" xfId="5859" builtinId="9" hidden="1"/>
    <cellStyle name="Besuchter Hyperlink" xfId="5923" builtinId="9" hidden="1"/>
    <cellStyle name="Besuchter Hyperlink" xfId="5987" builtinId="9" hidden="1"/>
    <cellStyle name="Besuchter Hyperlink" xfId="6051" builtinId="9" hidden="1"/>
    <cellStyle name="Besuchter Hyperlink" xfId="6115" builtinId="9" hidden="1"/>
    <cellStyle name="Besuchter Hyperlink" xfId="6179" builtinId="9" hidden="1"/>
    <cellStyle name="Besuchter Hyperlink" xfId="6243" builtinId="9" hidden="1"/>
    <cellStyle name="Besuchter Hyperlink" xfId="6307" builtinId="9" hidden="1"/>
    <cellStyle name="Besuchter Hyperlink" xfId="6371" builtinId="9" hidden="1"/>
    <cellStyle name="Besuchter Hyperlink" xfId="6435" builtinId="9" hidden="1"/>
    <cellStyle name="Besuchter Hyperlink" xfId="6499" builtinId="9" hidden="1"/>
    <cellStyle name="Besuchter Hyperlink" xfId="6549" builtinId="9" hidden="1"/>
    <cellStyle name="Besuchter Hyperlink" xfId="6485" builtinId="9" hidden="1"/>
    <cellStyle name="Besuchter Hyperlink" xfId="6421" builtinId="9" hidden="1"/>
    <cellStyle name="Besuchter Hyperlink" xfId="6357" builtinId="9" hidden="1"/>
    <cellStyle name="Besuchter Hyperlink" xfId="6293" builtinId="9" hidden="1"/>
    <cellStyle name="Besuchter Hyperlink" xfId="6229" builtinId="9" hidden="1"/>
    <cellStyle name="Besuchter Hyperlink" xfId="6165" builtinId="9" hidden="1"/>
    <cellStyle name="Besuchter Hyperlink" xfId="6101" builtinId="9" hidden="1"/>
    <cellStyle name="Besuchter Hyperlink" xfId="6037" builtinId="9" hidden="1"/>
    <cellStyle name="Besuchter Hyperlink" xfId="5973" builtinId="9" hidden="1"/>
    <cellStyle name="Besuchter Hyperlink" xfId="5909" builtinId="9" hidden="1"/>
    <cellStyle name="Besuchter Hyperlink" xfId="5845" builtinId="9" hidden="1"/>
    <cellStyle name="Besuchter Hyperlink" xfId="5781" builtinId="9" hidden="1"/>
    <cellStyle name="Besuchter Hyperlink" xfId="5717" builtinId="9" hidden="1"/>
    <cellStyle name="Besuchter Hyperlink" xfId="5653" builtinId="9" hidden="1"/>
    <cellStyle name="Besuchter Hyperlink" xfId="5589" builtinId="9" hidden="1"/>
    <cellStyle name="Besuchter Hyperlink" xfId="5525" builtinId="9" hidden="1"/>
    <cellStyle name="Besuchter Hyperlink" xfId="5461" builtinId="9" hidden="1"/>
    <cellStyle name="Besuchter Hyperlink" xfId="5397" builtinId="9" hidden="1"/>
    <cellStyle name="Besuchter Hyperlink" xfId="5333" builtinId="9" hidden="1"/>
    <cellStyle name="Besuchter Hyperlink" xfId="5269" builtinId="9" hidden="1"/>
    <cellStyle name="Besuchter Hyperlink" xfId="5205" builtinId="9" hidden="1"/>
    <cellStyle name="Besuchter Hyperlink" xfId="5141" builtinId="9" hidden="1"/>
    <cellStyle name="Besuchter Hyperlink" xfId="5077" builtinId="9" hidden="1"/>
    <cellStyle name="Besuchter Hyperlink" xfId="5013" builtinId="9" hidden="1"/>
    <cellStyle name="Besuchter Hyperlink" xfId="4949" builtinId="9" hidden="1"/>
    <cellStyle name="Besuchter Hyperlink" xfId="4885" builtinId="9" hidden="1"/>
    <cellStyle name="Besuchter Hyperlink" xfId="4821" builtinId="9" hidden="1"/>
    <cellStyle name="Besuchter Hyperlink" xfId="4757" builtinId="9" hidden="1"/>
    <cellStyle name="Besuchter Hyperlink" xfId="4693" builtinId="9" hidden="1"/>
    <cellStyle name="Besuchter Hyperlink" xfId="4629" builtinId="9" hidden="1"/>
    <cellStyle name="Besuchter Hyperlink" xfId="4565" builtinId="9" hidden="1"/>
    <cellStyle name="Besuchter Hyperlink" xfId="4501" builtinId="9" hidden="1"/>
    <cellStyle name="Besuchter Hyperlink" xfId="4437" builtinId="9" hidden="1"/>
    <cellStyle name="Besuchter Hyperlink" xfId="4373" builtinId="9" hidden="1"/>
    <cellStyle name="Besuchter Hyperlink" xfId="4309" builtinId="9" hidden="1"/>
    <cellStyle name="Besuchter Hyperlink" xfId="4245" builtinId="9" hidden="1"/>
    <cellStyle name="Besuchter Hyperlink" xfId="4181" builtinId="9" hidden="1"/>
    <cellStyle name="Besuchter Hyperlink" xfId="4117" builtinId="9" hidden="1"/>
    <cellStyle name="Besuchter Hyperlink" xfId="4053" builtinId="9" hidden="1"/>
    <cellStyle name="Besuchter Hyperlink" xfId="3989" builtinId="9" hidden="1"/>
    <cellStyle name="Besuchter Hyperlink" xfId="3925" builtinId="9" hidden="1"/>
    <cellStyle name="Besuchter Hyperlink" xfId="3861" builtinId="9" hidden="1"/>
    <cellStyle name="Besuchter Hyperlink" xfId="3797" builtinId="9" hidden="1"/>
    <cellStyle name="Besuchter Hyperlink" xfId="3733" builtinId="9" hidden="1"/>
    <cellStyle name="Besuchter Hyperlink" xfId="3669" builtinId="9" hidden="1"/>
    <cellStyle name="Besuchter Hyperlink" xfId="3605" builtinId="9" hidden="1"/>
    <cellStyle name="Besuchter Hyperlink" xfId="3541" builtinId="9" hidden="1"/>
    <cellStyle name="Besuchter Hyperlink" xfId="3477" builtinId="9" hidden="1"/>
    <cellStyle name="Besuchter Hyperlink" xfId="3413" builtinId="9" hidden="1"/>
    <cellStyle name="Besuchter Hyperlink" xfId="3349" builtinId="9" hidden="1"/>
    <cellStyle name="Besuchter Hyperlink" xfId="3285" builtinId="9" hidden="1"/>
    <cellStyle name="Besuchter Hyperlink" xfId="3221" builtinId="9" hidden="1"/>
    <cellStyle name="Besuchter Hyperlink" xfId="3157" builtinId="9" hidden="1"/>
    <cellStyle name="Besuchter Hyperlink" xfId="3093" builtinId="9" hidden="1"/>
    <cellStyle name="Besuchter Hyperlink" xfId="3029" builtinId="9" hidden="1"/>
    <cellStyle name="Besuchter Hyperlink" xfId="2965" builtinId="9" hidden="1"/>
    <cellStyle name="Besuchter Hyperlink" xfId="2901" builtinId="9" hidden="1"/>
    <cellStyle name="Besuchter Hyperlink" xfId="2837" builtinId="9" hidden="1"/>
    <cellStyle name="Besuchter Hyperlink" xfId="2773" builtinId="9" hidden="1"/>
    <cellStyle name="Besuchter Hyperlink" xfId="2709" builtinId="9" hidden="1"/>
    <cellStyle name="Besuchter Hyperlink" xfId="2645" builtinId="9" hidden="1"/>
    <cellStyle name="Besuchter Hyperlink" xfId="2581" builtinId="9" hidden="1"/>
    <cellStyle name="Besuchter Hyperlink" xfId="2517" builtinId="9" hidden="1"/>
    <cellStyle name="Besuchter Hyperlink" xfId="2453" builtinId="9" hidden="1"/>
    <cellStyle name="Besuchter Hyperlink" xfId="2389" builtinId="9" hidden="1"/>
    <cellStyle name="Besuchter Hyperlink" xfId="2325" builtinId="9" hidden="1"/>
    <cellStyle name="Besuchter Hyperlink" xfId="2261" builtinId="9" hidden="1"/>
    <cellStyle name="Besuchter Hyperlink" xfId="2197" builtinId="9" hidden="1"/>
    <cellStyle name="Besuchter Hyperlink" xfId="2133" builtinId="9" hidden="1"/>
    <cellStyle name="Besuchter Hyperlink" xfId="2069" builtinId="9" hidden="1"/>
    <cellStyle name="Besuchter Hyperlink" xfId="2005" builtinId="9" hidden="1"/>
    <cellStyle name="Besuchter Hyperlink" xfId="1941" builtinId="9" hidden="1"/>
    <cellStyle name="Besuchter Hyperlink" xfId="1877" builtinId="9" hidden="1"/>
    <cellStyle name="Besuchter Hyperlink" xfId="1813" builtinId="9" hidden="1"/>
    <cellStyle name="Besuchter Hyperlink" xfId="1749" builtinId="9" hidden="1"/>
    <cellStyle name="Besuchter Hyperlink" xfId="1685" builtinId="9" hidden="1"/>
    <cellStyle name="Besuchter Hyperlink" xfId="1621" builtinId="9" hidden="1"/>
    <cellStyle name="Besuchter Hyperlink" xfId="1557" builtinId="9" hidden="1"/>
    <cellStyle name="Besuchter Hyperlink" xfId="1493" builtinId="9" hidden="1"/>
    <cellStyle name="Besuchter Hyperlink" xfId="1429" builtinId="9" hidden="1"/>
    <cellStyle name="Besuchter Hyperlink" xfId="1365" builtinId="9" hidden="1"/>
    <cellStyle name="Besuchter Hyperlink" xfId="1301" builtinId="9" hidden="1"/>
    <cellStyle name="Besuchter Hyperlink" xfId="1237" builtinId="9" hidden="1"/>
    <cellStyle name="Besuchter Hyperlink" xfId="1173" builtinId="9" hidden="1"/>
    <cellStyle name="Besuchter Hyperlink" xfId="1109" builtinId="9" hidden="1"/>
    <cellStyle name="Besuchter Hyperlink" xfId="1044" builtinId="9" hidden="1"/>
    <cellStyle name="Besuchter Hyperlink" xfId="980" builtinId="9" hidden="1"/>
    <cellStyle name="Besuchter Hyperlink" xfId="916" builtinId="9" hidden="1"/>
    <cellStyle name="Besuchter Hyperlink" xfId="852" builtinId="9" hidden="1"/>
    <cellStyle name="Besuchter Hyperlink" xfId="788" builtinId="9" hidden="1"/>
    <cellStyle name="Besuchter Hyperlink" xfId="724" builtinId="9" hidden="1"/>
    <cellStyle name="Besuchter Hyperlink" xfId="660" builtinId="9" hidden="1"/>
    <cellStyle name="Besuchter Hyperlink" xfId="596" builtinId="9" hidden="1"/>
    <cellStyle name="Besuchter Hyperlink" xfId="532" builtinId="9" hidden="1"/>
    <cellStyle name="Besuchter Hyperlink" xfId="468" builtinId="9" hidden="1"/>
    <cellStyle name="Besuchter Hyperlink" xfId="404" builtinId="9" hidden="1"/>
    <cellStyle name="Besuchter Hyperlink" xfId="244" builtinId="9" hidden="1"/>
    <cellStyle name="Besuchter Hyperlink" xfId="284" builtinId="9" hidden="1"/>
    <cellStyle name="Besuchter Hyperlink" xfId="332" builtinId="9" hidden="1"/>
    <cellStyle name="Besuchter Hyperlink" xfId="356" builtinId="9" hidden="1"/>
    <cellStyle name="Besuchter Hyperlink" xfId="228" builtinId="9" hidden="1"/>
    <cellStyle name="Besuchter Hyperlink" xfId="220" builtinId="9" hidden="1"/>
    <cellStyle name="Besuchter Hyperlink" xfId="164" builtinId="9" hidden="1"/>
    <cellStyle name="Besuchter Hyperlink" xfId="6563" builtinId="9" hidden="1"/>
    <cellStyle name="Besuchter Hyperlink" xfId="6571" builtinId="9" hidden="1"/>
    <cellStyle name="Besuchter Hyperlink" xfId="6579" builtinId="9" hidden="1"/>
    <cellStyle name="Besuchter Hyperlink" xfId="6587" builtinId="9" hidden="1"/>
    <cellStyle name="Besuchter Hyperlink" xfId="6595" builtinId="9" hidden="1"/>
    <cellStyle name="Besuchter Hyperlink" xfId="6601" builtinId="9" hidden="1"/>
    <cellStyle name="Besuchter Hyperlink" xfId="6593" builtinId="9" hidden="1"/>
    <cellStyle name="Besuchter Hyperlink" xfId="6585" builtinId="9" hidden="1"/>
    <cellStyle name="Besuchter Hyperlink" xfId="6577" builtinId="9" hidden="1"/>
    <cellStyle name="Besuchter Hyperlink" xfId="6569" builtinId="9" hidden="1"/>
    <cellStyle name="Besuchter Hyperlink" xfId="6561" builtinId="9" hidden="1"/>
    <cellStyle name="Besuchter Hyperlink" xfId="180" builtinId="9" hidden="1"/>
    <cellStyle name="Besuchter Hyperlink" xfId="212" builtinId="9" hidden="1"/>
    <cellStyle name="Besuchter Hyperlink" xfId="260" builtinId="9" hidden="1"/>
    <cellStyle name="Besuchter Hyperlink" xfId="364" builtinId="9" hidden="1"/>
    <cellStyle name="Besuchter Hyperlink" xfId="316" builtinId="9" hidden="1"/>
    <cellStyle name="Besuchter Hyperlink" xfId="276" builtinId="9" hidden="1"/>
    <cellStyle name="Besuchter Hyperlink" xfId="236" builtinId="9" hidden="1"/>
    <cellStyle name="Besuchter Hyperlink" xfId="420" builtinId="9" hidden="1"/>
    <cellStyle name="Besuchter Hyperlink" xfId="484" builtinId="9" hidden="1"/>
    <cellStyle name="Besuchter Hyperlink" xfId="548" builtinId="9" hidden="1"/>
    <cellStyle name="Besuchter Hyperlink" xfId="612" builtinId="9" hidden="1"/>
    <cellStyle name="Besuchter Hyperlink" xfId="676" builtinId="9" hidden="1"/>
    <cellStyle name="Besuchter Hyperlink" xfId="740" builtinId="9" hidden="1"/>
    <cellStyle name="Besuchter Hyperlink" xfId="804" builtinId="9" hidden="1"/>
    <cellStyle name="Besuchter Hyperlink" xfId="868" builtinId="9" hidden="1"/>
    <cellStyle name="Besuchter Hyperlink" xfId="932" builtinId="9" hidden="1"/>
    <cellStyle name="Besuchter Hyperlink" xfId="996" builtinId="9" hidden="1"/>
    <cellStyle name="Besuchter Hyperlink" xfId="1060" builtinId="9" hidden="1"/>
    <cellStyle name="Besuchter Hyperlink" xfId="1125" builtinId="9" hidden="1"/>
    <cellStyle name="Besuchter Hyperlink" xfId="1189" builtinId="9" hidden="1"/>
    <cellStyle name="Besuchter Hyperlink" xfId="1253" builtinId="9" hidden="1"/>
    <cellStyle name="Besuchter Hyperlink" xfId="1317" builtinId="9" hidden="1"/>
    <cellStyle name="Besuchter Hyperlink" xfId="1381" builtinId="9" hidden="1"/>
    <cellStyle name="Besuchter Hyperlink" xfId="1445" builtinId="9" hidden="1"/>
    <cellStyle name="Besuchter Hyperlink" xfId="1509" builtinId="9" hidden="1"/>
    <cellStyle name="Besuchter Hyperlink" xfId="1573" builtinId="9" hidden="1"/>
    <cellStyle name="Besuchter Hyperlink" xfId="1637" builtinId="9" hidden="1"/>
    <cellStyle name="Besuchter Hyperlink" xfId="1701" builtinId="9" hidden="1"/>
    <cellStyle name="Besuchter Hyperlink" xfId="1765" builtinId="9" hidden="1"/>
    <cellStyle name="Besuchter Hyperlink" xfId="1829" builtinId="9" hidden="1"/>
    <cellStyle name="Besuchter Hyperlink" xfId="1893" builtinId="9" hidden="1"/>
    <cellStyle name="Besuchter Hyperlink" xfId="1957" builtinId="9" hidden="1"/>
    <cellStyle name="Besuchter Hyperlink" xfId="2021" builtinId="9" hidden="1"/>
    <cellStyle name="Besuchter Hyperlink" xfId="2085" builtinId="9" hidden="1"/>
    <cellStyle name="Besuchter Hyperlink" xfId="2149" builtinId="9" hidden="1"/>
    <cellStyle name="Besuchter Hyperlink" xfId="2213" builtinId="9" hidden="1"/>
    <cellStyle name="Besuchter Hyperlink" xfId="2277" builtinId="9" hidden="1"/>
    <cellStyle name="Besuchter Hyperlink" xfId="2341" builtinId="9" hidden="1"/>
    <cellStyle name="Besuchter Hyperlink" xfId="2405" builtinId="9" hidden="1"/>
    <cellStyle name="Besuchter Hyperlink" xfId="2469" builtinId="9" hidden="1"/>
    <cellStyle name="Besuchter Hyperlink" xfId="2533" builtinId="9" hidden="1"/>
    <cellStyle name="Besuchter Hyperlink" xfId="2597" builtinId="9" hidden="1"/>
    <cellStyle name="Besuchter Hyperlink" xfId="2661" builtinId="9" hidden="1"/>
    <cellStyle name="Besuchter Hyperlink" xfId="2725" builtinId="9" hidden="1"/>
    <cellStyle name="Besuchter Hyperlink" xfId="2789" builtinId="9" hidden="1"/>
    <cellStyle name="Besuchter Hyperlink" xfId="2853" builtinId="9" hidden="1"/>
    <cellStyle name="Besuchter Hyperlink" xfId="2917" builtinId="9" hidden="1"/>
    <cellStyle name="Besuchter Hyperlink" xfId="2981" builtinId="9" hidden="1"/>
    <cellStyle name="Besuchter Hyperlink" xfId="3045" builtinId="9" hidden="1"/>
    <cellStyle name="Besuchter Hyperlink" xfId="3109" builtinId="9" hidden="1"/>
    <cellStyle name="Besuchter Hyperlink" xfId="3173" builtinId="9" hidden="1"/>
    <cellStyle name="Besuchter Hyperlink" xfId="3237" builtinId="9" hidden="1"/>
    <cellStyle name="Besuchter Hyperlink" xfId="3301" builtinId="9" hidden="1"/>
    <cellStyle name="Besuchter Hyperlink" xfId="3365" builtinId="9" hidden="1"/>
    <cellStyle name="Besuchter Hyperlink" xfId="3429" builtinId="9" hidden="1"/>
    <cellStyle name="Besuchter Hyperlink" xfId="3493" builtinId="9" hidden="1"/>
    <cellStyle name="Besuchter Hyperlink" xfId="3557" builtinId="9" hidden="1"/>
    <cellStyle name="Besuchter Hyperlink" xfId="3621" builtinId="9" hidden="1"/>
    <cellStyle name="Besuchter Hyperlink" xfId="3685" builtinId="9" hidden="1"/>
    <cellStyle name="Besuchter Hyperlink" xfId="3749" builtinId="9" hidden="1"/>
    <cellStyle name="Besuchter Hyperlink" xfId="3813" builtinId="9" hidden="1"/>
    <cellStyle name="Besuchter Hyperlink" xfId="3877" builtinId="9" hidden="1"/>
    <cellStyle name="Besuchter Hyperlink" xfId="3941" builtinId="9" hidden="1"/>
    <cellStyle name="Besuchter Hyperlink" xfId="4005" builtinId="9" hidden="1"/>
    <cellStyle name="Besuchter Hyperlink" xfId="4069" builtinId="9" hidden="1"/>
    <cellStyle name="Besuchter Hyperlink" xfId="4133" builtinId="9" hidden="1"/>
    <cellStyle name="Besuchter Hyperlink" xfId="4197" builtinId="9" hidden="1"/>
    <cellStyle name="Besuchter Hyperlink" xfId="4261" builtinId="9" hidden="1"/>
    <cellStyle name="Besuchter Hyperlink" xfId="4325" builtinId="9" hidden="1"/>
    <cellStyle name="Besuchter Hyperlink" xfId="4389" builtinId="9" hidden="1"/>
    <cellStyle name="Besuchter Hyperlink" xfId="4453" builtinId="9" hidden="1"/>
    <cellStyle name="Besuchter Hyperlink" xfId="4517" builtinId="9" hidden="1"/>
    <cellStyle name="Besuchter Hyperlink" xfId="4581" builtinId="9" hidden="1"/>
    <cellStyle name="Besuchter Hyperlink" xfId="4645" builtinId="9" hidden="1"/>
    <cellStyle name="Besuchter Hyperlink" xfId="4709" builtinId="9" hidden="1"/>
    <cellStyle name="Besuchter Hyperlink" xfId="4773" builtinId="9" hidden="1"/>
    <cellStyle name="Besuchter Hyperlink" xfId="4837" builtinId="9" hidden="1"/>
    <cellStyle name="Besuchter Hyperlink" xfId="4901" builtinId="9" hidden="1"/>
    <cellStyle name="Besuchter Hyperlink" xfId="4965" builtinId="9" hidden="1"/>
    <cellStyle name="Besuchter Hyperlink" xfId="5029" builtinId="9" hidden="1"/>
    <cellStyle name="Besuchter Hyperlink" xfId="5093" builtinId="9" hidden="1"/>
    <cellStyle name="Besuchter Hyperlink" xfId="5157" builtinId="9" hidden="1"/>
    <cellStyle name="Besuchter Hyperlink" xfId="5221" builtinId="9" hidden="1"/>
    <cellStyle name="Besuchter Hyperlink" xfId="5285" builtinId="9" hidden="1"/>
    <cellStyle name="Besuchter Hyperlink" xfId="5349" builtinId="9" hidden="1"/>
    <cellStyle name="Besuchter Hyperlink" xfId="5413" builtinId="9" hidden="1"/>
    <cellStyle name="Besuchter Hyperlink" xfId="5477" builtinId="9" hidden="1"/>
    <cellStyle name="Besuchter Hyperlink" xfId="5541" builtinId="9" hidden="1"/>
    <cellStyle name="Besuchter Hyperlink" xfId="5605" builtinId="9" hidden="1"/>
    <cellStyle name="Besuchter Hyperlink" xfId="5669" builtinId="9" hidden="1"/>
    <cellStyle name="Besuchter Hyperlink" xfId="5733" builtinId="9" hidden="1"/>
    <cellStyle name="Besuchter Hyperlink" xfId="5797" builtinId="9" hidden="1"/>
    <cellStyle name="Besuchter Hyperlink" xfId="5861" builtinId="9" hidden="1"/>
    <cellStyle name="Besuchter Hyperlink" xfId="5925" builtinId="9" hidden="1"/>
    <cellStyle name="Besuchter Hyperlink" xfId="5989" builtinId="9" hidden="1"/>
    <cellStyle name="Besuchter Hyperlink" xfId="6053" builtinId="9" hidden="1"/>
    <cellStyle name="Besuchter Hyperlink" xfId="6117" builtinId="9" hidden="1"/>
    <cellStyle name="Besuchter Hyperlink" xfId="6181" builtinId="9" hidden="1"/>
    <cellStyle name="Besuchter Hyperlink" xfId="6245" builtinId="9" hidden="1"/>
    <cellStyle name="Besuchter Hyperlink" xfId="6309" builtinId="9" hidden="1"/>
    <cellStyle name="Besuchter Hyperlink" xfId="6373" builtinId="9" hidden="1"/>
    <cellStyle name="Besuchter Hyperlink" xfId="6437" builtinId="9" hidden="1"/>
    <cellStyle name="Besuchter Hyperlink" xfId="6501" builtinId="9" hidden="1"/>
    <cellStyle name="Besuchter Hyperlink" xfId="6547" builtinId="9" hidden="1"/>
    <cellStyle name="Besuchter Hyperlink" xfId="6483" builtinId="9" hidden="1"/>
    <cellStyle name="Besuchter Hyperlink" xfId="6419" builtinId="9" hidden="1"/>
    <cellStyle name="Besuchter Hyperlink" xfId="6355" builtinId="9" hidden="1"/>
    <cellStyle name="Besuchter Hyperlink" xfId="6291" builtinId="9" hidden="1"/>
    <cellStyle name="Besuchter Hyperlink" xfId="6227" builtinId="9" hidden="1"/>
    <cellStyle name="Besuchter Hyperlink" xfId="6163" builtinId="9" hidden="1"/>
    <cellStyle name="Besuchter Hyperlink" xfId="6099" builtinId="9" hidden="1"/>
    <cellStyle name="Besuchter Hyperlink" xfId="6035" builtinId="9" hidden="1"/>
    <cellStyle name="Besuchter Hyperlink" xfId="5971" builtinId="9" hidden="1"/>
    <cellStyle name="Besuchter Hyperlink" xfId="5907" builtinId="9" hidden="1"/>
    <cellStyle name="Besuchter Hyperlink" xfId="5843" builtinId="9" hidden="1"/>
    <cellStyle name="Besuchter Hyperlink" xfId="5779" builtinId="9" hidden="1"/>
    <cellStyle name="Besuchter Hyperlink" xfId="5715" builtinId="9" hidden="1"/>
    <cellStyle name="Besuchter Hyperlink" xfId="5651" builtinId="9" hidden="1"/>
    <cellStyle name="Besuchter Hyperlink" xfId="5587" builtinId="9" hidden="1"/>
    <cellStyle name="Besuchter Hyperlink" xfId="5523" builtinId="9" hidden="1"/>
    <cellStyle name="Besuchter Hyperlink" xfId="5459" builtinId="9" hidden="1"/>
    <cellStyle name="Besuchter Hyperlink" xfId="5395" builtinId="9" hidden="1"/>
    <cellStyle name="Besuchter Hyperlink" xfId="5331" builtinId="9" hidden="1"/>
    <cellStyle name="Besuchter Hyperlink" xfId="5267" builtinId="9" hidden="1"/>
    <cellStyle name="Besuchter Hyperlink" xfId="5203" builtinId="9" hidden="1"/>
    <cellStyle name="Besuchter Hyperlink" xfId="5139" builtinId="9" hidden="1"/>
    <cellStyle name="Besuchter Hyperlink" xfId="5075" builtinId="9" hidden="1"/>
    <cellStyle name="Besuchter Hyperlink" xfId="5011" builtinId="9" hidden="1"/>
    <cellStyle name="Besuchter Hyperlink" xfId="4947" builtinId="9" hidden="1"/>
    <cellStyle name="Besuchter Hyperlink" xfId="4883" builtinId="9" hidden="1"/>
    <cellStyle name="Besuchter Hyperlink" xfId="4819" builtinId="9" hidden="1"/>
    <cellStyle name="Besuchter Hyperlink" xfId="4755" builtinId="9" hidden="1"/>
    <cellStyle name="Besuchter Hyperlink" xfId="4691" builtinId="9" hidden="1"/>
    <cellStyle name="Besuchter Hyperlink" xfId="4627" builtinId="9" hidden="1"/>
    <cellStyle name="Besuchter Hyperlink" xfId="4563" builtinId="9" hidden="1"/>
    <cellStyle name="Besuchter Hyperlink" xfId="4499" builtinId="9" hidden="1"/>
    <cellStyle name="Besuchter Hyperlink" xfId="4435" builtinId="9" hidden="1"/>
    <cellStyle name="Besuchter Hyperlink" xfId="4371" builtinId="9" hidden="1"/>
    <cellStyle name="Besuchter Hyperlink" xfId="4307" builtinId="9" hidden="1"/>
    <cellStyle name="Besuchter Hyperlink" xfId="4243" builtinId="9" hidden="1"/>
    <cellStyle name="Besuchter Hyperlink" xfId="4179" builtinId="9" hidden="1"/>
    <cellStyle name="Besuchter Hyperlink" xfId="4115" builtinId="9" hidden="1"/>
    <cellStyle name="Besuchter Hyperlink" xfId="4051" builtinId="9" hidden="1"/>
    <cellStyle name="Besuchter Hyperlink" xfId="3987" builtinId="9" hidden="1"/>
    <cellStyle name="Besuchter Hyperlink" xfId="3923" builtinId="9" hidden="1"/>
    <cellStyle name="Besuchter Hyperlink" xfId="3859" builtinId="9" hidden="1"/>
    <cellStyle name="Besuchter Hyperlink" xfId="3795" builtinId="9" hidden="1"/>
    <cellStyle name="Besuchter Hyperlink" xfId="3731" builtinId="9" hidden="1"/>
    <cellStyle name="Besuchter Hyperlink" xfId="3667" builtinId="9" hidden="1"/>
    <cellStyle name="Besuchter Hyperlink" xfId="3603" builtinId="9" hidden="1"/>
    <cellStyle name="Besuchter Hyperlink" xfId="3539" builtinId="9" hidden="1"/>
    <cellStyle name="Besuchter Hyperlink" xfId="3475" builtinId="9" hidden="1"/>
    <cellStyle name="Besuchter Hyperlink" xfId="3411" builtinId="9" hidden="1"/>
    <cellStyle name="Besuchter Hyperlink" xfId="3347" builtinId="9" hidden="1"/>
    <cellStyle name="Besuchter Hyperlink" xfId="3283" builtinId="9" hidden="1"/>
    <cellStyle name="Besuchter Hyperlink" xfId="3219" builtinId="9" hidden="1"/>
    <cellStyle name="Besuchter Hyperlink" xfId="3155" builtinId="9" hidden="1"/>
    <cellStyle name="Besuchter Hyperlink" xfId="3091" builtinId="9" hidden="1"/>
    <cellStyle name="Besuchter Hyperlink" xfId="3027" builtinId="9" hidden="1"/>
    <cellStyle name="Besuchter Hyperlink" xfId="2963" builtinId="9" hidden="1"/>
    <cellStyle name="Besuchter Hyperlink" xfId="2899" builtinId="9" hidden="1"/>
    <cellStyle name="Besuchter Hyperlink" xfId="2835" builtinId="9" hidden="1"/>
    <cellStyle name="Besuchter Hyperlink" xfId="2771" builtinId="9" hidden="1"/>
    <cellStyle name="Besuchter Hyperlink" xfId="2707" builtinId="9" hidden="1"/>
    <cellStyle name="Besuchter Hyperlink" xfId="2643" builtinId="9" hidden="1"/>
    <cellStyle name="Besuchter Hyperlink" xfId="2579" builtinId="9" hidden="1"/>
    <cellStyle name="Besuchter Hyperlink" xfId="2515" builtinId="9" hidden="1"/>
    <cellStyle name="Besuchter Hyperlink" xfId="2451" builtinId="9" hidden="1"/>
    <cellStyle name="Besuchter Hyperlink" xfId="2387" builtinId="9" hidden="1"/>
    <cellStyle name="Besuchter Hyperlink" xfId="2323" builtinId="9" hidden="1"/>
    <cellStyle name="Besuchter Hyperlink" xfId="2259" builtinId="9" hidden="1"/>
    <cellStyle name="Besuchter Hyperlink" xfId="2195" builtinId="9" hidden="1"/>
    <cellStyle name="Besuchter Hyperlink" xfId="2131" builtinId="9" hidden="1"/>
    <cellStyle name="Besuchter Hyperlink" xfId="2067" builtinId="9" hidden="1"/>
    <cellStyle name="Besuchter Hyperlink" xfId="2003" builtinId="9" hidden="1"/>
    <cellStyle name="Besuchter Hyperlink" xfId="1939" builtinId="9" hidden="1"/>
    <cellStyle name="Besuchter Hyperlink" xfId="1875" builtinId="9" hidden="1"/>
    <cellStyle name="Besuchter Hyperlink" xfId="1811" builtinId="9" hidden="1"/>
    <cellStyle name="Besuchter Hyperlink" xfId="1747" builtinId="9" hidden="1"/>
    <cellStyle name="Besuchter Hyperlink" xfId="1683" builtinId="9" hidden="1"/>
    <cellStyle name="Besuchter Hyperlink" xfId="1619" builtinId="9" hidden="1"/>
    <cellStyle name="Besuchter Hyperlink" xfId="1555" builtinId="9" hidden="1"/>
    <cellStyle name="Besuchter Hyperlink" xfId="1491" builtinId="9" hidden="1"/>
    <cellStyle name="Besuchter Hyperlink" xfId="1427" builtinId="9" hidden="1"/>
    <cellStyle name="Besuchter Hyperlink" xfId="1363" builtinId="9" hidden="1"/>
    <cellStyle name="Besuchter Hyperlink" xfId="1299" builtinId="9" hidden="1"/>
    <cellStyle name="Besuchter Hyperlink" xfId="1235" builtinId="9" hidden="1"/>
    <cellStyle name="Besuchter Hyperlink" xfId="1171" builtinId="9" hidden="1"/>
    <cellStyle name="Besuchter Hyperlink" xfId="1107" builtinId="9" hidden="1"/>
    <cellStyle name="Besuchter Hyperlink" xfId="1042" builtinId="9" hidden="1"/>
    <cellStyle name="Besuchter Hyperlink" xfId="978" builtinId="9" hidden="1"/>
    <cellStyle name="Besuchter Hyperlink" xfId="914" builtinId="9" hidden="1"/>
    <cellStyle name="Besuchter Hyperlink" xfId="850" builtinId="9" hidden="1"/>
    <cellStyle name="Besuchter Hyperlink" xfId="786" builtinId="9" hidden="1"/>
    <cellStyle name="Besuchter Hyperlink" xfId="722" builtinId="9" hidden="1"/>
    <cellStyle name="Besuchter Hyperlink" xfId="658" builtinId="9" hidden="1"/>
    <cellStyle name="Besuchter Hyperlink" xfId="594" builtinId="9" hidden="1"/>
    <cellStyle name="Besuchter Hyperlink" xfId="530" builtinId="9" hidden="1"/>
    <cellStyle name="Besuchter Hyperlink" xfId="466" builtinId="9" hidden="1"/>
    <cellStyle name="Besuchter Hyperlink" xfId="402" builtinId="9" hidden="1"/>
    <cellStyle name="Besuchter Hyperlink" xfId="338" builtinId="9" hidden="1"/>
    <cellStyle name="Besuchter Hyperlink" xfId="274" builtinId="9" hidden="1"/>
    <cellStyle name="Besuchter Hyperlink" xfId="210" builtinId="9" hidden="1"/>
    <cellStyle name="Besuchter Hyperlink" xfId="146" builtinId="9" hidden="1"/>
    <cellStyle name="Besuchter Hyperlink" xfId="82" builtinId="9" hidden="1"/>
    <cellStyle name="Besuchter Hyperlink" xfId="40" builtinId="9" hidden="1"/>
    <cellStyle name="Besuchter Hyperlink" xfId="6" builtinId="9" hidden="1"/>
    <cellStyle name="Besuchter Hyperlink" xfId="48" builtinId="9" hidden="1"/>
    <cellStyle name="Besuchter Hyperlink" xfId="70" builtinId="9" hidden="1"/>
    <cellStyle name="Besuchter Hyperlink" xfId="134" builtinId="9" hidden="1"/>
    <cellStyle name="Besuchter Hyperlink" xfId="198" builtinId="9" hidden="1"/>
    <cellStyle name="Besuchter Hyperlink" xfId="262" builtinId="9" hidden="1"/>
    <cellStyle name="Besuchter Hyperlink" xfId="326" builtinId="9" hidden="1"/>
    <cellStyle name="Besuchter Hyperlink" xfId="390" builtinId="9" hidden="1"/>
    <cellStyle name="Besuchter Hyperlink" xfId="454" builtinId="9" hidden="1"/>
    <cellStyle name="Besuchter Hyperlink" xfId="518" builtinId="9" hidden="1"/>
    <cellStyle name="Besuchter Hyperlink" xfId="582" builtinId="9" hidden="1"/>
    <cellStyle name="Besuchter Hyperlink" xfId="646" builtinId="9" hidden="1"/>
    <cellStyle name="Besuchter Hyperlink" xfId="710" builtinId="9" hidden="1"/>
    <cellStyle name="Besuchter Hyperlink" xfId="774" builtinId="9" hidden="1"/>
    <cellStyle name="Besuchter Hyperlink" xfId="838" builtinId="9" hidden="1"/>
    <cellStyle name="Besuchter Hyperlink" xfId="902" builtinId="9" hidden="1"/>
    <cellStyle name="Besuchter Hyperlink" xfId="966" builtinId="9" hidden="1"/>
    <cellStyle name="Besuchter Hyperlink" xfId="1030" builtinId="9" hidden="1"/>
    <cellStyle name="Besuchter Hyperlink" xfId="1095" builtinId="9" hidden="1"/>
    <cellStyle name="Besuchter Hyperlink" xfId="1159" builtinId="9" hidden="1"/>
    <cellStyle name="Besuchter Hyperlink" xfId="1223" builtinId="9" hidden="1"/>
    <cellStyle name="Besuchter Hyperlink" xfId="1287" builtinId="9" hidden="1"/>
    <cellStyle name="Besuchter Hyperlink" xfId="1351" builtinId="9" hidden="1"/>
    <cellStyle name="Besuchter Hyperlink" xfId="1415" builtinId="9" hidden="1"/>
    <cellStyle name="Besuchter Hyperlink" xfId="1479" builtinId="9" hidden="1"/>
    <cellStyle name="Besuchter Hyperlink" xfId="1543" builtinId="9" hidden="1"/>
    <cellStyle name="Besuchter Hyperlink" xfId="1607" builtinId="9" hidden="1"/>
    <cellStyle name="Besuchter Hyperlink" xfId="1671" builtinId="9" hidden="1"/>
    <cellStyle name="Besuchter Hyperlink" xfId="1735" builtinId="9" hidden="1"/>
    <cellStyle name="Besuchter Hyperlink" xfId="1799" builtinId="9" hidden="1"/>
    <cellStyle name="Besuchter Hyperlink" xfId="1863" builtinId="9" hidden="1"/>
    <cellStyle name="Besuchter Hyperlink" xfId="1927" builtinId="9" hidden="1"/>
    <cellStyle name="Besuchter Hyperlink" xfId="1991" builtinId="9" hidden="1"/>
    <cellStyle name="Besuchter Hyperlink" xfId="2055" builtinId="9" hidden="1"/>
    <cellStyle name="Besuchter Hyperlink" xfId="2119" builtinId="9" hidden="1"/>
    <cellStyle name="Besuchter Hyperlink" xfId="2183" builtinId="9" hidden="1"/>
    <cellStyle name="Besuchter Hyperlink" xfId="2247" builtinId="9" hidden="1"/>
    <cellStyle name="Besuchter Hyperlink" xfId="2311" builtinId="9" hidden="1"/>
    <cellStyle name="Besuchter Hyperlink" xfId="2375" builtinId="9" hidden="1"/>
    <cellStyle name="Besuchter Hyperlink" xfId="2439" builtinId="9" hidden="1"/>
    <cellStyle name="Besuchter Hyperlink" xfId="2503" builtinId="9" hidden="1"/>
    <cellStyle name="Besuchter Hyperlink" xfId="2567" builtinId="9" hidden="1"/>
    <cellStyle name="Besuchter Hyperlink" xfId="2631" builtinId="9" hidden="1"/>
    <cellStyle name="Besuchter Hyperlink" xfId="2695" builtinId="9" hidden="1"/>
    <cellStyle name="Besuchter Hyperlink" xfId="2759" builtinId="9" hidden="1"/>
    <cellStyle name="Besuchter Hyperlink" xfId="2823" builtinId="9" hidden="1"/>
    <cellStyle name="Besuchter Hyperlink" xfId="2887" builtinId="9" hidden="1"/>
    <cellStyle name="Besuchter Hyperlink" xfId="2951" builtinId="9" hidden="1"/>
    <cellStyle name="Besuchter Hyperlink" xfId="3015" builtinId="9" hidden="1"/>
    <cellStyle name="Besuchter Hyperlink" xfId="3079" builtinId="9" hidden="1"/>
    <cellStyle name="Besuchter Hyperlink" xfId="3143" builtinId="9" hidden="1"/>
    <cellStyle name="Besuchter Hyperlink" xfId="3207" builtinId="9" hidden="1"/>
    <cellStyle name="Besuchter Hyperlink" xfId="3271" builtinId="9" hidden="1"/>
    <cellStyle name="Besuchter Hyperlink" xfId="3335" builtinId="9" hidden="1"/>
    <cellStyle name="Besuchter Hyperlink" xfId="3399" builtinId="9" hidden="1"/>
    <cellStyle name="Besuchter Hyperlink" xfId="3463" builtinId="9" hidden="1"/>
    <cellStyle name="Besuchter Hyperlink" xfId="3527" builtinId="9" hidden="1"/>
    <cellStyle name="Besuchter Hyperlink" xfId="3591" builtinId="9" hidden="1"/>
    <cellStyle name="Besuchter Hyperlink" xfId="3655" builtinId="9" hidden="1"/>
    <cellStyle name="Besuchter Hyperlink" xfId="3719" builtinId="9" hidden="1"/>
    <cellStyle name="Besuchter Hyperlink" xfId="3783" builtinId="9" hidden="1"/>
    <cellStyle name="Besuchter Hyperlink" xfId="3847" builtinId="9" hidden="1"/>
    <cellStyle name="Besuchter Hyperlink" xfId="3911" builtinId="9" hidden="1"/>
    <cellStyle name="Besuchter Hyperlink" xfId="3975" builtinId="9" hidden="1"/>
    <cellStyle name="Besuchter Hyperlink" xfId="4039" builtinId="9" hidden="1"/>
    <cellStyle name="Besuchter Hyperlink" xfId="4103" builtinId="9" hidden="1"/>
    <cellStyle name="Besuchter Hyperlink" xfId="4167" builtinId="9" hidden="1"/>
    <cellStyle name="Besuchter Hyperlink" xfId="4231" builtinId="9" hidden="1"/>
    <cellStyle name="Besuchter Hyperlink" xfId="4295" builtinId="9" hidden="1"/>
    <cellStyle name="Besuchter Hyperlink" xfId="4359" builtinId="9" hidden="1"/>
    <cellStyle name="Besuchter Hyperlink" xfId="4423" builtinId="9" hidden="1"/>
    <cellStyle name="Besuchter Hyperlink" xfId="4487" builtinId="9" hidden="1"/>
    <cellStyle name="Besuchter Hyperlink" xfId="4551" builtinId="9" hidden="1"/>
    <cellStyle name="Besuchter Hyperlink" xfId="4615" builtinId="9" hidden="1"/>
    <cellStyle name="Besuchter Hyperlink" xfId="4679" builtinId="9" hidden="1"/>
    <cellStyle name="Besuchter Hyperlink" xfId="4743" builtinId="9" hidden="1"/>
    <cellStyle name="Besuchter Hyperlink" xfId="4807" builtinId="9" hidden="1"/>
    <cellStyle name="Besuchter Hyperlink" xfId="4871" builtinId="9" hidden="1"/>
    <cellStyle name="Besuchter Hyperlink" xfId="4935" builtinId="9" hidden="1"/>
    <cellStyle name="Besuchter Hyperlink" xfId="4999" builtinId="9" hidden="1"/>
    <cellStyle name="Besuchter Hyperlink" xfId="5063" builtinId="9" hidden="1"/>
    <cellStyle name="Besuchter Hyperlink" xfId="5127" builtinId="9" hidden="1"/>
    <cellStyle name="Besuchter Hyperlink" xfId="5191" builtinId="9" hidden="1"/>
    <cellStyle name="Besuchter Hyperlink" xfId="5255" builtinId="9" hidden="1"/>
    <cellStyle name="Besuchter Hyperlink" xfId="5319" builtinId="9" hidden="1"/>
    <cellStyle name="Besuchter Hyperlink" xfId="5383" builtinId="9" hidden="1"/>
    <cellStyle name="Besuchter Hyperlink" xfId="5447" builtinId="9" hidden="1"/>
    <cellStyle name="Besuchter Hyperlink" xfId="5511" builtinId="9" hidden="1"/>
    <cellStyle name="Besuchter Hyperlink" xfId="5575" builtinId="9" hidden="1"/>
    <cellStyle name="Besuchter Hyperlink" xfId="5639" builtinId="9" hidden="1"/>
    <cellStyle name="Besuchter Hyperlink" xfId="5703" builtinId="9" hidden="1"/>
    <cellStyle name="Besuchter Hyperlink" xfId="5767" builtinId="9" hidden="1"/>
    <cellStyle name="Besuchter Hyperlink" xfId="5831" builtinId="9" hidden="1"/>
    <cellStyle name="Besuchter Hyperlink" xfId="5895" builtinId="9" hidden="1"/>
    <cellStyle name="Besuchter Hyperlink" xfId="5959" builtinId="9" hidden="1"/>
    <cellStyle name="Besuchter Hyperlink" xfId="6023" builtinId="9" hidden="1"/>
    <cellStyle name="Besuchter Hyperlink" xfId="6087" builtinId="9" hidden="1"/>
    <cellStyle name="Besuchter Hyperlink" xfId="6151" builtinId="9" hidden="1"/>
    <cellStyle name="Besuchter Hyperlink" xfId="6215" builtinId="9" hidden="1"/>
    <cellStyle name="Besuchter Hyperlink" xfId="6279" builtinId="9" hidden="1"/>
    <cellStyle name="Besuchter Hyperlink" xfId="6343" builtinId="9" hidden="1"/>
    <cellStyle name="Besuchter Hyperlink" xfId="6407" builtinId="9" hidden="1"/>
    <cellStyle name="Besuchter Hyperlink" xfId="6471" builtinId="9" hidden="1"/>
    <cellStyle name="Besuchter Hyperlink" xfId="6535" builtinId="9" hidden="1"/>
    <cellStyle name="Besuchter Hyperlink" xfId="6513" builtinId="9" hidden="1"/>
    <cellStyle name="Besuchter Hyperlink" xfId="6449" builtinId="9" hidden="1"/>
    <cellStyle name="Besuchter Hyperlink" xfId="6385" builtinId="9" hidden="1"/>
    <cellStyle name="Besuchter Hyperlink" xfId="6321" builtinId="9" hidden="1"/>
    <cellStyle name="Besuchter Hyperlink" xfId="6257" builtinId="9" hidden="1"/>
    <cellStyle name="Besuchter Hyperlink" xfId="6193" builtinId="9" hidden="1"/>
    <cellStyle name="Besuchter Hyperlink" xfId="6129" builtinId="9" hidden="1"/>
    <cellStyle name="Besuchter Hyperlink" xfId="6065" builtinId="9" hidden="1"/>
    <cellStyle name="Besuchter Hyperlink" xfId="6001" builtinId="9" hidden="1"/>
    <cellStyle name="Besuchter Hyperlink" xfId="5937" builtinId="9" hidden="1"/>
    <cellStyle name="Besuchter Hyperlink" xfId="5873" builtinId="9" hidden="1"/>
    <cellStyle name="Besuchter Hyperlink" xfId="5809" builtinId="9" hidden="1"/>
    <cellStyle name="Besuchter Hyperlink" xfId="5745" builtinId="9" hidden="1"/>
    <cellStyle name="Besuchter Hyperlink" xfId="5681" builtinId="9" hidden="1"/>
    <cellStyle name="Besuchter Hyperlink" xfId="5617" builtinId="9" hidden="1"/>
    <cellStyle name="Besuchter Hyperlink" xfId="5553" builtinId="9" hidden="1"/>
    <cellStyle name="Besuchter Hyperlink" xfId="5489" builtinId="9" hidden="1"/>
    <cellStyle name="Besuchter Hyperlink" xfId="5425" builtinId="9" hidden="1"/>
    <cellStyle name="Besuchter Hyperlink" xfId="5361" builtinId="9" hidden="1"/>
    <cellStyle name="Besuchter Hyperlink" xfId="5297" builtinId="9" hidden="1"/>
    <cellStyle name="Besuchter Hyperlink" xfId="5233" builtinId="9" hidden="1"/>
    <cellStyle name="Besuchter Hyperlink" xfId="5169" builtinId="9" hidden="1"/>
    <cellStyle name="Besuchter Hyperlink" xfId="5105" builtinId="9" hidden="1"/>
    <cellStyle name="Besuchter Hyperlink" xfId="5041" builtinId="9" hidden="1"/>
    <cellStyle name="Besuchter Hyperlink" xfId="4977" builtinId="9" hidden="1"/>
    <cellStyle name="Besuchter Hyperlink" xfId="4913" builtinId="9" hidden="1"/>
    <cellStyle name="Besuchter Hyperlink" xfId="4849" builtinId="9" hidden="1"/>
    <cellStyle name="Besuchter Hyperlink" xfId="4785" builtinId="9" hidden="1"/>
    <cellStyle name="Besuchter Hyperlink" xfId="4721" builtinId="9" hidden="1"/>
    <cellStyle name="Besuchter Hyperlink" xfId="4657" builtinId="9" hidden="1"/>
    <cellStyle name="Besuchter Hyperlink" xfId="4593" builtinId="9" hidden="1"/>
    <cellStyle name="Besuchter Hyperlink" xfId="4529" builtinId="9" hidden="1"/>
    <cellStyle name="Besuchter Hyperlink" xfId="4465" builtinId="9" hidden="1"/>
    <cellStyle name="Besuchter Hyperlink" xfId="4401" builtinId="9" hidden="1"/>
    <cellStyle name="Besuchter Hyperlink" xfId="4337" builtinId="9" hidden="1"/>
    <cellStyle name="Besuchter Hyperlink" xfId="4273" builtinId="9" hidden="1"/>
    <cellStyle name="Besuchter Hyperlink" xfId="4209" builtinId="9" hidden="1"/>
    <cellStyle name="Besuchter Hyperlink" xfId="4145" builtinId="9" hidden="1"/>
    <cellStyle name="Besuchter Hyperlink" xfId="4081" builtinId="9" hidden="1"/>
    <cellStyle name="Besuchter Hyperlink" xfId="4017" builtinId="9" hidden="1"/>
    <cellStyle name="Besuchter Hyperlink" xfId="3953" builtinId="9" hidden="1"/>
    <cellStyle name="Besuchter Hyperlink" xfId="3889" builtinId="9" hidden="1"/>
    <cellStyle name="Besuchter Hyperlink" xfId="3825" builtinId="9" hidden="1"/>
    <cellStyle name="Besuchter Hyperlink" xfId="3761" builtinId="9" hidden="1"/>
    <cellStyle name="Besuchter Hyperlink" xfId="3697" builtinId="9" hidden="1"/>
    <cellStyle name="Besuchter Hyperlink" xfId="3633" builtinId="9" hidden="1"/>
    <cellStyle name="Besuchter Hyperlink" xfId="3569" builtinId="9" hidden="1"/>
    <cellStyle name="Besuchter Hyperlink" xfId="3505" builtinId="9" hidden="1"/>
    <cellStyle name="Besuchter Hyperlink" xfId="3441" builtinId="9" hidden="1"/>
    <cellStyle name="Besuchter Hyperlink" xfId="3377" builtinId="9" hidden="1"/>
    <cellStyle name="Besuchter Hyperlink" xfId="3313" builtinId="9" hidden="1"/>
    <cellStyle name="Besuchter Hyperlink" xfId="3249" builtinId="9" hidden="1"/>
    <cellStyle name="Besuchter Hyperlink" xfId="3185" builtinId="9" hidden="1"/>
    <cellStyle name="Besuchter Hyperlink" xfId="3121" builtinId="9" hidden="1"/>
    <cellStyle name="Besuchter Hyperlink" xfId="3057" builtinId="9" hidden="1"/>
    <cellStyle name="Besuchter Hyperlink" xfId="2993" builtinId="9" hidden="1"/>
    <cellStyle name="Besuchter Hyperlink" xfId="2929" builtinId="9" hidden="1"/>
    <cellStyle name="Besuchter Hyperlink" xfId="2865" builtinId="9" hidden="1"/>
    <cellStyle name="Besuchter Hyperlink" xfId="2801" builtinId="9" hidden="1"/>
    <cellStyle name="Besuchter Hyperlink" xfId="2737" builtinId="9" hidden="1"/>
    <cellStyle name="Besuchter Hyperlink" xfId="2673" builtinId="9" hidden="1"/>
    <cellStyle name="Besuchter Hyperlink" xfId="2609" builtinId="9" hidden="1"/>
    <cellStyle name="Besuchter Hyperlink" xfId="2545" builtinId="9" hidden="1"/>
    <cellStyle name="Besuchter Hyperlink" xfId="2481" builtinId="9" hidden="1"/>
    <cellStyle name="Besuchter Hyperlink" xfId="2417" builtinId="9" hidden="1"/>
    <cellStyle name="Besuchter Hyperlink" xfId="2353" builtinId="9" hidden="1"/>
    <cellStyle name="Besuchter Hyperlink" xfId="2289" builtinId="9" hidden="1"/>
    <cellStyle name="Besuchter Hyperlink" xfId="2225" builtinId="9" hidden="1"/>
    <cellStyle name="Besuchter Hyperlink" xfId="2161" builtinId="9" hidden="1"/>
    <cellStyle name="Besuchter Hyperlink" xfId="2097" builtinId="9" hidden="1"/>
    <cellStyle name="Besuchter Hyperlink" xfId="2033" builtinId="9" hidden="1"/>
    <cellStyle name="Besuchter Hyperlink" xfId="1969" builtinId="9" hidden="1"/>
    <cellStyle name="Besuchter Hyperlink" xfId="1905" builtinId="9" hidden="1"/>
    <cellStyle name="Besuchter Hyperlink" xfId="1841" builtinId="9" hidden="1"/>
    <cellStyle name="Besuchter Hyperlink" xfId="1777" builtinId="9" hidden="1"/>
    <cellStyle name="Besuchter Hyperlink" xfId="1713" builtinId="9" hidden="1"/>
    <cellStyle name="Besuchter Hyperlink" xfId="1649" builtinId="9" hidden="1"/>
    <cellStyle name="Besuchter Hyperlink" xfId="1585" builtinId="9" hidden="1"/>
    <cellStyle name="Besuchter Hyperlink" xfId="1521" builtinId="9" hidden="1"/>
    <cellStyle name="Besuchter Hyperlink" xfId="1457" builtinId="9" hidden="1"/>
    <cellStyle name="Besuchter Hyperlink" xfId="1393" builtinId="9" hidden="1"/>
    <cellStyle name="Besuchter Hyperlink" xfId="1329" builtinId="9" hidden="1"/>
    <cellStyle name="Besuchter Hyperlink" xfId="1265" builtinId="9" hidden="1"/>
    <cellStyle name="Besuchter Hyperlink" xfId="1201" builtinId="9" hidden="1"/>
    <cellStyle name="Besuchter Hyperlink" xfId="1137" builtinId="9" hidden="1"/>
    <cellStyle name="Besuchter Hyperlink" xfId="1072" builtinId="9" hidden="1"/>
    <cellStyle name="Besuchter Hyperlink" xfId="1008" builtinId="9" hidden="1"/>
    <cellStyle name="Besuchter Hyperlink" xfId="944" builtinId="9" hidden="1"/>
    <cellStyle name="Besuchter Hyperlink" xfId="880" builtinId="9" hidden="1"/>
    <cellStyle name="Besuchter Hyperlink" xfId="816" builtinId="9" hidden="1"/>
    <cellStyle name="Besuchter Hyperlink" xfId="752" builtinId="9" hidden="1"/>
    <cellStyle name="Besuchter Hyperlink" xfId="688" builtinId="9" hidden="1"/>
    <cellStyle name="Besuchter Hyperlink" xfId="624" builtinId="9" hidden="1"/>
    <cellStyle name="Besuchter Hyperlink" xfId="560" builtinId="9" hidden="1"/>
    <cellStyle name="Besuchter Hyperlink" xfId="496" builtinId="9" hidden="1"/>
    <cellStyle name="Besuchter Hyperlink" xfId="432" builtinId="9" hidden="1"/>
    <cellStyle name="Besuchter Hyperlink" xfId="368" builtinId="9" hidden="1"/>
    <cellStyle name="Besuchter Hyperlink" xfId="304" builtinId="9" hidden="1"/>
    <cellStyle name="Besuchter Hyperlink" xfId="240" builtinId="9" hidden="1"/>
    <cellStyle name="Besuchter Hyperlink" xfId="176" builtinId="9" hidden="1"/>
    <cellStyle name="Besuchter Hyperlink" xfId="116" builtinId="9" hidden="1"/>
    <cellStyle name="Besuchter Hyperlink" xfId="152" builtinId="9" hidden="1"/>
    <cellStyle name="Besuchter Hyperlink" xfId="84" builtinId="9" hidden="1"/>
    <cellStyle name="Besuchter Hyperlink" xfId="72" builtinId="9" hidden="1"/>
    <cellStyle name="Besuchter Hyperlink" xfId="136" builtinId="9" hidden="1"/>
    <cellStyle name="Besuchter Hyperlink" xfId="124" builtinId="9" hidden="1"/>
    <cellStyle name="Besuchter Hyperlink" xfId="168" builtinId="9" hidden="1"/>
    <cellStyle name="Besuchter Hyperlink" xfId="232" builtinId="9" hidden="1"/>
    <cellStyle name="Besuchter Hyperlink" xfId="296" builtinId="9" hidden="1"/>
    <cellStyle name="Besuchter Hyperlink" xfId="360" builtinId="9" hidden="1"/>
    <cellStyle name="Besuchter Hyperlink" xfId="424" builtinId="9" hidden="1"/>
    <cellStyle name="Besuchter Hyperlink" xfId="488" builtinId="9" hidden="1"/>
    <cellStyle name="Besuchter Hyperlink" xfId="552" builtinId="9" hidden="1"/>
    <cellStyle name="Besuchter Hyperlink" xfId="616" builtinId="9" hidden="1"/>
    <cellStyle name="Besuchter Hyperlink" xfId="680" builtinId="9" hidden="1"/>
    <cellStyle name="Besuchter Hyperlink" xfId="744" builtinId="9" hidden="1"/>
    <cellStyle name="Besuchter Hyperlink" xfId="808" builtinId="9" hidden="1"/>
    <cellStyle name="Besuchter Hyperlink" xfId="872" builtinId="9" hidden="1"/>
    <cellStyle name="Besuchter Hyperlink" xfId="936" builtinId="9" hidden="1"/>
    <cellStyle name="Besuchter Hyperlink" xfId="1000" builtinId="9" hidden="1"/>
    <cellStyle name="Besuchter Hyperlink" xfId="1064" builtinId="9" hidden="1"/>
    <cellStyle name="Besuchter Hyperlink" xfId="1129" builtinId="9" hidden="1"/>
    <cellStyle name="Besuchter Hyperlink" xfId="1193" builtinId="9" hidden="1"/>
    <cellStyle name="Besuchter Hyperlink" xfId="1257" builtinId="9" hidden="1"/>
    <cellStyle name="Besuchter Hyperlink" xfId="1321" builtinId="9" hidden="1"/>
    <cellStyle name="Besuchter Hyperlink" xfId="1385" builtinId="9" hidden="1"/>
    <cellStyle name="Besuchter Hyperlink" xfId="1449" builtinId="9" hidden="1"/>
    <cellStyle name="Besuchter Hyperlink" xfId="1513" builtinId="9" hidden="1"/>
    <cellStyle name="Besuchter Hyperlink" xfId="1577" builtinId="9" hidden="1"/>
    <cellStyle name="Besuchter Hyperlink" xfId="1641" builtinId="9" hidden="1"/>
    <cellStyle name="Besuchter Hyperlink" xfId="1705" builtinId="9" hidden="1"/>
    <cellStyle name="Besuchter Hyperlink" xfId="1769" builtinId="9" hidden="1"/>
    <cellStyle name="Besuchter Hyperlink" xfId="1833" builtinId="9" hidden="1"/>
    <cellStyle name="Besuchter Hyperlink" xfId="1897" builtinId="9" hidden="1"/>
    <cellStyle name="Besuchter Hyperlink" xfId="1961" builtinId="9" hidden="1"/>
    <cellStyle name="Besuchter Hyperlink" xfId="2025" builtinId="9" hidden="1"/>
    <cellStyle name="Besuchter Hyperlink" xfId="2089" builtinId="9" hidden="1"/>
    <cellStyle name="Besuchter Hyperlink" xfId="2153" builtinId="9" hidden="1"/>
    <cellStyle name="Besuchter Hyperlink" xfId="2217" builtinId="9" hidden="1"/>
    <cellStyle name="Besuchter Hyperlink" xfId="2281" builtinId="9" hidden="1"/>
    <cellStyle name="Besuchter Hyperlink" xfId="2345" builtinId="9" hidden="1"/>
    <cellStyle name="Besuchter Hyperlink" xfId="2409" builtinId="9" hidden="1"/>
    <cellStyle name="Besuchter Hyperlink" xfId="2473" builtinId="9" hidden="1"/>
    <cellStyle name="Besuchter Hyperlink" xfId="2537" builtinId="9" hidden="1"/>
    <cellStyle name="Besuchter Hyperlink" xfId="2601" builtinId="9" hidden="1"/>
    <cellStyle name="Besuchter Hyperlink" xfId="2665" builtinId="9" hidden="1"/>
    <cellStyle name="Besuchter Hyperlink" xfId="2729" builtinId="9" hidden="1"/>
    <cellStyle name="Besuchter Hyperlink" xfId="2793" builtinId="9" hidden="1"/>
    <cellStyle name="Besuchter Hyperlink" xfId="2857" builtinId="9" hidden="1"/>
    <cellStyle name="Besuchter Hyperlink" xfId="2921" builtinId="9" hidden="1"/>
    <cellStyle name="Besuchter Hyperlink" xfId="2985" builtinId="9" hidden="1"/>
    <cellStyle name="Besuchter Hyperlink" xfId="3049" builtinId="9" hidden="1"/>
    <cellStyle name="Besuchter Hyperlink" xfId="3113" builtinId="9" hidden="1"/>
    <cellStyle name="Besuchter Hyperlink" xfId="3177" builtinId="9" hidden="1"/>
    <cellStyle name="Besuchter Hyperlink" xfId="3241" builtinId="9" hidden="1"/>
    <cellStyle name="Besuchter Hyperlink" xfId="3305" builtinId="9" hidden="1"/>
    <cellStyle name="Besuchter Hyperlink" xfId="3369" builtinId="9" hidden="1"/>
    <cellStyle name="Besuchter Hyperlink" xfId="3433" builtinId="9" hidden="1"/>
    <cellStyle name="Besuchter Hyperlink" xfId="3497" builtinId="9" hidden="1"/>
    <cellStyle name="Besuchter Hyperlink" xfId="3561" builtinId="9" hidden="1"/>
    <cellStyle name="Besuchter Hyperlink" xfId="3625" builtinId="9" hidden="1"/>
    <cellStyle name="Besuchter Hyperlink" xfId="3689" builtinId="9" hidden="1"/>
    <cellStyle name="Besuchter Hyperlink" xfId="3753" builtinId="9" hidden="1"/>
    <cellStyle name="Besuchter Hyperlink" xfId="3817" builtinId="9" hidden="1"/>
    <cellStyle name="Besuchter Hyperlink" xfId="3881" builtinId="9" hidden="1"/>
    <cellStyle name="Besuchter Hyperlink" xfId="3945" builtinId="9" hidden="1"/>
    <cellStyle name="Besuchter Hyperlink" xfId="4009" builtinId="9" hidden="1"/>
    <cellStyle name="Besuchter Hyperlink" xfId="4073" builtinId="9" hidden="1"/>
    <cellStyle name="Besuchter Hyperlink" xfId="4137" builtinId="9" hidden="1"/>
    <cellStyle name="Besuchter Hyperlink" xfId="4201" builtinId="9" hidden="1"/>
    <cellStyle name="Besuchter Hyperlink" xfId="4265" builtinId="9" hidden="1"/>
    <cellStyle name="Besuchter Hyperlink" xfId="4329" builtinId="9" hidden="1"/>
    <cellStyle name="Besuchter Hyperlink" xfId="4393" builtinId="9" hidden="1"/>
    <cellStyle name="Besuchter Hyperlink" xfId="4457" builtinId="9" hidden="1"/>
    <cellStyle name="Besuchter Hyperlink" xfId="4521" builtinId="9" hidden="1"/>
    <cellStyle name="Besuchter Hyperlink" xfId="4585" builtinId="9" hidden="1"/>
    <cellStyle name="Besuchter Hyperlink" xfId="4649" builtinId="9" hidden="1"/>
    <cellStyle name="Besuchter Hyperlink" xfId="4713" builtinId="9" hidden="1"/>
    <cellStyle name="Besuchter Hyperlink" xfId="4777" builtinId="9" hidden="1"/>
    <cellStyle name="Besuchter Hyperlink" xfId="4841" builtinId="9" hidden="1"/>
    <cellStyle name="Besuchter Hyperlink" xfId="4905" builtinId="9" hidden="1"/>
    <cellStyle name="Besuchter Hyperlink" xfId="4969" builtinId="9" hidden="1"/>
    <cellStyle name="Besuchter Hyperlink" xfId="5033" builtinId="9" hidden="1"/>
    <cellStyle name="Besuchter Hyperlink" xfId="5097" builtinId="9" hidden="1"/>
    <cellStyle name="Besuchter Hyperlink" xfId="5161" builtinId="9" hidden="1"/>
    <cellStyle name="Besuchter Hyperlink" xfId="5225" builtinId="9" hidden="1"/>
    <cellStyle name="Besuchter Hyperlink" xfId="5289" builtinId="9" hidden="1"/>
    <cellStyle name="Besuchter Hyperlink" xfId="5353" builtinId="9" hidden="1"/>
    <cellStyle name="Besuchter Hyperlink" xfId="5417" builtinId="9" hidden="1"/>
    <cellStyle name="Besuchter Hyperlink" xfId="5481" builtinId="9" hidden="1"/>
    <cellStyle name="Besuchter Hyperlink" xfId="5545" builtinId="9" hidden="1"/>
    <cellStyle name="Besuchter Hyperlink" xfId="5609" builtinId="9" hidden="1"/>
    <cellStyle name="Besuchter Hyperlink" xfId="5673" builtinId="9" hidden="1"/>
    <cellStyle name="Besuchter Hyperlink" xfId="5737" builtinId="9" hidden="1"/>
    <cellStyle name="Besuchter Hyperlink" xfId="5801" builtinId="9" hidden="1"/>
    <cellStyle name="Besuchter Hyperlink" xfId="5865" builtinId="9" hidden="1"/>
    <cellStyle name="Besuchter Hyperlink" xfId="5929" builtinId="9" hidden="1"/>
    <cellStyle name="Besuchter Hyperlink" xfId="5993" builtinId="9" hidden="1"/>
    <cellStyle name="Besuchter Hyperlink" xfId="6057" builtinId="9" hidden="1"/>
    <cellStyle name="Besuchter Hyperlink" xfId="6121" builtinId="9" hidden="1"/>
    <cellStyle name="Besuchter Hyperlink" xfId="6185" builtinId="9" hidden="1"/>
    <cellStyle name="Besuchter Hyperlink" xfId="6249" builtinId="9" hidden="1"/>
    <cellStyle name="Besuchter Hyperlink" xfId="6313" builtinId="9" hidden="1"/>
    <cellStyle name="Besuchter Hyperlink" xfId="6377" builtinId="9" hidden="1"/>
    <cellStyle name="Besuchter Hyperlink" xfId="6441" builtinId="9" hidden="1"/>
    <cellStyle name="Besuchter Hyperlink" xfId="6505" builtinId="9" hidden="1"/>
    <cellStyle name="Besuchter Hyperlink" xfId="6543" builtinId="9" hidden="1"/>
    <cellStyle name="Besuchter Hyperlink" xfId="6479" builtinId="9" hidden="1"/>
    <cellStyle name="Besuchter Hyperlink" xfId="6415" builtinId="9" hidden="1"/>
    <cellStyle name="Besuchter Hyperlink" xfId="6351" builtinId="9" hidden="1"/>
    <cellStyle name="Besuchter Hyperlink" xfId="6287" builtinId="9" hidden="1"/>
    <cellStyle name="Besuchter Hyperlink" xfId="6223" builtinId="9" hidden="1"/>
    <cellStyle name="Besuchter Hyperlink" xfId="6159" builtinId="9" hidden="1"/>
    <cellStyle name="Besuchter Hyperlink" xfId="6095" builtinId="9" hidden="1"/>
    <cellStyle name="Besuchter Hyperlink" xfId="6031" builtinId="9" hidden="1"/>
    <cellStyle name="Besuchter Hyperlink" xfId="5967" builtinId="9" hidden="1"/>
    <cellStyle name="Besuchter Hyperlink" xfId="5903" builtinId="9" hidden="1"/>
    <cellStyle name="Besuchter Hyperlink" xfId="5839" builtinId="9" hidden="1"/>
    <cellStyle name="Besuchter Hyperlink" xfId="5775" builtinId="9" hidden="1"/>
    <cellStyle name="Besuchter Hyperlink" xfId="5711" builtinId="9" hidden="1"/>
    <cellStyle name="Besuchter Hyperlink" xfId="5647" builtinId="9" hidden="1"/>
    <cellStyle name="Besuchter Hyperlink" xfId="5583" builtinId="9" hidden="1"/>
    <cellStyle name="Besuchter Hyperlink" xfId="5519" builtinId="9" hidden="1"/>
    <cellStyle name="Besuchter Hyperlink" xfId="5455" builtinId="9" hidden="1"/>
    <cellStyle name="Besuchter Hyperlink" xfId="5391" builtinId="9" hidden="1"/>
    <cellStyle name="Besuchter Hyperlink" xfId="5327" builtinId="9" hidden="1"/>
    <cellStyle name="Besuchter Hyperlink" xfId="5263" builtinId="9" hidden="1"/>
    <cellStyle name="Besuchter Hyperlink" xfId="5199" builtinId="9" hidden="1"/>
    <cellStyle name="Besuchter Hyperlink" xfId="5135" builtinId="9" hidden="1"/>
    <cellStyle name="Besuchter Hyperlink" xfId="5071" builtinId="9" hidden="1"/>
    <cellStyle name="Besuchter Hyperlink" xfId="5007" builtinId="9" hidden="1"/>
    <cellStyle name="Besuchter Hyperlink" xfId="4943" builtinId="9" hidden="1"/>
    <cellStyle name="Besuchter Hyperlink" xfId="4879" builtinId="9" hidden="1"/>
    <cellStyle name="Besuchter Hyperlink" xfId="4815" builtinId="9" hidden="1"/>
    <cellStyle name="Besuchter Hyperlink" xfId="4751" builtinId="9" hidden="1"/>
    <cellStyle name="Besuchter Hyperlink" xfId="4687" builtinId="9" hidden="1"/>
    <cellStyle name="Besuchter Hyperlink" xfId="4623" builtinId="9" hidden="1"/>
    <cellStyle name="Besuchter Hyperlink" xfId="4559" builtinId="9" hidden="1"/>
    <cellStyle name="Besuchter Hyperlink" xfId="4495" builtinId="9" hidden="1"/>
    <cellStyle name="Besuchter Hyperlink" xfId="4431" builtinId="9" hidden="1"/>
    <cellStyle name="Besuchter Hyperlink" xfId="4367" builtinId="9" hidden="1"/>
    <cellStyle name="Besuchter Hyperlink" xfId="4303" builtinId="9" hidden="1"/>
    <cellStyle name="Besuchter Hyperlink" xfId="4239" builtinId="9" hidden="1"/>
    <cellStyle name="Besuchter Hyperlink" xfId="4175" builtinId="9" hidden="1"/>
    <cellStyle name="Besuchter Hyperlink" xfId="4111" builtinId="9" hidden="1"/>
    <cellStyle name="Besuchter Hyperlink" xfId="4047" builtinId="9" hidden="1"/>
    <cellStyle name="Besuchter Hyperlink" xfId="3983" builtinId="9" hidden="1"/>
    <cellStyle name="Besuchter Hyperlink" xfId="3919" builtinId="9" hidden="1"/>
    <cellStyle name="Besuchter Hyperlink" xfId="3855" builtinId="9" hidden="1"/>
    <cellStyle name="Besuchter Hyperlink" xfId="3791" builtinId="9" hidden="1"/>
    <cellStyle name="Besuchter Hyperlink" xfId="3727" builtinId="9" hidden="1"/>
    <cellStyle name="Besuchter Hyperlink" xfId="3663" builtinId="9" hidden="1"/>
    <cellStyle name="Besuchter Hyperlink" xfId="3599" builtinId="9" hidden="1"/>
    <cellStyle name="Besuchter Hyperlink" xfId="3535" builtinId="9" hidden="1"/>
    <cellStyle name="Besuchter Hyperlink" xfId="3471" builtinId="9" hidden="1"/>
    <cellStyle name="Besuchter Hyperlink" xfId="3407" builtinId="9" hidden="1"/>
    <cellStyle name="Besuchter Hyperlink" xfId="3343" builtinId="9" hidden="1"/>
    <cellStyle name="Besuchter Hyperlink" xfId="3279" builtinId="9" hidden="1"/>
    <cellStyle name="Besuchter Hyperlink" xfId="3215" builtinId="9" hidden="1"/>
    <cellStyle name="Besuchter Hyperlink" xfId="3151" builtinId="9" hidden="1"/>
    <cellStyle name="Besuchter Hyperlink" xfId="3087" builtinId="9" hidden="1"/>
    <cellStyle name="Besuchter Hyperlink" xfId="3023" builtinId="9" hidden="1"/>
    <cellStyle name="Besuchter Hyperlink" xfId="2959" builtinId="9" hidden="1"/>
    <cellStyle name="Besuchter Hyperlink" xfId="2895" builtinId="9" hidden="1"/>
    <cellStyle name="Besuchter Hyperlink" xfId="2831" builtinId="9" hidden="1"/>
    <cellStyle name="Besuchter Hyperlink" xfId="2767" builtinId="9" hidden="1"/>
    <cellStyle name="Besuchter Hyperlink" xfId="2703" builtinId="9" hidden="1"/>
    <cellStyle name="Besuchter Hyperlink" xfId="2639" builtinId="9" hidden="1"/>
    <cellStyle name="Besuchter Hyperlink" xfId="2575" builtinId="9" hidden="1"/>
    <cellStyle name="Besuchter Hyperlink" xfId="2511" builtinId="9" hidden="1"/>
    <cellStyle name="Besuchter Hyperlink" xfId="2447" builtinId="9" hidden="1"/>
    <cellStyle name="Besuchter Hyperlink" xfId="2383" builtinId="9" hidden="1"/>
    <cellStyle name="Besuchter Hyperlink" xfId="2319" builtinId="9" hidden="1"/>
    <cellStyle name="Besuchter Hyperlink" xfId="2255" builtinId="9" hidden="1"/>
    <cellStyle name="Besuchter Hyperlink" xfId="2191" builtinId="9" hidden="1"/>
    <cellStyle name="Besuchter Hyperlink" xfId="2127" builtinId="9" hidden="1"/>
    <cellStyle name="Besuchter Hyperlink" xfId="2063" builtinId="9" hidden="1"/>
    <cellStyle name="Besuchter Hyperlink" xfId="1999" builtinId="9" hidden="1"/>
    <cellStyle name="Besuchter Hyperlink" xfId="1935" builtinId="9" hidden="1"/>
    <cellStyle name="Besuchter Hyperlink" xfId="1871" builtinId="9" hidden="1"/>
    <cellStyle name="Besuchter Hyperlink" xfId="1807" builtinId="9" hidden="1"/>
    <cellStyle name="Besuchter Hyperlink" xfId="1743" builtinId="9" hidden="1"/>
    <cellStyle name="Besuchter Hyperlink" xfId="1679" builtinId="9" hidden="1"/>
    <cellStyle name="Besuchter Hyperlink" xfId="1615" builtinId="9" hidden="1"/>
    <cellStyle name="Besuchter Hyperlink" xfId="1551" builtinId="9" hidden="1"/>
    <cellStyle name="Besuchter Hyperlink" xfId="1487" builtinId="9" hidden="1"/>
    <cellStyle name="Besuchter Hyperlink" xfId="1423" builtinId="9" hidden="1"/>
    <cellStyle name="Besuchter Hyperlink" xfId="1359" builtinId="9" hidden="1"/>
    <cellStyle name="Besuchter Hyperlink" xfId="1295" builtinId="9" hidden="1"/>
    <cellStyle name="Besuchter Hyperlink" xfId="1231" builtinId="9" hidden="1"/>
    <cellStyle name="Besuchter Hyperlink" xfId="1167" builtinId="9" hidden="1"/>
    <cellStyle name="Besuchter Hyperlink" xfId="1103" builtinId="9" hidden="1"/>
    <cellStyle name="Besuchter Hyperlink" xfId="1038" builtinId="9" hidden="1"/>
    <cellStyle name="Besuchter Hyperlink" xfId="974" builtinId="9" hidden="1"/>
    <cellStyle name="Besuchter Hyperlink" xfId="910" builtinId="9" hidden="1"/>
    <cellStyle name="Besuchter Hyperlink" xfId="846" builtinId="9" hidden="1"/>
    <cellStyle name="Besuchter Hyperlink" xfId="782" builtinId="9" hidden="1"/>
    <cellStyle name="Besuchter Hyperlink" xfId="718" builtinId="9" hidden="1"/>
    <cellStyle name="Besuchter Hyperlink" xfId="654" builtinId="9" hidden="1"/>
    <cellStyle name="Besuchter Hyperlink" xfId="590" builtinId="9" hidden="1"/>
    <cellStyle name="Besuchter Hyperlink" xfId="526" builtinId="9" hidden="1"/>
    <cellStyle name="Besuchter Hyperlink" xfId="462" builtinId="9" hidden="1"/>
    <cellStyle name="Besuchter Hyperlink" xfId="398" builtinId="9" hidden="1"/>
    <cellStyle name="Besuchter Hyperlink" xfId="334" builtinId="9" hidden="1"/>
    <cellStyle name="Besuchter Hyperlink" xfId="270" builtinId="9" hidden="1"/>
    <cellStyle name="Besuchter Hyperlink" xfId="206" builtinId="9" hidden="1"/>
    <cellStyle name="Besuchter Hyperlink" xfId="142" builtinId="9" hidden="1"/>
    <cellStyle name="Besuchter Hyperlink" xfId="78" builtinId="9" hidden="1"/>
    <cellStyle name="Besuchter Hyperlink" xfId="44" builtinId="9" hidden="1"/>
    <cellStyle name="Besuchter Hyperlink" xfId="2" builtinId="9" hidden="1"/>
    <cellStyle name="Besuchter Hyperlink" xfId="46" builtinId="9" hidden="1"/>
    <cellStyle name="Besuchter Hyperlink" xfId="74" builtinId="9" hidden="1"/>
    <cellStyle name="Besuchter Hyperlink" xfId="138" builtinId="9" hidden="1"/>
    <cellStyle name="Besuchter Hyperlink" xfId="202" builtinId="9" hidden="1"/>
    <cellStyle name="Besuchter Hyperlink" xfId="266" builtinId="9" hidden="1"/>
    <cellStyle name="Besuchter Hyperlink" xfId="330" builtinId="9" hidden="1"/>
    <cellStyle name="Besuchter Hyperlink" xfId="394" builtinId="9" hidden="1"/>
    <cellStyle name="Besuchter Hyperlink" xfId="458" builtinId="9" hidden="1"/>
    <cellStyle name="Besuchter Hyperlink" xfId="522" builtinId="9" hidden="1"/>
    <cellStyle name="Besuchter Hyperlink" xfId="586" builtinId="9" hidden="1"/>
    <cellStyle name="Besuchter Hyperlink" xfId="650" builtinId="9" hidden="1"/>
    <cellStyle name="Besuchter Hyperlink" xfId="714" builtinId="9" hidden="1"/>
    <cellStyle name="Besuchter Hyperlink" xfId="778" builtinId="9" hidden="1"/>
    <cellStyle name="Besuchter Hyperlink" xfId="842" builtinId="9" hidden="1"/>
    <cellStyle name="Besuchter Hyperlink" xfId="906" builtinId="9" hidden="1"/>
    <cellStyle name="Besuchter Hyperlink" xfId="970" builtinId="9" hidden="1"/>
    <cellStyle name="Besuchter Hyperlink" xfId="1034" builtinId="9" hidden="1"/>
    <cellStyle name="Besuchter Hyperlink" xfId="1099" builtinId="9" hidden="1"/>
    <cellStyle name="Besuchter Hyperlink" xfId="1163" builtinId="9" hidden="1"/>
    <cellStyle name="Besuchter Hyperlink" xfId="1227" builtinId="9" hidden="1"/>
    <cellStyle name="Besuchter Hyperlink" xfId="1291" builtinId="9" hidden="1"/>
    <cellStyle name="Besuchter Hyperlink" xfId="1355" builtinId="9" hidden="1"/>
    <cellStyle name="Besuchter Hyperlink" xfId="1419" builtinId="9" hidden="1"/>
    <cellStyle name="Besuchter Hyperlink" xfId="1483" builtinId="9" hidden="1"/>
    <cellStyle name="Besuchter Hyperlink" xfId="1547" builtinId="9" hidden="1"/>
    <cellStyle name="Besuchter Hyperlink" xfId="1611" builtinId="9" hidden="1"/>
    <cellStyle name="Besuchter Hyperlink" xfId="1675" builtinId="9" hidden="1"/>
    <cellStyle name="Besuchter Hyperlink" xfId="1739" builtinId="9" hidden="1"/>
    <cellStyle name="Besuchter Hyperlink" xfId="1803" builtinId="9" hidden="1"/>
    <cellStyle name="Besuchter Hyperlink" xfId="1867" builtinId="9" hidden="1"/>
    <cellStyle name="Besuchter Hyperlink" xfId="1931" builtinId="9" hidden="1"/>
    <cellStyle name="Besuchter Hyperlink" xfId="1995" builtinId="9" hidden="1"/>
    <cellStyle name="Besuchter Hyperlink" xfId="2059" builtinId="9" hidden="1"/>
    <cellStyle name="Besuchter Hyperlink" xfId="2123" builtinId="9" hidden="1"/>
    <cellStyle name="Besuchter Hyperlink" xfId="2187" builtinId="9" hidden="1"/>
    <cellStyle name="Besuchter Hyperlink" xfId="2251" builtinId="9" hidden="1"/>
    <cellStyle name="Besuchter Hyperlink" xfId="2315" builtinId="9" hidden="1"/>
    <cellStyle name="Besuchter Hyperlink" xfId="2379" builtinId="9" hidden="1"/>
    <cellStyle name="Besuchter Hyperlink" xfId="2443" builtinId="9" hidden="1"/>
    <cellStyle name="Besuchter Hyperlink" xfId="2507" builtinId="9" hidden="1"/>
    <cellStyle name="Besuchter Hyperlink" xfId="2571" builtinId="9" hidden="1"/>
    <cellStyle name="Besuchter Hyperlink" xfId="2635" builtinId="9" hidden="1"/>
    <cellStyle name="Besuchter Hyperlink" xfId="2699" builtinId="9" hidden="1"/>
    <cellStyle name="Besuchter Hyperlink" xfId="2763" builtinId="9" hidden="1"/>
    <cellStyle name="Besuchter Hyperlink" xfId="2827" builtinId="9" hidden="1"/>
    <cellStyle name="Besuchter Hyperlink" xfId="2891" builtinId="9" hidden="1"/>
    <cellStyle name="Besuchter Hyperlink" xfId="2955" builtinId="9" hidden="1"/>
    <cellStyle name="Besuchter Hyperlink" xfId="3019" builtinId="9" hidden="1"/>
    <cellStyle name="Besuchter Hyperlink" xfId="3083" builtinId="9" hidden="1"/>
    <cellStyle name="Besuchter Hyperlink" xfId="3147" builtinId="9" hidden="1"/>
    <cellStyle name="Besuchter Hyperlink" xfId="3211" builtinId="9" hidden="1"/>
    <cellStyle name="Besuchter Hyperlink" xfId="3275" builtinId="9" hidden="1"/>
    <cellStyle name="Besuchter Hyperlink" xfId="3339" builtinId="9" hidden="1"/>
    <cellStyle name="Besuchter Hyperlink" xfId="3403" builtinId="9" hidden="1"/>
    <cellStyle name="Besuchter Hyperlink" xfId="3467" builtinId="9" hidden="1"/>
    <cellStyle name="Besuchter Hyperlink" xfId="3531" builtinId="9" hidden="1"/>
    <cellStyle name="Besuchter Hyperlink" xfId="3595" builtinId="9" hidden="1"/>
    <cellStyle name="Besuchter Hyperlink" xfId="3659" builtinId="9" hidden="1"/>
    <cellStyle name="Besuchter Hyperlink" xfId="3723" builtinId="9" hidden="1"/>
    <cellStyle name="Besuchter Hyperlink" xfId="3787" builtinId="9" hidden="1"/>
    <cellStyle name="Besuchter Hyperlink" xfId="3851" builtinId="9" hidden="1"/>
    <cellStyle name="Besuchter Hyperlink" xfId="3915" builtinId="9" hidden="1"/>
    <cellStyle name="Besuchter Hyperlink" xfId="3979" builtinId="9" hidden="1"/>
    <cellStyle name="Besuchter Hyperlink" xfId="4043" builtinId="9" hidden="1"/>
    <cellStyle name="Besuchter Hyperlink" xfId="4107" builtinId="9" hidden="1"/>
    <cellStyle name="Besuchter Hyperlink" xfId="4171" builtinId="9" hidden="1"/>
    <cellStyle name="Besuchter Hyperlink" xfId="4235" builtinId="9" hidden="1"/>
    <cellStyle name="Besuchter Hyperlink" xfId="4299" builtinId="9" hidden="1"/>
    <cellStyle name="Besuchter Hyperlink" xfId="4363" builtinId="9" hidden="1"/>
    <cellStyle name="Besuchter Hyperlink" xfId="4427" builtinId="9" hidden="1"/>
    <cellStyle name="Besuchter Hyperlink" xfId="4491" builtinId="9" hidden="1"/>
    <cellStyle name="Besuchter Hyperlink" xfId="4555" builtinId="9" hidden="1"/>
    <cellStyle name="Besuchter Hyperlink" xfId="4619" builtinId="9" hidden="1"/>
    <cellStyle name="Besuchter Hyperlink" xfId="4683" builtinId="9" hidden="1"/>
    <cellStyle name="Besuchter Hyperlink" xfId="4747" builtinId="9" hidden="1"/>
    <cellStyle name="Besuchter Hyperlink" xfId="4811" builtinId="9" hidden="1"/>
    <cellStyle name="Besuchter Hyperlink" xfId="4875" builtinId="9" hidden="1"/>
    <cellStyle name="Besuchter Hyperlink" xfId="4939" builtinId="9" hidden="1"/>
    <cellStyle name="Besuchter Hyperlink" xfId="5003" builtinId="9" hidden="1"/>
    <cellStyle name="Besuchter Hyperlink" xfId="5067" builtinId="9" hidden="1"/>
    <cellStyle name="Besuchter Hyperlink" xfId="5131" builtinId="9" hidden="1"/>
    <cellStyle name="Besuchter Hyperlink" xfId="5195" builtinId="9" hidden="1"/>
    <cellStyle name="Besuchter Hyperlink" xfId="5259" builtinId="9" hidden="1"/>
    <cellStyle name="Besuchter Hyperlink" xfId="5323" builtinId="9" hidden="1"/>
    <cellStyle name="Besuchter Hyperlink" xfId="5387" builtinId="9" hidden="1"/>
    <cellStyle name="Besuchter Hyperlink" xfId="5451" builtinId="9" hidden="1"/>
    <cellStyle name="Besuchter Hyperlink" xfId="5515" builtinId="9" hidden="1"/>
    <cellStyle name="Besuchter Hyperlink" xfId="5579" builtinId="9" hidden="1"/>
    <cellStyle name="Besuchter Hyperlink" xfId="5643" builtinId="9" hidden="1"/>
    <cellStyle name="Besuchter Hyperlink" xfId="5707" builtinId="9" hidden="1"/>
    <cellStyle name="Besuchter Hyperlink" xfId="5771" builtinId="9" hidden="1"/>
    <cellStyle name="Besuchter Hyperlink" xfId="5835" builtinId="9" hidden="1"/>
    <cellStyle name="Besuchter Hyperlink" xfId="5899" builtinId="9" hidden="1"/>
    <cellStyle name="Besuchter Hyperlink" xfId="5963" builtinId="9" hidden="1"/>
    <cellStyle name="Besuchter Hyperlink" xfId="6027" builtinId="9" hidden="1"/>
    <cellStyle name="Besuchter Hyperlink" xfId="6091" builtinId="9" hidden="1"/>
    <cellStyle name="Besuchter Hyperlink" xfId="6155" builtinId="9" hidden="1"/>
    <cellStyle name="Besuchter Hyperlink" xfId="6219" builtinId="9" hidden="1"/>
    <cellStyle name="Besuchter Hyperlink" xfId="6283" builtinId="9" hidden="1"/>
    <cellStyle name="Besuchter Hyperlink" xfId="6347" builtinId="9" hidden="1"/>
    <cellStyle name="Besuchter Hyperlink" xfId="6411" builtinId="9" hidden="1"/>
    <cellStyle name="Besuchter Hyperlink" xfId="6475" builtinId="9" hidden="1"/>
    <cellStyle name="Besuchter Hyperlink" xfId="6539" builtinId="9" hidden="1"/>
    <cellStyle name="Besuchter Hyperlink" xfId="6509" builtinId="9" hidden="1"/>
    <cellStyle name="Besuchter Hyperlink" xfId="6445" builtinId="9" hidden="1"/>
    <cellStyle name="Besuchter Hyperlink" xfId="6381" builtinId="9" hidden="1"/>
    <cellStyle name="Besuchter Hyperlink" xfId="6317" builtinId="9" hidden="1"/>
    <cellStyle name="Besuchter Hyperlink" xfId="6253" builtinId="9" hidden="1"/>
    <cellStyle name="Besuchter Hyperlink" xfId="6189" builtinId="9" hidden="1"/>
    <cellStyle name="Besuchter Hyperlink" xfId="6125" builtinId="9" hidden="1"/>
    <cellStyle name="Besuchter Hyperlink" xfId="6061" builtinId="9" hidden="1"/>
    <cellStyle name="Besuchter Hyperlink" xfId="5997" builtinId="9" hidden="1"/>
    <cellStyle name="Besuchter Hyperlink" xfId="5933" builtinId="9" hidden="1"/>
    <cellStyle name="Besuchter Hyperlink" xfId="5869" builtinId="9" hidden="1"/>
    <cellStyle name="Besuchter Hyperlink" xfId="5805" builtinId="9" hidden="1"/>
    <cellStyle name="Besuchter Hyperlink" xfId="5741" builtinId="9" hidden="1"/>
    <cellStyle name="Besuchter Hyperlink" xfId="5677" builtinId="9" hidden="1"/>
    <cellStyle name="Besuchter Hyperlink" xfId="5613" builtinId="9" hidden="1"/>
    <cellStyle name="Besuchter Hyperlink" xfId="5549" builtinId="9" hidden="1"/>
    <cellStyle name="Besuchter Hyperlink" xfId="5485" builtinId="9" hidden="1"/>
    <cellStyle name="Besuchter Hyperlink" xfId="5421" builtinId="9" hidden="1"/>
    <cellStyle name="Besuchter Hyperlink" xfId="5357" builtinId="9" hidden="1"/>
    <cellStyle name="Besuchter Hyperlink" xfId="5293" builtinId="9" hidden="1"/>
    <cellStyle name="Besuchter Hyperlink" xfId="5229" builtinId="9" hidden="1"/>
    <cellStyle name="Besuchter Hyperlink" xfId="5165" builtinId="9" hidden="1"/>
    <cellStyle name="Besuchter Hyperlink" xfId="5101" builtinId="9" hidden="1"/>
    <cellStyle name="Besuchter Hyperlink" xfId="5037" builtinId="9" hidden="1"/>
    <cellStyle name="Besuchter Hyperlink" xfId="4973" builtinId="9" hidden="1"/>
    <cellStyle name="Besuchter Hyperlink" xfId="4909" builtinId="9" hidden="1"/>
    <cellStyle name="Besuchter Hyperlink" xfId="4845" builtinId="9" hidden="1"/>
    <cellStyle name="Besuchter Hyperlink" xfId="4781" builtinId="9" hidden="1"/>
    <cellStyle name="Besuchter Hyperlink" xfId="4717" builtinId="9" hidden="1"/>
    <cellStyle name="Besuchter Hyperlink" xfId="4653" builtinId="9" hidden="1"/>
    <cellStyle name="Besuchter Hyperlink" xfId="4589" builtinId="9" hidden="1"/>
    <cellStyle name="Besuchter Hyperlink" xfId="4525" builtinId="9" hidden="1"/>
    <cellStyle name="Besuchter Hyperlink" xfId="4461" builtinId="9" hidden="1"/>
    <cellStyle name="Besuchter Hyperlink" xfId="4397" builtinId="9" hidden="1"/>
    <cellStyle name="Besuchter Hyperlink" xfId="4333" builtinId="9" hidden="1"/>
    <cellStyle name="Besuchter Hyperlink" xfId="4269" builtinId="9" hidden="1"/>
    <cellStyle name="Besuchter Hyperlink" xfId="4205" builtinId="9" hidden="1"/>
    <cellStyle name="Besuchter Hyperlink" xfId="4141" builtinId="9" hidden="1"/>
    <cellStyle name="Besuchter Hyperlink" xfId="4077" builtinId="9" hidden="1"/>
    <cellStyle name="Besuchter Hyperlink" xfId="4013" builtinId="9" hidden="1"/>
    <cellStyle name="Besuchter Hyperlink" xfId="3949" builtinId="9" hidden="1"/>
    <cellStyle name="Besuchter Hyperlink" xfId="3885" builtinId="9" hidden="1"/>
    <cellStyle name="Besuchter Hyperlink" xfId="3821" builtinId="9" hidden="1"/>
    <cellStyle name="Besuchter Hyperlink" xfId="3757" builtinId="9" hidden="1"/>
    <cellStyle name="Besuchter Hyperlink" xfId="3693" builtinId="9" hidden="1"/>
    <cellStyle name="Besuchter Hyperlink" xfId="3629" builtinId="9" hidden="1"/>
    <cellStyle name="Besuchter Hyperlink" xfId="3565" builtinId="9" hidden="1"/>
    <cellStyle name="Besuchter Hyperlink" xfId="3501" builtinId="9" hidden="1"/>
    <cellStyle name="Besuchter Hyperlink" xfId="3437" builtinId="9" hidden="1"/>
    <cellStyle name="Besuchter Hyperlink" xfId="3373" builtinId="9" hidden="1"/>
    <cellStyle name="Besuchter Hyperlink" xfId="3309" builtinId="9" hidden="1"/>
    <cellStyle name="Besuchter Hyperlink" xfId="3245" builtinId="9" hidden="1"/>
    <cellStyle name="Besuchter Hyperlink" xfId="3181" builtinId="9" hidden="1"/>
    <cellStyle name="Besuchter Hyperlink" xfId="3117" builtinId="9" hidden="1"/>
    <cellStyle name="Besuchter Hyperlink" xfId="3053" builtinId="9" hidden="1"/>
    <cellStyle name="Besuchter Hyperlink" xfId="2989" builtinId="9" hidden="1"/>
    <cellStyle name="Besuchter Hyperlink" xfId="2925" builtinId="9" hidden="1"/>
    <cellStyle name="Besuchter Hyperlink" xfId="2861" builtinId="9" hidden="1"/>
    <cellStyle name="Besuchter Hyperlink" xfId="2797" builtinId="9" hidden="1"/>
    <cellStyle name="Besuchter Hyperlink" xfId="2733" builtinId="9" hidden="1"/>
    <cellStyle name="Besuchter Hyperlink" xfId="2669" builtinId="9" hidden="1"/>
    <cellStyle name="Besuchter Hyperlink" xfId="2605" builtinId="9" hidden="1"/>
    <cellStyle name="Besuchter Hyperlink" xfId="2541" builtinId="9" hidden="1"/>
    <cellStyle name="Besuchter Hyperlink" xfId="2477" builtinId="9" hidden="1"/>
    <cellStyle name="Besuchter Hyperlink" xfId="2413" builtinId="9" hidden="1"/>
    <cellStyle name="Besuchter Hyperlink" xfId="2349" builtinId="9" hidden="1"/>
    <cellStyle name="Besuchter Hyperlink" xfId="2285" builtinId="9" hidden="1"/>
    <cellStyle name="Besuchter Hyperlink" xfId="2221" builtinId="9" hidden="1"/>
    <cellStyle name="Besuchter Hyperlink" xfId="2157" builtinId="9" hidden="1"/>
    <cellStyle name="Besuchter Hyperlink" xfId="2093" builtinId="9" hidden="1"/>
    <cellStyle name="Besuchter Hyperlink" xfId="2029" builtinId="9" hidden="1"/>
    <cellStyle name="Besuchter Hyperlink" xfId="1965" builtinId="9" hidden="1"/>
    <cellStyle name="Besuchter Hyperlink" xfId="1901" builtinId="9" hidden="1"/>
    <cellStyle name="Besuchter Hyperlink" xfId="1837" builtinId="9" hidden="1"/>
    <cellStyle name="Besuchter Hyperlink" xfId="1773" builtinId="9" hidden="1"/>
    <cellStyle name="Besuchter Hyperlink" xfId="1709" builtinId="9" hidden="1"/>
    <cellStyle name="Besuchter Hyperlink" xfId="1645" builtinId="9" hidden="1"/>
    <cellStyle name="Besuchter Hyperlink" xfId="1101" builtinId="9" hidden="1"/>
    <cellStyle name="Besuchter Hyperlink" xfId="1133" builtinId="9" hidden="1"/>
    <cellStyle name="Besuchter Hyperlink" xfId="1165" builtinId="9" hidden="1"/>
    <cellStyle name="Besuchter Hyperlink" xfId="1229" builtinId="9" hidden="1"/>
    <cellStyle name="Besuchter Hyperlink" xfId="1261" builtinId="9" hidden="1"/>
    <cellStyle name="Besuchter Hyperlink" xfId="1293" builtinId="9" hidden="1"/>
    <cellStyle name="Besuchter Hyperlink" xfId="1357" builtinId="9" hidden="1"/>
    <cellStyle name="Besuchter Hyperlink" xfId="1389" builtinId="9" hidden="1"/>
    <cellStyle name="Besuchter Hyperlink" xfId="1421" builtinId="9" hidden="1"/>
    <cellStyle name="Besuchter Hyperlink" xfId="1485" builtinId="9" hidden="1"/>
    <cellStyle name="Besuchter Hyperlink" xfId="1517" builtinId="9" hidden="1"/>
    <cellStyle name="Besuchter Hyperlink" xfId="1549" builtinId="9" hidden="1"/>
    <cellStyle name="Besuchter Hyperlink" xfId="1613" builtinId="9" hidden="1"/>
    <cellStyle name="Besuchter Hyperlink" xfId="1581" builtinId="9" hidden="1"/>
    <cellStyle name="Besuchter Hyperlink" xfId="1453" builtinId="9" hidden="1"/>
    <cellStyle name="Besuchter Hyperlink" xfId="1325" builtinId="9" hidden="1"/>
    <cellStyle name="Besuchter Hyperlink" xfId="1197" builtinId="9" hidden="1"/>
    <cellStyle name="Besuchter Hyperlink" xfId="1068" builtinId="9" hidden="1"/>
    <cellStyle name="Besuchter Hyperlink" xfId="908" builtinId="9" hidden="1"/>
    <cellStyle name="Besuchter Hyperlink" xfId="972" builtinId="9" hidden="1"/>
    <cellStyle name="Besuchter Hyperlink" xfId="1004" builtinId="9" hidden="1"/>
    <cellStyle name="Besuchter Hyperlink" xfId="1036" builtinId="9" hidden="1"/>
    <cellStyle name="Besuchter Hyperlink" xfId="940" builtinId="9" hidden="1"/>
    <cellStyle name="Besuchter Hyperlink" xfId="844" builtinId="9" hidden="1"/>
    <cellStyle name="Besuchter Hyperlink" xfId="876" builtinId="9" hidden="1"/>
    <cellStyle name="Besuchter Hyperlink" xfId="812" builtinId="9" hidden="1"/>
    <cellStyle name="Besuchter Hyperlink" xfId="6713" builtinId="9" hidden="1"/>
    <cellStyle name="Besuchter Hyperlink" xfId="6715" builtinId="9" hidden="1"/>
    <cellStyle name="Komma" xfId="1073" builtinId="3"/>
    <cellStyle name="Link" xfId="1486" builtinId="8" hidden="1"/>
    <cellStyle name="Link" xfId="1492" builtinId="8" hidden="1"/>
    <cellStyle name="Link" xfId="1500" builtinId="8" hidden="1"/>
    <cellStyle name="Link" xfId="1506" builtinId="8" hidden="1"/>
    <cellStyle name="Link" xfId="1512" builtinId="8" hidden="1"/>
    <cellStyle name="Link" xfId="1514" builtinId="8" hidden="1"/>
    <cellStyle name="Link" xfId="1528" builtinId="8" hidden="1"/>
    <cellStyle name="Link" xfId="1530" builtinId="8" hidden="1"/>
    <cellStyle name="Link" xfId="1532" builtinId="8" hidden="1"/>
    <cellStyle name="Link" xfId="1542" builtinId="8" hidden="1"/>
    <cellStyle name="Link" xfId="1548" builtinId="8" hidden="1"/>
    <cellStyle name="Link" xfId="1556" builtinId="8" hidden="1"/>
    <cellStyle name="Link" xfId="1560" builtinId="8" hidden="1"/>
    <cellStyle name="Link" xfId="1566" builtinId="8" hidden="1"/>
    <cellStyle name="Link" xfId="1574" builtinId="8" hidden="1"/>
    <cellStyle name="Link" xfId="1582" builtinId="8" hidden="1"/>
    <cellStyle name="Link" xfId="1586" builtinId="8" hidden="1"/>
    <cellStyle name="Link" xfId="1588" builtinId="8" hidden="1"/>
    <cellStyle name="Link" xfId="1602" builtinId="8" hidden="1"/>
    <cellStyle name="Link" xfId="1604" builtinId="8" hidden="1"/>
    <cellStyle name="Link" xfId="1610" builtinId="8" hidden="1"/>
    <cellStyle name="Link" xfId="1614" builtinId="8" hidden="1"/>
    <cellStyle name="Link" xfId="1624" builtinId="8" hidden="1"/>
    <cellStyle name="Link" xfId="1628" builtinId="8" hidden="1"/>
    <cellStyle name="Link" xfId="1638" builtinId="8" hidden="1"/>
    <cellStyle name="Link" xfId="1640" builtinId="8" hidden="1"/>
    <cellStyle name="Link" xfId="1646" builtinId="8" hidden="1"/>
    <cellStyle name="Link" xfId="1656" builtinId="8" hidden="1"/>
    <cellStyle name="Link" xfId="1658" builtinId="8" hidden="1"/>
    <cellStyle name="Link" xfId="1666" builtinId="8" hidden="1"/>
    <cellStyle name="Link" xfId="1674" builtinId="8" hidden="1"/>
    <cellStyle name="Link" xfId="1678" builtinId="8" hidden="1"/>
    <cellStyle name="Link" xfId="1684" builtinId="8" hidden="1"/>
    <cellStyle name="Link" xfId="1694" builtinId="8" hidden="1"/>
    <cellStyle name="Link" xfId="1698" builtinId="8" hidden="1"/>
    <cellStyle name="Link" xfId="1702" builtinId="8" hidden="1"/>
    <cellStyle name="Link" xfId="1710" builtinId="8" hidden="1"/>
    <cellStyle name="Link" xfId="1714" builtinId="8" hidden="1"/>
    <cellStyle name="Link" xfId="1722" builtinId="8" hidden="1"/>
    <cellStyle name="Link" xfId="1730" builtinId="8" hidden="1"/>
    <cellStyle name="Link" xfId="1734" builtinId="8" hidden="1"/>
    <cellStyle name="Link" xfId="1738" builtinId="8" hidden="1"/>
    <cellStyle name="Link" xfId="1750" builtinId="8" hidden="1"/>
    <cellStyle name="Link" xfId="1752" builtinId="8" hidden="1"/>
    <cellStyle name="Link" xfId="1756" builtinId="8" hidden="1"/>
    <cellStyle name="Link" xfId="1768" builtinId="8" hidden="1"/>
    <cellStyle name="Link" xfId="1770" builtinId="8" hidden="1"/>
    <cellStyle name="Link" xfId="1778" builtinId="8" hidden="1"/>
    <cellStyle name="Link" xfId="1784" builtinId="8" hidden="1"/>
    <cellStyle name="Link" xfId="1794" builtinId="8" hidden="1"/>
    <cellStyle name="Link" xfId="1796" builtinId="8" hidden="1"/>
    <cellStyle name="Link" xfId="1804" builtinId="8" hidden="1"/>
    <cellStyle name="Link" xfId="1806" builtinId="8" hidden="1"/>
    <cellStyle name="Link" xfId="1812" builtinId="8" hidden="1"/>
    <cellStyle name="Link" xfId="1822" builtinId="8" hidden="1"/>
    <cellStyle name="Link" xfId="1826" builtinId="8" hidden="1"/>
    <cellStyle name="Link" xfId="1832" builtinId="8" hidden="1"/>
    <cellStyle name="Link" xfId="1842" builtinId="8" hidden="1"/>
    <cellStyle name="Link" xfId="1848" builtinId="8" hidden="1"/>
    <cellStyle name="Link" xfId="1850" builtinId="8" hidden="1"/>
    <cellStyle name="Link" xfId="1860" builtinId="8" hidden="1"/>
    <cellStyle name="Link" xfId="1838" builtinId="8" hidden="1"/>
    <cellStyle name="Link" xfId="1814" builtinId="8" hidden="1"/>
    <cellStyle name="Link" xfId="1740" builtinId="8" hidden="1"/>
    <cellStyle name="Link" xfId="1716" builtinId="8" hidden="1"/>
    <cellStyle name="Link" xfId="1668" builtinId="8" hidden="1"/>
    <cellStyle name="Link" xfId="1620" builtinId="8" hidden="1"/>
    <cellStyle name="Link" xfId="1570" builtinId="8" hidden="1"/>
    <cellStyle name="Link" xfId="1546" builtinId="8" hidden="1"/>
    <cellStyle name="Link" xfId="1474" builtinId="8" hidden="1"/>
    <cellStyle name="Link" xfId="1448" builtinId="8" hidden="1"/>
    <cellStyle name="Link" xfId="1422" builtinId="8" hidden="1"/>
    <cellStyle name="Link" xfId="1350" builtinId="8" hidden="1"/>
    <cellStyle name="Link" xfId="1326" builtinId="8" hidden="1"/>
    <cellStyle name="Link" xfId="1276" builtinId="8" hidden="1"/>
    <cellStyle name="Link" xfId="1228" builtinId="8" hidden="1"/>
    <cellStyle name="Link" xfId="1180" builtinId="8" hidden="1"/>
    <cellStyle name="Link" xfId="1156" builtinId="8" hidden="1"/>
    <cellStyle name="Link" xfId="1082" builtinId="8" hidden="1"/>
    <cellStyle name="Link" xfId="1057" builtinId="8" hidden="1"/>
    <cellStyle name="Link" xfId="1033" builtinId="8" hidden="1"/>
    <cellStyle name="Link" xfId="961" builtinId="8" hidden="1"/>
    <cellStyle name="Link" xfId="2240" builtinId="8" hidden="1"/>
    <cellStyle name="Link" xfId="2408" builtinId="8" hidden="1"/>
    <cellStyle name="Link" xfId="2584" builtinId="8" hidden="1"/>
    <cellStyle name="Link" xfId="2752" builtinId="8" hidden="1"/>
    <cellStyle name="Link" xfId="2840" builtinId="8" hidden="1"/>
    <cellStyle name="Link" xfId="3096" builtinId="8" hidden="1"/>
    <cellStyle name="Link" xfId="3176" builtinId="8" hidden="1"/>
    <cellStyle name="Link" xfId="3264" builtinId="8" hidden="1"/>
    <cellStyle name="Link" xfId="3520" builtinId="8" hidden="1"/>
    <cellStyle name="Link" xfId="3608" builtinId="8" hidden="1"/>
    <cellStyle name="Link" xfId="3776" builtinId="8" hidden="1"/>
    <cellStyle name="Link" xfId="3944" builtinId="8" hidden="1"/>
    <cellStyle name="Link" xfId="4120" builtinId="8" hidden="1"/>
    <cellStyle name="Link" xfId="4200" builtinId="8" hidden="1"/>
    <cellStyle name="Link" xfId="4456" builtinId="8" hidden="1"/>
    <cellStyle name="Link" xfId="4544" builtinId="8" hidden="1"/>
    <cellStyle name="Link" xfId="4632" builtinId="8" hidden="1"/>
    <cellStyle name="Link" xfId="4888" builtinId="8" hidden="1"/>
    <cellStyle name="Link" xfId="4968" builtinId="8" hidden="1"/>
    <cellStyle name="Link" xfId="5144" builtinId="8" hidden="1"/>
    <cellStyle name="Link" xfId="5312" builtinId="8" hidden="1"/>
    <cellStyle name="Link" xfId="5480" builtinId="8" hidden="1"/>
    <cellStyle name="Link" xfId="5568" builtinId="8" hidden="1"/>
    <cellStyle name="Link" xfId="5938" builtinId="8" hidden="1"/>
    <cellStyle name="Link" xfId="5942" builtinId="8" hidden="1"/>
    <cellStyle name="Link" xfId="5948" builtinId="8" hidden="1"/>
    <cellStyle name="Link" xfId="5958" builtinId="8" hidden="1"/>
    <cellStyle name="Link" xfId="5964" builtinId="8" hidden="1"/>
    <cellStyle name="Link" xfId="5970" builtinId="8" hidden="1"/>
    <cellStyle name="Link" xfId="5978" builtinId="8" hidden="1"/>
    <cellStyle name="Link" xfId="5986" builtinId="8" hidden="1"/>
    <cellStyle name="Link" xfId="5988" builtinId="8" hidden="1"/>
    <cellStyle name="Link" xfId="5998" builtinId="8" hidden="1"/>
    <cellStyle name="Link" xfId="6006" builtinId="8" hidden="1"/>
    <cellStyle name="Link" xfId="6010" builtinId="8" hidden="1"/>
    <cellStyle name="Link" xfId="6020" builtinId="8" hidden="1"/>
    <cellStyle name="Link" xfId="6022" builtinId="8" hidden="1"/>
    <cellStyle name="Link" xfId="6030" builtinId="8" hidden="1"/>
    <cellStyle name="Link" xfId="6038" builtinId="8" hidden="1"/>
    <cellStyle name="Link" xfId="6044" builtinId="8" hidden="1"/>
    <cellStyle name="Link" xfId="6050" builtinId="8" hidden="1"/>
    <cellStyle name="Link" xfId="6062" builtinId="8" hidden="1"/>
    <cellStyle name="Link" xfId="6066" builtinId="8" hidden="1"/>
    <cellStyle name="Link" xfId="6070" builtinId="8" hidden="1"/>
    <cellStyle name="Link" xfId="6082" builtinId="8" hidden="1"/>
    <cellStyle name="Link" xfId="6084" builtinId="8" hidden="1"/>
    <cellStyle name="Link" xfId="6092" builtinId="8" hidden="1"/>
    <cellStyle name="Link" xfId="6098" builtinId="8" hidden="1"/>
    <cellStyle name="Link" xfId="6106" builtinId="8" hidden="1"/>
    <cellStyle name="Link" xfId="6108" builtinId="8" hidden="1"/>
    <cellStyle name="Link" xfId="6124" builtinId="8" hidden="1"/>
    <cellStyle name="Link" xfId="6126" builtinId="8" hidden="1"/>
    <cellStyle name="Link" xfId="6130" builtinId="8" hidden="1"/>
    <cellStyle name="Link" xfId="6140" builtinId="8" hidden="1"/>
    <cellStyle name="Link" xfId="6146" builtinId="8" hidden="1"/>
    <cellStyle name="Link" xfId="6150" builtinId="8" hidden="1"/>
    <cellStyle name="Link" xfId="6158" builtinId="8" hidden="1"/>
    <cellStyle name="Link" xfId="6166" builtinId="8" hidden="1"/>
    <cellStyle name="Link" xfId="6170" builtinId="8" hidden="1"/>
    <cellStyle name="Link" xfId="6182" builtinId="8" hidden="1"/>
    <cellStyle name="Link" xfId="6188" builtinId="8" hidden="1"/>
    <cellStyle name="Link" xfId="6190" builtinId="8" hidden="1"/>
    <cellStyle name="Link" xfId="6202" builtinId="8" hidden="1"/>
    <cellStyle name="Link" xfId="6204" builtinId="8" hidden="1"/>
    <cellStyle name="Link" xfId="6212" builtinId="8" hidden="1"/>
    <cellStyle name="Link" xfId="6220" builtinId="8" hidden="1"/>
    <cellStyle name="Link" xfId="6226" builtinId="8" hidden="1"/>
    <cellStyle name="Link" xfId="6234" builtinId="8" hidden="1"/>
    <cellStyle name="Link" xfId="6244" builtinId="8" hidden="1"/>
    <cellStyle name="Link" xfId="6246" builtinId="8" hidden="1"/>
    <cellStyle name="Link" xfId="6252" builtinId="8" hidden="1"/>
    <cellStyle name="Link" xfId="6262" builtinId="8" hidden="1"/>
    <cellStyle name="Link" xfId="6266" builtinId="8" hidden="1"/>
    <cellStyle name="Link" xfId="6274" builtinId="8" hidden="1"/>
    <cellStyle name="Link" xfId="6278" builtinId="8" hidden="1"/>
    <cellStyle name="Link" xfId="6290" builtinId="8" hidden="1"/>
    <cellStyle name="Link" xfId="6294" builtinId="8" hidden="1"/>
    <cellStyle name="Link" xfId="6306" builtinId="8" hidden="1"/>
    <cellStyle name="Link" xfId="6308" builtinId="8" hidden="1"/>
    <cellStyle name="Link" xfId="6310" builtinId="8" hidden="1"/>
    <cellStyle name="Link" xfId="6322" builtinId="8" hidden="1"/>
    <cellStyle name="Link" xfId="6326" builtinId="8" hidden="1"/>
    <cellStyle name="Link" xfId="6332" builtinId="8" hidden="1"/>
    <cellStyle name="Link" xfId="6340" builtinId="8" hidden="1"/>
    <cellStyle name="Link" xfId="6350" builtinId="8" hidden="1"/>
    <cellStyle name="Link" xfId="6354" builtinId="8" hidden="1"/>
    <cellStyle name="Link" xfId="6364" builtinId="8" hidden="1"/>
    <cellStyle name="Link" xfId="6370" builtinId="8" hidden="1"/>
    <cellStyle name="Link" xfId="6372" builtinId="8" hidden="1"/>
    <cellStyle name="Link" xfId="6382" builtinId="8" hidden="1"/>
    <cellStyle name="Link" xfId="6386" builtinId="8" hidden="1"/>
    <cellStyle name="Link" xfId="6394" builtinId="8" hidden="1"/>
    <cellStyle name="Link" xfId="6404" builtinId="8" hidden="1"/>
    <cellStyle name="Link" xfId="6412" builtinId="8" hidden="1"/>
    <cellStyle name="Link" xfId="6414" builtinId="8" hidden="1"/>
    <cellStyle name="Link" xfId="6426" builtinId="8" hidden="1"/>
    <cellStyle name="Link" xfId="6428" builtinId="8" hidden="1"/>
    <cellStyle name="Link" xfId="6434" builtinId="8" hidden="1"/>
    <cellStyle name="Link" xfId="6444" builtinId="8" hidden="1"/>
    <cellStyle name="Link" xfId="6446" builtinId="8" hidden="1"/>
    <cellStyle name="Link" xfId="6454" builtinId="8" hidden="1"/>
    <cellStyle name="Link" xfId="6466" builtinId="8" hidden="1"/>
    <cellStyle name="Link" xfId="6470" builtinId="8" hidden="1"/>
    <cellStyle name="Link" xfId="6476" builtinId="8" hidden="1"/>
    <cellStyle name="Link" xfId="6486" builtinId="8" hidden="1"/>
    <cellStyle name="Link" xfId="6490" builtinId="8" hidden="1"/>
    <cellStyle name="Link" xfId="6492" builtinId="8" hidden="1"/>
    <cellStyle name="Link" xfId="6502" builtinId="8" hidden="1"/>
    <cellStyle name="Link" xfId="6508" builtinId="8" hidden="1"/>
    <cellStyle name="Link" xfId="6518" builtinId="8" hidden="1"/>
    <cellStyle name="Link" xfId="6524" builtinId="8" hidden="1"/>
    <cellStyle name="Link" xfId="6532" builtinId="8" hidden="1"/>
    <cellStyle name="Link" xfId="6534" builtinId="8" hidden="1"/>
    <cellStyle name="Link" xfId="6546" builtinId="8" hidden="1"/>
    <cellStyle name="Link" xfId="6550" builtinId="8" hidden="1"/>
    <cellStyle name="Link" xfId="6554" builtinId="8" hidden="1"/>
    <cellStyle name="Link" xfId="6528" builtinId="8" hidden="1"/>
    <cellStyle name="Link" xfId="6520" builtinId="8" hidden="1"/>
    <cellStyle name="Link" xfId="6488" builtinId="8" hidden="1"/>
    <cellStyle name="Link" xfId="6464" builtinId="8" hidden="1"/>
    <cellStyle name="Link" xfId="6440" builtinId="8" hidden="1"/>
    <cellStyle name="Link" xfId="6432" builtinId="8" hidden="1"/>
    <cellStyle name="Link" xfId="6400" builtinId="8" hidden="1"/>
    <cellStyle name="Link" xfId="6392" builtinId="8" hidden="1"/>
    <cellStyle name="Link" xfId="6376" builtinId="8" hidden="1"/>
    <cellStyle name="Link" xfId="6344" builtinId="8" hidden="1"/>
    <cellStyle name="Link" xfId="6328" builtinId="8" hidden="1"/>
    <cellStyle name="Link" xfId="6304" builtinId="8" hidden="1"/>
    <cellStyle name="Link" xfId="6280" builtinId="8" hidden="1"/>
    <cellStyle name="Link" xfId="6264" builtinId="8" hidden="1"/>
    <cellStyle name="Link" xfId="6248" builtinId="8" hidden="1"/>
    <cellStyle name="Link" xfId="6216" builtinId="8" hidden="1"/>
    <cellStyle name="Link" xfId="6208" builtinId="8" hidden="1"/>
    <cellStyle name="Link" xfId="6200" builtinId="8" hidden="1"/>
    <cellStyle name="Link" xfId="6152" builtinId="8" hidden="1"/>
    <cellStyle name="Link" xfId="6144" builtinId="8" hidden="1"/>
    <cellStyle name="Link" xfId="6120" builtinId="8" hidden="1"/>
    <cellStyle name="Link" xfId="6104" builtinId="8" hidden="1"/>
    <cellStyle name="Link" xfId="6080" builtinId="8" hidden="1"/>
    <cellStyle name="Link" xfId="6072" builtinId="8" hidden="1"/>
    <cellStyle name="Link" xfId="6040" builtinId="8" hidden="1"/>
    <cellStyle name="Link" xfId="6024" builtinId="8" hidden="1"/>
    <cellStyle name="Link" xfId="6016" builtinId="8" hidden="1"/>
    <cellStyle name="Link" xfId="5976" builtinId="8" hidden="1"/>
    <cellStyle name="Link" xfId="5960" builtinId="8" hidden="1"/>
    <cellStyle name="Link" xfId="5944" builtinId="8" hidden="1"/>
    <cellStyle name="Link" xfId="5920" builtinId="8" hidden="1"/>
    <cellStyle name="Link" xfId="5896" builtinId="8" hidden="1"/>
    <cellStyle name="Link" xfId="5888" builtinId="8" hidden="1"/>
    <cellStyle name="Link" xfId="5856" builtinId="8" hidden="1"/>
    <cellStyle name="Link" xfId="5848" builtinId="8" hidden="1"/>
    <cellStyle name="Link" xfId="5832" builtinId="8" hidden="1"/>
    <cellStyle name="Link" xfId="5792" builtinId="8" hidden="1"/>
    <cellStyle name="Link" xfId="5784" builtinId="8" hidden="1"/>
    <cellStyle name="Link" xfId="5760" builtinId="8" hidden="1"/>
    <cellStyle name="Link" xfId="5736" builtinId="8" hidden="1"/>
    <cellStyle name="Link" xfId="5824" builtinId="8" hidden="1"/>
    <cellStyle name="Link" xfId="5992" builtinId="8" hidden="1"/>
    <cellStyle name="Link" xfId="6504" builtinId="8" hidden="1"/>
    <cellStyle name="Link" xfId="6514" builtinId="8" hidden="1"/>
    <cellStyle name="Link" xfId="6458" builtinId="8" hidden="1"/>
    <cellStyle name="Link" xfId="6286" builtinId="8" hidden="1"/>
    <cellStyle name="Link" xfId="6230" builtinId="8" hidden="1"/>
    <cellStyle name="Link" xfId="6116" builtinId="8" hidden="1"/>
    <cellStyle name="Link" xfId="6002" builtinId="8" hidden="1"/>
    <cellStyle name="Link" xfId="5530" builtinId="8" hidden="1"/>
    <cellStyle name="Link" xfId="5532" builtinId="8" hidden="1"/>
    <cellStyle name="Link" xfId="5542" builtinId="8" hidden="1"/>
    <cellStyle name="Link" xfId="5550" builtinId="8" hidden="1"/>
    <cellStyle name="Link" xfId="5554" builtinId="8" hidden="1"/>
    <cellStyle name="Link" xfId="5564" builtinId="8" hidden="1"/>
    <cellStyle name="Link" xfId="5570" builtinId="8" hidden="1"/>
    <cellStyle name="Link" xfId="5574" builtinId="8" hidden="1"/>
    <cellStyle name="Link" xfId="5582" builtinId="8" hidden="1"/>
    <cellStyle name="Link" xfId="5590" builtinId="8" hidden="1"/>
    <cellStyle name="Link" xfId="5594" builtinId="8" hidden="1"/>
    <cellStyle name="Link" xfId="5604" builtinId="8" hidden="1"/>
    <cellStyle name="Link" xfId="5606" builtinId="8" hidden="1"/>
    <cellStyle name="Link" xfId="5612" builtinId="8" hidden="1"/>
    <cellStyle name="Link" xfId="5622" builtinId="8" hidden="1"/>
    <cellStyle name="Link" xfId="5626" builtinId="8" hidden="1"/>
    <cellStyle name="Link" xfId="5634" builtinId="8" hidden="1"/>
    <cellStyle name="Link" xfId="5638" builtinId="8" hidden="1"/>
    <cellStyle name="Link" xfId="5646" builtinId="8" hidden="1"/>
    <cellStyle name="Link" xfId="5650" builtinId="8" hidden="1"/>
    <cellStyle name="Link" xfId="5666" builtinId="8" hidden="1"/>
    <cellStyle name="Link" xfId="5668" builtinId="8" hidden="1"/>
    <cellStyle name="Link" xfId="5670" builtinId="8" hidden="1"/>
    <cellStyle name="Link" xfId="5682" builtinId="8" hidden="1"/>
    <cellStyle name="Link" xfId="5686" builtinId="8" hidden="1"/>
    <cellStyle name="Link" xfId="5692" builtinId="8" hidden="1"/>
    <cellStyle name="Link" xfId="5700" builtinId="8" hidden="1"/>
    <cellStyle name="Link" xfId="5708" builtinId="8" hidden="1"/>
    <cellStyle name="Link" xfId="5710" builtinId="8" hidden="1"/>
    <cellStyle name="Link" xfId="5722" builtinId="8" hidden="1"/>
    <cellStyle name="Link" xfId="5724" builtinId="8" hidden="1"/>
    <cellStyle name="Link" xfId="5730" builtinId="8" hidden="1"/>
    <cellStyle name="Link" xfId="5740" builtinId="8" hidden="1"/>
    <cellStyle name="Link" xfId="5742" builtinId="8" hidden="1"/>
    <cellStyle name="Link" xfId="5750" builtinId="8" hidden="1"/>
    <cellStyle name="Link" xfId="5756" builtinId="8" hidden="1"/>
    <cellStyle name="Link" xfId="5764" builtinId="8" hidden="1"/>
    <cellStyle name="Link" xfId="5766" builtinId="8" hidden="1"/>
    <cellStyle name="Link" xfId="5782" builtinId="8" hidden="1"/>
    <cellStyle name="Link" xfId="5786" builtinId="8" hidden="1"/>
    <cellStyle name="Link" xfId="5788" builtinId="8" hidden="1"/>
    <cellStyle name="Link" xfId="5798" builtinId="8" hidden="1"/>
    <cellStyle name="Link" xfId="5804" builtinId="8" hidden="1"/>
    <cellStyle name="Link" xfId="5810" builtinId="8" hidden="1"/>
    <cellStyle name="Link" xfId="5818" builtinId="8" hidden="1"/>
    <cellStyle name="Link" xfId="5826" builtinId="8" hidden="1"/>
    <cellStyle name="Link" xfId="5828" builtinId="8" hidden="1"/>
    <cellStyle name="Link" xfId="5838" builtinId="8" hidden="1"/>
    <cellStyle name="Link" xfId="5842" builtinId="8" hidden="1"/>
    <cellStyle name="Link" xfId="5846" builtinId="8" hidden="1"/>
    <cellStyle name="Link" xfId="5858" builtinId="8" hidden="1"/>
    <cellStyle name="Link" xfId="5860" builtinId="8" hidden="1"/>
    <cellStyle name="Link" xfId="5868" builtinId="8" hidden="1"/>
    <cellStyle name="Link" xfId="5874" builtinId="8" hidden="1"/>
    <cellStyle name="Link" xfId="5882" builtinId="8" hidden="1"/>
    <cellStyle name="Link" xfId="5884" builtinId="8" hidden="1"/>
    <cellStyle name="Link" xfId="5900" builtinId="8" hidden="1"/>
    <cellStyle name="Link" xfId="5902" builtinId="8" hidden="1"/>
    <cellStyle name="Link" xfId="5906" builtinId="8" hidden="1"/>
    <cellStyle name="Link" xfId="5916" builtinId="8" hidden="1"/>
    <cellStyle name="Link" xfId="5922" builtinId="8" hidden="1"/>
    <cellStyle name="Link" xfId="5926" builtinId="8" hidden="1"/>
    <cellStyle name="Link" xfId="5890" builtinId="8" hidden="1"/>
    <cellStyle name="Link" xfId="5660" builtinId="8" hidden="1"/>
    <cellStyle name="Link" xfId="5548" builtinId="8" hidden="1"/>
    <cellStyle name="Link" xfId="5346" builtinId="8" hidden="1"/>
    <cellStyle name="Link" xfId="5348" builtinId="8" hidden="1"/>
    <cellStyle name="Link" xfId="5350" builtinId="8" hidden="1"/>
    <cellStyle name="Link" xfId="5362" builtinId="8" hidden="1"/>
    <cellStyle name="Link" xfId="5366" builtinId="8" hidden="1"/>
    <cellStyle name="Link" xfId="5372" builtinId="8" hidden="1"/>
    <cellStyle name="Link" xfId="5380" builtinId="8" hidden="1"/>
    <cellStyle name="Link" xfId="5388" builtinId="8" hidden="1"/>
    <cellStyle name="Link" xfId="5390" builtinId="8" hidden="1"/>
    <cellStyle name="Link" xfId="5402" builtinId="8" hidden="1"/>
    <cellStyle name="Link" xfId="5404" builtinId="8" hidden="1"/>
    <cellStyle name="Link" xfId="5410" builtinId="8" hidden="1"/>
    <cellStyle name="Link" xfId="5420" builtinId="8" hidden="1"/>
    <cellStyle name="Link" xfId="5422" builtinId="8" hidden="1"/>
    <cellStyle name="Link" xfId="5430" builtinId="8" hidden="1"/>
    <cellStyle name="Link" xfId="5442" builtinId="8" hidden="1"/>
    <cellStyle name="Link" xfId="5446" builtinId="8" hidden="1"/>
    <cellStyle name="Link" xfId="5452" builtinId="8" hidden="1"/>
    <cellStyle name="Link" xfId="5462" builtinId="8" hidden="1"/>
    <cellStyle name="Link" xfId="5466" builtinId="8" hidden="1"/>
    <cellStyle name="Link" xfId="5468" builtinId="8" hidden="1"/>
    <cellStyle name="Link" xfId="5478" builtinId="8" hidden="1"/>
    <cellStyle name="Link" xfId="5484" builtinId="8" hidden="1"/>
    <cellStyle name="Link" xfId="5490" builtinId="8" hidden="1"/>
    <cellStyle name="Link" xfId="5498" builtinId="8" hidden="1"/>
    <cellStyle name="Link" xfId="5506" builtinId="8" hidden="1"/>
    <cellStyle name="Link" xfId="5508" builtinId="8" hidden="1"/>
    <cellStyle name="Link" xfId="5518" builtinId="8" hidden="1"/>
    <cellStyle name="Link" xfId="5522" builtinId="8" hidden="1"/>
    <cellStyle name="Link" xfId="5526" builtinId="8" hidden="1"/>
    <cellStyle name="Link" xfId="5250" builtinId="8" hidden="1"/>
    <cellStyle name="Link" xfId="5252" builtinId="8" hidden="1"/>
    <cellStyle name="Link" xfId="5260" builtinId="8" hidden="1"/>
    <cellStyle name="Link" xfId="5266" builtinId="8" hidden="1"/>
    <cellStyle name="Link" xfId="5274" builtinId="8" hidden="1"/>
    <cellStyle name="Link" xfId="5276" builtinId="8" hidden="1"/>
    <cellStyle name="Link" xfId="5286" builtinId="8" hidden="1"/>
    <cellStyle name="Link" xfId="5292" builtinId="8" hidden="1"/>
    <cellStyle name="Link" xfId="5294" builtinId="8" hidden="1"/>
    <cellStyle name="Link" xfId="5306" builtinId="8" hidden="1"/>
    <cellStyle name="Link" xfId="5308" builtinId="8" hidden="1"/>
    <cellStyle name="Link" xfId="5316" builtinId="8" hidden="1"/>
    <cellStyle name="Link" xfId="5324" builtinId="8" hidden="1"/>
    <cellStyle name="Link" xfId="5330" builtinId="8" hidden="1"/>
    <cellStyle name="Link" xfId="5334" builtinId="8" hidden="1"/>
    <cellStyle name="Link" xfId="5202" builtinId="8" hidden="1"/>
    <cellStyle name="Link" xfId="5210" builtinId="8" hidden="1"/>
    <cellStyle name="Link" xfId="5212" builtinId="8" hidden="1"/>
    <cellStyle name="Link" xfId="5222" builtinId="8" hidden="1"/>
    <cellStyle name="Link" xfId="5228" builtinId="8" hidden="1"/>
    <cellStyle name="Link" xfId="5234" builtinId="8" hidden="1"/>
    <cellStyle name="Link" xfId="5242" builtinId="8" hidden="1"/>
    <cellStyle name="Link" xfId="5174" builtinId="8" hidden="1"/>
    <cellStyle name="Link" xfId="5178" builtinId="8" hidden="1"/>
    <cellStyle name="Link" xfId="5188" builtinId="8" hidden="1"/>
    <cellStyle name="Link" xfId="5190" builtinId="8" hidden="1"/>
    <cellStyle name="Link" xfId="5164" builtinId="8" hidden="1"/>
    <cellStyle name="Link" xfId="5156" builtinId="8" hidden="1"/>
    <cellStyle name="Link" xfId="5158" builtinId="8" hidden="1"/>
    <cellStyle name="Link" xfId="6556" builtinId="8" hidden="1"/>
    <cellStyle name="Link" xfId="6560" builtinId="8" hidden="1"/>
    <cellStyle name="Link" xfId="6564" builtinId="8" hidden="1"/>
    <cellStyle name="Link" xfId="6566" builtinId="8" hidden="1"/>
    <cellStyle name="Link" xfId="6572" builtinId="8" hidden="1"/>
    <cellStyle name="Link" xfId="6574" builtinId="8" hidden="1"/>
    <cellStyle name="Link" xfId="6576" builtinId="8" hidden="1"/>
    <cellStyle name="Link" xfId="6582" builtinId="8" hidden="1"/>
    <cellStyle name="Link" xfId="6584" builtinId="8" hidden="1"/>
    <cellStyle name="Link" xfId="6588" builtinId="8" hidden="1"/>
    <cellStyle name="Link" xfId="6592" builtinId="8" hidden="1"/>
    <cellStyle name="Link" xfId="6596" builtinId="8" hidden="1"/>
    <cellStyle name="Link" xfId="6598" builtinId="8" hidden="1"/>
    <cellStyle name="Link" xfId="6594" builtinId="8" hidden="1"/>
    <cellStyle name="Link" xfId="6586" builtinId="8" hidden="1"/>
    <cellStyle name="Link" xfId="6578" builtinId="8" hidden="1"/>
    <cellStyle name="Link" xfId="6562" builtinId="8" hidden="1"/>
    <cellStyle name="Link" xfId="5154" builtinId="8" hidden="1"/>
    <cellStyle name="Link" xfId="5166" builtinId="8" hidden="1"/>
    <cellStyle name="Link" xfId="5206" builtinId="8" hidden="1"/>
    <cellStyle name="Link" xfId="5230" builtinId="8" hidden="1"/>
    <cellStyle name="Link" xfId="5218" builtinId="8" hidden="1"/>
    <cellStyle name="Link" xfId="5326" builtinId="8" hidden="1"/>
    <cellStyle name="Link" xfId="5314" builtinId="8" hidden="1"/>
    <cellStyle name="Link" xfId="5298" builtinId="8" hidden="1"/>
    <cellStyle name="Link" xfId="5270" builtinId="8" hidden="1"/>
    <cellStyle name="Link" xfId="5254" builtinId="8" hidden="1"/>
    <cellStyle name="Link" xfId="5434" builtinId="8" hidden="1"/>
    <cellStyle name="Link" xfId="5500" builtinId="8" hidden="1"/>
    <cellStyle name="Link" xfId="5486" builtinId="8" hidden="1"/>
    <cellStyle name="Link" xfId="5474" builtinId="8" hidden="1"/>
    <cellStyle name="Link" xfId="5444" builtinId="8" hidden="1"/>
    <cellStyle name="Link" xfId="5426" builtinId="8" hidden="1"/>
    <cellStyle name="Link" xfId="5412" builtinId="8" hidden="1"/>
    <cellStyle name="Link" xfId="5382" builtinId="8" hidden="1"/>
    <cellStyle name="Link" xfId="5370" builtinId="8" hidden="1"/>
    <cellStyle name="Link" xfId="5356" builtinId="8" hidden="1"/>
    <cellStyle name="Link" xfId="5774" builtinId="8" hidden="1"/>
    <cellStyle name="Link" xfId="5924" builtinId="8" hidden="1"/>
    <cellStyle name="Link" xfId="5910" builtinId="8" hidden="1"/>
    <cellStyle name="Link" xfId="5878" builtinId="8" hidden="1"/>
    <cellStyle name="Link" xfId="5862" builtinId="8" hidden="1"/>
    <cellStyle name="Link" xfId="5850" builtinId="8" hidden="1"/>
    <cellStyle name="Link" xfId="5820" builtinId="8" hidden="1"/>
    <cellStyle name="Link" xfId="5806" builtinId="8" hidden="1"/>
    <cellStyle name="Link" xfId="5794" builtinId="8" hidden="1"/>
    <cellStyle name="Link" xfId="5762" builtinId="8" hidden="1"/>
    <cellStyle name="Link" xfId="5746" builtinId="8" hidden="1"/>
    <cellStyle name="Link" xfId="5732" builtinId="8" hidden="1"/>
    <cellStyle name="Link" xfId="5702" builtinId="8" hidden="1"/>
    <cellStyle name="Link" xfId="5690" builtinId="8" hidden="1"/>
    <cellStyle name="Link" xfId="5676" builtinId="8" hidden="1"/>
    <cellStyle name="Link" xfId="5644" builtinId="8" hidden="1"/>
    <cellStyle name="Link" xfId="5628" builtinId="8" hidden="1"/>
    <cellStyle name="Link" xfId="5614" builtinId="8" hidden="1"/>
    <cellStyle name="Link" xfId="5586" builtinId="8" hidden="1"/>
    <cellStyle name="Link" xfId="5572" builtinId="8" hidden="1"/>
    <cellStyle name="Link" xfId="5558" builtinId="8" hidden="1"/>
    <cellStyle name="Link" xfId="5946" builtinId="8" hidden="1"/>
    <cellStyle name="Link" xfId="6172" builtinId="8" hidden="1"/>
    <cellStyle name="Link" xfId="6402" builtinId="8" hidden="1"/>
    <cellStyle name="Link" xfId="5728" builtinId="8" hidden="1"/>
    <cellStyle name="Link" xfId="5768" builtinId="8" hidden="1"/>
    <cellStyle name="Link" xfId="5816" builtinId="8" hidden="1"/>
    <cellStyle name="Link" xfId="5912" builtinId="8" hidden="1"/>
    <cellStyle name="Link" xfId="5952" builtinId="8" hidden="1"/>
    <cellStyle name="Link" xfId="6008" builtinId="8" hidden="1"/>
    <cellStyle name="Link" xfId="6088" builtinId="8" hidden="1"/>
    <cellStyle name="Link" xfId="6136" builtinId="8" hidden="1"/>
    <cellStyle name="Link" xfId="6184" builtinId="8" hidden="1"/>
    <cellStyle name="Link" xfId="6272" builtinId="8" hidden="1"/>
    <cellStyle name="Link" xfId="6312" builtinId="8" hidden="1"/>
    <cellStyle name="Link" xfId="6368" builtinId="8" hidden="1"/>
    <cellStyle name="Link" xfId="6456" builtinId="8" hidden="1"/>
    <cellStyle name="Link" xfId="6496" builtinId="8" hidden="1"/>
    <cellStyle name="Link" xfId="6552" builtinId="8" hidden="1"/>
    <cellStyle name="Link" xfId="6530" builtinId="8" hidden="1"/>
    <cellStyle name="Link" xfId="6510" builtinId="8" hidden="1"/>
    <cellStyle name="Link" xfId="6498" builtinId="8" hidden="1"/>
    <cellStyle name="Link" xfId="6468" builtinId="8" hidden="1"/>
    <cellStyle name="Link" xfId="6450" builtinId="8" hidden="1"/>
    <cellStyle name="Link" xfId="6436" builtinId="8" hidden="1"/>
    <cellStyle name="Link" xfId="6406" builtinId="8" hidden="1"/>
    <cellStyle name="Link" xfId="6390" builtinId="8" hidden="1"/>
    <cellStyle name="Link" xfId="6374" builtinId="8" hidden="1"/>
    <cellStyle name="Link" xfId="6348" builtinId="8" hidden="1"/>
    <cellStyle name="Link" xfId="6330" builtinId="8" hidden="1"/>
    <cellStyle name="Link" xfId="6316" builtinId="8" hidden="1"/>
    <cellStyle name="Link" xfId="6284" builtinId="8" hidden="1"/>
    <cellStyle name="Link" xfId="6268" builtinId="8" hidden="1"/>
    <cellStyle name="Link" xfId="6254" builtinId="8" hidden="1"/>
    <cellStyle name="Link" xfId="6222" builtinId="8" hidden="1"/>
    <cellStyle name="Link" xfId="6210" builtinId="8" hidden="1"/>
    <cellStyle name="Link" xfId="6194" builtinId="8" hidden="1"/>
    <cellStyle name="Link" xfId="6162" builtinId="8" hidden="1"/>
    <cellStyle name="Link" xfId="6148" builtinId="8" hidden="1"/>
    <cellStyle name="Link" xfId="6134" builtinId="8" hidden="1"/>
    <cellStyle name="Link" xfId="6102" builtinId="8" hidden="1"/>
    <cellStyle name="Link" xfId="6086" builtinId="8" hidden="1"/>
    <cellStyle name="Link" xfId="6074" builtinId="8" hidden="1"/>
    <cellStyle name="Link" xfId="6042" builtinId="8" hidden="1"/>
    <cellStyle name="Link" xfId="6028" builtinId="8" hidden="1"/>
    <cellStyle name="Link" xfId="6012" builtinId="8" hidden="1"/>
    <cellStyle name="Link" xfId="5980" builtinId="8" hidden="1"/>
    <cellStyle name="Link" xfId="5966" builtinId="8" hidden="1"/>
    <cellStyle name="Link" xfId="5954" builtinId="8" hidden="1"/>
    <cellStyle name="Link" xfId="5400" builtinId="8" hidden="1"/>
    <cellStyle name="Link" xfId="5056" builtinId="8" hidden="1"/>
    <cellStyle name="Link" xfId="4712" builtinId="8" hidden="1"/>
    <cellStyle name="Link" xfId="4032" builtinId="8" hidden="1"/>
    <cellStyle name="Link" xfId="3688" builtinId="8" hidden="1"/>
    <cellStyle name="Link" xfId="3352" builtinId="8" hidden="1"/>
    <cellStyle name="Link" xfId="2664" builtinId="8" hidden="1"/>
    <cellStyle name="Link" xfId="2328" builtinId="8" hidden="1"/>
    <cellStyle name="Link" xfId="1009" builtinId="8" hidden="1"/>
    <cellStyle name="Link" xfId="1204" builtinId="8" hidden="1"/>
    <cellStyle name="Link" xfId="1302" builtinId="8" hidden="1"/>
    <cellStyle name="Link" xfId="1400" builtinId="8" hidden="1"/>
    <cellStyle name="Link" xfId="1594" builtinId="8" hidden="1"/>
    <cellStyle name="Link" xfId="1692" builtinId="8" hidden="1"/>
    <cellStyle name="Link" xfId="1788" builtinId="8" hidden="1"/>
    <cellStyle name="Link" xfId="1844" builtinId="8" hidden="1"/>
    <cellStyle name="Link" xfId="1830" builtinId="8" hidden="1"/>
    <cellStyle name="Link" xfId="1816" builtinId="8" hidden="1"/>
    <cellStyle name="Link" xfId="1786" builtinId="8" hidden="1"/>
    <cellStyle name="Link" xfId="1774" builtinId="8" hidden="1"/>
    <cellStyle name="Link" xfId="1758" builtinId="8" hidden="1"/>
    <cellStyle name="Link" xfId="1732" builtinId="8" hidden="1"/>
    <cellStyle name="Link" xfId="1720" builtinId="8" hidden="1"/>
    <cellStyle name="Link" xfId="1704" builtinId="8" hidden="1"/>
    <cellStyle name="Link" xfId="1676" builtinId="8" hidden="1"/>
    <cellStyle name="Link" xfId="1660" builtinId="8" hidden="1"/>
    <cellStyle name="Link" xfId="1650" builtinId="8" hidden="1"/>
    <cellStyle name="Link" xfId="1622" builtinId="8" hidden="1"/>
    <cellStyle name="Link" xfId="1606" builtinId="8" hidden="1"/>
    <cellStyle name="Link" xfId="1592" builtinId="8" hidden="1"/>
    <cellStyle name="Link" xfId="1564" builtinId="8" hidden="1"/>
    <cellStyle name="Link" xfId="1550" builtinId="8" hidden="1"/>
    <cellStyle name="Link" xfId="1538" builtinId="8" hidden="1"/>
    <cellStyle name="Link" xfId="1510" builtinId="8" hidden="1"/>
    <cellStyle name="Link" xfId="1494" builtinId="8" hidden="1"/>
    <cellStyle name="Link" xfId="1482" builtinId="8" hidden="1"/>
    <cellStyle name="Link" xfId="1454" builtinId="8" hidden="1"/>
    <cellStyle name="Link" xfId="1438" builtinId="8" hidden="1"/>
    <cellStyle name="Link" xfId="1428" builtinId="8" hidden="1"/>
    <cellStyle name="Link" xfId="1396" builtinId="8" hidden="1"/>
    <cellStyle name="Link" xfId="1384" builtinId="8" hidden="1"/>
    <cellStyle name="Link" xfId="1368" builtinId="8" hidden="1"/>
    <cellStyle name="Link" xfId="1340" builtinId="8" hidden="1"/>
    <cellStyle name="Link" xfId="1330" builtinId="8" hidden="1"/>
    <cellStyle name="Link" xfId="1314" builtinId="8" hidden="1"/>
    <cellStyle name="Link" xfId="1286" builtinId="8" hidden="1"/>
    <cellStyle name="Link" xfId="1272" builtinId="8" hidden="1"/>
    <cellStyle name="Link" xfId="1258" builtinId="8" hidden="1"/>
    <cellStyle name="Link" xfId="1230" builtinId="8" hidden="1"/>
    <cellStyle name="Link" xfId="1218" builtinId="8" hidden="1"/>
    <cellStyle name="Link" xfId="1202" builtinId="8" hidden="1"/>
    <cellStyle name="Link" xfId="1174" builtinId="8" hidden="1"/>
    <cellStyle name="Link" xfId="1162" builtinId="8" hidden="1"/>
    <cellStyle name="Link" xfId="1146" builtinId="8" hidden="1"/>
    <cellStyle name="Link" xfId="1118" builtinId="8" hidden="1"/>
    <cellStyle name="Link" xfId="1102" builtinId="8" hidden="1"/>
    <cellStyle name="Link" xfId="1092" builtinId="8" hidden="1"/>
    <cellStyle name="Link" xfId="1063" builtinId="8" hidden="1"/>
    <cellStyle name="Link" xfId="1047" builtinId="8" hidden="1"/>
    <cellStyle name="Link" xfId="1035" builtinId="8" hidden="1"/>
    <cellStyle name="Link" xfId="1005" builtinId="8" hidden="1"/>
    <cellStyle name="Link" xfId="993" builtinId="8" hidden="1"/>
    <cellStyle name="Link" xfId="979" builtinId="8" hidden="1"/>
    <cellStyle name="Link" xfId="951" builtinId="8" hidden="1"/>
    <cellStyle name="Link" xfId="2232" builtinId="8" hidden="1"/>
    <cellStyle name="Link" xfId="2280" builtinId="8" hidden="1"/>
    <cellStyle name="Link" xfId="2376" builtinId="8" hidden="1"/>
    <cellStyle name="Link" xfId="2432" builtinId="8" hidden="1"/>
    <cellStyle name="Link" xfId="2472" builtinId="8" hidden="1"/>
    <cellStyle name="Link" xfId="2568" builtinId="8" hidden="1"/>
    <cellStyle name="Link" xfId="2624" builtinId="8" hidden="1"/>
    <cellStyle name="Link" xfId="2680" builtinId="8" hidden="1"/>
    <cellStyle name="Link" xfId="2776" builtinId="8" hidden="1"/>
    <cellStyle name="Link" xfId="2816" builtinId="8" hidden="1"/>
    <cellStyle name="Link" xfId="2872" builtinId="8" hidden="1"/>
    <cellStyle name="Link" xfId="2968" builtinId="8" hidden="1"/>
    <cellStyle name="Link" xfId="3016" builtinId="8" hidden="1"/>
    <cellStyle name="Link" xfId="3064" builtinId="8" hidden="1"/>
    <cellStyle name="Link" xfId="3160" builtinId="8" hidden="1"/>
    <cellStyle name="Link" xfId="3208" builtinId="8" hidden="1"/>
    <cellStyle name="Link" xfId="3256" builtinId="8" hidden="1"/>
    <cellStyle name="Link" xfId="3360" builtinId="8" hidden="1"/>
    <cellStyle name="Link" xfId="3400" builtinId="8" hidden="1"/>
    <cellStyle name="Link" xfId="3456" builtinId="8" hidden="1"/>
    <cellStyle name="Link" xfId="3552" builtinId="8" hidden="1"/>
    <cellStyle name="Link" xfId="3592" builtinId="8" hidden="1"/>
    <cellStyle name="Link" xfId="3648" builtinId="8" hidden="1"/>
    <cellStyle name="Link" xfId="3744" builtinId="8" hidden="1"/>
    <cellStyle name="Link" xfId="3800" builtinId="8" hidden="1"/>
    <cellStyle name="Link" xfId="3840" builtinId="8" hidden="1"/>
    <cellStyle name="Link" xfId="3936" builtinId="8" hidden="1"/>
    <cellStyle name="Link" xfId="3992" builtinId="8" hidden="1"/>
    <cellStyle name="Link" xfId="4040" builtinId="8" hidden="1"/>
    <cellStyle name="Link" xfId="4136" builtinId="8" hidden="1"/>
    <cellStyle name="Link" xfId="4184" builtinId="8" hidden="1"/>
    <cellStyle name="Link" xfId="4232" builtinId="8" hidden="1"/>
    <cellStyle name="Link" xfId="4328" builtinId="8" hidden="1"/>
    <cellStyle name="Link" xfId="4384" builtinId="8" hidden="1"/>
    <cellStyle name="Link" xfId="4424" builtinId="8" hidden="1"/>
    <cellStyle name="Link" xfId="4520" builtinId="8" hidden="1"/>
    <cellStyle name="Link" xfId="4576" builtinId="8" hidden="1"/>
    <cellStyle name="Link" xfId="4616" builtinId="8" hidden="1"/>
    <cellStyle name="Link" xfId="4728" builtinId="8" hidden="1"/>
    <cellStyle name="Link" xfId="4768" builtinId="8" hidden="1"/>
    <cellStyle name="Link" xfId="4824" builtinId="8" hidden="1"/>
    <cellStyle name="Link" xfId="4920" builtinId="8" hidden="1"/>
    <cellStyle name="Link" xfId="4960" builtinId="8" hidden="1"/>
    <cellStyle name="Link" xfId="5016" builtinId="8" hidden="1"/>
    <cellStyle name="Link" xfId="5112" builtinId="8" hidden="1"/>
    <cellStyle name="Link" xfId="5160" builtinId="8" hidden="1"/>
    <cellStyle name="Link" xfId="5208" builtinId="8" hidden="1"/>
    <cellStyle name="Link" xfId="5304" builtinId="8" hidden="1"/>
    <cellStyle name="Link" xfId="5352" builtinId="8" hidden="1"/>
    <cellStyle name="Link" xfId="5408" builtinId="8" hidden="1"/>
    <cellStyle name="Link" xfId="5504" builtinId="8" hidden="1"/>
    <cellStyle name="Link" xfId="5544" builtinId="8" hidden="1"/>
    <cellStyle name="Link" xfId="5600" builtinId="8" hidden="1"/>
    <cellStyle name="Link" xfId="5696" builtinId="8" hidden="1"/>
    <cellStyle name="Link" xfId="1876" builtinId="8" hidden="1"/>
    <cellStyle name="Link" xfId="1924" builtinId="8" hidden="1"/>
    <cellStyle name="Link" xfId="2022" builtinId="8" hidden="1"/>
    <cellStyle name="Link" xfId="2070" builtinId="8" hidden="1"/>
    <cellStyle name="Link" xfId="2118" builtinId="8" hidden="1"/>
    <cellStyle name="Link" xfId="2144" builtinId="8" hidden="1"/>
    <cellStyle name="Link" xfId="1808" builtinId="8" hidden="1"/>
    <cellStyle name="Link" xfId="1456" builtinId="8" hidden="1"/>
    <cellStyle name="Link" xfId="463" builtinId="8" hidden="1"/>
    <cellStyle name="Link" xfId="509" builtinId="8" hidden="1"/>
    <cellStyle name="Link" xfId="555" builtinId="8" hidden="1"/>
    <cellStyle name="Link" xfId="647" builtinId="8" hidden="1"/>
    <cellStyle name="Link" xfId="691" builtinId="8" hidden="1"/>
    <cellStyle name="Link" xfId="737" builtinId="8" hidden="1"/>
    <cellStyle name="Link" xfId="827" builtinId="8" hidden="1"/>
    <cellStyle name="Link" xfId="873" builtinId="8" hidden="1"/>
    <cellStyle name="Link" xfId="919" builtinId="8" hidden="1"/>
    <cellStyle name="Link" xfId="241" builtinId="8" hidden="1"/>
    <cellStyle name="Link" xfId="285" builtinId="8" hidden="1"/>
    <cellStyle name="Link" xfId="329" builtinId="8" hidden="1"/>
    <cellStyle name="Link" xfId="419" builtinId="8" hidden="1"/>
    <cellStyle name="Link" xfId="117" builtinId="8" hidden="1"/>
    <cellStyle name="Link" xfId="161" builtinId="8" hidden="1"/>
    <cellStyle name="Link" xfId="85" builtinId="8" hidden="1"/>
    <cellStyle name="Link" xfId="49" builtinId="8" hidden="1"/>
    <cellStyle name="Link" xfId="35" builtinId="8" hidden="1"/>
    <cellStyle name="Link" xfId="359" builtinId="8" hidden="1"/>
    <cellStyle name="Link" xfId="227" builtinId="8" hidden="1"/>
    <cellStyle name="Link" xfId="857" builtinId="8" hidden="1"/>
    <cellStyle name="Link" xfId="585" builtinId="8" hidden="1"/>
    <cellStyle name="Link" xfId="449" builtinId="8" hidden="1"/>
    <cellStyle name="Link" xfId="1920" builtinId="8" hidden="1"/>
    <cellStyle name="Link" xfId="1956" builtinId="8" hidden="1"/>
    <cellStyle name="Link" xfId="1810" builtinId="8" hidden="1"/>
    <cellStyle name="Link" xfId="1662" builtinId="8" hidden="1"/>
    <cellStyle name="Link" xfId="1370" builtinId="8" hidden="1"/>
    <cellStyle name="Link" xfId="1224" builtinId="8" hidden="1"/>
    <cellStyle name="Link" xfId="1078" builtinId="8" hidden="1"/>
    <cellStyle name="Link" xfId="2768" builtinId="8" hidden="1"/>
    <cellStyle name="Link" xfId="3280" builtinId="8" hidden="1"/>
    <cellStyle name="Link" xfId="3792" builtinId="8" hidden="1"/>
    <cellStyle name="Link" xfId="4816" builtinId="8" hidden="1"/>
    <cellStyle name="Link" xfId="5328" builtinId="8" hidden="1"/>
    <cellStyle name="Link" xfId="5840" builtinId="8" hidden="1"/>
    <cellStyle name="Link" xfId="6452" builtinId="8" hidden="1"/>
    <cellStyle name="Link" xfId="6282" builtinId="8" hidden="1"/>
    <cellStyle name="Link" xfId="6110" builtinId="8" hidden="1"/>
    <cellStyle name="Link" xfId="5770" builtinId="8" hidden="1"/>
    <cellStyle name="Link" xfId="5598" builtinId="8" hidden="1"/>
    <cellStyle name="Link" xfId="5428" builtinId="8" hidden="1"/>
    <cellStyle name="Link" xfId="3484" builtinId="8" hidden="1"/>
    <cellStyle name="Link" xfId="3534" builtinId="8" hidden="1"/>
    <cellStyle name="Link" xfId="3582" builtinId="8" hidden="1"/>
    <cellStyle name="Link" xfId="3682" builtinId="8" hidden="1"/>
    <cellStyle name="Link" xfId="3730" builtinId="8" hidden="1"/>
    <cellStyle name="Link" xfId="3778" builtinId="8" hidden="1"/>
    <cellStyle name="Link" xfId="3876" builtinId="8" hidden="1"/>
    <cellStyle name="Link" xfId="3924" builtinId="8" hidden="1"/>
    <cellStyle name="Link" xfId="3972" builtinId="8" hidden="1"/>
    <cellStyle name="Link" xfId="4070" builtinId="8" hidden="1"/>
    <cellStyle name="Link" xfId="4118" builtinId="8" hidden="1"/>
    <cellStyle name="Link" xfId="4166" builtinId="8" hidden="1"/>
    <cellStyle name="Link" xfId="4266" builtinId="8" hidden="1"/>
    <cellStyle name="Link" xfId="4314" builtinId="8" hidden="1"/>
    <cellStyle name="Link" xfId="4364" builtinId="8" hidden="1"/>
    <cellStyle name="Link" xfId="4460" builtinId="8" hidden="1"/>
    <cellStyle name="Link" xfId="4508" builtinId="8" hidden="1"/>
    <cellStyle name="Link" xfId="4558" builtinId="8" hidden="1"/>
    <cellStyle name="Link" xfId="4654" builtinId="8" hidden="1"/>
    <cellStyle name="Link" xfId="4706" builtinId="8" hidden="1"/>
    <cellStyle name="Link" xfId="4754" builtinId="8" hidden="1"/>
    <cellStyle name="Link" xfId="4850" builtinId="8" hidden="1"/>
    <cellStyle name="Link" xfId="4900" builtinId="8" hidden="1"/>
    <cellStyle name="Link" xfId="4948" builtinId="8" hidden="1"/>
    <cellStyle name="Link" xfId="5046" builtinId="8" hidden="1"/>
    <cellStyle name="Link" xfId="5094" builtinId="8" hidden="1"/>
    <cellStyle name="Link" xfId="5142" builtinId="8" hidden="1"/>
    <cellStyle name="Link" xfId="4510" builtinId="8" hidden="1"/>
    <cellStyle name="Link" xfId="4170" builtinId="8" hidden="1"/>
    <cellStyle name="Link" xfId="3828" builtinId="8" hidden="1"/>
    <cellStyle name="Link" xfId="2838" builtinId="8" hidden="1"/>
    <cellStyle name="Link" xfId="2884" builtinId="8" hidden="1"/>
    <cellStyle name="Link" xfId="2930" builtinId="8" hidden="1"/>
    <cellStyle name="Link" xfId="3022" builtinId="8" hidden="1"/>
    <cellStyle name="Link" xfId="3068" builtinId="8" hidden="1"/>
    <cellStyle name="Link" xfId="3114" builtinId="8" hidden="1"/>
    <cellStyle name="Link" xfId="3204" builtinId="8" hidden="1"/>
    <cellStyle name="Link" xfId="3250" builtinId="8" hidden="1"/>
    <cellStyle name="Link" xfId="3294" builtinId="8" hidden="1"/>
    <cellStyle name="Link" xfId="3386" builtinId="8" hidden="1"/>
    <cellStyle name="Link" xfId="3430" builtinId="8" hidden="1"/>
    <cellStyle name="Link" xfId="3358" builtinId="8" hidden="1"/>
    <cellStyle name="Link" xfId="2542" builtinId="8" hidden="1"/>
    <cellStyle name="Link" xfId="2586" builtinId="8" hidden="1"/>
    <cellStyle name="Link" xfId="2630" builtinId="8" hidden="1"/>
    <cellStyle name="Link" xfId="2718" builtinId="8" hidden="1"/>
    <cellStyle name="Link" xfId="2764" builtinId="8" hidden="1"/>
    <cellStyle name="Link" xfId="2348" builtinId="8" hidden="1"/>
    <cellStyle name="Link" xfId="2436" builtinId="8" hidden="1"/>
    <cellStyle name="Link" xfId="2478" builtinId="8" hidden="1"/>
    <cellStyle name="Link" xfId="2306" builtinId="8" hidden="1"/>
    <cellStyle name="Link" xfId="2230" builtinId="8" hidden="1"/>
    <cellStyle name="Link" xfId="2212" builtinId="8" hidden="1"/>
    <cellStyle name="Link" xfId="2236" builtinId="8" hidden="1"/>
    <cellStyle name="Link" xfId="2262" builtinId="8" hidden="1"/>
    <cellStyle name="Link" xfId="2246" builtinId="8" hidden="1"/>
    <cellStyle name="Link" xfId="2340" builtinId="8" hidden="1"/>
    <cellStyle name="Link" xfId="2310" builtinId="8" hidden="1"/>
    <cellStyle name="Link" xfId="2298" builtinId="8" hidden="1"/>
    <cellStyle name="Link" xfId="2282" builtinId="8" hidden="1"/>
    <cellStyle name="Link" xfId="2470" builtinId="8" hidden="1"/>
    <cellStyle name="Link" xfId="2454" builtinId="8" hidden="1"/>
    <cellStyle name="Link" xfId="2442" builtinId="8" hidden="1"/>
    <cellStyle name="Link" xfId="2410" builtinId="8" hidden="1"/>
    <cellStyle name="Link" xfId="2396" builtinId="8" hidden="1"/>
    <cellStyle name="Link" xfId="2382" builtinId="8" hidden="1"/>
    <cellStyle name="Link" xfId="2354" builtinId="8" hidden="1"/>
    <cellStyle name="Link" xfId="2676" builtinId="8" hidden="1"/>
    <cellStyle name="Link" xfId="2782" builtinId="8" hidden="1"/>
    <cellStyle name="Link" xfId="2754" builtinId="8" hidden="1"/>
    <cellStyle name="Link" xfId="2738" builtinId="8" hidden="1"/>
    <cellStyle name="Link" xfId="2724" builtinId="8" hidden="1"/>
    <cellStyle name="Link" xfId="2694" builtinId="8" hidden="1"/>
    <cellStyle name="Link" xfId="2682" builtinId="8" hidden="1"/>
    <cellStyle name="Link" xfId="2666" builtinId="8" hidden="1"/>
    <cellStyle name="Link" xfId="2636" builtinId="8" hidden="1"/>
    <cellStyle name="Link" xfId="2622" builtinId="8" hidden="1"/>
    <cellStyle name="Link" xfId="2606" builtinId="8" hidden="1"/>
    <cellStyle name="Link" xfId="2578" builtinId="8" hidden="1"/>
    <cellStyle name="Link" xfId="2562" builtinId="8" hidden="1"/>
    <cellStyle name="Link" xfId="2548" builtinId="8" hidden="1"/>
    <cellStyle name="Link" xfId="2518" builtinId="8" hidden="1"/>
    <cellStyle name="Link" xfId="2502" builtinId="8" hidden="1"/>
    <cellStyle name="Link" xfId="2804" builtinId="8" hidden="1"/>
    <cellStyle name="Link" xfId="3274" builtinId="8" hidden="1"/>
    <cellStyle name="Link" xfId="3468" builtinId="8" hidden="1"/>
    <cellStyle name="Link" xfId="3452" builtinId="8" hidden="1"/>
    <cellStyle name="Link" xfId="3422" builtinId="8" hidden="1"/>
    <cellStyle name="Link" xfId="3406" builtinId="8" hidden="1"/>
    <cellStyle name="Link" xfId="3390" builtinId="8" hidden="1"/>
    <cellStyle name="Link" xfId="3362" builtinId="8" hidden="1"/>
    <cellStyle name="Link" xfId="3346" builtinId="8" hidden="1"/>
    <cellStyle name="Link" xfId="3332" builtinId="8" hidden="1"/>
    <cellStyle name="Link" xfId="3300" builtinId="8" hidden="1"/>
    <cellStyle name="Link" xfId="3286" builtinId="8" hidden="1"/>
    <cellStyle name="Link" xfId="3268" builtinId="8" hidden="1"/>
    <cellStyle name="Link" xfId="3242" builtinId="8" hidden="1"/>
    <cellStyle name="Link" xfId="3222" builtinId="8" hidden="1"/>
    <cellStyle name="Link" xfId="3210" builtinId="8" hidden="1"/>
    <cellStyle name="Link" xfId="3178" builtinId="8" hidden="1"/>
    <cellStyle name="Link" xfId="3164" builtinId="8" hidden="1"/>
    <cellStyle name="Link" xfId="3150" builtinId="8" hidden="1"/>
    <cellStyle name="Link" xfId="3118" builtinId="8" hidden="1"/>
    <cellStyle name="Link" xfId="3106" builtinId="8" hidden="1"/>
    <cellStyle name="Link" xfId="3086" builtinId="8" hidden="1"/>
    <cellStyle name="Link" xfId="3058" builtinId="8" hidden="1"/>
    <cellStyle name="Link" xfId="3042" builtinId="8" hidden="1"/>
    <cellStyle name="Link" xfId="3028" builtinId="8" hidden="1"/>
    <cellStyle name="Link" xfId="2996" builtinId="8" hidden="1"/>
    <cellStyle name="Link" xfId="2982" builtinId="8" hidden="1"/>
    <cellStyle name="Link" xfId="2966" builtinId="8" hidden="1"/>
    <cellStyle name="Link" xfId="2938" builtinId="8" hidden="1"/>
    <cellStyle name="Link" xfId="2922" builtinId="8" hidden="1"/>
    <cellStyle name="Link" xfId="2906" builtinId="8" hidden="1"/>
    <cellStyle name="Link" xfId="2876" builtinId="8" hidden="1"/>
    <cellStyle name="Link" xfId="2860" builtinId="8" hidden="1"/>
    <cellStyle name="Link" xfId="2844" builtinId="8" hidden="1"/>
    <cellStyle name="Link" xfId="2814" builtinId="8" hidden="1"/>
    <cellStyle name="Link" xfId="2798" builtinId="8" hidden="1"/>
    <cellStyle name="Link" xfId="3550" builtinId="8" hidden="1"/>
    <cellStyle name="Link" xfId="3786" builtinId="8" hidden="1"/>
    <cellStyle name="Link" xfId="3892" builtinId="8" hidden="1"/>
    <cellStyle name="Link" xfId="4020" builtinId="8" hidden="1"/>
    <cellStyle name="Link" xfId="4234" builtinId="8" hidden="1"/>
    <cellStyle name="Link" xfId="4362" builtinId="8" hidden="1"/>
    <cellStyle name="Link" xfId="4468" builtinId="8" hidden="1"/>
    <cellStyle name="Link" xfId="4702" builtinId="8" hidden="1"/>
    <cellStyle name="Link" xfId="4810" builtinId="8" hidden="1"/>
    <cellStyle name="Link" xfId="4916" builtinId="8" hidden="1"/>
    <cellStyle name="Link" xfId="5148" builtinId="8" hidden="1"/>
    <cellStyle name="Link" xfId="5134" builtinId="8" hidden="1"/>
    <cellStyle name="Link" xfId="5116" builtinId="8" hidden="1"/>
    <cellStyle name="Link" xfId="5084" builtinId="8" hidden="1"/>
    <cellStyle name="Link" xfId="5068" builtinId="8" hidden="1"/>
    <cellStyle name="Link" xfId="5052" builtinId="8" hidden="1"/>
    <cellStyle name="Link" xfId="5018" builtinId="8" hidden="1"/>
    <cellStyle name="Link" xfId="5004" builtinId="8" hidden="1"/>
    <cellStyle name="Link" xfId="4988" builtinId="8" hidden="1"/>
    <cellStyle name="Link" xfId="4954" builtinId="8" hidden="1"/>
    <cellStyle name="Link" xfId="4940" builtinId="8" hidden="1"/>
    <cellStyle name="Link" xfId="4922" builtinId="8" hidden="1"/>
    <cellStyle name="Link" xfId="4890" builtinId="8" hidden="1"/>
    <cellStyle name="Link" xfId="4870" builtinId="8" hidden="1"/>
    <cellStyle name="Link" xfId="4858" builtinId="8" hidden="1"/>
    <cellStyle name="Link" xfId="4822" builtinId="8" hidden="1"/>
    <cellStyle name="Link" xfId="4806" builtinId="8" hidden="1"/>
    <cellStyle name="Link" xfId="4794" builtinId="8" hidden="1"/>
    <cellStyle name="Link" xfId="4758" builtinId="8" hidden="1"/>
    <cellStyle name="Link" xfId="4742" builtinId="8" hidden="1"/>
    <cellStyle name="Link" xfId="4726" builtinId="8" hidden="1"/>
    <cellStyle name="Link" xfId="507" builtinId="8" hidden="1"/>
    <cellStyle name="Link" xfId="499" builtinId="8" hidden="1"/>
    <cellStyle name="Link" xfId="491" builtinId="8" hidden="1"/>
    <cellStyle name="Link" xfId="457" builtinId="8" hidden="1"/>
    <cellStyle name="Link" xfId="959" builtinId="8" hidden="1"/>
    <cellStyle name="Link" xfId="1023" builtinId="8" hidden="1"/>
    <cellStyle name="Link" xfId="1216" builtinId="8" hidden="1"/>
    <cellStyle name="Link" xfId="1280" builtinId="8" hidden="1"/>
    <cellStyle name="Link" xfId="1472" builtinId="8" hidden="1"/>
    <cellStyle name="Link" xfId="1600" builtinId="8" hidden="1"/>
    <cellStyle name="Link" xfId="1728" builtinId="8" hidden="1"/>
    <cellStyle name="Link" xfId="1792" builtinId="8" hidden="1"/>
    <cellStyle name="Link" xfId="1984" builtinId="8" hidden="1"/>
    <cellStyle name="Link" xfId="2112" builtinId="8" hidden="1"/>
    <cellStyle name="Link" xfId="2202" builtinId="8" hidden="1"/>
    <cellStyle name="Link" xfId="2184" builtinId="8" hidden="1"/>
    <cellStyle name="Link" xfId="2166" builtinId="8" hidden="1"/>
    <cellStyle name="Link" xfId="2156" builtinId="8" hidden="1"/>
    <cellStyle name="Link" xfId="2120" builtinId="8" hidden="1"/>
    <cellStyle name="Link" xfId="2110" builtinId="8" hidden="1"/>
    <cellStyle name="Link" xfId="2092" builtinId="8" hidden="1"/>
    <cellStyle name="Link" xfId="2074" builtinId="8" hidden="1"/>
    <cellStyle name="Link" xfId="2056" builtinId="8" hidden="1"/>
    <cellStyle name="Link" xfId="2046" builtinId="8" hidden="1"/>
    <cellStyle name="Link" xfId="2010" builtinId="8" hidden="1"/>
    <cellStyle name="Link" xfId="2002" builtinId="8" hidden="1"/>
    <cellStyle name="Link" xfId="1982" builtinId="8" hidden="1"/>
    <cellStyle name="Link" xfId="1964" builtinId="8" hidden="1"/>
    <cellStyle name="Link" xfId="1946" builtinId="8" hidden="1"/>
    <cellStyle name="Link" xfId="1928" builtinId="8" hidden="1"/>
    <cellStyle name="Link" xfId="1900" builtinId="8" hidden="1"/>
    <cellStyle name="Link" xfId="1892" builtinId="8" hidden="1"/>
    <cellStyle name="Link" xfId="1874" builtinId="8" hidden="1"/>
    <cellStyle name="Link" xfId="1854" builtinId="8" hidden="1"/>
    <cellStyle name="Link" xfId="1828" builtinId="8" hidden="1"/>
    <cellStyle name="Link" xfId="1818" builtinId="8" hidden="1"/>
    <cellStyle name="Link" xfId="1790" builtinId="8" hidden="1"/>
    <cellStyle name="Link" xfId="1782" builtinId="8" hidden="1"/>
    <cellStyle name="Link" xfId="1764" builtinId="8" hidden="1"/>
    <cellStyle name="Link" xfId="1726" builtinId="8" hidden="1"/>
    <cellStyle name="Link" xfId="1718" builtinId="8" hidden="1"/>
    <cellStyle name="Link" xfId="1708" builtinId="8" hidden="1"/>
    <cellStyle name="Link" xfId="1682" builtinId="8" hidden="1"/>
    <cellStyle name="Link" xfId="1672" builtinId="8" hidden="1"/>
    <cellStyle name="Link" xfId="1654" builtinId="8" hidden="1"/>
    <cellStyle name="Link" xfId="1618" builtinId="8" hidden="1"/>
    <cellStyle name="Link" xfId="1608" builtinId="8" hidden="1"/>
    <cellStyle name="Link" xfId="1598" builtinId="8" hidden="1"/>
    <cellStyle name="Link" xfId="1572" builtinId="8" hidden="1"/>
    <cellStyle name="Link" xfId="1562" builtinId="8" hidden="1"/>
    <cellStyle name="Link" xfId="1534" builtinId="8" hidden="1"/>
    <cellStyle name="Link" xfId="1508" builtinId="8" hidden="1"/>
    <cellStyle name="Link" xfId="1498" builtinId="8" hidden="1"/>
    <cellStyle name="Link" xfId="1490" builtinId="8" hidden="1"/>
    <cellStyle name="Link" xfId="1462" builtinId="8" hidden="1"/>
    <cellStyle name="Link" xfId="1434" builtinId="8" hidden="1"/>
    <cellStyle name="Link" xfId="1426" builtinId="8" hidden="1"/>
    <cellStyle name="Link" xfId="1398" builtinId="8" hidden="1"/>
    <cellStyle name="Link" xfId="1388" builtinId="8" hidden="1"/>
    <cellStyle name="Link" xfId="1380" builtinId="8" hidden="1"/>
    <cellStyle name="Link" xfId="1342" builtinId="8" hidden="1"/>
    <cellStyle name="Link" xfId="1324" builtinId="8" hidden="1"/>
    <cellStyle name="Link" xfId="1316" builtinId="8" hidden="1"/>
    <cellStyle name="Link" xfId="1288" builtinId="8" hidden="1"/>
    <cellStyle name="Link" xfId="1278" builtinId="8" hidden="1"/>
    <cellStyle name="Link" xfId="1270" builtinId="8" hidden="1"/>
    <cellStyle name="Link" xfId="1234" builtinId="8" hidden="1"/>
    <cellStyle name="Link" xfId="1214" builtinId="8" hidden="1"/>
    <cellStyle name="Link" xfId="1206" builtinId="8" hidden="1"/>
    <cellStyle name="Link" xfId="1178" builtinId="8" hidden="1"/>
    <cellStyle name="Link" xfId="1170" builtinId="8" hidden="1"/>
    <cellStyle name="Link" xfId="1142" builtinId="8" hidden="1"/>
    <cellStyle name="Link" xfId="1124" builtinId="8" hidden="1"/>
    <cellStyle name="Link" xfId="1106" builtinId="8" hidden="1"/>
    <cellStyle name="Link" xfId="1096" builtinId="8" hidden="1"/>
    <cellStyle name="Link" xfId="1067" builtinId="8" hidden="1"/>
    <cellStyle name="Link" xfId="1049" builtinId="8" hidden="1"/>
    <cellStyle name="Link" xfId="1031" builtinId="8" hidden="1"/>
    <cellStyle name="Link" xfId="1013" builtinId="8" hidden="1"/>
    <cellStyle name="Link" xfId="995" builtinId="8" hidden="1"/>
    <cellStyle name="Link" xfId="985" builtinId="8" hidden="1"/>
    <cellStyle name="Link" xfId="949" builtinId="8" hidden="1"/>
    <cellStyle name="Link" xfId="2224" builtinId="8" hidden="1"/>
    <cellStyle name="Link" xfId="2288" builtinId="8" hidden="1"/>
    <cellStyle name="Link" xfId="2352" builtinId="8" hidden="1"/>
    <cellStyle name="Link" xfId="2416" builtinId="8" hidden="1"/>
    <cellStyle name="Link" xfId="2448" builtinId="8" hidden="1"/>
    <cellStyle name="Link" xfId="2576" builtinId="8" hidden="1"/>
    <cellStyle name="Link" xfId="2608" builtinId="8" hidden="1"/>
    <cellStyle name="Link" xfId="2672" builtinId="8" hidden="1"/>
    <cellStyle name="Link" xfId="2736" builtinId="8" hidden="1"/>
    <cellStyle name="Link" xfId="2800" builtinId="8" hidden="1"/>
    <cellStyle name="Link" xfId="2864" builtinId="8" hidden="1"/>
    <cellStyle name="Link" xfId="2960" builtinId="8" hidden="1"/>
    <cellStyle name="Link" xfId="2992" builtinId="8" hidden="1"/>
    <cellStyle name="Link" xfId="3056" builtinId="8" hidden="1"/>
    <cellStyle name="Link" xfId="3120" builtinId="8" hidden="1"/>
    <cellStyle name="Link" xfId="3216" builtinId="8" hidden="1"/>
    <cellStyle name="Link" xfId="3248" builtinId="8" hidden="1"/>
    <cellStyle name="Link" xfId="3344" builtinId="8" hidden="1"/>
    <cellStyle name="Link" xfId="3376" builtinId="8" hidden="1"/>
    <cellStyle name="Link" xfId="3440" builtinId="8" hidden="1"/>
    <cellStyle name="Link" xfId="3568" builtinId="8" hidden="1"/>
    <cellStyle name="Link" xfId="3600" builtinId="8" hidden="1"/>
    <cellStyle name="Link" xfId="3632" builtinId="8" hidden="1"/>
    <cellStyle name="Link" xfId="3728" builtinId="8" hidden="1"/>
    <cellStyle name="Link" xfId="3760" builtinId="8" hidden="1"/>
    <cellStyle name="Link" xfId="3824" builtinId="8" hidden="1"/>
    <cellStyle name="Link" xfId="3952" builtinId="8" hidden="1"/>
    <cellStyle name="Link" xfId="3984" builtinId="8" hidden="1"/>
    <cellStyle name="Link" xfId="4016" builtinId="8" hidden="1"/>
    <cellStyle name="Link" xfId="4112" builtinId="8" hidden="1"/>
    <cellStyle name="Link" xfId="4144" builtinId="8" hidden="1"/>
    <cellStyle name="Link" xfId="4240" builtinId="8" hidden="1"/>
    <cellStyle name="Link" xfId="4336" builtinId="8" hidden="1"/>
    <cellStyle name="Link" xfId="4368" builtinId="8" hidden="1"/>
    <cellStyle name="Link" xfId="4400" builtinId="8" hidden="1"/>
    <cellStyle name="Link" xfId="4496" builtinId="8" hidden="1"/>
    <cellStyle name="Link" xfId="4592" builtinId="8" hidden="1"/>
    <cellStyle name="Link" xfId="4624" builtinId="8" hidden="1"/>
    <cellStyle name="Link" xfId="4720" builtinId="8" hidden="1"/>
    <cellStyle name="Link" xfId="4752" builtinId="8" hidden="1"/>
    <cellStyle name="Link" xfId="4784" builtinId="8" hidden="1"/>
    <cellStyle name="Link" xfId="4912" builtinId="8" hidden="1"/>
    <cellStyle name="Link" xfId="4976" builtinId="8" hidden="1"/>
    <cellStyle name="Link" xfId="5008" builtinId="8" hidden="1"/>
    <cellStyle name="Link" xfId="5104" builtinId="8" hidden="1"/>
    <cellStyle name="Link" xfId="5136" builtinId="8" hidden="1"/>
    <cellStyle name="Link" xfId="5168" builtinId="8" hidden="1"/>
    <cellStyle name="Link" xfId="5296" builtinId="8" hidden="1"/>
    <cellStyle name="Link" xfId="5360" builtinId="8" hidden="1"/>
    <cellStyle name="Link" xfId="5392" builtinId="8" hidden="1"/>
    <cellStyle name="Link" xfId="5488" builtinId="8" hidden="1"/>
    <cellStyle name="Link" xfId="5520" builtinId="8" hidden="1"/>
    <cellStyle name="Link" xfId="5616" builtinId="8" hidden="1"/>
    <cellStyle name="Link" xfId="5680" builtinId="8" hidden="1"/>
    <cellStyle name="Link" xfId="5744" builtinId="8" hidden="1"/>
    <cellStyle name="Link" xfId="5776" builtinId="8" hidden="1"/>
    <cellStyle name="Link" xfId="5872" builtinId="8" hidden="1"/>
    <cellStyle name="Link" xfId="5936" builtinId="8" hidden="1"/>
    <cellStyle name="Link" xfId="6000" builtinId="8" hidden="1"/>
    <cellStyle name="Link" xfId="6064" builtinId="8" hidden="1"/>
    <cellStyle name="Link" xfId="6128" builtinId="8" hidden="1"/>
    <cellStyle name="Link" xfId="6160" builtinId="8" hidden="1"/>
    <cellStyle name="Link" xfId="6288" builtinId="8" hidden="1"/>
    <cellStyle name="Link" xfId="6320" builtinId="8" hidden="1"/>
    <cellStyle name="Link" xfId="6384" builtinId="8" hidden="1"/>
    <cellStyle name="Link" xfId="6448" builtinId="8" hidden="1"/>
    <cellStyle name="Link" xfId="6512" builtinId="8" hidden="1"/>
    <cellStyle name="Link" xfId="6544" builtinId="8" hidden="1"/>
    <cellStyle name="Link" xfId="6516" builtinId="8" hidden="1"/>
    <cellStyle name="Link" xfId="6506" builtinId="8" hidden="1"/>
    <cellStyle name="Link" xfId="6484" builtinId="8" hidden="1"/>
    <cellStyle name="Link" xfId="6462" builtinId="8" hidden="1"/>
    <cellStyle name="Link" xfId="6442" builtinId="8" hidden="1"/>
    <cellStyle name="Link" xfId="6420" builtinId="8" hidden="1"/>
    <cellStyle name="Link" xfId="6388" builtinId="8" hidden="1"/>
    <cellStyle name="Link" xfId="6378" builtinId="8" hidden="1"/>
    <cellStyle name="Link" xfId="6356" builtinId="8" hidden="1"/>
    <cellStyle name="Link" xfId="6334" builtinId="8" hidden="1"/>
    <cellStyle name="Link" xfId="6302" builtinId="8" hidden="1"/>
    <cellStyle name="Link" xfId="6292" builtinId="8" hidden="1"/>
    <cellStyle name="Link" xfId="6260" builtinId="8" hidden="1"/>
    <cellStyle name="Link" xfId="6250" builtinId="8" hidden="1"/>
    <cellStyle name="Link" xfId="6228" builtinId="8" hidden="1"/>
    <cellStyle name="Link" xfId="6186" builtinId="8" hidden="1"/>
    <cellStyle name="Link" xfId="6174" builtinId="8" hidden="1"/>
    <cellStyle name="Link" xfId="6164" builtinId="8" hidden="1"/>
    <cellStyle name="Link" xfId="6132" builtinId="8" hidden="1"/>
    <cellStyle name="Link" xfId="6122" builtinId="8" hidden="1"/>
    <cellStyle name="Link" xfId="6100" builtinId="8" hidden="1"/>
    <cellStyle name="Link" xfId="6058" builtinId="8" hidden="1"/>
    <cellStyle name="Link" xfId="6046" builtinId="8" hidden="1"/>
    <cellStyle name="Link" xfId="6036" builtinId="8" hidden="1"/>
    <cellStyle name="Link" xfId="6004" builtinId="8" hidden="1"/>
    <cellStyle name="Link" xfId="5994" builtinId="8" hidden="1"/>
    <cellStyle name="Link" xfId="5962" builtinId="8" hidden="1"/>
    <cellStyle name="Link" xfId="5930" builtinId="8" hidden="1"/>
    <cellStyle name="Link" xfId="5918" builtinId="8" hidden="1"/>
    <cellStyle name="Link" xfId="5908" builtinId="8" hidden="1"/>
    <cellStyle name="Link" xfId="5876" builtinId="8" hidden="1"/>
    <cellStyle name="Link" xfId="5844" builtinId="8" hidden="1"/>
    <cellStyle name="Link" xfId="5834" builtinId="8" hidden="1"/>
    <cellStyle name="Link" xfId="5802" builtinId="8" hidden="1"/>
    <cellStyle name="Link" xfId="5790" builtinId="8" hidden="1"/>
    <cellStyle name="Link" xfId="5780" builtinId="8" hidden="1"/>
    <cellStyle name="Link" xfId="5738" builtinId="8" hidden="1"/>
    <cellStyle name="Link" xfId="5716" builtinId="8" hidden="1"/>
    <cellStyle name="Link" xfId="5706" builtinId="8" hidden="1"/>
    <cellStyle name="Link" xfId="5674" builtinId="8" hidden="1"/>
    <cellStyle name="Link" xfId="5662" builtinId="8" hidden="1"/>
    <cellStyle name="Link" xfId="5652" builtinId="8" hidden="1"/>
    <cellStyle name="Link" xfId="5610" builtinId="8" hidden="1"/>
    <cellStyle name="Link" xfId="5588" builtinId="8" hidden="1"/>
    <cellStyle name="Link" xfId="5578" builtinId="8" hidden="1"/>
    <cellStyle name="Link" xfId="5546" builtinId="8" hidden="1"/>
    <cellStyle name="Link" xfId="5534" builtinId="8" hidden="1"/>
    <cellStyle name="Link" xfId="5502" builtinId="8" hidden="1"/>
    <cellStyle name="Link" xfId="5482" builtinId="8" hidden="1"/>
    <cellStyle name="Link" xfId="5460" builtinId="8" hidden="1"/>
    <cellStyle name="Link" xfId="5450" builtinId="8" hidden="1"/>
    <cellStyle name="Link" xfId="5418" builtinId="8" hidden="1"/>
    <cellStyle name="Link" xfId="5396" builtinId="8" hidden="1"/>
    <cellStyle name="Link" xfId="5374" builtinId="8" hidden="1"/>
    <cellStyle name="Link" xfId="5354" builtinId="8" hidden="1"/>
    <cellStyle name="Link" xfId="5332" builtinId="8" hidden="1"/>
    <cellStyle name="Link" xfId="5322" builtinId="8" hidden="1"/>
    <cellStyle name="Link" xfId="5278" builtinId="8" hidden="1"/>
    <cellStyle name="Link" xfId="5268" builtinId="8" hidden="1"/>
    <cellStyle name="Link" xfId="5246" builtinId="8" hidden="1"/>
    <cellStyle name="Link" xfId="5226" builtinId="8" hidden="1"/>
    <cellStyle name="Link" xfId="5204" builtinId="8" hidden="1"/>
    <cellStyle name="Link" xfId="5194" builtinId="8" hidden="1"/>
    <cellStyle name="Link" xfId="5150" builtinId="8" hidden="1"/>
    <cellStyle name="Link" xfId="3470" builtinId="8" hidden="1"/>
    <cellStyle name="Link" xfId="3476" builtinId="8" hidden="1"/>
    <cellStyle name="Link" xfId="3482" builtinId="8" hidden="1"/>
    <cellStyle name="Link" xfId="3490" builtinId="8" hidden="1"/>
    <cellStyle name="Link" xfId="3494" builtinId="8" hidden="1"/>
    <cellStyle name="Link" xfId="3502" builtinId="8" hidden="1"/>
    <cellStyle name="Link" xfId="3506" builtinId="8" hidden="1"/>
    <cellStyle name="Link" xfId="3514" builtinId="8" hidden="1"/>
    <cellStyle name="Link" xfId="3518" builtinId="8" hidden="1"/>
    <cellStyle name="Link" xfId="3526" builtinId="8" hidden="1"/>
    <cellStyle name="Link" xfId="3532" builtinId="8" hidden="1"/>
    <cellStyle name="Link" xfId="3540" builtinId="8" hidden="1"/>
    <cellStyle name="Link" xfId="3542" builtinId="8" hidden="1"/>
    <cellStyle name="Link" xfId="3548" builtinId="8" hidden="1"/>
    <cellStyle name="Link" xfId="3562" builtinId="8" hidden="1"/>
    <cellStyle name="Link" xfId="3564" builtinId="8" hidden="1"/>
    <cellStyle name="Link" xfId="3566" builtinId="8" hidden="1"/>
    <cellStyle name="Link" xfId="3578" builtinId="8" hidden="1"/>
    <cellStyle name="Link" xfId="3580" builtinId="8" hidden="1"/>
    <cellStyle name="Link" xfId="3586" builtinId="8" hidden="1"/>
    <cellStyle name="Link" xfId="3598" builtinId="8" hidden="1"/>
    <cellStyle name="Link" xfId="3602" builtinId="8" hidden="1"/>
    <cellStyle name="Link" xfId="3604" builtinId="8" hidden="1"/>
    <cellStyle name="Link" xfId="3612" builtinId="8" hidden="1"/>
    <cellStyle name="Link" xfId="3618" builtinId="8" hidden="1"/>
    <cellStyle name="Link" xfId="3626" builtinId="8" hidden="1"/>
    <cellStyle name="Link" xfId="3634" builtinId="8" hidden="1"/>
    <cellStyle name="Link" xfId="3638" builtinId="8" hidden="1"/>
    <cellStyle name="Link" xfId="3642" builtinId="8" hidden="1"/>
    <cellStyle name="Link" xfId="3650" builtinId="8" hidden="1"/>
    <cellStyle name="Link" xfId="3660" builtinId="8" hidden="1"/>
    <cellStyle name="Link" xfId="3662" builtinId="8" hidden="1"/>
    <cellStyle name="Link" xfId="3670" builtinId="8" hidden="1"/>
    <cellStyle name="Link" xfId="3674" builtinId="8" hidden="1"/>
    <cellStyle name="Link" xfId="3676" builtinId="8" hidden="1"/>
    <cellStyle name="Link" xfId="3690" builtinId="8" hidden="1"/>
    <cellStyle name="Link" xfId="3694" builtinId="8" hidden="1"/>
    <cellStyle name="Link" xfId="3698" builtinId="8" hidden="1"/>
    <cellStyle name="Link" xfId="3708" builtinId="8" hidden="1"/>
    <cellStyle name="Link" xfId="3710" builtinId="8" hidden="1"/>
    <cellStyle name="Link" xfId="3714" builtinId="8" hidden="1"/>
    <cellStyle name="Link" xfId="3726" builtinId="8" hidden="1"/>
    <cellStyle name="Link" xfId="3732" builtinId="8" hidden="1"/>
    <cellStyle name="Link" xfId="3734" builtinId="8" hidden="1"/>
    <cellStyle name="Link" xfId="3746" builtinId="8" hidden="1"/>
    <cellStyle name="Link" xfId="3748" builtinId="8" hidden="1"/>
    <cellStyle name="Link" xfId="3756" builtinId="8" hidden="1"/>
    <cellStyle name="Link" xfId="3762" builtinId="8" hidden="1"/>
    <cellStyle name="Link" xfId="3770" builtinId="8" hidden="1"/>
    <cellStyle name="Link" xfId="3772" builtinId="8" hidden="1"/>
    <cellStyle name="Link" xfId="3780" builtinId="8" hidden="1"/>
    <cellStyle name="Link" xfId="3788" builtinId="8" hidden="1"/>
    <cellStyle name="Link" xfId="3794" builtinId="8" hidden="1"/>
    <cellStyle name="Link" xfId="3798" builtinId="8" hidden="1"/>
    <cellStyle name="Link" xfId="3804" builtinId="8" hidden="1"/>
    <cellStyle name="Link" xfId="3810" builtinId="8" hidden="1"/>
    <cellStyle name="Link" xfId="3820" builtinId="8" hidden="1"/>
    <cellStyle name="Link" xfId="3822" builtinId="8" hidden="1"/>
    <cellStyle name="Link" xfId="3830" builtinId="8" hidden="1"/>
    <cellStyle name="Link" xfId="3836" builtinId="8" hidden="1"/>
    <cellStyle name="Link" xfId="3842" builtinId="8" hidden="1"/>
    <cellStyle name="Link" xfId="3844" builtinId="8" hidden="1"/>
    <cellStyle name="Link" xfId="3858" builtinId="8" hidden="1"/>
    <cellStyle name="Link" xfId="3860" builtinId="8" hidden="1"/>
    <cellStyle name="Link" xfId="3866" builtinId="8" hidden="1"/>
    <cellStyle name="Link" xfId="3874" builtinId="8" hidden="1"/>
    <cellStyle name="Link" xfId="3878" builtinId="8" hidden="1"/>
    <cellStyle name="Link" xfId="3884" builtinId="8" hidden="1"/>
    <cellStyle name="Link" xfId="3894" builtinId="8" hidden="1"/>
    <cellStyle name="Link" xfId="3898" builtinId="8" hidden="1"/>
    <cellStyle name="Link" xfId="3902" builtinId="8" hidden="1"/>
    <cellStyle name="Link" xfId="3908" builtinId="8" hidden="1"/>
    <cellStyle name="Link" xfId="3918" builtinId="8" hidden="1"/>
    <cellStyle name="Link" xfId="3922" builtinId="8" hidden="1"/>
    <cellStyle name="Link" xfId="3930" builtinId="8" hidden="1"/>
    <cellStyle name="Link" xfId="3932" builtinId="8" hidden="1"/>
    <cellStyle name="Link" xfId="3940" builtinId="8" hidden="1"/>
    <cellStyle name="Link" xfId="3950" builtinId="8" hidden="1"/>
    <cellStyle name="Link" xfId="3954" builtinId="8" hidden="1"/>
    <cellStyle name="Link" xfId="3958" builtinId="8" hidden="1"/>
    <cellStyle name="Link" xfId="3966" builtinId="8" hidden="1"/>
    <cellStyle name="Link" xfId="3970" builtinId="8" hidden="1"/>
    <cellStyle name="Link" xfId="3974" builtinId="8" hidden="1"/>
    <cellStyle name="Link" xfId="3988" builtinId="8" hidden="1"/>
    <cellStyle name="Link" xfId="3990" builtinId="8" hidden="1"/>
    <cellStyle name="Link" xfId="3994" builtinId="8" hidden="1"/>
    <cellStyle name="Link" xfId="4004" builtinId="8" hidden="1"/>
    <cellStyle name="Link" xfId="4006" builtinId="8" hidden="1"/>
    <cellStyle name="Link" xfId="4014" builtinId="8" hidden="1"/>
    <cellStyle name="Link" xfId="4026" builtinId="8" hidden="1"/>
    <cellStyle name="Link" xfId="4028" builtinId="8" hidden="1"/>
    <cellStyle name="Link" xfId="4030" builtinId="8" hidden="1"/>
    <cellStyle name="Link" xfId="4038" builtinId="8" hidden="1"/>
    <cellStyle name="Link" xfId="4050" builtinId="8" hidden="1"/>
    <cellStyle name="Link" xfId="4052" builtinId="8" hidden="1"/>
    <cellStyle name="Link" xfId="4060" builtinId="8" hidden="1"/>
    <cellStyle name="Link" xfId="4066" builtinId="8" hidden="1"/>
    <cellStyle name="Link" xfId="4068" builtinId="8" hidden="1"/>
    <cellStyle name="Link" xfId="4078" builtinId="8" hidden="1"/>
    <cellStyle name="Link" xfId="4086" builtinId="8" hidden="1"/>
    <cellStyle name="Link" xfId="4090" builtinId="8" hidden="1"/>
    <cellStyle name="Link" xfId="4098" builtinId="8" hidden="1"/>
    <cellStyle name="Link" xfId="4100" builtinId="8" hidden="1"/>
    <cellStyle name="Link" xfId="4102" builtinId="8" hidden="1"/>
    <cellStyle name="Link" xfId="4116" builtinId="8" hidden="1"/>
    <cellStyle name="Link" xfId="4122" builtinId="8" hidden="1"/>
    <cellStyle name="Link" xfId="4124" builtinId="8" hidden="1"/>
    <cellStyle name="Link" xfId="4134" builtinId="8" hidden="1"/>
    <cellStyle name="Link" xfId="4138" builtinId="8" hidden="1"/>
    <cellStyle name="Link" xfId="4146" builtinId="8" hidden="1"/>
    <cellStyle name="Link" xfId="4154" builtinId="8" hidden="1"/>
    <cellStyle name="Link" xfId="4158" builtinId="8" hidden="1"/>
    <cellStyle name="Link" xfId="4162" builtinId="8" hidden="1"/>
    <cellStyle name="Link" xfId="4172" builtinId="8" hidden="1"/>
    <cellStyle name="Link" xfId="4178" builtinId="8" hidden="1"/>
    <cellStyle name="Link" xfId="4182" builtinId="8" hidden="1"/>
    <cellStyle name="Link" xfId="4188" builtinId="8" hidden="1"/>
    <cellStyle name="Link" xfId="4196" builtinId="8" hidden="1"/>
    <cellStyle name="Link" xfId="4198" builtinId="8" hidden="1"/>
    <cellStyle name="Link" xfId="4210" builtinId="8" hidden="1"/>
    <cellStyle name="Link" xfId="4214" builtinId="8" hidden="1"/>
    <cellStyle name="Link" xfId="4220" builtinId="8" hidden="1"/>
    <cellStyle name="Link" xfId="4226" builtinId="8" hidden="1"/>
    <cellStyle name="Link" xfId="4230" builtinId="8" hidden="1"/>
    <cellStyle name="Link" xfId="4236" builtinId="8" hidden="1"/>
    <cellStyle name="Link" xfId="4246" builtinId="8" hidden="1"/>
    <cellStyle name="Link" xfId="4250" builtinId="8" hidden="1"/>
    <cellStyle name="Link" xfId="4258" builtinId="8" hidden="1"/>
    <cellStyle name="Link" xfId="4262" builtinId="8" hidden="1"/>
    <cellStyle name="Link" xfId="4268" builtinId="8" hidden="1"/>
    <cellStyle name="Link" xfId="4274" builtinId="8" hidden="1"/>
    <cellStyle name="Link" xfId="4284" builtinId="8" hidden="1"/>
    <cellStyle name="Link" xfId="4286" builtinId="8" hidden="1"/>
    <cellStyle name="Link" xfId="4292" builtinId="8" hidden="1"/>
    <cellStyle name="Link" xfId="4300" builtinId="8" hidden="1"/>
    <cellStyle name="Link" xfId="4308" builtinId="8" hidden="1"/>
    <cellStyle name="Link" xfId="4310" builtinId="8" hidden="1"/>
    <cellStyle name="Link" xfId="4322" builtinId="8" hidden="1"/>
    <cellStyle name="Link" xfId="4324" builtinId="8" hidden="1"/>
    <cellStyle name="Link" xfId="4330" builtinId="8" hidden="1"/>
    <cellStyle name="Link" xfId="4342" builtinId="8" hidden="1"/>
    <cellStyle name="Link" xfId="4346" builtinId="8" hidden="1"/>
    <cellStyle name="Link" xfId="4348" builtinId="8" hidden="1"/>
    <cellStyle name="Link" xfId="4356" builtinId="8" hidden="1"/>
    <cellStyle name="Link" xfId="4358" builtinId="8" hidden="1"/>
    <cellStyle name="Link" xfId="4366" builtinId="8" hidden="1"/>
    <cellStyle name="Link" xfId="4378" builtinId="8" hidden="1"/>
    <cellStyle name="Link" xfId="4380" builtinId="8" hidden="1"/>
    <cellStyle name="Link" xfId="4386" builtinId="8" hidden="1"/>
    <cellStyle name="Link" xfId="4394" builtinId="8" hidden="1"/>
    <cellStyle name="Link" xfId="4396" builtinId="8" hidden="1"/>
    <cellStyle name="Link" xfId="4406" builtinId="8" hidden="1"/>
    <cellStyle name="Link" xfId="4414" builtinId="8" hidden="1"/>
    <cellStyle name="Link" xfId="4418" builtinId="8" hidden="1"/>
    <cellStyle name="Link" xfId="4420" builtinId="8" hidden="1"/>
    <cellStyle name="Link" xfId="4430" builtinId="8" hidden="1"/>
    <cellStyle name="Link" xfId="4438" builtinId="8" hidden="1"/>
    <cellStyle name="Link" xfId="4442" builtinId="8" hidden="1"/>
    <cellStyle name="Link" xfId="4452" builtinId="8" hidden="1"/>
    <cellStyle name="Link" xfId="4454" builtinId="8" hidden="1"/>
    <cellStyle name="Link" xfId="4458" builtinId="8" hidden="1"/>
    <cellStyle name="Link" xfId="4470" builtinId="8" hidden="1"/>
    <cellStyle name="Link" xfId="4476" builtinId="8" hidden="1"/>
    <cellStyle name="Link" xfId="4478" builtinId="8" hidden="1"/>
    <cellStyle name="Link" xfId="4486" builtinId="8" hidden="1"/>
    <cellStyle name="Link" xfId="4492" builtinId="8" hidden="1"/>
    <cellStyle name="Link" xfId="4494" builtinId="8" hidden="1"/>
    <cellStyle name="Link" xfId="4506" builtinId="8" hidden="1"/>
    <cellStyle name="Link" xfId="4514" builtinId="8" hidden="1"/>
    <cellStyle name="Link" xfId="4516" builtinId="8" hidden="1"/>
    <cellStyle name="Link" xfId="4524" builtinId="8" hidden="1"/>
    <cellStyle name="Link" xfId="4526" builtinId="8" hidden="1"/>
    <cellStyle name="Link" xfId="4538" builtinId="8" hidden="1"/>
    <cellStyle name="Link" xfId="4542" builtinId="8" hidden="1"/>
    <cellStyle name="Link" xfId="4548" builtinId="8" hidden="1"/>
    <cellStyle name="Link" xfId="4550" builtinId="8" hidden="1"/>
    <cellStyle name="Link" xfId="4562" builtinId="8" hidden="1"/>
    <cellStyle name="Link" xfId="4566" builtinId="8" hidden="1"/>
    <cellStyle name="Link" xfId="4572" builtinId="8" hidden="1"/>
    <cellStyle name="Link" xfId="4580" builtinId="8" hidden="1"/>
    <cellStyle name="Link" xfId="4586" builtinId="8" hidden="1"/>
    <cellStyle name="Link" xfId="4588" builtinId="8" hidden="1"/>
    <cellStyle name="Link" xfId="4602" builtinId="8" hidden="1"/>
    <cellStyle name="Link" xfId="4604" builtinId="8" hidden="1"/>
    <cellStyle name="Link" xfId="4610" builtinId="8" hidden="1"/>
    <cellStyle name="Link" xfId="4614" builtinId="8" hidden="1"/>
    <cellStyle name="Link" xfId="4622" builtinId="8" hidden="1"/>
    <cellStyle name="Link" xfId="4626" builtinId="8" hidden="1"/>
    <cellStyle name="Link" xfId="4636" builtinId="8" hidden="1"/>
    <cellStyle name="Link" xfId="4642" builtinId="8" hidden="1"/>
    <cellStyle name="Link" xfId="4646" builtinId="8" hidden="1"/>
    <cellStyle name="Link" xfId="4652" builtinId="8" hidden="1"/>
    <cellStyle name="Link" xfId="4658" builtinId="8" hidden="1"/>
    <cellStyle name="Link" xfId="4666" builtinId="8" hidden="1"/>
    <cellStyle name="Link" xfId="4674" builtinId="8" hidden="1"/>
    <cellStyle name="Link" xfId="4676" builtinId="8" hidden="1"/>
    <cellStyle name="Link" xfId="4684" builtinId="8" hidden="1"/>
    <cellStyle name="Link" xfId="4690" builtinId="8" hidden="1"/>
    <cellStyle name="Link" xfId="4698" builtinId="8" hidden="1"/>
    <cellStyle name="Link" xfId="4700" builtinId="8" hidden="1"/>
    <cellStyle name="Link" xfId="4710" builtinId="8" hidden="1"/>
    <cellStyle name="Link" xfId="4714" builtinId="8" hidden="1"/>
    <cellStyle name="Link" xfId="4718" builtinId="8" hidden="1"/>
    <cellStyle name="Link" xfId="4662" builtinId="8" hidden="1"/>
    <cellStyle name="Link" xfId="4628" builtinId="8" hidden="1"/>
    <cellStyle name="Link" xfId="4598" builtinId="8" hidden="1"/>
    <cellStyle name="Link" xfId="4530" builtinId="8" hidden="1"/>
    <cellStyle name="Link" xfId="4500" builtinId="8" hidden="1"/>
    <cellStyle name="Link" xfId="4466" builtinId="8" hidden="1"/>
    <cellStyle name="Link" xfId="4402" builtinId="8" hidden="1"/>
    <cellStyle name="Link" xfId="4370" builtinId="8" hidden="1"/>
    <cellStyle name="Link" xfId="4334" builtinId="8" hidden="1"/>
    <cellStyle name="Link" xfId="4270" builtinId="8" hidden="1"/>
    <cellStyle name="Link" xfId="4238" builtinId="8" hidden="1"/>
    <cellStyle name="Link" xfId="4206" builtinId="8" hidden="1"/>
    <cellStyle name="Link" xfId="4140" builtinId="8" hidden="1"/>
    <cellStyle name="Link" xfId="4110" builtinId="8" hidden="1"/>
    <cellStyle name="Link" xfId="4076" builtinId="8" hidden="1"/>
    <cellStyle name="Link" xfId="4012" builtinId="8" hidden="1"/>
    <cellStyle name="Link" xfId="3980" builtinId="8" hidden="1"/>
    <cellStyle name="Link" xfId="3946" builtinId="8" hidden="1"/>
    <cellStyle name="Link" xfId="3882" builtinId="8" hidden="1"/>
    <cellStyle name="Link" xfId="3846" builtinId="8" hidden="1"/>
    <cellStyle name="Link" xfId="3818" builtinId="8" hidden="1"/>
    <cellStyle name="Link" xfId="3750" builtinId="8" hidden="1"/>
    <cellStyle name="Link" xfId="3718" builtinId="8" hidden="1"/>
    <cellStyle name="Link" xfId="3686" builtinId="8" hidden="1"/>
    <cellStyle name="Link" xfId="3622" builtinId="8" hidden="1"/>
    <cellStyle name="Link" xfId="3588" builtinId="8" hidden="1"/>
    <cellStyle name="Link" xfId="3556" builtinId="8" hidden="1"/>
    <cellStyle name="Link" xfId="3492" builtinId="8" hidden="1"/>
    <cellStyle name="Link" xfId="5182" builtinId="8" hidden="1"/>
    <cellStyle name="Link" xfId="5290" builtinId="8" hidden="1"/>
    <cellStyle name="Link" xfId="5524" builtinId="8" hidden="1"/>
    <cellStyle name="Link" xfId="5630" builtinId="8" hidden="1"/>
    <cellStyle name="Link" xfId="5748" builtinId="8" hidden="1"/>
    <cellStyle name="Link" xfId="5972" builtinId="8" hidden="1"/>
    <cellStyle name="Link" xfId="6090" builtinId="8" hidden="1"/>
    <cellStyle name="Link" xfId="6206" builtinId="8" hidden="1"/>
    <cellStyle name="Link" xfId="6430" builtinId="8" hidden="1"/>
    <cellStyle name="Link" xfId="6548" builtinId="8" hidden="1"/>
    <cellStyle name="Link" xfId="6256" builtinId="8" hidden="1"/>
    <cellStyle name="Link" xfId="5552" builtinId="8" hidden="1"/>
    <cellStyle name="Link" xfId="5232" builtinId="8" hidden="1"/>
    <cellStyle name="Link" xfId="4880" builtinId="8" hidden="1"/>
    <cellStyle name="Link" xfId="4208" builtinId="8" hidden="1"/>
    <cellStyle name="Link" xfId="3856" builtinId="8" hidden="1"/>
    <cellStyle name="Link" xfId="3504" builtinId="8" hidden="1"/>
    <cellStyle name="Link" xfId="2832" builtinId="8" hidden="1"/>
    <cellStyle name="Link" xfId="2480" builtinId="8" hidden="1"/>
    <cellStyle name="Link" xfId="957" builtinId="8" hidden="1"/>
    <cellStyle name="Link" xfId="1160" builtinId="8" hidden="1"/>
    <cellStyle name="Link" xfId="1252" builtinId="8" hidden="1"/>
    <cellStyle name="Link" xfId="1352" builtinId="8" hidden="1"/>
    <cellStyle name="Link" xfId="1544" builtinId="8" hidden="1"/>
    <cellStyle name="Link" xfId="1644" builtinId="8" hidden="1"/>
    <cellStyle name="Link" xfId="1746" builtinId="8" hidden="1"/>
    <cellStyle name="Link" xfId="1938" builtinId="8" hidden="1"/>
    <cellStyle name="Link" xfId="2038" builtinId="8" hidden="1"/>
    <cellStyle name="Link" xfId="2130" builtinId="8" hidden="1"/>
    <cellStyle name="Link" xfId="1344" builtinId="8" hidden="1"/>
    <cellStyle name="Link" xfId="473" builtinId="8" hidden="1"/>
    <cellStyle name="Link" xfId="795" builtinId="8" hidden="1"/>
    <cellStyle name="Link" xfId="803" builtinId="8" hidden="1"/>
    <cellStyle name="Link" xfId="809" builtinId="8" hidden="1"/>
    <cellStyle name="Link" xfId="811" builtinId="8" hidden="1"/>
    <cellStyle name="Link" xfId="819" builtinId="8" hidden="1"/>
    <cellStyle name="Link" xfId="821" builtinId="8" hidden="1"/>
    <cellStyle name="Link" xfId="825" builtinId="8" hidden="1"/>
    <cellStyle name="Link" xfId="837" builtinId="8" hidden="1"/>
    <cellStyle name="Link" xfId="843" builtinId="8" hidden="1"/>
    <cellStyle name="Link" xfId="845" builtinId="8" hidden="1"/>
    <cellStyle name="Link" xfId="853" builtinId="8" hidden="1"/>
    <cellStyle name="Link" xfId="855" builtinId="8" hidden="1"/>
    <cellStyle name="Link" xfId="859" builtinId="8" hidden="1"/>
    <cellStyle name="Link" xfId="869" builtinId="8" hidden="1"/>
    <cellStyle name="Link" xfId="871" builtinId="8" hidden="1"/>
    <cellStyle name="Link" xfId="877" builtinId="8" hidden="1"/>
    <cellStyle name="Link" xfId="881" builtinId="8" hidden="1"/>
    <cellStyle name="Link" xfId="887" builtinId="8" hidden="1"/>
    <cellStyle name="Link" xfId="889" builtinId="8" hidden="1"/>
    <cellStyle name="Link" xfId="903" builtinId="8" hidden="1"/>
    <cellStyle name="Link" xfId="905" builtinId="8" hidden="1"/>
    <cellStyle name="Link" xfId="911" builtinId="8" hidden="1"/>
    <cellStyle name="Link" xfId="915" builtinId="8" hidden="1"/>
    <cellStyle name="Link" xfId="921" builtinId="8" hidden="1"/>
    <cellStyle name="Link" xfId="923" builtinId="8" hidden="1"/>
    <cellStyle name="Link" xfId="933" builtinId="8" hidden="1"/>
    <cellStyle name="Link" xfId="937" builtinId="8" hidden="1"/>
    <cellStyle name="Link" xfId="939" builtinId="8" hidden="1"/>
    <cellStyle name="Link" xfId="927" builtinId="8" hidden="1"/>
    <cellStyle name="Link" xfId="895" builtinId="8" hidden="1"/>
    <cellStyle name="Link" xfId="767" builtinId="8" hidden="1"/>
    <cellStyle name="Link" xfId="639" builtinId="8" hidden="1"/>
    <cellStyle name="Link" xfId="575" builtinId="8" hidden="1"/>
    <cellStyle name="Link" xfId="543" builtinId="8" hidden="1"/>
    <cellStyle name="Link" xfId="213" builtinId="8" hidden="1"/>
    <cellStyle name="Link" xfId="215" builtinId="8" hidden="1"/>
    <cellStyle name="Link" xfId="221" builtinId="8" hidden="1"/>
    <cellStyle name="Link" xfId="229" builtinId="8" hidden="1"/>
    <cellStyle name="Link" xfId="233" builtinId="8" hidden="1"/>
    <cellStyle name="Link" xfId="237" builtinId="8" hidden="1"/>
    <cellStyle name="Link" xfId="245" builtinId="8" hidden="1"/>
    <cellStyle name="Link" xfId="249" builtinId="8" hidden="1"/>
    <cellStyle name="Link" xfId="255" builtinId="8" hidden="1"/>
    <cellStyle name="Link" xfId="261" builtinId="8" hidden="1"/>
    <cellStyle name="Link" xfId="265" builtinId="8" hidden="1"/>
    <cellStyle name="Link" xfId="269" builtinId="8" hidden="1"/>
    <cellStyle name="Link" xfId="277" builtinId="8" hidden="1"/>
    <cellStyle name="Link" xfId="279" builtinId="8" hidden="1"/>
    <cellStyle name="Link" xfId="281" builtinId="8" hidden="1"/>
    <cellStyle name="Link" xfId="291" builtinId="8" hidden="1"/>
    <cellStyle name="Link" xfId="295" builtinId="8" hidden="1"/>
    <cellStyle name="Link" xfId="299" builtinId="8" hidden="1"/>
    <cellStyle name="Link" xfId="311" builtinId="8" hidden="1"/>
    <cellStyle name="Link" xfId="313" builtinId="8" hidden="1"/>
    <cellStyle name="Link" xfId="315" builtinId="8" hidden="1"/>
    <cellStyle name="Link" xfId="323" builtinId="8" hidden="1"/>
    <cellStyle name="Link" xfId="327" builtinId="8" hidden="1"/>
    <cellStyle name="Link" xfId="331" builtinId="8" hidden="1"/>
    <cellStyle name="Link" xfId="337" builtinId="8" hidden="1"/>
    <cellStyle name="Link" xfId="343" builtinId="8" hidden="1"/>
    <cellStyle name="Link" xfId="345" builtinId="8" hidden="1"/>
    <cellStyle name="Link" xfId="355" builtinId="8" hidden="1"/>
    <cellStyle name="Link" xfId="357" builtinId="8" hidden="1"/>
    <cellStyle name="Link" xfId="361" builtinId="8" hidden="1"/>
    <cellStyle name="Link" xfId="371" builtinId="8" hidden="1"/>
    <cellStyle name="Link" xfId="377" builtinId="8" hidden="1"/>
    <cellStyle name="Link" xfId="379" builtinId="8" hidden="1"/>
    <cellStyle name="Link" xfId="387" builtinId="8" hidden="1"/>
    <cellStyle name="Link" xfId="389" builtinId="8" hidden="1"/>
    <cellStyle name="Link" xfId="393" builtinId="8" hidden="1"/>
    <cellStyle name="Link" xfId="401" builtinId="8" hidden="1"/>
    <cellStyle name="Link" xfId="403" builtinId="8" hidden="1"/>
    <cellStyle name="Link" xfId="409" builtinId="8" hidden="1"/>
    <cellStyle name="Link" xfId="413" builtinId="8" hidden="1"/>
    <cellStyle name="Link" xfId="421" builtinId="8" hidden="1"/>
    <cellStyle name="Link" xfId="427" builtinId="8" hidden="1"/>
    <cellStyle name="Link" xfId="435" builtinId="8" hidden="1"/>
    <cellStyle name="Link" xfId="437" builtinId="8" hidden="1"/>
    <cellStyle name="Link" xfId="351" builtinId="8" hidden="1"/>
    <cellStyle name="Link" xfId="223" builtinId="8" hidden="1"/>
    <cellStyle name="Link" xfId="109" builtinId="8" hidden="1"/>
    <cellStyle name="Link" xfId="111" builtinId="8" hidden="1"/>
    <cellStyle name="Link" xfId="119" builtinId="8" hidden="1"/>
    <cellStyle name="Link" xfId="123" builtinId="8" hidden="1"/>
    <cellStyle name="Link" xfId="125" builtinId="8" hidden="1"/>
    <cellStyle name="Link" xfId="133" builtinId="8" hidden="1"/>
    <cellStyle name="Link" xfId="141" builtinId="8" hidden="1"/>
    <cellStyle name="Link" xfId="143" builtinId="8" hidden="1"/>
    <cellStyle name="Link" xfId="151" builtinId="8" hidden="1"/>
    <cellStyle name="Link" xfId="155" builtinId="8" hidden="1"/>
    <cellStyle name="Link" xfId="157" builtinId="8" hidden="1"/>
    <cellStyle name="Link" xfId="167" builtinId="8" hidden="1"/>
    <cellStyle name="Link" xfId="169" builtinId="8" hidden="1"/>
    <cellStyle name="Link" xfId="175" builtinId="8" hidden="1"/>
    <cellStyle name="Link" xfId="181" builtinId="8" hidden="1"/>
    <cellStyle name="Link" xfId="185" builtinId="8" hidden="1"/>
    <cellStyle name="Link" xfId="189" builtinId="8" hidden="1"/>
    <cellStyle name="Link" xfId="199" builtinId="8" hidden="1"/>
    <cellStyle name="Link" xfId="201" builtinId="8" hidden="1"/>
    <cellStyle name="Link" xfId="207" builtinId="8" hidden="1"/>
    <cellStyle name="Link" xfId="159" builtinId="8" hidden="1"/>
    <cellStyle name="Link" xfId="55" builtinId="8" hidden="1"/>
    <cellStyle name="Link" xfId="59" builtinId="8" hidden="1"/>
    <cellStyle name="Link" xfId="67" builtinId="8" hidden="1"/>
    <cellStyle name="Link" xfId="69" builtinId="8" hidden="1"/>
    <cellStyle name="Link" xfId="71" builtinId="8" hidden="1"/>
    <cellStyle name="Link" xfId="79" builtinId="8" hidden="1"/>
    <cellStyle name="Link" xfId="83" builtinId="8" hidden="1"/>
    <cellStyle name="Link" xfId="87" builtinId="8" hidden="1"/>
    <cellStyle name="Link" xfId="99" builtinId="8" hidden="1"/>
    <cellStyle name="Link" xfId="101" builtinId="8" hidden="1"/>
    <cellStyle name="Link" xfId="103" builtinId="8" hidden="1"/>
    <cellStyle name="Link" xfId="33" builtinId="8" hidden="1"/>
    <cellStyle name="Link" xfId="37" builtinId="8" hidden="1"/>
    <cellStyle name="Link" xfId="41" builtinId="8" hidden="1"/>
    <cellStyle name="Link" xfId="47" builtinId="8" hidden="1"/>
    <cellStyle name="Link" xfId="31" builtinId="8" hidden="1"/>
    <cellStyle name="Link" xfId="13" builtinId="8" hidden="1"/>
    <cellStyle name="Link" xfId="21" builtinId="8" hidden="1"/>
    <cellStyle name="Link" xfId="23" builtinId="8" hidden="1"/>
    <cellStyle name="Link" xfId="3" builtinId="8" hidden="1"/>
    <cellStyle name="Link" xfId="5" builtinId="8" hidden="1"/>
    <cellStyle name="Link" xfId="17" builtinId="8" hidden="1"/>
    <cellStyle name="Link" xfId="51" builtinId="8" hidden="1"/>
    <cellStyle name="Link" xfId="25" builtinId="8" hidden="1"/>
    <cellStyle name="Link" xfId="97" builtinId="8" hidden="1"/>
    <cellStyle name="Link" xfId="89" builtinId="8" hidden="1"/>
    <cellStyle name="Link" xfId="65" builtinId="8" hidden="1"/>
    <cellStyle name="Link" xfId="57" builtinId="8" hidden="1"/>
    <cellStyle name="Link" xfId="203" builtinId="8" hidden="1"/>
    <cellStyle name="Link" xfId="187" builtinId="8" hidden="1"/>
    <cellStyle name="Link" xfId="163" builtinId="8" hidden="1"/>
    <cellStyle name="Link" xfId="153" builtinId="8" hidden="1"/>
    <cellStyle name="Link" xfId="129" builtinId="8" hidden="1"/>
    <cellStyle name="Link" xfId="121" builtinId="8" hidden="1"/>
    <cellStyle name="Link" xfId="105" builtinId="8" hidden="1"/>
    <cellStyle name="Link" xfId="433" builtinId="8" hidden="1"/>
    <cellStyle name="Link" xfId="417" builtinId="8" hidden="1"/>
    <cellStyle name="Link" xfId="407" builtinId="8" hidden="1"/>
    <cellStyle name="Link" xfId="383" builtinId="8" hidden="1"/>
    <cellStyle name="Link" xfId="375" builtinId="8" hidden="1"/>
    <cellStyle name="Link" xfId="367" builtinId="8" hidden="1"/>
    <cellStyle name="Link" xfId="333" builtinId="8" hidden="1"/>
    <cellStyle name="Link" xfId="317" builtinId="8" hidden="1"/>
    <cellStyle name="Link" xfId="309" builtinId="8" hidden="1"/>
    <cellStyle name="Link" xfId="283" builtinId="8" hidden="1"/>
    <cellStyle name="Link" xfId="275" builtinId="8" hidden="1"/>
    <cellStyle name="Link" xfId="267" builtinId="8" hidden="1"/>
    <cellStyle name="Link" xfId="243" builtinId="8" hidden="1"/>
    <cellStyle name="Link" xfId="235" builtinId="8" hidden="1"/>
    <cellStyle name="Link" xfId="217" builtinId="8" hidden="1"/>
    <cellStyle name="Link" xfId="607" builtinId="8" hidden="1"/>
    <cellStyle name="Link" xfId="863" builtinId="8" hidden="1"/>
    <cellStyle name="Link" xfId="943" builtinId="8" hidden="1"/>
    <cellStyle name="Link" xfId="909" builtinId="8" hidden="1"/>
    <cellStyle name="Link" xfId="901" builtinId="8" hidden="1"/>
    <cellStyle name="Link" xfId="883" builtinId="8" hidden="1"/>
    <cellStyle name="Link" xfId="867" builtinId="8" hidden="1"/>
    <cellStyle name="Link" xfId="849" builtinId="8" hidden="1"/>
    <cellStyle name="Link" xfId="841" builtinId="8" hidden="1"/>
    <cellStyle name="Link" xfId="815" builtinId="8" hidden="1"/>
    <cellStyle name="Link" xfId="807" builtinId="8" hidden="1"/>
    <cellStyle name="Link" xfId="797" builtinId="8" hidden="1"/>
    <cellStyle name="Link" xfId="773" builtinId="8" hidden="1"/>
    <cellStyle name="Link" xfId="763" builtinId="8" hidden="1"/>
    <cellStyle name="Link" xfId="739" builtinId="8" hidden="1"/>
    <cellStyle name="Link" xfId="713" builtinId="8" hidden="1"/>
    <cellStyle name="Link" xfId="705" builtinId="8" hidden="1"/>
    <cellStyle name="Link" xfId="695" builtinId="8" hidden="1"/>
    <cellStyle name="Link" xfId="669" builtinId="8" hidden="1"/>
    <cellStyle name="Link" xfId="661" builtinId="8" hidden="1"/>
    <cellStyle name="Link" xfId="645" builtinId="8" hidden="1"/>
    <cellStyle name="Link" xfId="627" builtinId="8" hidden="1"/>
    <cellStyle name="Link" xfId="611" builtinId="8" hidden="1"/>
    <cellStyle name="Link" xfId="601" builtinId="8" hidden="1"/>
    <cellStyle name="Link" xfId="577" builtinId="8" hidden="1"/>
    <cellStyle name="Link" xfId="559" builtinId="8" hidden="1"/>
    <cellStyle name="Link" xfId="541" builtinId="8" hidden="1"/>
    <cellStyle name="Link" xfId="567" builtinId="8" hidden="1"/>
    <cellStyle name="Link" xfId="747" builtinId="8" hidden="1"/>
    <cellStyle name="Link" xfId="935" builtinId="8" hidden="1"/>
    <cellStyle name="Link" xfId="171" builtinId="8" hidden="1"/>
    <cellStyle name="Link" xfId="9" builtinId="8" hidden="1"/>
    <cellStyle name="Link" xfId="91" builtinId="8" hidden="1"/>
    <cellStyle name="Link" xfId="135" builtinId="8" hidden="1"/>
    <cellStyle name="Link" xfId="423" builtinId="8" hidden="1"/>
    <cellStyle name="Link" xfId="365" builtinId="8" hidden="1"/>
    <cellStyle name="Link" xfId="247" builtinId="8" hidden="1"/>
    <cellStyle name="Link" xfId="799" builtinId="8" hidden="1"/>
    <cellStyle name="Link" xfId="893" builtinId="8" hidden="1"/>
    <cellStyle name="Link" xfId="1568" builtinId="8" hidden="1"/>
    <cellStyle name="Link" xfId="1520" builtinId="8" hidden="1"/>
    <cellStyle name="Link" xfId="1504" builtinId="8" hidden="1"/>
    <cellStyle name="Link" xfId="1440" builtinId="8" hidden="1"/>
    <cellStyle name="Link" xfId="1424" builtinId="8" hidden="1"/>
    <cellStyle name="Link" xfId="1392" builtinId="8" hidden="1"/>
    <cellStyle name="Link" xfId="1328" builtinId="8" hidden="1"/>
    <cellStyle name="Link" xfId="1312" builtinId="8" hidden="1"/>
    <cellStyle name="Link" xfId="1264" builtinId="8" hidden="1"/>
    <cellStyle name="Link" xfId="1232" builtinId="8" hidden="1"/>
    <cellStyle name="Link" xfId="1168" builtinId="8" hidden="1"/>
    <cellStyle name="Link" xfId="1136" builtinId="8" hidden="1"/>
    <cellStyle name="Link" xfId="1071" builtinId="8" hidden="1"/>
    <cellStyle name="Link" xfId="1055" builtinId="8" hidden="1"/>
    <cellStyle name="Link" xfId="1007" builtinId="8" hidden="1"/>
    <cellStyle name="Link" xfId="975" builtinId="8" hidden="1"/>
    <cellStyle name="Link" xfId="443" builtinId="8" hidden="1"/>
    <cellStyle name="Link" xfId="445" builtinId="8" hidden="1"/>
    <cellStyle name="Link" xfId="455" builtinId="8" hidden="1"/>
    <cellStyle name="Link" xfId="459" builtinId="8" hidden="1"/>
    <cellStyle name="Link" xfId="461" builtinId="8" hidden="1"/>
    <cellStyle name="Link" xfId="469" builtinId="8" hidden="1"/>
    <cellStyle name="Link" xfId="471" builtinId="8" hidden="1"/>
    <cellStyle name="Link" xfId="477" builtinId="8" hidden="1"/>
    <cellStyle name="Link" xfId="485" builtinId="8" hidden="1"/>
    <cellStyle name="Link" xfId="489" builtinId="8" hidden="1"/>
    <cellStyle name="Link" xfId="493" builtinId="8" hidden="1"/>
    <cellStyle name="Link" xfId="501" builtinId="8" hidden="1"/>
    <cellStyle name="Link" xfId="503" builtinId="8" hidden="1"/>
    <cellStyle name="Link" xfId="505" builtinId="8" hidden="1"/>
    <cellStyle name="Link" xfId="515" builtinId="8" hidden="1"/>
    <cellStyle name="Link" xfId="519" builtinId="8" hidden="1"/>
    <cellStyle name="Link" xfId="523" builtinId="8" hidden="1"/>
    <cellStyle name="Link" xfId="535" builtinId="8" hidden="1"/>
    <cellStyle name="Link" xfId="537" builtinId="8" hidden="1"/>
    <cellStyle name="Link" xfId="539" builtinId="8" hidden="1"/>
    <cellStyle name="Link" xfId="549" builtinId="8" hidden="1"/>
    <cellStyle name="Link" xfId="553" builtinId="8" hidden="1"/>
    <cellStyle name="Link" xfId="557" builtinId="8" hidden="1"/>
    <cellStyle name="Link" xfId="563" builtinId="8" hidden="1"/>
    <cellStyle name="Link" xfId="569" builtinId="8" hidden="1"/>
    <cellStyle name="Link" xfId="571" builtinId="8" hidden="1"/>
    <cellStyle name="Link" xfId="581" builtinId="8" hidden="1"/>
    <cellStyle name="Link" xfId="583" builtinId="8" hidden="1"/>
    <cellStyle name="Link" xfId="587" builtinId="8" hidden="1"/>
    <cellStyle name="Link" xfId="595" builtinId="8" hidden="1"/>
    <cellStyle name="Link" xfId="597" builtinId="8" hidden="1"/>
    <cellStyle name="Link" xfId="603" builtinId="8" hidden="1"/>
    <cellStyle name="Link" xfId="609" builtinId="8" hidden="1"/>
    <cellStyle name="Link" xfId="615" builtinId="8" hidden="1"/>
    <cellStyle name="Link" xfId="617" builtinId="8" hidden="1"/>
    <cellStyle name="Link" xfId="625" builtinId="8" hidden="1"/>
    <cellStyle name="Link" xfId="629" builtinId="8" hidden="1"/>
    <cellStyle name="Link" xfId="631" builtinId="8" hidden="1"/>
    <cellStyle name="Link" xfId="641" builtinId="8" hidden="1"/>
    <cellStyle name="Link" xfId="643" builtinId="8" hidden="1"/>
    <cellStyle name="Link" xfId="649" builtinId="8" hidden="1"/>
    <cellStyle name="Link" xfId="659" builtinId="8" hidden="1"/>
    <cellStyle name="Link" xfId="663" builtinId="8" hidden="1"/>
    <cellStyle name="Link" xfId="665" builtinId="8" hidden="1"/>
    <cellStyle name="Link" xfId="675" builtinId="8" hidden="1"/>
    <cellStyle name="Link" xfId="677" builtinId="8" hidden="1"/>
    <cellStyle name="Link" xfId="683" builtinId="8" hidden="1"/>
    <cellStyle name="Link" xfId="689" builtinId="8" hidden="1"/>
    <cellStyle name="Link" xfId="693" builtinId="8" hidden="1"/>
    <cellStyle name="Link" xfId="697" builtinId="8" hidden="1"/>
    <cellStyle name="Link" xfId="707" builtinId="8" hidden="1"/>
    <cellStyle name="Link" xfId="709" builtinId="8" hidden="1"/>
    <cellStyle name="Link" xfId="711" builtinId="8" hidden="1"/>
    <cellStyle name="Link" xfId="719" builtinId="8" hidden="1"/>
    <cellStyle name="Link" xfId="723" builtinId="8" hidden="1"/>
    <cellStyle name="Link" xfId="727" builtinId="8" hidden="1"/>
    <cellStyle name="Link" xfId="733" builtinId="8" hidden="1"/>
    <cellStyle name="Link" xfId="741" builtinId="8" hidden="1"/>
    <cellStyle name="Link" xfId="743" builtinId="8" hidden="1"/>
    <cellStyle name="Link" xfId="751" builtinId="8" hidden="1"/>
    <cellStyle name="Link" xfId="753" builtinId="8" hidden="1"/>
    <cellStyle name="Link" xfId="757" builtinId="8" hidden="1"/>
    <cellStyle name="Link" xfId="765" builtinId="8" hidden="1"/>
    <cellStyle name="Link" xfId="769" builtinId="8" hidden="1"/>
    <cellStyle name="Link" xfId="777" builtinId="8" hidden="1"/>
    <cellStyle name="Link" xfId="785" builtinId="8" hidden="1"/>
    <cellStyle name="Link" xfId="787" builtinId="8" hidden="1"/>
    <cellStyle name="Link" xfId="791" builtinId="8" hidden="1"/>
    <cellStyle name="Link" xfId="651" builtinId="8" hidden="1"/>
    <cellStyle name="Link" xfId="529" builtinId="8" hidden="1"/>
    <cellStyle name="Link" xfId="1184" builtinId="8" hidden="1"/>
    <cellStyle name="Link" xfId="2078" builtinId="8" hidden="1"/>
    <cellStyle name="Link" xfId="2086" builtinId="8" hidden="1"/>
    <cellStyle name="Link" xfId="2088" builtinId="8" hidden="1"/>
    <cellStyle name="Link" xfId="2100" builtinId="8" hidden="1"/>
    <cellStyle name="Link" xfId="2104" builtinId="8" hidden="1"/>
    <cellStyle name="Link" xfId="2108" builtinId="8" hidden="1"/>
    <cellStyle name="Link" xfId="2116" builtinId="8" hidden="1"/>
    <cellStyle name="Link" xfId="2122" builtinId="8" hidden="1"/>
    <cellStyle name="Link" xfId="2124" builtinId="8" hidden="1"/>
    <cellStyle name="Link" xfId="2134" builtinId="8" hidden="1"/>
    <cellStyle name="Link" xfId="2136" builtinId="8" hidden="1"/>
    <cellStyle name="Link" xfId="2140" builtinId="8" hidden="1"/>
    <cellStyle name="Link" xfId="2150" builtinId="8" hidden="1"/>
    <cellStyle name="Link" xfId="2152" builtinId="8" hidden="1"/>
    <cellStyle name="Link" xfId="2158" builtinId="8" hidden="1"/>
    <cellStyle name="Link" xfId="2164" builtinId="8" hidden="1"/>
    <cellStyle name="Link" xfId="2170" builtinId="8" hidden="1"/>
    <cellStyle name="Link" xfId="2172" builtinId="8" hidden="1"/>
    <cellStyle name="Link" xfId="2182" builtinId="8" hidden="1"/>
    <cellStyle name="Link" xfId="2186" builtinId="8" hidden="1"/>
    <cellStyle name="Link" xfId="2188" builtinId="8" hidden="1"/>
    <cellStyle name="Link" xfId="2198" builtinId="8" hidden="1"/>
    <cellStyle name="Link" xfId="2200" builtinId="8" hidden="1"/>
    <cellStyle name="Link" xfId="2206" builtinId="8" hidden="1"/>
    <cellStyle name="Link" xfId="2160" builtinId="8" hidden="1"/>
    <cellStyle name="Link" xfId="2128" builtinId="8" hidden="1"/>
    <cellStyle name="Link" xfId="2096" builtinId="8" hidden="1"/>
    <cellStyle name="Link" xfId="2032" builtinId="8" hidden="1"/>
    <cellStyle name="Link" xfId="2016" builtinId="8" hidden="1"/>
    <cellStyle name="Link" xfId="2000" builtinId="8" hidden="1"/>
    <cellStyle name="Link" xfId="1936" builtinId="8" hidden="1"/>
    <cellStyle name="Link" xfId="1904" builtinId="8" hidden="1"/>
    <cellStyle name="Link" xfId="1872" builtinId="8" hidden="1"/>
    <cellStyle name="Link" xfId="1824" builtinId="8" hidden="1"/>
    <cellStyle name="Link" xfId="1776" builtinId="8" hidden="1"/>
    <cellStyle name="Link" xfId="1760" builtinId="8" hidden="1"/>
    <cellStyle name="Link" xfId="1696" builtinId="8" hidden="1"/>
    <cellStyle name="Link" xfId="1680" builtinId="8" hidden="1"/>
    <cellStyle name="Link" xfId="1648" builtinId="8" hidden="1"/>
    <cellStyle name="Link" xfId="1584" builtinId="8" hidden="1"/>
    <cellStyle name="Link" xfId="2090" builtinId="8" hidden="1"/>
    <cellStyle name="Link" xfId="1970" builtinId="8" hidden="1"/>
    <cellStyle name="Link" xfId="1978" builtinId="8" hidden="1"/>
    <cellStyle name="Link" xfId="1980" builtinId="8" hidden="1"/>
    <cellStyle name="Link" xfId="1988" builtinId="8" hidden="1"/>
    <cellStyle name="Link" xfId="1994" builtinId="8" hidden="1"/>
    <cellStyle name="Link" xfId="1998" builtinId="8" hidden="1"/>
    <cellStyle name="Link" xfId="2004" builtinId="8" hidden="1"/>
    <cellStyle name="Link" xfId="2012" builtinId="8" hidden="1"/>
    <cellStyle name="Link" xfId="2014" builtinId="8" hidden="1"/>
    <cellStyle name="Link" xfId="2018" builtinId="8" hidden="1"/>
    <cellStyle name="Link" xfId="2026" builtinId="8" hidden="1"/>
    <cellStyle name="Link" xfId="2030" builtinId="8" hidden="1"/>
    <cellStyle name="Link" xfId="2036" builtinId="8" hidden="1"/>
    <cellStyle name="Link" xfId="2042" builtinId="8" hidden="1"/>
    <cellStyle name="Link" xfId="2050" builtinId="8" hidden="1"/>
    <cellStyle name="Link" xfId="2052" builtinId="8" hidden="1"/>
    <cellStyle name="Link" xfId="2060" builtinId="8" hidden="1"/>
    <cellStyle name="Link" xfId="2062" builtinId="8" hidden="1"/>
    <cellStyle name="Link" xfId="2068" builtinId="8" hidden="1"/>
    <cellStyle name="Link" xfId="1916" builtinId="8" hidden="1"/>
    <cellStyle name="Link" xfId="1922" builtinId="8" hidden="1"/>
    <cellStyle name="Link" xfId="1926" builtinId="8" hidden="1"/>
    <cellStyle name="Link" xfId="1932" builtinId="8" hidden="1"/>
    <cellStyle name="Link" xfId="1940" builtinId="8" hidden="1"/>
    <cellStyle name="Link" xfId="1942" builtinId="8" hidden="1"/>
    <cellStyle name="Link" xfId="1950" builtinId="8" hidden="1"/>
    <cellStyle name="Link" xfId="1954" builtinId="8" hidden="1"/>
    <cellStyle name="Link" xfId="1958" builtinId="8" hidden="1"/>
    <cellStyle name="Link" xfId="1966" builtinId="8" hidden="1"/>
    <cellStyle name="Link" xfId="1890" builtinId="8" hidden="1"/>
    <cellStyle name="Link" xfId="1894" builtinId="8" hidden="1"/>
    <cellStyle name="Link" xfId="1902" builtinId="8" hidden="1"/>
    <cellStyle name="Link" xfId="1906" builtinId="8" hidden="1"/>
    <cellStyle name="Link" xfId="1908" builtinId="8" hidden="1"/>
    <cellStyle name="Link" xfId="1878" builtinId="8" hidden="1"/>
    <cellStyle name="Link" xfId="1880" builtinId="8" hidden="1"/>
    <cellStyle name="Link" xfId="1884" builtinId="8" hidden="1"/>
    <cellStyle name="Link" xfId="1870" builtinId="8" hidden="1"/>
    <cellStyle name="Link" xfId="1866" builtinId="8" hidden="1"/>
    <cellStyle name="Link" xfId="6602" builtinId="8" hidden="1"/>
    <cellStyle name="Link" xfId="6606" builtinId="8" hidden="1"/>
    <cellStyle name="Link" xfId="6608" builtinId="8" hidden="1"/>
    <cellStyle name="Link" xfId="6610" builtinId="8" hidden="1"/>
    <cellStyle name="Link" xfId="6614" builtinId="8" hidden="1"/>
    <cellStyle name="Link" xfId="6616" builtinId="8" hidden="1"/>
    <cellStyle name="Link" xfId="6618" builtinId="8" hidden="1"/>
    <cellStyle name="Link" xfId="6622" builtinId="8" hidden="1"/>
    <cellStyle name="Link" xfId="6624" builtinId="8" hidden="1"/>
    <cellStyle name="Link" xfId="6626" builtinId="8" hidden="1"/>
    <cellStyle name="Link" xfId="6630" builtinId="8" hidden="1"/>
    <cellStyle name="Link" xfId="6632" builtinId="8" hidden="1"/>
    <cellStyle name="Link" xfId="6634" builtinId="8" hidden="1"/>
    <cellStyle name="Link" xfId="6638" builtinId="8" hidden="1"/>
    <cellStyle name="Link" xfId="6640" builtinId="8" hidden="1"/>
    <cellStyle name="Link" xfId="6642" builtinId="8" hidden="1"/>
    <cellStyle name="Link" xfId="6646" builtinId="8" hidden="1"/>
    <cellStyle name="Link" xfId="6648" builtinId="8" hidden="1"/>
    <cellStyle name="Link" xfId="6650" builtinId="8" hidden="1"/>
    <cellStyle name="Link" xfId="6654" builtinId="8" hidden="1"/>
    <cellStyle name="Link" xfId="6656" builtinId="8" hidden="1"/>
    <cellStyle name="Link" xfId="6658" builtinId="8" hidden="1"/>
    <cellStyle name="Link" xfId="6662" builtinId="8" hidden="1"/>
    <cellStyle name="Link" xfId="6664" builtinId="8" hidden="1"/>
    <cellStyle name="Link" xfId="6666" builtinId="8" hidden="1"/>
    <cellStyle name="Link" xfId="6670" builtinId="8" hidden="1"/>
    <cellStyle name="Link" xfId="6672" builtinId="8" hidden="1"/>
    <cellStyle name="Link" xfId="6674" builtinId="8" hidden="1"/>
    <cellStyle name="Link" xfId="6678" builtinId="8" hidden="1"/>
    <cellStyle name="Link" xfId="6680" builtinId="8" hidden="1"/>
    <cellStyle name="Link" xfId="6682" builtinId="8" hidden="1"/>
    <cellStyle name="Link" xfId="6686" builtinId="8" hidden="1"/>
    <cellStyle name="Link" xfId="6688" builtinId="8" hidden="1"/>
    <cellStyle name="Link" xfId="6690" builtinId="8" hidden="1"/>
    <cellStyle name="Link" xfId="6694" builtinId="8" hidden="1"/>
    <cellStyle name="Link" xfId="6696" builtinId="8" hidden="1"/>
    <cellStyle name="Link" xfId="6698" builtinId="8" hidden="1"/>
    <cellStyle name="Link" xfId="6702" builtinId="8" hidden="1"/>
    <cellStyle name="Link" xfId="6704" builtinId="8" hidden="1"/>
    <cellStyle name="Link" xfId="6706" builtinId="8" hidden="1"/>
    <cellStyle name="Link" xfId="6710" builtinId="8" hidden="1"/>
    <cellStyle name="Link" xfId="6708" builtinId="8" hidden="1"/>
    <cellStyle name="Link" xfId="6700" builtinId="8" hidden="1"/>
    <cellStyle name="Link" xfId="6692" builtinId="8" hidden="1"/>
    <cellStyle name="Link" xfId="6684" builtinId="8" hidden="1"/>
    <cellStyle name="Link" xfId="6676" builtinId="8" hidden="1"/>
    <cellStyle name="Link" xfId="6668" builtinId="8" hidden="1"/>
    <cellStyle name="Link" xfId="6660" builtinId="8" hidden="1"/>
    <cellStyle name="Link" xfId="6652" builtinId="8" hidden="1"/>
    <cellStyle name="Link" xfId="6644" builtinId="8" hidden="1"/>
    <cellStyle name="Link" xfId="6636" builtinId="8" hidden="1"/>
    <cellStyle name="Link" xfId="6628" builtinId="8" hidden="1"/>
    <cellStyle name="Link" xfId="6620" builtinId="8" hidden="1"/>
    <cellStyle name="Link" xfId="6612" builtinId="8" hidden="1"/>
    <cellStyle name="Link" xfId="6604" builtinId="8" hidden="1"/>
    <cellStyle name="Link" xfId="1868" builtinId="8" hidden="1"/>
    <cellStyle name="Link" xfId="1914" builtinId="8" hidden="1"/>
    <cellStyle name="Link" xfId="1896" builtinId="8" hidden="1"/>
    <cellStyle name="Link" xfId="1962" builtinId="8" hidden="1"/>
    <cellStyle name="Link" xfId="1944" builtinId="8" hidden="1"/>
    <cellStyle name="Link" xfId="1930" builtinId="8" hidden="1"/>
    <cellStyle name="Link" xfId="2072" builtinId="8" hidden="1"/>
    <cellStyle name="Link" xfId="2054" builtinId="8" hidden="1"/>
    <cellStyle name="Link" xfId="2040" builtinId="8" hidden="1"/>
    <cellStyle name="Link" xfId="2024" builtinId="8" hidden="1"/>
    <cellStyle name="Link" xfId="2006" builtinId="8" hidden="1"/>
    <cellStyle name="Link" xfId="1990" builtinId="8" hidden="1"/>
    <cellStyle name="Link" xfId="1976" builtinId="8" hidden="1"/>
    <cellStyle name="Link" xfId="1616" builtinId="8" hidden="1"/>
    <cellStyle name="Link" xfId="1744" builtinId="8" hidden="1"/>
    <cellStyle name="Link" xfId="1840" builtinId="8" hidden="1"/>
    <cellStyle name="Link" xfId="1952" builtinId="8" hidden="1"/>
    <cellStyle name="Link" xfId="2080" builtinId="8" hidden="1"/>
    <cellStyle name="Link" xfId="2192" builtinId="8" hidden="1"/>
    <cellStyle name="Link" xfId="2196" builtinId="8" hidden="1"/>
    <cellStyle name="Link" xfId="2178" builtinId="8" hidden="1"/>
    <cellStyle name="Link" xfId="2162" builtinId="8" hidden="1"/>
    <cellStyle name="Link" xfId="2146" builtinId="8" hidden="1"/>
    <cellStyle name="Link" xfId="2126" builtinId="8" hidden="1"/>
    <cellStyle name="Link" xfId="2114" builtinId="8" hidden="1"/>
    <cellStyle name="Link" xfId="2098" builtinId="8" hidden="1"/>
    <cellStyle name="Link" xfId="2076" builtinId="8" hidden="1"/>
    <cellStyle name="Link" xfId="775" builtinId="8" hidden="1"/>
    <cellStyle name="Link" xfId="779" builtinId="8" hidden="1"/>
    <cellStyle name="Link" xfId="761" builtinId="8" hidden="1"/>
    <cellStyle name="Link" xfId="745" builtinId="8" hidden="1"/>
    <cellStyle name="Link" xfId="731" builtinId="8" hidden="1"/>
    <cellStyle name="Link" xfId="717" builtinId="8" hidden="1"/>
    <cellStyle name="Link" xfId="699" builtinId="8" hidden="1"/>
    <cellStyle name="Link" xfId="685" builtinId="8" hidden="1"/>
    <cellStyle name="Link" xfId="673" builtinId="8" hidden="1"/>
    <cellStyle name="Link" xfId="655" builtinId="8" hidden="1"/>
    <cellStyle name="Link" xfId="637" builtinId="8" hidden="1"/>
    <cellStyle name="Link" xfId="621" builtinId="8" hidden="1"/>
    <cellStyle name="Link" xfId="605" builtinId="8" hidden="1"/>
    <cellStyle name="Link" xfId="591" builtinId="8" hidden="1"/>
    <cellStyle name="Link" xfId="573" builtinId="8" hidden="1"/>
    <cellStyle name="Link" xfId="561" builtinId="8" hidden="1"/>
    <cellStyle name="Link" xfId="547" builtinId="8" hidden="1"/>
    <cellStyle name="Link" xfId="527" builtinId="8" hidden="1"/>
    <cellStyle name="Link" xfId="513" builtinId="8" hidden="1"/>
    <cellStyle name="Link" xfId="495" builtinId="8" hidden="1"/>
    <cellStyle name="Link" xfId="481" builtinId="8" hidden="1"/>
    <cellStyle name="Link" xfId="467" builtinId="8" hidden="1"/>
    <cellStyle name="Link" xfId="451" builtinId="8" hidden="1"/>
    <cellStyle name="Link" xfId="991" builtinId="8" hidden="1"/>
    <cellStyle name="Link" xfId="1104" builtinId="8" hidden="1"/>
    <cellStyle name="Link" xfId="1248" builtinId="8" hidden="1"/>
    <cellStyle name="Link" xfId="1360" builtinId="8" hidden="1"/>
    <cellStyle name="Link" xfId="1488" builtinId="8" hidden="1"/>
    <cellStyle name="Link" xfId="835" builtinId="8" hidden="1"/>
    <cellStyle name="Link" xfId="305" builtinId="8" hidden="1"/>
    <cellStyle name="Link" xfId="197" builtinId="8" hidden="1"/>
    <cellStyle name="Link" xfId="341" builtinId="8" hidden="1"/>
    <cellStyle name="Link" xfId="533" builtinId="8" hidden="1"/>
    <cellStyle name="Link" xfId="593" builtinId="8" hidden="1"/>
    <cellStyle name="Link" xfId="635" builtinId="8" hidden="1"/>
    <cellStyle name="Link" xfId="679" builtinId="8" hidden="1"/>
    <cellStyle name="Link" xfId="729" builtinId="8" hidden="1"/>
    <cellStyle name="Link" xfId="781" builtinId="8" hidden="1"/>
    <cellStyle name="Link" xfId="833" builtinId="8" hidden="1"/>
    <cellStyle name="Link" xfId="875" builtinId="8" hidden="1"/>
    <cellStyle name="Link" xfId="917" builtinId="8" hidden="1"/>
    <cellStyle name="Link" xfId="479" builtinId="8" hidden="1"/>
    <cellStyle name="Link" xfId="251" builtinId="8" hidden="1"/>
    <cellStyle name="Link" xfId="301" builtinId="8" hidden="1"/>
    <cellStyle name="Link" xfId="349" builtinId="8" hidden="1"/>
    <cellStyle name="Link" xfId="399" builtinId="8" hidden="1"/>
    <cellStyle name="Link" xfId="415" builtinId="8" hidden="1"/>
    <cellStyle name="Link" xfId="137" builtinId="8" hidden="1"/>
    <cellStyle name="Link" xfId="195" builtinId="8" hidden="1"/>
    <cellStyle name="Link" xfId="73" builtinId="8" hidden="1"/>
    <cellStyle name="Link" xfId="43" builtinId="8" hidden="1"/>
    <cellStyle name="Link" xfId="1" builtinId="8" hidden="1"/>
    <cellStyle name="Link" xfId="15" builtinId="8" hidden="1"/>
    <cellStyle name="Link" xfId="45" builtinId="8" hidden="1"/>
    <cellStyle name="Link" xfId="29" builtinId="8" hidden="1"/>
    <cellStyle name="Link" xfId="93" builtinId="8" hidden="1"/>
    <cellStyle name="Link" xfId="77" builtinId="8" hidden="1"/>
    <cellStyle name="Link" xfId="61" builtinId="8" hidden="1"/>
    <cellStyle name="Link" xfId="209" builtinId="8" hidden="1"/>
    <cellStyle name="Link" xfId="191" builtinId="8" hidden="1"/>
    <cellStyle name="Link" xfId="177" builtinId="8" hidden="1"/>
    <cellStyle name="Link" xfId="165" builtinId="8" hidden="1"/>
    <cellStyle name="Link" xfId="147" builtinId="8" hidden="1"/>
    <cellStyle name="Link" xfId="131" builtinId="8" hidden="1"/>
    <cellStyle name="Link" xfId="115" builtinId="8" hidden="1"/>
    <cellStyle name="Link" xfId="287" builtinId="8" hidden="1"/>
    <cellStyle name="Link" xfId="431" builtinId="8" hidden="1"/>
    <cellStyle name="Link" xfId="411" builtinId="8" hidden="1"/>
    <cellStyle name="Link" xfId="397" builtinId="8" hidden="1"/>
    <cellStyle name="Link" xfId="381" builtinId="8" hidden="1"/>
    <cellStyle name="Link" xfId="369" builtinId="8" hidden="1"/>
    <cellStyle name="Link" xfId="347" builtinId="8" hidden="1"/>
    <cellStyle name="Link" xfId="335" builtinId="8" hidden="1"/>
    <cellStyle name="Link" xfId="321" builtinId="8" hidden="1"/>
    <cellStyle name="Link" xfId="303" builtinId="8" hidden="1"/>
    <cellStyle name="Link" xfId="289" builtinId="8" hidden="1"/>
    <cellStyle name="Link" xfId="271" builtinId="8" hidden="1"/>
    <cellStyle name="Link" xfId="257" builtinId="8" hidden="1"/>
    <cellStyle name="Link" xfId="239" builtinId="8" hidden="1"/>
    <cellStyle name="Link" xfId="225" builtinId="8" hidden="1"/>
    <cellStyle name="Link" xfId="447" builtinId="8" hidden="1"/>
    <cellStyle name="Link" xfId="703" builtinId="8" hidden="1"/>
    <cellStyle name="Link" xfId="945" builtinId="8" hidden="1"/>
    <cellStyle name="Link" xfId="929" builtinId="8" hidden="1"/>
    <cellStyle name="Link" xfId="913" builtinId="8" hidden="1"/>
    <cellStyle name="Link" xfId="899" builtinId="8" hidden="1"/>
    <cellStyle name="Link" xfId="879" builtinId="8" hidden="1"/>
    <cellStyle name="Link" xfId="865" builtinId="8" hidden="1"/>
    <cellStyle name="Link" xfId="847" builtinId="8" hidden="1"/>
    <cellStyle name="Link" xfId="829" builtinId="8" hidden="1"/>
    <cellStyle name="Link" xfId="813" builtinId="8" hidden="1"/>
    <cellStyle name="Link" xfId="801" builtinId="8" hidden="1"/>
    <cellStyle name="Link" xfId="2048" builtinId="8" hidden="1"/>
    <cellStyle name="Link" xfId="1836" builtinId="8" hidden="1"/>
    <cellStyle name="Link" xfId="1452" builtinId="8" hidden="1"/>
    <cellStyle name="Link" xfId="1059" builtinId="8" hidden="1"/>
    <cellStyle name="Link" xfId="3184" builtinId="8" hidden="1"/>
    <cellStyle name="Link" xfId="4528" builtinId="8" hidden="1"/>
    <cellStyle name="Link" xfId="5904" builtinId="8" hidden="1"/>
    <cellStyle name="Link" xfId="6314" builtinId="8" hidden="1"/>
    <cellStyle name="Link" xfId="5866" builtinId="8" hidden="1"/>
    <cellStyle name="Link" xfId="5406" builtinId="8" hidden="1"/>
    <cellStyle name="Link" xfId="3524" builtinId="8" hidden="1"/>
    <cellStyle name="Link" xfId="3652" builtinId="8" hidden="1"/>
    <cellStyle name="Link" xfId="3782" builtinId="8" hidden="1"/>
    <cellStyle name="Link" xfId="3916" builtinId="8" hidden="1"/>
    <cellStyle name="Link" xfId="4044" builtinId="8" hidden="1"/>
    <cellStyle name="Link" xfId="4174" builtinId="8" hidden="1"/>
    <cellStyle name="Link" xfId="4306" builtinId="8" hidden="1"/>
    <cellStyle name="Link" xfId="4434" builtinId="8" hidden="1"/>
    <cellStyle name="Link" xfId="4564" builtinId="8" hidden="1"/>
    <cellStyle name="Link" xfId="4694" builtinId="8" hidden="1"/>
    <cellStyle name="Link" xfId="4708" builtinId="8" hidden="1"/>
    <cellStyle name="Link" xfId="4686" builtinId="8" hidden="1"/>
    <cellStyle name="Link" xfId="4670" builtinId="8" hidden="1"/>
    <cellStyle name="Link" xfId="4650" builtinId="8" hidden="1"/>
    <cellStyle name="Link" xfId="4634" builtinId="8" hidden="1"/>
    <cellStyle name="Link" xfId="4612" builtinId="8" hidden="1"/>
    <cellStyle name="Link" xfId="4590" builtinId="8" hidden="1"/>
    <cellStyle name="Link" xfId="4578" builtinId="8" hidden="1"/>
    <cellStyle name="Link" xfId="4556" builtinId="8" hidden="1"/>
    <cellStyle name="Link" xfId="4540" builtinId="8" hidden="1"/>
    <cellStyle name="Link" xfId="4518" builtinId="8" hidden="1"/>
    <cellStyle name="Link" xfId="4502" builtinId="8" hidden="1"/>
    <cellStyle name="Link" xfId="4482" builtinId="8" hidden="1"/>
    <cellStyle name="Link" xfId="4462" builtinId="8" hidden="1"/>
    <cellStyle name="Link" xfId="4444" builtinId="8" hidden="1"/>
    <cellStyle name="Link" xfId="4428" builtinId="8" hidden="1"/>
    <cellStyle name="Link" xfId="4410" builtinId="8" hidden="1"/>
    <cellStyle name="Link" xfId="4390" builtinId="8" hidden="1"/>
    <cellStyle name="Link" xfId="4372" builtinId="8" hidden="1"/>
    <cellStyle name="Link" xfId="4354" builtinId="8" hidden="1"/>
    <cellStyle name="Link" xfId="4332" builtinId="8" hidden="1"/>
    <cellStyle name="Link" xfId="4316" builtinId="8" hidden="1"/>
    <cellStyle name="Link" xfId="4294" builtinId="8" hidden="1"/>
    <cellStyle name="Link" xfId="4282" builtinId="8" hidden="1"/>
    <cellStyle name="Link" xfId="4260" builtinId="8" hidden="1"/>
    <cellStyle name="Link" xfId="4244" builtinId="8" hidden="1"/>
    <cellStyle name="Link" xfId="4222" builtinId="8" hidden="1"/>
    <cellStyle name="Link" xfId="4202" builtinId="8" hidden="1"/>
    <cellStyle name="Link" xfId="4186" builtinId="8" hidden="1"/>
    <cellStyle name="Link" xfId="4164" builtinId="8" hidden="1"/>
    <cellStyle name="Link" xfId="4150" builtinId="8" hidden="1"/>
    <cellStyle name="Link" xfId="4130" builtinId="8" hidden="1"/>
    <cellStyle name="Link" xfId="4114" builtinId="8" hidden="1"/>
    <cellStyle name="Link" xfId="4092" builtinId="8" hidden="1"/>
    <cellStyle name="Link" xfId="4074" builtinId="8" hidden="1"/>
    <cellStyle name="Link" xfId="4054" builtinId="8" hidden="1"/>
    <cellStyle name="Link" xfId="4036" builtinId="8" hidden="1"/>
    <cellStyle name="Link" xfId="4018" builtinId="8" hidden="1"/>
    <cellStyle name="Link" xfId="4002" builtinId="8" hidden="1"/>
    <cellStyle name="Link" xfId="3982" builtinId="8" hidden="1"/>
    <cellStyle name="Link" xfId="3964" builtinId="8" hidden="1"/>
    <cellStyle name="Link" xfId="3942" builtinId="8" hidden="1"/>
    <cellStyle name="Link" xfId="3926" builtinId="8" hidden="1"/>
    <cellStyle name="Link" xfId="3906" builtinId="8" hidden="1"/>
    <cellStyle name="Link" xfId="3890" builtinId="8" hidden="1"/>
    <cellStyle name="Link" xfId="3868" builtinId="8" hidden="1"/>
    <cellStyle name="Link" xfId="3854" builtinId="8" hidden="1"/>
    <cellStyle name="Link" xfId="3834" builtinId="8" hidden="1"/>
    <cellStyle name="Link" xfId="3812" builtinId="8" hidden="1"/>
    <cellStyle name="Link" xfId="3796" builtinId="8" hidden="1"/>
    <cellStyle name="Link" xfId="3774" builtinId="8" hidden="1"/>
    <cellStyle name="Link" xfId="3758" builtinId="8" hidden="1"/>
    <cellStyle name="Link" xfId="3738" builtinId="8" hidden="1"/>
    <cellStyle name="Link" xfId="3724" builtinId="8" hidden="1"/>
    <cellStyle name="Link" xfId="3702" builtinId="8" hidden="1"/>
    <cellStyle name="Link" xfId="3684" builtinId="8" hidden="1"/>
    <cellStyle name="Link" xfId="3666" builtinId="8" hidden="1"/>
    <cellStyle name="Link" xfId="3646" builtinId="8" hidden="1"/>
    <cellStyle name="Link" xfId="3628" builtinId="8" hidden="1"/>
    <cellStyle name="Link" xfId="3610" builtinId="8" hidden="1"/>
    <cellStyle name="Link" xfId="3590" builtinId="8" hidden="1"/>
    <cellStyle name="Link" xfId="3574" builtinId="8" hidden="1"/>
    <cellStyle name="Link" xfId="3554" builtinId="8" hidden="1"/>
    <cellStyle name="Link" xfId="3538" builtinId="8" hidden="1"/>
    <cellStyle name="Link" xfId="3516" builtinId="8" hidden="1"/>
    <cellStyle name="Link" xfId="3500" builtinId="8" hidden="1"/>
    <cellStyle name="Link" xfId="3478" builtinId="8" hidden="1"/>
    <cellStyle name="Link" xfId="5162" builtinId="8" hidden="1"/>
    <cellStyle name="Link" xfId="5236" builtinId="8" hidden="1"/>
    <cellStyle name="Link" xfId="5310" builtinId="8" hidden="1"/>
    <cellStyle name="Link" xfId="5364" builtinId="8" hidden="1"/>
    <cellStyle name="Link" xfId="5438" builtinId="8" hidden="1"/>
    <cellStyle name="Link" xfId="5492" builtinId="8" hidden="1"/>
    <cellStyle name="Link" xfId="5566" builtinId="8" hidden="1"/>
    <cellStyle name="Link" xfId="5620" builtinId="8" hidden="1"/>
    <cellStyle name="Link" xfId="5694" builtinId="8" hidden="1"/>
    <cellStyle name="Link" xfId="5758" builtinId="8" hidden="1"/>
    <cellStyle name="Link" xfId="5822" builtinId="8" hidden="1"/>
    <cellStyle name="Link" xfId="5886" builtinId="8" hidden="1"/>
    <cellStyle name="Link" xfId="5950" builtinId="8" hidden="1"/>
    <cellStyle name="Link" xfId="6014" builtinId="8" hidden="1"/>
    <cellStyle name="Link" xfId="6078" builtinId="8" hidden="1"/>
    <cellStyle name="Link" xfId="6142" builtinId="8" hidden="1"/>
    <cellStyle name="Link" xfId="6218" builtinId="8" hidden="1"/>
    <cellStyle name="Link" xfId="6270" builtinId="8" hidden="1"/>
    <cellStyle name="Link" xfId="6346" builtinId="8" hidden="1"/>
    <cellStyle name="Link" xfId="6398" builtinId="8" hidden="1"/>
    <cellStyle name="Link" xfId="6474" builtinId="8" hidden="1"/>
    <cellStyle name="Link" xfId="6526" builtinId="8" hidden="1"/>
    <cellStyle name="Link" xfId="6416" builtinId="8" hidden="1"/>
    <cellStyle name="Link" xfId="6192" builtinId="8" hidden="1"/>
    <cellStyle name="Link" xfId="6032" builtinId="8" hidden="1"/>
    <cellStyle name="Link" xfId="5808" builtinId="8" hidden="1"/>
    <cellStyle name="Link" xfId="5648" builtinId="8" hidden="1"/>
    <cellStyle name="Link" xfId="5424" builtinId="8" hidden="1"/>
    <cellStyle name="Link" xfId="5264" builtinId="8" hidden="1"/>
    <cellStyle name="Link" xfId="5040" builtinId="8" hidden="1"/>
    <cellStyle name="Link" xfId="4848" builtinId="8" hidden="1"/>
    <cellStyle name="Link" xfId="4656" builtinId="8" hidden="1"/>
    <cellStyle name="Link" xfId="4464" builtinId="8" hidden="1"/>
    <cellStyle name="Link" xfId="4272" builtinId="8" hidden="1"/>
    <cellStyle name="Link" xfId="4080" builtinId="8" hidden="1"/>
    <cellStyle name="Link" xfId="3888" builtinId="8" hidden="1"/>
    <cellStyle name="Link" xfId="3696" builtinId="8" hidden="1"/>
    <cellStyle name="Link" xfId="3472" builtinId="8" hidden="1"/>
    <cellStyle name="Link" xfId="3312" builtinId="8" hidden="1"/>
    <cellStyle name="Link" xfId="3088" builtinId="8" hidden="1"/>
    <cellStyle name="Link" xfId="2928" builtinId="8" hidden="1"/>
    <cellStyle name="Link" xfId="2704" builtinId="8" hidden="1"/>
    <cellStyle name="Link" xfId="2544" builtinId="8" hidden="1"/>
    <cellStyle name="Link" xfId="2320" builtinId="8" hidden="1"/>
    <cellStyle name="Link" xfId="977" builtinId="8" hidden="1"/>
    <cellStyle name="Link" xfId="1021" builtinId="8" hidden="1"/>
    <cellStyle name="Link" xfId="1086" builtinId="8" hidden="1"/>
    <cellStyle name="Link" xfId="1132" builtinId="8" hidden="1"/>
    <cellStyle name="Link" xfId="1196" builtinId="8" hidden="1"/>
    <cellStyle name="Link" xfId="1242" builtinId="8" hidden="1"/>
    <cellStyle name="Link" xfId="1306" builtinId="8" hidden="1"/>
    <cellStyle name="Link" xfId="1362" builtinId="8" hidden="1"/>
    <cellStyle name="Link" xfId="1416" builtinId="8" hidden="1"/>
    <cellStyle name="Link" xfId="1470" builtinId="8" hidden="1"/>
    <cellStyle name="Link" xfId="1526" builtinId="8" hidden="1"/>
    <cellStyle name="Link" xfId="1580" builtinId="8" hidden="1"/>
    <cellStyle name="Link" xfId="1636" builtinId="8" hidden="1"/>
    <cellStyle name="Link" xfId="1690" builtinId="8" hidden="1"/>
    <cellStyle name="Link" xfId="1754" builtinId="8" hidden="1"/>
    <cellStyle name="Link" xfId="1800" builtinId="8" hidden="1"/>
    <cellStyle name="Link" xfId="1864" builtinId="8" hidden="1"/>
    <cellStyle name="Link" xfId="1910" builtinId="8" hidden="1"/>
    <cellStyle name="Link" xfId="1974" builtinId="8" hidden="1"/>
    <cellStyle name="Link" xfId="2020" builtinId="8" hidden="1"/>
    <cellStyle name="Link" xfId="2084" builtinId="8" hidden="1"/>
    <cellStyle name="Link" xfId="2148" builtinId="8" hidden="1"/>
    <cellStyle name="Link" xfId="2194" builtinId="8" hidden="1"/>
    <cellStyle name="Link" xfId="1856" builtinId="8" hidden="1"/>
    <cellStyle name="Link" xfId="1536" builtinId="8" hidden="1"/>
    <cellStyle name="Link" xfId="1088" builtinId="8" hidden="1"/>
    <cellStyle name="Link" xfId="465" builtinId="8" hidden="1"/>
    <cellStyle name="Link" xfId="525" builtinId="8" hidden="1"/>
    <cellStyle name="Link" xfId="4774" builtinId="8" hidden="1"/>
    <cellStyle name="Link" xfId="4842" builtinId="8" hidden="1"/>
    <cellStyle name="Link" xfId="4906" builtinId="8" hidden="1"/>
    <cellStyle name="Link" xfId="4970" builtinId="8" hidden="1"/>
    <cellStyle name="Link" xfId="5036" builtinId="8" hidden="1"/>
    <cellStyle name="Link" xfId="5100" builtinId="8" hidden="1"/>
    <cellStyle name="Link" xfId="5044" builtinId="8" hidden="1"/>
    <cellStyle name="Link" xfId="4574" builtinId="8" hidden="1"/>
    <cellStyle name="Link" xfId="4126" builtinId="8" hidden="1"/>
    <cellStyle name="Link" xfId="3678" builtinId="8" hidden="1"/>
    <cellStyle name="Link" xfId="2830" builtinId="8" hidden="1"/>
    <cellStyle name="Link" xfId="2892" builtinId="8" hidden="1"/>
    <cellStyle name="Link" xfId="2950" builtinId="8" hidden="1"/>
    <cellStyle name="Link" xfId="3012" builtinId="8" hidden="1"/>
    <cellStyle name="Link" xfId="3074" builtinId="8" hidden="1"/>
    <cellStyle name="Link" xfId="3132" builtinId="8" hidden="1"/>
    <cellStyle name="Link" xfId="3196" builtinId="8" hidden="1"/>
    <cellStyle name="Link" xfId="3254" builtinId="8" hidden="1"/>
    <cellStyle name="Link" xfId="3314" builtinId="8" hidden="1"/>
    <cellStyle name="Link" xfId="3378" builtinId="8" hidden="1"/>
    <cellStyle name="Link" xfId="3436" builtinId="8" hidden="1"/>
    <cellStyle name="Link" xfId="3060" builtinId="8" hidden="1"/>
    <cellStyle name="Link" xfId="2534" builtinId="8" hidden="1"/>
    <cellStyle name="Link" xfId="2594" builtinId="8" hidden="1"/>
    <cellStyle name="Link" xfId="2650" builtinId="8" hidden="1"/>
    <cellStyle name="Link" xfId="2710" builtinId="8" hidden="1"/>
    <cellStyle name="Link" xfId="2770" builtinId="8" hidden="1"/>
    <cellStyle name="Link" xfId="2366" builtinId="8" hidden="1"/>
    <cellStyle name="Link" xfId="2428" builtinId="8" hidden="1"/>
    <cellStyle name="Link" xfId="2484" builtinId="8" hidden="1"/>
    <cellStyle name="Link" xfId="2324" builtinId="8" hidden="1"/>
    <cellStyle name="Link" xfId="2250" builtinId="8" hidden="1"/>
    <cellStyle name="Link" xfId="2242" builtinId="8" hidden="1"/>
    <cellStyle name="Link" xfId="2390" builtinId="8" hidden="1"/>
    <cellStyle name="Link" xfId="2674" builtinId="8" hidden="1"/>
    <cellStyle name="Link" xfId="2498" builtinId="8" hidden="1"/>
    <cellStyle name="Link" xfId="3340" builtinId="8" hidden="1"/>
    <cellStyle name="Link" xfId="3158" builtinId="8" hidden="1"/>
    <cellStyle name="Link" xfId="2978" builtinId="8" hidden="1"/>
    <cellStyle name="Link" xfId="3486" builtinId="8" hidden="1"/>
    <cellStyle name="Link" xfId="4852" builtinId="8" hidden="1"/>
    <cellStyle name="Link" xfId="4996" builtinId="8" hidden="1"/>
    <cellStyle name="Link" xfId="4802" builtinId="8" hidden="1"/>
    <cellStyle name="Link" xfId="4606" builtinId="8" hidden="1"/>
    <cellStyle name="Link" xfId="4412" builtinId="8" hidden="1"/>
    <cellStyle name="Link" xfId="4218" builtinId="8" hidden="1"/>
    <cellStyle name="Link" xfId="4022" builtinId="8" hidden="1"/>
    <cellStyle name="Link" xfId="3826" builtinId="8" hidden="1"/>
    <cellStyle name="Link" xfId="3630" builtinId="8" hidden="1"/>
    <cellStyle name="Link" xfId="5258" builtinId="8" hidden="1"/>
    <cellStyle name="Link" xfId="5940" builtinId="8" hidden="1"/>
    <cellStyle name="Link" xfId="6352" builtinId="8" hidden="1"/>
    <cellStyle name="Link" xfId="4304" builtinId="8" hidden="1"/>
    <cellStyle name="Link" xfId="2256" builtinId="8" hidden="1"/>
    <cellStyle name="Link" xfId="1516" builtinId="8" hidden="1"/>
    <cellStyle name="Link" xfId="2102" builtinId="8" hidden="1"/>
    <cellStyle name="Link" xfId="721" builtinId="8" hidden="1"/>
    <cellStyle name="Link" xfId="145" builtinId="8" hidden="1"/>
    <cellStyle name="Link" xfId="205" builtinId="8" hidden="1"/>
    <cellStyle name="Link" xfId="373" builtinId="8" hidden="1"/>
    <cellStyle name="Link" xfId="671" builtinId="8" hidden="1"/>
    <cellStyle name="Link" xfId="783" builtinId="8" hidden="1"/>
    <cellStyle name="Link" xfId="599" builtinId="8" hidden="1"/>
    <cellStyle name="Link" xfId="1120" builtinId="8" hidden="1"/>
    <cellStyle name="Link" xfId="2168" builtinId="8" hidden="1"/>
    <cellStyle name="Link" xfId="1972" builtinId="8" hidden="1"/>
    <cellStyle name="Link" xfId="5640" builtinId="8" hidden="1"/>
    <cellStyle name="Link" xfId="5448" builtinId="8" hidden="1"/>
    <cellStyle name="Link" xfId="5256" builtinId="8" hidden="1"/>
    <cellStyle name="Link" xfId="5064" builtinId="8" hidden="1"/>
    <cellStyle name="Link" xfId="4864" builtinId="8" hidden="1"/>
    <cellStyle name="Link" xfId="4672" builtinId="8" hidden="1"/>
    <cellStyle name="Link" xfId="4480" builtinId="8" hidden="1"/>
    <cellStyle name="Link" xfId="4280" builtinId="8" hidden="1"/>
    <cellStyle name="Link" xfId="4088" builtinId="8" hidden="1"/>
    <cellStyle name="Link" xfId="3896" builtinId="8" hidden="1"/>
    <cellStyle name="Link" xfId="3704" builtinId="8" hidden="1"/>
    <cellStyle name="Link" xfId="3496" builtinId="8" hidden="1"/>
    <cellStyle name="Link" xfId="3304" builtinId="8" hidden="1"/>
    <cellStyle name="Link" xfId="3112" builtinId="8" hidden="1"/>
    <cellStyle name="Link" xfId="2912" builtinId="8" hidden="1"/>
    <cellStyle name="Link" xfId="2720" builtinId="8" hidden="1"/>
    <cellStyle name="Link" xfId="2528" builtinId="8" hidden="1"/>
    <cellStyle name="Link" xfId="2336" builtinId="8" hidden="1"/>
    <cellStyle name="Link" xfId="965" builtinId="8" hidden="1"/>
    <cellStyle name="Link" xfId="1019" builtinId="8" hidden="1"/>
    <cellStyle name="Link" xfId="1076" builtinId="8" hidden="1"/>
    <cellStyle name="Link" xfId="1134" builtinId="8" hidden="1"/>
    <cellStyle name="Link" xfId="1190" builtinId="8" hidden="1"/>
    <cellStyle name="Link" xfId="1244" builtinId="8" hidden="1"/>
    <cellStyle name="Link" xfId="1300" builtinId="8" hidden="1"/>
    <cellStyle name="Link" xfId="1356" builtinId="8" hidden="1"/>
    <cellStyle name="Link" xfId="1412" builtinId="8" hidden="1"/>
    <cellStyle name="Link" xfId="1466" builtinId="8" hidden="1"/>
    <cellStyle name="Link" xfId="1524" builtinId="8" hidden="1"/>
    <cellStyle name="Link" xfId="1578" builtinId="8" hidden="1"/>
    <cellStyle name="Link" xfId="1634" builtinId="8" hidden="1"/>
    <cellStyle name="Link" xfId="1688" builtinId="8" hidden="1"/>
    <cellStyle name="Link" xfId="1748" builtinId="8" hidden="1"/>
    <cellStyle name="Link" xfId="1802" builtinId="8" hidden="1"/>
    <cellStyle name="Link" xfId="1858" builtinId="8" hidden="1"/>
    <cellStyle name="Link" xfId="1496" builtinId="8" hidden="1"/>
    <cellStyle name="Link" xfId="1108" builtinId="8" hidden="1"/>
    <cellStyle name="Link" xfId="3008" builtinId="8" hidden="1"/>
    <cellStyle name="Link" xfId="4376" builtinId="8" hidden="1"/>
    <cellStyle name="Link" xfId="5934" builtinId="8" hidden="1"/>
    <cellStyle name="Link" xfId="5996" builtinId="8" hidden="1"/>
    <cellStyle name="Link" xfId="6054" builtinId="8" hidden="1"/>
    <cellStyle name="Link" xfId="6118" builtinId="8" hidden="1"/>
    <cellStyle name="Link" xfId="6180" builtinId="8" hidden="1"/>
    <cellStyle name="Link" xfId="6242" builtinId="8" hidden="1"/>
    <cellStyle name="Link" xfId="6300" builtinId="8" hidden="1"/>
    <cellStyle name="Link" xfId="6362" builtinId="8" hidden="1"/>
    <cellStyle name="Link" xfId="6422" builtinId="8" hidden="1"/>
    <cellStyle name="Link" xfId="6482" builtinId="8" hidden="1"/>
    <cellStyle name="Link" xfId="6542" builtinId="8" hidden="1"/>
    <cellStyle name="Link" xfId="6408" builtinId="8" hidden="1"/>
    <cellStyle name="Link" xfId="6232" builtinId="8" hidden="1"/>
    <cellStyle name="Link" xfId="6048" builtinId="8" hidden="1"/>
    <cellStyle name="Link" xfId="5864" builtinId="8" hidden="1"/>
    <cellStyle name="Link" xfId="6336" builtinId="8" hidden="1"/>
    <cellStyle name="Link" xfId="5540" builtinId="8" hidden="1"/>
    <cellStyle name="Link" xfId="5602" builtinId="8" hidden="1"/>
    <cellStyle name="Link" xfId="5658" builtinId="8" hidden="1"/>
    <cellStyle name="Link" xfId="5718" builtinId="8" hidden="1"/>
    <cellStyle name="Link" xfId="5778" builtinId="8" hidden="1"/>
    <cellStyle name="Link" xfId="5836" builtinId="8" hidden="1"/>
    <cellStyle name="Link" xfId="5894" builtinId="8" hidden="1"/>
    <cellStyle name="Link" xfId="5340" builtinId="8" hidden="1"/>
    <cellStyle name="Link" xfId="5398" builtinId="8" hidden="1"/>
    <cellStyle name="Link" xfId="5458" builtinId="8" hidden="1"/>
    <cellStyle name="Link" xfId="5516" builtinId="8" hidden="1"/>
    <cellStyle name="Link" xfId="5284" builtinId="8" hidden="1"/>
    <cellStyle name="Link" xfId="5198" builtinId="8" hidden="1"/>
    <cellStyle name="Link" xfId="5186" builtinId="8" hidden="1"/>
    <cellStyle name="Link" xfId="6570" builtinId="8" hidden="1"/>
    <cellStyle name="Link" xfId="6600" builtinId="8" hidden="1"/>
    <cellStyle name="Link" xfId="6590" builtinId="8" hidden="1"/>
    <cellStyle name="Link" xfId="6580" builtinId="8" hidden="1"/>
    <cellStyle name="Link" xfId="6568" builtinId="8" hidden="1"/>
    <cellStyle name="Link" xfId="6558" builtinId="8" hidden="1"/>
    <cellStyle name="Link" xfId="5170" builtinId="8" hidden="1"/>
    <cellStyle name="Link" xfId="5180" builtinId="8" hidden="1"/>
    <cellStyle name="Link" xfId="5238" builtinId="8" hidden="1"/>
    <cellStyle name="Link" xfId="5220" builtinId="8" hidden="1"/>
    <cellStyle name="Link" xfId="5196" builtinId="8" hidden="1"/>
    <cellStyle name="Link" xfId="5318" builtinId="8" hidden="1"/>
    <cellStyle name="Link" xfId="5302" builtinId="8" hidden="1"/>
    <cellStyle name="Link" xfId="5282" builtinId="8" hidden="1"/>
    <cellStyle name="Link" xfId="5262" builtinId="8" hidden="1"/>
    <cellStyle name="Link" xfId="5244" builtinId="8" hidden="1"/>
    <cellStyle name="Link" xfId="5510" builtinId="8" hidden="1"/>
    <cellStyle name="Link" xfId="5494" builtinId="8" hidden="1"/>
    <cellStyle name="Link" xfId="5476" builtinId="8" hidden="1"/>
    <cellStyle name="Link" xfId="5454" builtinId="8" hidden="1"/>
    <cellStyle name="Link" xfId="5436" builtinId="8" hidden="1"/>
    <cellStyle name="Link" xfId="5414" builtinId="8" hidden="1"/>
    <cellStyle name="Link" xfId="5394" builtinId="8" hidden="1"/>
    <cellStyle name="Link" xfId="5378" builtinId="8" hidden="1"/>
    <cellStyle name="Link" xfId="5358" builtinId="8" hidden="1"/>
    <cellStyle name="Link" xfId="5338" builtinId="8" hidden="1"/>
    <cellStyle name="Link" xfId="5932" builtinId="8" hidden="1"/>
    <cellStyle name="Link" xfId="5914" builtinId="8" hidden="1"/>
    <cellStyle name="Link" xfId="5892" builtinId="8" hidden="1"/>
    <cellStyle name="Link" xfId="5870" builtinId="8" hidden="1"/>
    <cellStyle name="Link" xfId="5852" builtinId="8" hidden="1"/>
    <cellStyle name="Link" xfId="5830" builtinId="8" hidden="1"/>
    <cellStyle name="Link" xfId="5814" builtinId="8" hidden="1"/>
    <cellStyle name="Link" xfId="5796" builtinId="8" hidden="1"/>
    <cellStyle name="Link" xfId="5772" builtinId="8" hidden="1"/>
    <cellStyle name="Link" xfId="5754" builtinId="8" hidden="1"/>
    <cellStyle name="Link" xfId="5734" builtinId="8" hidden="1"/>
    <cellStyle name="Link" xfId="5714" builtinId="8" hidden="1"/>
    <cellStyle name="Link" xfId="5698" builtinId="8" hidden="1"/>
    <cellStyle name="Link" xfId="5678" builtinId="8" hidden="1"/>
    <cellStyle name="Link" xfId="5654" builtinId="8" hidden="1"/>
    <cellStyle name="Link" xfId="5636" builtinId="8" hidden="1"/>
    <cellStyle name="Link" xfId="5618" builtinId="8" hidden="1"/>
    <cellStyle name="Link" xfId="5596" builtinId="8" hidden="1"/>
    <cellStyle name="Link" xfId="5580" builtinId="8" hidden="1"/>
    <cellStyle name="Link" xfId="5562" builtinId="8" hidden="1"/>
    <cellStyle name="Link" xfId="5538" builtinId="8" hidden="1"/>
    <cellStyle name="Link" xfId="6060" builtinId="8" hidden="1"/>
    <cellStyle name="Link" xfId="6342" builtinId="8" hidden="1"/>
    <cellStyle name="Link" xfId="6168" builtinId="8" hidden="1"/>
    <cellStyle name="Link" xfId="5752" builtinId="8" hidden="1"/>
    <cellStyle name="Link" xfId="5800" builtinId="8" hidden="1"/>
    <cellStyle name="Link" xfId="5880" builtinId="8" hidden="1"/>
    <cellStyle name="Link" xfId="5928" builtinId="8" hidden="1"/>
    <cellStyle name="Link" xfId="5984" builtinId="8" hidden="1"/>
    <cellStyle name="Link" xfId="6056" builtinId="8" hidden="1"/>
    <cellStyle name="Link" xfId="6112" builtinId="8" hidden="1"/>
    <cellStyle name="Link" xfId="6176" builtinId="8" hidden="1"/>
    <cellStyle name="Link" xfId="6240" builtinId="8" hidden="1"/>
    <cellStyle name="Link" xfId="6296" builtinId="8" hidden="1"/>
    <cellStyle name="Link" xfId="6360" builtinId="8" hidden="1"/>
    <cellStyle name="Link" xfId="6424" builtinId="8" hidden="1"/>
    <cellStyle name="Link" xfId="6472" builtinId="8" hidden="1"/>
    <cellStyle name="Link" xfId="6536" builtinId="8" hidden="1"/>
    <cellStyle name="Link" xfId="6540" builtinId="8" hidden="1"/>
    <cellStyle name="Link" xfId="6522" builtinId="8" hidden="1"/>
    <cellStyle name="Link" xfId="6500" builtinId="8" hidden="1"/>
    <cellStyle name="Link" xfId="6478" builtinId="8" hidden="1"/>
    <cellStyle name="Link" xfId="6460" builtinId="8" hidden="1"/>
    <cellStyle name="Link" xfId="6438" builtinId="8" hidden="1"/>
    <cellStyle name="Link" xfId="6418" builtinId="8" hidden="1"/>
    <cellStyle name="Link" xfId="6396" builtinId="8" hidden="1"/>
    <cellStyle name="Link" xfId="6380" builtinId="8" hidden="1"/>
    <cellStyle name="Link" xfId="6358" builtinId="8" hidden="1"/>
    <cellStyle name="Link" xfId="6338" builtinId="8" hidden="1"/>
    <cellStyle name="Link" xfId="6318" builtinId="8" hidden="1"/>
    <cellStyle name="Link" xfId="6298" builtinId="8" hidden="1"/>
    <cellStyle name="Link" xfId="6276" builtinId="8" hidden="1"/>
    <cellStyle name="Link" xfId="6258" builtinId="8" hidden="1"/>
    <cellStyle name="Link" xfId="6236" builtinId="8" hidden="1"/>
    <cellStyle name="Link" xfId="6214" builtinId="8" hidden="1"/>
    <cellStyle name="Link" xfId="6198" builtinId="8" hidden="1"/>
    <cellStyle name="Link" xfId="6178" builtinId="8" hidden="1"/>
    <cellStyle name="Link" xfId="6156" builtinId="8" hidden="1"/>
    <cellStyle name="Link" xfId="6138" builtinId="8" hidden="1"/>
    <cellStyle name="Link" xfId="6114" builtinId="8" hidden="1"/>
    <cellStyle name="Link" xfId="6094" builtinId="8" hidden="1"/>
    <cellStyle name="Link" xfId="6076" builtinId="8" hidden="1"/>
    <cellStyle name="Link" xfId="6052" builtinId="8" hidden="1"/>
    <cellStyle name="Link" xfId="6034" builtinId="8" hidden="1"/>
    <cellStyle name="Link" xfId="6018" builtinId="8" hidden="1"/>
    <cellStyle name="Link" xfId="5990" builtinId="8" hidden="1"/>
    <cellStyle name="Link" xfId="5974" builtinId="8" hidden="1"/>
    <cellStyle name="Link" xfId="5956" builtinId="8" hidden="1"/>
    <cellStyle name="Link" xfId="5656" builtinId="8" hidden="1"/>
    <cellStyle name="Link" xfId="5224" builtinId="8" hidden="1"/>
    <cellStyle name="Link" xfId="4800" builtinId="8" hidden="1"/>
    <cellStyle name="Link" xfId="4288" builtinId="8" hidden="1"/>
    <cellStyle name="Link" xfId="3864" builtinId="8" hidden="1"/>
    <cellStyle name="Link" xfId="3432" builtinId="8" hidden="1"/>
    <cellStyle name="Link" xfId="2920" builtinId="8" hidden="1"/>
    <cellStyle name="Link" xfId="2496" builtinId="8" hidden="1"/>
    <cellStyle name="Link" xfId="983" builtinId="8" hidden="1"/>
    <cellStyle name="Link" xfId="1130" builtinId="8" hidden="1"/>
    <cellStyle name="Link" xfId="1254" builtinId="8" hidden="1"/>
    <cellStyle name="Link" xfId="1374" builtinId="8" hidden="1"/>
    <cellStyle name="Link" xfId="1522" builtinId="8" hidden="1"/>
    <cellStyle name="Link" xfId="1642" builtinId="8" hidden="1"/>
    <cellStyle name="Link" xfId="1766" builtinId="8" hidden="1"/>
    <cellStyle name="Link" xfId="1852" builtinId="8" hidden="1"/>
    <cellStyle name="Link" xfId="1834" builtinId="8" hidden="1"/>
    <cellStyle name="Link" xfId="1820" builtinId="8" hidden="1"/>
    <cellStyle name="Link" xfId="1798" builtinId="8" hidden="1"/>
    <cellStyle name="Link" xfId="1780" builtinId="8" hidden="1"/>
    <cellStyle name="Link" xfId="1762" builtinId="8" hidden="1"/>
    <cellStyle name="Link" xfId="1742" builtinId="8" hidden="1"/>
    <cellStyle name="Link" xfId="1724" builtinId="8" hidden="1"/>
    <cellStyle name="Link" xfId="1706" builtinId="8" hidden="1"/>
    <cellStyle name="Link" xfId="1686" builtinId="8" hidden="1"/>
    <cellStyle name="Link" xfId="1670" builtinId="8" hidden="1"/>
    <cellStyle name="Link" xfId="1652" builtinId="8" hidden="1"/>
    <cellStyle name="Link" xfId="1630" builtinId="8" hidden="1"/>
    <cellStyle name="Link" xfId="1612" builtinId="8" hidden="1"/>
    <cellStyle name="Link" xfId="1596" builtinId="8" hidden="1"/>
    <cellStyle name="Link" xfId="1576" builtinId="8" hidden="1"/>
    <cellStyle name="Link" xfId="1558" builtinId="8" hidden="1"/>
    <cellStyle name="Link" xfId="1540" builtinId="8" hidden="1"/>
    <cellStyle name="Link" xfId="1518" builtinId="8" hidden="1"/>
    <cellStyle name="Link" xfId="1502" builtinId="8" hidden="1"/>
    <cellStyle name="Link" xfId="1484" builtinId="8" hidden="1"/>
    <cellStyle name="Link" xfId="4254" builtinId="8" hidden="1"/>
    <cellStyle name="Link" xfId="4340" builtinId="8" hidden="1"/>
    <cellStyle name="Link" xfId="4426" builtinId="8" hidden="1"/>
    <cellStyle name="Link" xfId="4596" builtinId="8" hidden="1"/>
    <cellStyle name="Link" xfId="4682" builtinId="8" hidden="1"/>
    <cellStyle name="Link" xfId="4938" builtinId="8" hidden="1"/>
    <cellStyle name="Link" xfId="5022" builtinId="8" hidden="1"/>
    <cellStyle name="Link" xfId="5108" builtinId="8" hidden="1"/>
    <cellStyle name="Link" xfId="5132" builtinId="8" hidden="1"/>
    <cellStyle name="Link" xfId="5118" builtinId="8" hidden="1"/>
    <cellStyle name="Link" xfId="5106" builtinId="8" hidden="1"/>
    <cellStyle name="Link" xfId="5082" builtinId="8" hidden="1"/>
    <cellStyle name="Link" xfId="5058" builtinId="8" hidden="1"/>
    <cellStyle name="Link" xfId="5034" builtinId="8" hidden="1"/>
    <cellStyle name="Link" xfId="5020" builtinId="8" hidden="1"/>
    <cellStyle name="Link" xfId="5010" builtinId="8" hidden="1"/>
    <cellStyle name="Link" xfId="4986" builtinId="8" hidden="1"/>
    <cellStyle name="Link" xfId="4972" builtinId="8" hidden="1"/>
    <cellStyle name="Link" xfId="4962" builtinId="8" hidden="1"/>
    <cellStyle name="Link" xfId="4924" builtinId="8" hidden="1"/>
    <cellStyle name="Link" xfId="4910" builtinId="8" hidden="1"/>
    <cellStyle name="Link" xfId="4886" builtinId="8" hidden="1"/>
    <cellStyle name="Link" xfId="4876" builtinId="8" hidden="1"/>
    <cellStyle name="Link" xfId="4862" builtinId="8" hidden="1"/>
    <cellStyle name="Link" xfId="4838" builtinId="8" hidden="1"/>
    <cellStyle name="Link" xfId="4826" builtinId="8" hidden="1"/>
    <cellStyle name="Link" xfId="4790" builtinId="8" hidden="1"/>
    <cellStyle name="Link" xfId="4778" builtinId="8" hidden="1"/>
    <cellStyle name="Link" xfId="4764" builtinId="8" hidden="1"/>
    <cellStyle name="Link" xfId="4740" builtinId="8" hidden="1"/>
    <cellStyle name="Link" xfId="4730" builtinId="8" hidden="1"/>
    <cellStyle name="Link" xfId="4716" builtinId="8" hidden="1"/>
    <cellStyle name="Link" xfId="4692" builtinId="8" hidden="1"/>
    <cellStyle name="Link" xfId="4668" builtinId="8" hidden="1"/>
    <cellStyle name="Link" xfId="4644" builtinId="8" hidden="1"/>
    <cellStyle name="Link" xfId="4630" builtinId="8" hidden="1"/>
    <cellStyle name="Link" xfId="4620" builtinId="8" hidden="1"/>
    <cellStyle name="Link" xfId="4594" builtinId="8" hidden="1"/>
    <cellStyle name="Link" xfId="4582" builtinId="8" hidden="1"/>
    <cellStyle name="Link" xfId="4570" builtinId="8" hidden="1"/>
    <cellStyle name="Link" xfId="4534" builtinId="8" hidden="1"/>
    <cellStyle name="Link" xfId="4522" builtinId="8" hidden="1"/>
    <cellStyle name="Link" xfId="4498" builtinId="8" hidden="1"/>
    <cellStyle name="Link" xfId="4484" builtinId="8" hidden="1"/>
    <cellStyle name="Link" xfId="4474" builtinId="8" hidden="1"/>
    <cellStyle name="Link" xfId="4450" builtinId="8" hidden="1"/>
    <cellStyle name="Link" xfId="4436" builtinId="8" hidden="1"/>
    <cellStyle name="Link" xfId="4398" builtinId="8" hidden="1"/>
    <cellStyle name="Link" xfId="4388" builtinId="8" hidden="1"/>
    <cellStyle name="Link" xfId="4374" builtinId="8" hidden="1"/>
    <cellStyle name="Link" xfId="4350" builtinId="8" hidden="1"/>
    <cellStyle name="Link" xfId="4338" builtinId="8" hidden="1"/>
    <cellStyle name="Link" xfId="4326" builtinId="8" hidden="1"/>
    <cellStyle name="Link" xfId="4302" builtinId="8" hidden="1"/>
    <cellStyle name="Link" xfId="4278" builtinId="8" hidden="1"/>
    <cellStyle name="Link" xfId="4252" builtinId="8" hidden="1"/>
    <cellStyle name="Link" xfId="4242" builtinId="8" hidden="1"/>
    <cellStyle name="Link" xfId="4228" builtinId="8" hidden="1"/>
    <cellStyle name="Link" xfId="4204" builtinId="8" hidden="1"/>
    <cellStyle name="Link" xfId="4194" builtinId="8" hidden="1"/>
    <cellStyle name="Link" xfId="4180" builtinId="8" hidden="1"/>
    <cellStyle name="Link" xfId="4142" builtinId="8" hidden="1"/>
    <cellStyle name="Link" xfId="4132" builtinId="8" hidden="1"/>
    <cellStyle name="Link" xfId="4108" builtinId="8" hidden="1"/>
    <cellStyle name="Link" xfId="4094" builtinId="8" hidden="1"/>
    <cellStyle name="Link" xfId="4082" builtinId="8" hidden="1"/>
    <cellStyle name="Link" xfId="4058" builtinId="8" hidden="1"/>
    <cellStyle name="Link" xfId="4046" builtinId="8" hidden="1"/>
    <cellStyle name="Link" xfId="4010" builtinId="8" hidden="1"/>
    <cellStyle name="Link" xfId="3996" builtinId="8" hidden="1"/>
    <cellStyle name="Link" xfId="3986" builtinId="8" hidden="1"/>
    <cellStyle name="Link" xfId="3962" builtinId="8" hidden="1"/>
    <cellStyle name="Link" xfId="3948" builtinId="8" hidden="1"/>
    <cellStyle name="Link" xfId="3938" builtinId="8" hidden="1"/>
    <cellStyle name="Link" xfId="3910" builtinId="8" hidden="1"/>
    <cellStyle name="Link" xfId="3886" builtinId="8" hidden="1"/>
    <cellStyle name="Link" xfId="3862" builtinId="8" hidden="1"/>
    <cellStyle name="Link" xfId="3852" builtinId="8" hidden="1"/>
    <cellStyle name="Link" xfId="3838" builtinId="8" hidden="1"/>
    <cellStyle name="Link" xfId="3814" builtinId="8" hidden="1"/>
    <cellStyle name="Link" xfId="3802" builtinId="8" hidden="1"/>
    <cellStyle name="Link" xfId="3790" builtinId="8" hidden="1"/>
    <cellStyle name="Link" xfId="3754" builtinId="8" hidden="1"/>
    <cellStyle name="Link" xfId="3740" builtinId="8" hidden="1"/>
    <cellStyle name="Link" xfId="3716" builtinId="8" hidden="1"/>
    <cellStyle name="Link" xfId="3706" builtinId="8" hidden="1"/>
    <cellStyle name="Link" xfId="3692" builtinId="8" hidden="1"/>
    <cellStyle name="Link" xfId="3668" builtinId="8" hidden="1"/>
    <cellStyle name="Link" xfId="3654" builtinId="8" hidden="1"/>
    <cellStyle name="Link" xfId="3620" builtinId="8" hidden="1"/>
    <cellStyle name="Link" xfId="3606" builtinId="8" hidden="1"/>
    <cellStyle name="Link" xfId="3596" builtinId="8" hidden="1"/>
    <cellStyle name="Link" xfId="3570" builtinId="8" hidden="1"/>
    <cellStyle name="Link" xfId="3558" builtinId="8" hidden="1"/>
    <cellStyle name="Link" xfId="3546" builtinId="8" hidden="1"/>
    <cellStyle name="Link" xfId="3522" builtinId="8" hidden="1"/>
    <cellStyle name="Link" xfId="3498" builtinId="8" hidden="1"/>
    <cellStyle name="Link" xfId="3474" builtinId="8" hidden="1"/>
    <cellStyle name="Link" xfId="5172" builtinId="8" hidden="1"/>
    <cellStyle name="Link" xfId="5214" builtinId="8" hidden="1"/>
    <cellStyle name="Link" xfId="5300" builtinId="8" hidden="1"/>
    <cellStyle name="Link" xfId="5342" builtinId="8" hidden="1"/>
    <cellStyle name="Link" xfId="5386" builtinId="8" hidden="1"/>
    <cellStyle name="Link" xfId="5514" builtinId="8" hidden="1"/>
    <cellStyle name="Link" xfId="5556" builtinId="8" hidden="1"/>
    <cellStyle name="Link" xfId="5642" builtinId="8" hidden="1"/>
    <cellStyle name="Link" xfId="5684" builtinId="8" hidden="1"/>
    <cellStyle name="Link" xfId="5726" builtinId="8" hidden="1"/>
    <cellStyle name="Link" xfId="5812" builtinId="8" hidden="1"/>
    <cellStyle name="Link" xfId="5854" builtinId="8" hidden="1"/>
    <cellStyle name="Link" xfId="5982" builtinId="8" hidden="1"/>
    <cellStyle name="Link" xfId="6026" builtinId="8" hidden="1"/>
    <cellStyle name="Link" xfId="6068" builtinId="8" hidden="1"/>
    <cellStyle name="Link" xfId="6154" builtinId="8" hidden="1"/>
    <cellStyle name="Link" xfId="6196" builtinId="8" hidden="1"/>
    <cellStyle name="Link" xfId="6238" builtinId="8" hidden="1"/>
    <cellStyle name="Link" xfId="6324" builtinId="8" hidden="1"/>
    <cellStyle name="Link" xfId="6410" builtinId="8" hidden="1"/>
    <cellStyle name="Link" xfId="6494" builtinId="8" hidden="1"/>
    <cellStyle name="Link" xfId="6538" builtinId="8" hidden="1"/>
    <cellStyle name="Link" xfId="6480" builtinId="8" hidden="1"/>
    <cellStyle name="Link" xfId="6224" builtinId="8" hidden="1"/>
    <cellStyle name="Link" xfId="6096" builtinId="8" hidden="1"/>
    <cellStyle name="Link" xfId="5968" builtinId="8" hidden="1"/>
    <cellStyle name="Link" xfId="5584" builtinId="8" hidden="1"/>
    <cellStyle name="Link" xfId="5456" builtinId="8" hidden="1"/>
    <cellStyle name="Link" xfId="5200" builtinId="8" hidden="1"/>
    <cellStyle name="Link" xfId="5072" builtinId="8" hidden="1"/>
    <cellStyle name="Link" xfId="4944" builtinId="8" hidden="1"/>
    <cellStyle name="Link" xfId="4688" builtinId="8" hidden="1"/>
    <cellStyle name="Link" xfId="4560" builtinId="8" hidden="1"/>
    <cellStyle name="Link" xfId="4176" builtinId="8" hidden="1"/>
    <cellStyle name="Link" xfId="4048" builtinId="8" hidden="1"/>
    <cellStyle name="Link" xfId="3920" builtinId="8" hidden="1"/>
    <cellStyle name="Link" xfId="3664" builtinId="8" hidden="1"/>
    <cellStyle name="Link" xfId="3536" builtinId="8" hidden="1"/>
    <cellStyle name="Link" xfId="3408" builtinId="8" hidden="1"/>
    <cellStyle name="Link" xfId="3152" builtinId="8" hidden="1"/>
    <cellStyle name="Link" xfId="2896" builtinId="8" hidden="1"/>
    <cellStyle name="Link" xfId="2640" builtinId="8" hidden="1"/>
    <cellStyle name="Link" xfId="2512" builtinId="8" hidden="1"/>
    <cellStyle name="Link" xfId="2384" builtinId="8" hidden="1"/>
    <cellStyle name="Link" xfId="967" builtinId="8" hidden="1"/>
    <cellStyle name="Link" xfId="1003" builtinId="8" hidden="1"/>
    <cellStyle name="Link" xfId="1041" builtinId="8" hidden="1"/>
    <cellStyle name="Link" xfId="1150" builtinId="8" hidden="1"/>
    <cellStyle name="Link" xfId="1188" builtinId="8" hidden="1"/>
    <cellStyle name="Link" xfId="1260" builtinId="8" hidden="1"/>
    <cellStyle name="Link" xfId="1298" builtinId="8" hidden="1"/>
    <cellStyle name="Link" xfId="1334" builtinId="8" hidden="1"/>
    <cellStyle name="Link" xfId="1406" builtinId="8" hidden="1"/>
    <cellStyle name="Link" xfId="1444" builtinId="8" hidden="1"/>
    <cellStyle name="Link" xfId="1554" builtinId="8" hidden="1"/>
    <cellStyle name="Link" xfId="1590" builtinId="8" hidden="1"/>
    <cellStyle name="Link" xfId="1626" builtinId="8" hidden="1"/>
    <cellStyle name="Link" xfId="1700" builtinId="8" hidden="1"/>
    <cellStyle name="Link" xfId="1736" builtinId="8" hidden="1"/>
    <cellStyle name="Link" xfId="1772" builtinId="8" hidden="1"/>
    <cellStyle name="Link" xfId="1846" builtinId="8" hidden="1"/>
    <cellStyle name="Link" xfId="1918" builtinId="8" hidden="1"/>
    <cellStyle name="Link" xfId="1992" builtinId="8" hidden="1"/>
    <cellStyle name="Link" xfId="2028" builtinId="8" hidden="1"/>
    <cellStyle name="Link" xfId="2066" builtinId="8" hidden="1"/>
    <cellStyle name="Link" xfId="2138" builtinId="8" hidden="1"/>
    <cellStyle name="Link" xfId="2174" builtinId="8" hidden="1"/>
    <cellStyle name="Link" xfId="2176" builtinId="8" hidden="1"/>
    <cellStyle name="Link" xfId="1408" builtinId="8" hidden="1"/>
    <cellStyle name="Link" xfId="1152" builtinId="8" hidden="1"/>
    <cellStyle name="Link" xfId="483" builtinId="8" hidden="1"/>
    <cellStyle name="Link" xfId="517" builtinId="8" hidden="1"/>
    <cellStyle name="Link" xfId="551" builtinId="8" hidden="1"/>
    <cellStyle name="Link" xfId="619" builtinId="8" hidden="1"/>
    <cellStyle name="Link" xfId="653" builtinId="8" hidden="1"/>
    <cellStyle name="Link" xfId="755" builtinId="8" hidden="1"/>
    <cellStyle name="Link" xfId="789" builtinId="8" hidden="1"/>
    <cellStyle name="Link" xfId="823" builtinId="8" hidden="1"/>
    <cellStyle name="Link" xfId="891" builtinId="8" hidden="1"/>
    <cellStyle name="Link" xfId="925" builtinId="8" hidden="1"/>
    <cellStyle name="Link" xfId="735" builtinId="8" hidden="1"/>
    <cellStyle name="Link" xfId="259" builtinId="8" hidden="1"/>
    <cellStyle name="Link" xfId="325" builtinId="8" hidden="1"/>
    <cellStyle name="Link" xfId="391" builtinId="8" hidden="1"/>
    <cellStyle name="Link" xfId="425" builtinId="8" hidden="1"/>
    <cellStyle name="Link" xfId="113" builtinId="8" hidden="1"/>
    <cellStyle name="Link" xfId="179" builtinId="8" hidden="1"/>
    <cellStyle name="Link" xfId="211" builtinId="8" hidden="1"/>
    <cellStyle name="Link" xfId="81" builtinId="8" hidden="1"/>
    <cellStyle name="Link" xfId="11" builtinId="8" hidden="1"/>
    <cellStyle name="Link" xfId="19" builtinId="8" hidden="1"/>
    <cellStyle name="Link" xfId="39" builtinId="8" hidden="1"/>
    <cellStyle name="Link" xfId="27" builtinId="8" hidden="1"/>
    <cellStyle name="Link" xfId="95" builtinId="8" hidden="1"/>
    <cellStyle name="Link" xfId="75" builtinId="8" hidden="1"/>
    <cellStyle name="Link" xfId="63" builtinId="8" hidden="1"/>
    <cellStyle name="Link" xfId="193" builtinId="8" hidden="1"/>
    <cellStyle name="Link" xfId="183" builtinId="8" hidden="1"/>
    <cellStyle name="Link" xfId="173" builtinId="8" hidden="1"/>
    <cellStyle name="Link" xfId="149" builtinId="8" hidden="1"/>
    <cellStyle name="Link" xfId="139" builtinId="8" hidden="1"/>
    <cellStyle name="Link" xfId="127" builtinId="8" hidden="1"/>
    <cellStyle name="Link" xfId="107" builtinId="8" hidden="1"/>
    <cellStyle name="Link" xfId="429" builtinId="8" hidden="1"/>
    <cellStyle name="Link" xfId="405" builtinId="8" hidden="1"/>
    <cellStyle name="Link" xfId="395" builtinId="8" hidden="1"/>
    <cellStyle name="Link" xfId="385" builtinId="8" hidden="1"/>
    <cellStyle name="Link" xfId="363" builtinId="8" hidden="1"/>
    <cellStyle name="Link" xfId="353" builtinId="8" hidden="1"/>
    <cellStyle name="Link" xfId="339" builtinId="8" hidden="1"/>
    <cellStyle name="Link" xfId="307" builtinId="8" hidden="1"/>
    <cellStyle name="Link" xfId="297" builtinId="8" hidden="1"/>
    <cellStyle name="Link" xfId="273" builtinId="8" hidden="1"/>
    <cellStyle name="Link" xfId="263" builtinId="8" hidden="1"/>
    <cellStyle name="Link" xfId="253" builtinId="8" hidden="1"/>
    <cellStyle name="Link" xfId="231" builtinId="8" hidden="1"/>
    <cellStyle name="Link" xfId="219" builtinId="8" hidden="1"/>
    <cellStyle name="Link" xfId="831" builtinId="8" hidden="1"/>
    <cellStyle name="Link" xfId="941" builtinId="8" hidden="1"/>
    <cellStyle name="Link" xfId="931" builtinId="8" hidden="1"/>
    <cellStyle name="Link" xfId="907" builtinId="8" hidden="1"/>
    <cellStyle name="Link" xfId="897" builtinId="8" hidden="1"/>
    <cellStyle name="Link" xfId="885" builtinId="8" hidden="1"/>
    <cellStyle name="Link" xfId="861" builtinId="8" hidden="1"/>
    <cellStyle name="Link" xfId="839" builtinId="8" hidden="1"/>
    <cellStyle name="Link" xfId="817" builtinId="8" hidden="1"/>
    <cellStyle name="Link" xfId="805" builtinId="8" hidden="1"/>
    <cellStyle name="Link" xfId="793" builtinId="8" hidden="1"/>
    <cellStyle name="Link" xfId="771" builtinId="8" hidden="1"/>
    <cellStyle name="Link" xfId="759" builtinId="8" hidden="1"/>
    <cellStyle name="Link" xfId="749" builtinId="8" hidden="1"/>
    <cellStyle name="Link" xfId="715" builtinId="8" hidden="1"/>
    <cellStyle name="Link" xfId="701" builtinId="8" hidden="1"/>
    <cellStyle name="Link" xfId="681" builtinId="8" hidden="1"/>
    <cellStyle name="Link" xfId="667" builtinId="8" hidden="1"/>
    <cellStyle name="Link" xfId="657" builtinId="8" hidden="1"/>
    <cellStyle name="Link" xfId="633" builtinId="8" hidden="1"/>
    <cellStyle name="Link" xfId="623" builtinId="8" hidden="1"/>
    <cellStyle name="Link" xfId="589" builtinId="8" hidden="1"/>
    <cellStyle name="Link" xfId="579" builtinId="8" hidden="1"/>
    <cellStyle name="Link" xfId="565" builtinId="8" hidden="1"/>
    <cellStyle name="Link" xfId="545" builtinId="8" hidden="1"/>
    <cellStyle name="Link" xfId="531" builtinId="8" hidden="1"/>
    <cellStyle name="Link" xfId="521" builtinId="8" hidden="1"/>
    <cellStyle name="Link" xfId="497" builtinId="8" hidden="1"/>
    <cellStyle name="Link" xfId="475" builtinId="8" hidden="1"/>
    <cellStyle name="Link" xfId="453" builtinId="8" hidden="1"/>
    <cellStyle name="Link" xfId="441" builtinId="8" hidden="1"/>
    <cellStyle name="Link" xfId="1039" builtinId="8" hidden="1"/>
    <cellStyle name="Link" xfId="1200" builtinId="8" hidden="1"/>
    <cellStyle name="Link" xfId="1296" builtinId="8" hidden="1"/>
    <cellStyle name="Link" xfId="1376" builtinId="8" hidden="1"/>
    <cellStyle name="Link" xfId="1632" builtinId="8" hidden="1"/>
    <cellStyle name="Link" xfId="1712" builtinId="8" hidden="1"/>
    <cellStyle name="Link" xfId="1888" builtinId="8" hidden="1"/>
    <cellStyle name="Link" xfId="1968" builtinId="8" hidden="1"/>
    <cellStyle name="Link" xfId="2064" builtinId="8" hidden="1"/>
    <cellStyle name="Link" xfId="2204" builtinId="8" hidden="1"/>
    <cellStyle name="Link" xfId="2190" builtinId="8" hidden="1"/>
    <cellStyle name="Link" xfId="2154" builtinId="8" hidden="1"/>
    <cellStyle name="Link" xfId="2142" builtinId="8" hidden="1"/>
    <cellStyle name="Link" xfId="2132" builtinId="8" hidden="1"/>
    <cellStyle name="Link" xfId="2106" builtinId="8" hidden="1"/>
    <cellStyle name="Link" xfId="2094" builtinId="8" hidden="1"/>
    <cellStyle name="Link" xfId="2082" builtinId="8" hidden="1"/>
    <cellStyle name="Link" xfId="2058" builtinId="8" hidden="1"/>
    <cellStyle name="Link" xfId="2034" builtinId="8" hidden="1"/>
    <cellStyle name="Link" xfId="2008" builtinId="8" hidden="1"/>
    <cellStyle name="Link" xfId="1996" builtinId="8" hidden="1"/>
    <cellStyle name="Link" xfId="1986" builtinId="8" hidden="1"/>
    <cellStyle name="Link" xfId="1960" builtinId="8" hidden="1"/>
    <cellStyle name="Link" xfId="1948" builtinId="8" hidden="1"/>
    <cellStyle name="Link" xfId="1934" builtinId="8" hidden="1"/>
    <cellStyle name="Link" xfId="1898" builtinId="8" hidden="1"/>
    <cellStyle name="Link" xfId="1886" builtinId="8" hidden="1"/>
    <cellStyle name="Link" xfId="1862" builtinId="8" hidden="1"/>
    <cellStyle name="Link" xfId="5720" builtinId="8" hidden="1"/>
    <cellStyle name="Link" xfId="5704" builtinId="8" hidden="1"/>
    <cellStyle name="Link" xfId="5688" builtinId="8" hidden="1"/>
    <cellStyle name="Link" xfId="5672" builtinId="8" hidden="1"/>
    <cellStyle name="Link" xfId="5632" builtinId="8" hidden="1"/>
    <cellStyle name="Link" xfId="5624" builtinId="8" hidden="1"/>
    <cellStyle name="Link" xfId="5608" builtinId="8" hidden="1"/>
    <cellStyle name="Link" xfId="5592" builtinId="8" hidden="1"/>
    <cellStyle name="Link" xfId="5576" builtinId="8" hidden="1"/>
    <cellStyle name="Link" xfId="5560" builtinId="8" hidden="1"/>
    <cellStyle name="Link" xfId="5536" builtinId="8" hidden="1"/>
    <cellStyle name="Link" xfId="5512" builtinId="8" hidden="1"/>
    <cellStyle name="Link" xfId="5496" builtinId="8" hidden="1"/>
    <cellStyle name="Link" xfId="5472" builtinId="8" hidden="1"/>
    <cellStyle name="Link" xfId="5464" builtinId="8" hidden="1"/>
    <cellStyle name="Link" xfId="5440" builtinId="8" hidden="1"/>
    <cellStyle name="Link" xfId="5432" builtinId="8" hidden="1"/>
    <cellStyle name="Link" xfId="5416" builtinId="8" hidden="1"/>
    <cellStyle name="Link" xfId="5376" builtinId="8" hidden="1"/>
    <cellStyle name="Link" xfId="5368" builtinId="8" hidden="1"/>
    <cellStyle name="Link" xfId="5344" builtinId="8" hidden="1"/>
    <cellStyle name="Link" xfId="5336" builtinId="8" hidden="1"/>
    <cellStyle name="Link" xfId="5320" builtinId="8" hidden="1"/>
    <cellStyle name="Link" xfId="5288" builtinId="8" hidden="1"/>
    <cellStyle name="Link" xfId="5280" builtinId="8" hidden="1"/>
    <cellStyle name="Link" xfId="5248" builtinId="8" hidden="1"/>
    <cellStyle name="Link" xfId="5240" builtinId="8" hidden="1"/>
    <cellStyle name="Link" xfId="5216" builtinId="8" hidden="1"/>
    <cellStyle name="Link" xfId="5192" builtinId="8" hidden="1"/>
    <cellStyle name="Link" xfId="5184" builtinId="8" hidden="1"/>
    <cellStyle name="Link" xfId="5176" builtinId="8" hidden="1"/>
    <cellStyle name="Link" xfId="5152" builtinId="8" hidden="1"/>
    <cellStyle name="Link" xfId="5120" builtinId="8" hidden="1"/>
    <cellStyle name="Link" xfId="5096" builtinId="8" hidden="1"/>
    <cellStyle name="Link" xfId="5088" builtinId="8" hidden="1"/>
    <cellStyle name="Link" xfId="5080" builtinId="8" hidden="1"/>
    <cellStyle name="Link" xfId="5048" builtinId="8" hidden="1"/>
    <cellStyle name="Link" xfId="5032" builtinId="8" hidden="1"/>
    <cellStyle name="Link" xfId="5024" builtinId="8" hidden="1"/>
    <cellStyle name="Link" xfId="4992" builtinId="8" hidden="1"/>
    <cellStyle name="Link" xfId="4984" builtinId="8" hidden="1"/>
    <cellStyle name="Link" xfId="4952" builtinId="8" hidden="1"/>
    <cellStyle name="Link" xfId="4936" builtinId="8" hidden="1"/>
    <cellStyle name="Link" xfId="4928" builtinId="8" hidden="1"/>
    <cellStyle name="Link" xfId="4904" builtinId="8" hidden="1"/>
    <cellStyle name="Link" xfId="4896" builtinId="8" hidden="1"/>
    <cellStyle name="Link" xfId="4856" builtinId="8" hidden="1"/>
    <cellStyle name="Link" xfId="4840" builtinId="8" hidden="1"/>
    <cellStyle name="Link" xfId="4832" builtinId="8" hidden="1"/>
    <cellStyle name="Link" xfId="4808" builtinId="8" hidden="1"/>
    <cellStyle name="Link" xfId="4792" builtinId="8" hidden="1"/>
    <cellStyle name="Link" xfId="4776" builtinId="8" hidden="1"/>
    <cellStyle name="Link" xfId="4760" builtinId="8" hidden="1"/>
    <cellStyle name="Link" xfId="4736" builtinId="8" hidden="1"/>
    <cellStyle name="Link" xfId="4704" builtinId="8" hidden="1"/>
    <cellStyle name="Link" xfId="4696" builtinId="8" hidden="1"/>
    <cellStyle name="Link" xfId="4680" builtinId="8" hidden="1"/>
    <cellStyle name="Link" xfId="4664" builtinId="8" hidden="1"/>
    <cellStyle name="Link" xfId="4648" builtinId="8" hidden="1"/>
    <cellStyle name="Link" xfId="4640" builtinId="8" hidden="1"/>
    <cellStyle name="Link" xfId="4600" builtinId="8" hidden="1"/>
    <cellStyle name="Link" xfId="4584" builtinId="8" hidden="1"/>
    <cellStyle name="Link" xfId="4568" builtinId="8" hidden="1"/>
    <cellStyle name="Link" xfId="4552" builtinId="8" hidden="1"/>
    <cellStyle name="Link" xfId="4536" builtinId="8" hidden="1"/>
    <cellStyle name="Link" xfId="4512" builtinId="8" hidden="1"/>
    <cellStyle name="Link" xfId="4504" builtinId="8" hidden="1"/>
    <cellStyle name="Link" xfId="4472" builtinId="8" hidden="1"/>
    <cellStyle name="Link" xfId="4448" builtinId="8" hidden="1"/>
    <cellStyle name="Link" xfId="4440" builtinId="8" hidden="1"/>
    <cellStyle name="Link" xfId="4416" builtinId="8" hidden="1"/>
    <cellStyle name="Link" xfId="4408" builtinId="8" hidden="1"/>
    <cellStyle name="Link" xfId="4392" builtinId="8" hidden="1"/>
    <cellStyle name="Link" xfId="4360" builtinId="8" hidden="1"/>
    <cellStyle name="Link" xfId="4344" builtinId="8" hidden="1"/>
    <cellStyle name="Link" xfId="4320" builtinId="8" hidden="1"/>
    <cellStyle name="Link" xfId="4312" builtinId="8" hidden="1"/>
    <cellStyle name="Link" xfId="4296" builtinId="8" hidden="1"/>
    <cellStyle name="Link" xfId="4264" builtinId="8" hidden="1"/>
    <cellStyle name="Link" xfId="4256" builtinId="8" hidden="1"/>
    <cellStyle name="Link" xfId="4248" builtinId="8" hidden="1"/>
    <cellStyle name="Link" xfId="4216" builtinId="8" hidden="1"/>
    <cellStyle name="Link" xfId="4192" builtinId="8" hidden="1"/>
    <cellStyle name="Link" xfId="4168" builtinId="8" hidden="1"/>
    <cellStyle name="Link" xfId="4160" builtinId="8" hidden="1"/>
    <cellStyle name="Link" xfId="4152" builtinId="8" hidden="1"/>
    <cellStyle name="Link" xfId="4128" builtinId="8" hidden="1"/>
    <cellStyle name="Link" xfId="4104" builtinId="8" hidden="1"/>
    <cellStyle name="Link" xfId="4072" builtinId="8" hidden="1"/>
    <cellStyle name="Link" xfId="4064" builtinId="8" hidden="1"/>
    <cellStyle name="Link" xfId="4056" builtinId="8" hidden="1"/>
    <cellStyle name="Link" xfId="4024" builtinId="8" hidden="1"/>
    <cellStyle name="Link" xfId="4008" builtinId="8" hidden="1"/>
    <cellStyle name="Link" xfId="4000" builtinId="8" hidden="1"/>
    <cellStyle name="Link" xfId="3976" builtinId="8" hidden="1"/>
    <cellStyle name="Link" xfId="3960" builtinId="8" hidden="1"/>
    <cellStyle name="Link" xfId="3928" builtinId="8" hidden="1"/>
    <cellStyle name="Link" xfId="3912" builtinId="8" hidden="1"/>
    <cellStyle name="Link" xfId="3904" builtinId="8" hidden="1"/>
    <cellStyle name="Link" xfId="3880" builtinId="8" hidden="1"/>
    <cellStyle name="Link" xfId="3872" builtinId="8" hidden="1"/>
    <cellStyle name="Link" xfId="3848" builtinId="8" hidden="1"/>
    <cellStyle name="Link" xfId="3816" builtinId="8" hidden="1"/>
    <cellStyle name="Link" xfId="3808" builtinId="8" hidden="1"/>
    <cellStyle name="Link" xfId="3784" builtinId="8" hidden="1"/>
    <cellStyle name="Link" xfId="3768" builtinId="8" hidden="1"/>
    <cellStyle name="Link" xfId="3752" builtinId="8" hidden="1"/>
    <cellStyle name="Link" xfId="3736" builtinId="8" hidden="1"/>
    <cellStyle name="Link" xfId="3720" builtinId="8" hidden="1"/>
    <cellStyle name="Link" xfId="3680" builtinId="8" hidden="1"/>
    <cellStyle name="Link" xfId="3672" builtinId="8" hidden="1"/>
    <cellStyle name="Link" xfId="3656" builtinId="8" hidden="1"/>
    <cellStyle name="Link" xfId="3640" builtinId="8" hidden="1"/>
    <cellStyle name="Link" xfId="3624" builtinId="8" hidden="1"/>
    <cellStyle name="Link" xfId="3616" builtinId="8" hidden="1"/>
    <cellStyle name="Link" xfId="3584" builtinId="8" hidden="1"/>
    <cellStyle name="Link" xfId="3560" builtinId="8" hidden="1"/>
    <cellStyle name="Link" xfId="3544" builtinId="8" hidden="1"/>
    <cellStyle name="Link" xfId="3528" builtinId="8" hidden="1"/>
    <cellStyle name="Link" xfId="3512" builtinId="8" hidden="1"/>
    <cellStyle name="Link" xfId="3488" builtinId="8" hidden="1"/>
    <cellStyle name="Link" xfId="3480" builtinId="8" hidden="1"/>
    <cellStyle name="Link" xfId="3464" builtinId="8" hidden="1"/>
    <cellStyle name="Link" xfId="3424" builtinId="8" hidden="1"/>
    <cellStyle name="Link" xfId="3416" builtinId="8" hidden="1"/>
    <cellStyle name="Link" xfId="3392" builtinId="8" hidden="1"/>
    <cellStyle name="Link" xfId="3384" builtinId="8" hidden="1"/>
    <cellStyle name="Link" xfId="3368" builtinId="8" hidden="1"/>
    <cellStyle name="Link" xfId="3336" builtinId="8" hidden="1"/>
    <cellStyle name="Link" xfId="3328" builtinId="8" hidden="1"/>
    <cellStyle name="Link" xfId="3296" builtinId="8" hidden="1"/>
    <cellStyle name="Link" xfId="3288" builtinId="8" hidden="1"/>
    <cellStyle name="Link" xfId="3272" builtinId="8" hidden="1"/>
    <cellStyle name="Link" xfId="3240" builtinId="8" hidden="1"/>
    <cellStyle name="Link" xfId="3232" builtinId="8" hidden="1"/>
    <cellStyle name="Link" xfId="3224" builtinId="8" hidden="1"/>
    <cellStyle name="Link" xfId="3200" builtinId="8" hidden="1"/>
    <cellStyle name="Link" xfId="3168" builtinId="8" hidden="1"/>
    <cellStyle name="Link" xfId="3144" builtinId="8" hidden="1"/>
    <cellStyle name="Link" xfId="3136" builtinId="8" hidden="1"/>
    <cellStyle name="Link" xfId="3128" builtinId="8" hidden="1"/>
    <cellStyle name="Link" xfId="3104" builtinId="8" hidden="1"/>
    <cellStyle name="Link" xfId="3080" builtinId="8" hidden="1"/>
    <cellStyle name="Link" xfId="3072" builtinId="8" hidden="1"/>
    <cellStyle name="Link" xfId="3040" builtinId="8" hidden="1"/>
    <cellStyle name="Link" xfId="3032" builtinId="8" hidden="1"/>
    <cellStyle name="Link" xfId="3000" builtinId="8" hidden="1"/>
    <cellStyle name="Link" xfId="2984" builtinId="8" hidden="1"/>
    <cellStyle name="Link" xfId="2976" builtinId="8" hidden="1"/>
    <cellStyle name="Link" xfId="2952" builtinId="8" hidden="1"/>
    <cellStyle name="Link" xfId="2944" builtinId="8" hidden="1"/>
    <cellStyle name="Link" xfId="2904" builtinId="8" hidden="1"/>
    <cellStyle name="Link" xfId="2888" builtinId="8" hidden="1"/>
    <cellStyle name="Link" xfId="2880" builtinId="8" hidden="1"/>
    <cellStyle name="Link" xfId="2856" builtinId="8" hidden="1"/>
    <cellStyle name="Link" xfId="2848" builtinId="8" hidden="1"/>
    <cellStyle name="Link" xfId="2824" builtinId="8" hidden="1"/>
    <cellStyle name="Link" xfId="2808" builtinId="8" hidden="1"/>
    <cellStyle name="Link" xfId="2784" builtinId="8" hidden="1"/>
    <cellStyle name="Link" xfId="2760" builtinId="8" hidden="1"/>
    <cellStyle name="Link" xfId="2744" builtinId="8" hidden="1"/>
    <cellStyle name="Link" xfId="2728" builtinId="8" hidden="1"/>
    <cellStyle name="Link" xfId="2712" builtinId="8" hidden="1"/>
    <cellStyle name="Link" xfId="2696" builtinId="8" hidden="1"/>
    <cellStyle name="Link" xfId="2688" builtinId="8" hidden="1"/>
    <cellStyle name="Link" xfId="2648" builtinId="8" hidden="1"/>
    <cellStyle name="Link" xfId="2632" builtinId="8" hidden="1"/>
    <cellStyle name="Link" xfId="2616" builtinId="8" hidden="1"/>
    <cellStyle name="Link" xfId="2600" builtinId="8" hidden="1"/>
    <cellStyle name="Link" xfId="2592" builtinId="8" hidden="1"/>
    <cellStyle name="Link" xfId="2560" builtinId="8" hidden="1"/>
    <cellStyle name="Link" xfId="2552" builtinId="8" hidden="1"/>
    <cellStyle name="Link" xfId="2520" builtinId="8" hidden="1"/>
    <cellStyle name="Link" xfId="2504" builtinId="8" hidden="1"/>
    <cellStyle name="Link" xfId="2488" builtinId="8" hidden="1"/>
    <cellStyle name="Link" xfId="2464" builtinId="8" hidden="1"/>
    <cellStyle name="Link" xfId="2456" builtinId="8" hidden="1"/>
    <cellStyle name="Link" xfId="2440" builtinId="8" hidden="1"/>
    <cellStyle name="Link" xfId="2424" builtinId="8" hidden="1"/>
    <cellStyle name="Link" xfId="2392" builtinId="8" hidden="1"/>
    <cellStyle name="Link" xfId="2368" builtinId="8" hidden="1"/>
    <cellStyle name="Link" xfId="2360" builtinId="8" hidden="1"/>
    <cellStyle name="Link" xfId="2344" builtinId="8" hidden="1"/>
    <cellStyle name="Link" xfId="2312" builtinId="8" hidden="1"/>
    <cellStyle name="Link" xfId="2304" builtinId="8" hidden="1"/>
    <cellStyle name="Link" xfId="2296" builtinId="8" hidden="1"/>
    <cellStyle name="Link" xfId="2264" builtinId="8" hidden="1"/>
    <cellStyle name="Link" xfId="2248" builtinId="8" hidden="1"/>
    <cellStyle name="Link" xfId="2216" builtinId="8" hidden="1"/>
    <cellStyle name="Link" xfId="2208" builtinId="8" hidden="1"/>
    <cellStyle name="Link" xfId="947" builtinId="8" hidden="1"/>
    <cellStyle name="Link" xfId="953" builtinId="8" hidden="1"/>
    <cellStyle name="Link" xfId="955" builtinId="8" hidden="1"/>
    <cellStyle name="Link" xfId="969" builtinId="8" hidden="1"/>
    <cellStyle name="Link" xfId="971" builtinId="8" hidden="1"/>
    <cellStyle name="Link" xfId="973" builtinId="8" hidden="1"/>
    <cellStyle name="Link" xfId="981" builtinId="8" hidden="1"/>
    <cellStyle name="Link" xfId="987" builtinId="8" hidden="1"/>
    <cellStyle name="Link" xfId="989" builtinId="8" hidden="1"/>
    <cellStyle name="Link" xfId="997" builtinId="8" hidden="1"/>
    <cellStyle name="Link" xfId="1001" builtinId="8" hidden="1"/>
    <cellStyle name="Link" xfId="1011" builtinId="8" hidden="1"/>
    <cellStyle name="Link" xfId="1015" builtinId="8" hidden="1"/>
    <cellStyle name="Link" xfId="1017" builtinId="8" hidden="1"/>
    <cellStyle name="Link" xfId="1025" builtinId="8" hidden="1"/>
    <cellStyle name="Link" xfId="1027" builtinId="8" hidden="1"/>
    <cellStyle name="Link" xfId="1029" builtinId="8" hidden="1"/>
    <cellStyle name="Link" xfId="1043" builtinId="8" hidden="1"/>
    <cellStyle name="Link" xfId="1045" builtinId="8" hidden="1"/>
    <cellStyle name="Link" xfId="1051" builtinId="8" hidden="1"/>
    <cellStyle name="Link" xfId="1053" builtinId="8" hidden="1"/>
    <cellStyle name="Link" xfId="1061" builtinId="8" hidden="1"/>
    <cellStyle name="Link" xfId="1065" builtinId="8" hidden="1"/>
    <cellStyle name="Link" xfId="1069" builtinId="8" hidden="1"/>
    <cellStyle name="Link" xfId="1080" builtinId="8" hidden="1"/>
    <cellStyle name="Link" xfId="1084" builtinId="8" hidden="1"/>
    <cellStyle name="Link" xfId="1090" builtinId="8" hidden="1"/>
    <cellStyle name="Link" xfId="1094" builtinId="8" hidden="1"/>
    <cellStyle name="Link" xfId="1098" builtinId="8" hidden="1"/>
    <cellStyle name="Link" xfId="1100" builtinId="8" hidden="1"/>
    <cellStyle name="Link" xfId="1110" builtinId="8" hidden="1"/>
    <cellStyle name="Link" xfId="1116" builtinId="8" hidden="1"/>
    <cellStyle name="Link" xfId="1122" builtinId="8" hidden="1"/>
    <cellStyle name="Link" xfId="1126" builtinId="8" hidden="1"/>
    <cellStyle name="Link" xfId="1128" builtinId="8" hidden="1"/>
    <cellStyle name="Link" xfId="1138" builtinId="8" hidden="1"/>
    <cellStyle name="Link" xfId="1140" builtinId="8" hidden="1"/>
    <cellStyle name="Link" xfId="1144" builtinId="8" hidden="1"/>
    <cellStyle name="Link" xfId="1154" builtinId="8" hidden="1"/>
    <cellStyle name="Link" xfId="1158" builtinId="8" hidden="1"/>
    <cellStyle name="Link" xfId="1164" builtinId="8" hidden="1"/>
    <cellStyle name="Link" xfId="1166" builtinId="8" hidden="1"/>
    <cellStyle name="Link" xfId="1172" builtinId="8" hidden="1"/>
    <cellStyle name="Link" xfId="1176" builtinId="8" hidden="1"/>
    <cellStyle name="Link" xfId="1182" builtinId="8" hidden="1"/>
    <cellStyle name="Link" xfId="1192" builtinId="8" hidden="1"/>
    <cellStyle name="Link" xfId="1194" builtinId="8" hidden="1"/>
    <cellStyle name="Link" xfId="1198" builtinId="8" hidden="1"/>
    <cellStyle name="Link" xfId="1208" builtinId="8" hidden="1"/>
    <cellStyle name="Link" xfId="1210" builtinId="8" hidden="1"/>
    <cellStyle name="Link" xfId="1212" builtinId="8" hidden="1"/>
    <cellStyle name="Link" xfId="1220" builtinId="8" hidden="1"/>
    <cellStyle name="Link" xfId="1226" builtinId="8" hidden="1"/>
    <cellStyle name="Link" xfId="1236" builtinId="8" hidden="1"/>
    <cellStyle name="Link" xfId="1238" builtinId="8" hidden="1"/>
    <cellStyle name="Link" xfId="1240" builtinId="8" hidden="1"/>
    <cellStyle name="Link" xfId="1246" builtinId="8" hidden="1"/>
    <cellStyle name="Link" xfId="1250" builtinId="8" hidden="1"/>
    <cellStyle name="Link" xfId="1256" builtinId="8" hidden="1"/>
    <cellStyle name="Link" xfId="1266" builtinId="8" hidden="1"/>
    <cellStyle name="Link" xfId="1268" builtinId="8" hidden="1"/>
    <cellStyle name="Link" xfId="1274" builtinId="8" hidden="1"/>
    <cellStyle name="Link" xfId="1282" builtinId="8" hidden="1"/>
    <cellStyle name="Link" xfId="1284" builtinId="8" hidden="1"/>
    <cellStyle name="Link" xfId="1290" builtinId="8" hidden="1"/>
    <cellStyle name="Link" xfId="1292" builtinId="8" hidden="1"/>
    <cellStyle name="Link" xfId="1304" builtinId="8" hidden="1"/>
    <cellStyle name="Link" xfId="1308" builtinId="8" hidden="1"/>
    <cellStyle name="Link" xfId="1310" builtinId="8" hidden="1"/>
    <cellStyle name="Link" xfId="1318" builtinId="8" hidden="1"/>
    <cellStyle name="Link" xfId="1320" builtinId="8" hidden="1"/>
    <cellStyle name="Link" xfId="1322" builtinId="8" hidden="1"/>
    <cellStyle name="Link" xfId="1332" builtinId="8" hidden="1"/>
    <cellStyle name="Link" xfId="1338" builtinId="8" hidden="1"/>
    <cellStyle name="Link" xfId="1346" builtinId="8" hidden="1"/>
    <cellStyle name="Link" xfId="1348" builtinId="8" hidden="1"/>
    <cellStyle name="Link" xfId="1354" builtinId="8" hidden="1"/>
    <cellStyle name="Link" xfId="1358" builtinId="8" hidden="1"/>
    <cellStyle name="Link" xfId="1364" builtinId="8" hidden="1"/>
    <cellStyle name="Link" xfId="1366" builtinId="8" hidden="1"/>
    <cellStyle name="Link" xfId="1378" builtinId="8" hidden="1"/>
    <cellStyle name="Link" xfId="1382" builtinId="8" hidden="1"/>
    <cellStyle name="Link" xfId="1386" builtinId="8" hidden="1"/>
    <cellStyle name="Link" xfId="1390" builtinId="8" hidden="1"/>
    <cellStyle name="Link" xfId="1394" builtinId="8" hidden="1"/>
    <cellStyle name="Link" xfId="1402" builtinId="8" hidden="1"/>
    <cellStyle name="Link" xfId="1404" builtinId="8" hidden="1"/>
    <cellStyle name="Link" xfId="1414" builtinId="8" hidden="1"/>
    <cellStyle name="Link" xfId="1418" builtinId="8" hidden="1"/>
    <cellStyle name="Link" xfId="1420" builtinId="8" hidden="1"/>
    <cellStyle name="Link" xfId="1430" builtinId="8" hidden="1"/>
    <cellStyle name="Link" xfId="1432" builtinId="8" hidden="1"/>
    <cellStyle name="Link" xfId="1436" builtinId="8" hidden="1"/>
    <cellStyle name="Link" xfId="1442" builtinId="8" hidden="1"/>
    <cellStyle name="Link" xfId="1450" builtinId="8" hidden="1"/>
    <cellStyle name="Link" xfId="1458" builtinId="8" hidden="1"/>
    <cellStyle name="Link" xfId="1460" builtinId="8" hidden="1"/>
    <cellStyle name="Link" xfId="1464" builtinId="8" hidden="1"/>
    <cellStyle name="Link" xfId="1468" builtinId="8" hidden="1"/>
    <cellStyle name="Link" xfId="1476" builtinId="8" hidden="1"/>
    <cellStyle name="Link" xfId="1478" builtinId="8" hidden="1"/>
    <cellStyle name="Link" xfId="1446" builtinId="8" hidden="1"/>
    <cellStyle name="Link" xfId="1410" builtinId="8" hidden="1"/>
    <cellStyle name="Link" xfId="1372" builtinId="8" hidden="1"/>
    <cellStyle name="Link" xfId="1336" builtinId="8" hidden="1"/>
    <cellStyle name="Link" xfId="1294" builtinId="8" hidden="1"/>
    <cellStyle name="Link" xfId="1262" builtinId="8" hidden="1"/>
    <cellStyle name="Link" xfId="1222" builtinId="8" hidden="1"/>
    <cellStyle name="Link" xfId="1186" builtinId="8" hidden="1"/>
    <cellStyle name="Link" xfId="1148" builtinId="8" hidden="1"/>
    <cellStyle name="Link" xfId="1112" builtinId="8" hidden="1"/>
    <cellStyle name="Link" xfId="1074" builtinId="8" hidden="1"/>
    <cellStyle name="Link" xfId="1037" builtinId="8" hidden="1"/>
    <cellStyle name="Link" xfId="999" builtinId="8" hidden="1"/>
    <cellStyle name="Link" xfId="963" builtinId="8" hidden="1"/>
    <cellStyle name="Link" xfId="2272" builtinId="8" hidden="1"/>
    <cellStyle name="Link" xfId="2400" builtinId="8" hidden="1"/>
    <cellStyle name="Link" xfId="2536" builtinId="8" hidden="1"/>
    <cellStyle name="Link" xfId="2656" builtinId="8" hidden="1"/>
    <cellStyle name="Link" xfId="2792" builtinId="8" hidden="1"/>
    <cellStyle name="Link" xfId="2936" builtinId="8" hidden="1"/>
    <cellStyle name="Link" xfId="3048" builtinId="8" hidden="1"/>
    <cellStyle name="Link" xfId="3192" builtinId="8" hidden="1"/>
    <cellStyle name="Link" xfId="3320" builtinId="8" hidden="1"/>
    <cellStyle name="Link" xfId="3448" builtinId="8" hidden="1"/>
    <cellStyle name="Link" xfId="3576" builtinId="8" hidden="1"/>
    <cellStyle name="Link" xfId="3712" builtinId="8" hidden="1"/>
    <cellStyle name="Link" xfId="3832" builtinId="8" hidden="1"/>
    <cellStyle name="Link" xfId="3968" builtinId="8" hidden="1"/>
    <cellStyle name="Link" xfId="4096" builtinId="8" hidden="1"/>
    <cellStyle name="Link" xfId="4224" builtinId="8" hidden="1"/>
    <cellStyle name="Link" xfId="4352" builtinId="8" hidden="1"/>
    <cellStyle name="Link" xfId="4488" builtinId="8" hidden="1"/>
    <cellStyle name="Link" xfId="4608" builtinId="8" hidden="1"/>
    <cellStyle name="Link" xfId="4744" builtinId="8" hidden="1"/>
    <cellStyle name="Link" xfId="4872" builtinId="8" hidden="1"/>
    <cellStyle name="Link" xfId="5000" builtinId="8" hidden="1"/>
    <cellStyle name="Link" xfId="5128" builtinId="8" hidden="1"/>
    <cellStyle name="Link" xfId="5272" builtinId="8" hidden="1"/>
    <cellStyle name="Link" xfId="5384" builtinId="8" hidden="1"/>
    <cellStyle name="Link" xfId="5528" builtinId="8" hidden="1"/>
    <cellStyle name="Link" xfId="5664" builtinId="8" hidden="1"/>
    <cellStyle name="Link" xfId="1912" builtinId="8" hidden="1"/>
    <cellStyle name="Link" xfId="2044" builtinId="8" hidden="1"/>
    <cellStyle name="Link" xfId="2180" builtinId="8" hidden="1"/>
    <cellStyle name="Link" xfId="1552" builtinId="8" hidden="1"/>
    <cellStyle name="Link" xfId="487" builtinId="8" hidden="1"/>
    <cellStyle name="Link" xfId="613" builtinId="8" hidden="1"/>
    <cellStyle name="Link" xfId="725" builtinId="8" hidden="1"/>
    <cellStyle name="Link" xfId="851" builtinId="8" hidden="1"/>
    <cellStyle name="Link" xfId="511" builtinId="8" hidden="1"/>
    <cellStyle name="Link" xfId="319" builtinId="8" hidden="1"/>
    <cellStyle name="Link" xfId="439" builtinId="8" hidden="1"/>
    <cellStyle name="Link" xfId="53" builtinId="8" hidden="1"/>
    <cellStyle name="Link" xfId="7" builtinId="8" hidden="1"/>
    <cellStyle name="Link" xfId="293" builtinId="8" hidden="1"/>
    <cellStyle name="Link" xfId="687" builtinId="8" hidden="1"/>
    <cellStyle name="Link" xfId="1664" builtinId="8" hidden="1"/>
    <cellStyle name="Link" xfId="1882" builtinId="8" hidden="1"/>
    <cellStyle name="Link" xfId="1480" builtinId="8" hidden="1"/>
    <cellStyle name="Link" xfId="1114" builtinId="8" hidden="1"/>
    <cellStyle name="Link" xfId="3024" builtinId="8" hidden="1"/>
    <cellStyle name="Link" xfId="4432" builtinId="8" hidden="1"/>
    <cellStyle name="Link" xfId="5712" builtinId="8" hidden="1"/>
    <cellStyle name="Link" xfId="6366" builtinId="8" hidden="1"/>
    <cellStyle name="Link" xfId="5898" builtinId="8" hidden="1"/>
    <cellStyle name="Link" xfId="5470" builtinId="8" hidden="1"/>
    <cellStyle name="Link" xfId="3510" builtinId="8" hidden="1"/>
    <cellStyle name="Link" xfId="3644" builtinId="8" hidden="1"/>
    <cellStyle name="Link" xfId="3766" builtinId="8" hidden="1"/>
    <cellStyle name="Link" xfId="3900" builtinId="8" hidden="1"/>
    <cellStyle name="Link" xfId="4034" builtinId="8" hidden="1"/>
    <cellStyle name="Link" xfId="4156" builtinId="8" hidden="1"/>
    <cellStyle name="Link" xfId="4290" builtinId="8" hidden="1"/>
    <cellStyle name="Link" xfId="4422" builtinId="8" hidden="1"/>
    <cellStyle name="Link" xfId="4546" builtinId="8" hidden="1"/>
    <cellStyle name="Link" xfId="4678" builtinId="8" hidden="1"/>
    <cellStyle name="Link" xfId="4814" builtinId="8" hidden="1"/>
    <cellStyle name="Link" xfId="4934" builtinId="8" hidden="1"/>
    <cellStyle name="Link" xfId="5070" builtinId="8" hidden="1"/>
    <cellStyle name="Link" xfId="4766" builtinId="8" hidden="1"/>
    <cellStyle name="Link" xfId="3322" builtinId="8" hidden="1"/>
    <cellStyle name="Link" xfId="3324" builtinId="8" hidden="1"/>
    <cellStyle name="Link" xfId="3326" builtinId="8" hidden="1"/>
    <cellStyle name="Link" xfId="3334" builtinId="8" hidden="1"/>
    <cellStyle name="Link" xfId="3338" builtinId="8" hidden="1"/>
    <cellStyle name="Link" xfId="3342" builtinId="8" hidden="1"/>
    <cellStyle name="Link" xfId="3348" builtinId="8" hidden="1"/>
    <cellStyle name="Link" xfId="3354" builtinId="8" hidden="1"/>
    <cellStyle name="Link" xfId="3356" builtinId="8" hidden="1"/>
    <cellStyle name="Link" xfId="3366" builtinId="8" hidden="1"/>
    <cellStyle name="Link" xfId="3370" builtinId="8" hidden="1"/>
    <cellStyle name="Link" xfId="3372" builtinId="8" hidden="1"/>
    <cellStyle name="Link" xfId="3380" builtinId="8" hidden="1"/>
    <cellStyle name="Link" xfId="3382" builtinId="8" hidden="1"/>
    <cellStyle name="Link" xfId="3388" builtinId="8" hidden="1"/>
    <cellStyle name="Link" xfId="3398" builtinId="8" hidden="1"/>
    <cellStyle name="Link" xfId="3404" builtinId="8" hidden="1"/>
    <cellStyle name="Link" xfId="3412" builtinId="8" hidden="1"/>
    <cellStyle name="Link" xfId="3414" builtinId="8" hidden="1"/>
    <cellStyle name="Link" xfId="3418" builtinId="8" hidden="1"/>
    <cellStyle name="Link" xfId="3426" builtinId="8" hidden="1"/>
    <cellStyle name="Link" xfId="3428" builtinId="8" hidden="1"/>
    <cellStyle name="Link" xfId="3434" builtinId="8" hidden="1"/>
    <cellStyle name="Link" xfId="3438" builtinId="8" hidden="1"/>
    <cellStyle name="Link" xfId="3446" builtinId="8" hidden="1"/>
    <cellStyle name="Link" xfId="3450" builtinId="8" hidden="1"/>
    <cellStyle name="Link" xfId="3458" builtinId="8" hidden="1"/>
    <cellStyle name="Link" xfId="3460" builtinId="8" hidden="1"/>
    <cellStyle name="Link" xfId="3462" builtinId="8" hidden="1"/>
    <cellStyle name="Link" xfId="3444" builtinId="8" hidden="1"/>
    <cellStyle name="Link" xfId="3316" builtinId="8" hidden="1"/>
    <cellStyle name="Link" xfId="3230" builtinId="8" hidden="1"/>
    <cellStyle name="Link" xfId="3146" builtinId="8" hidden="1"/>
    <cellStyle name="Link" xfId="3102" builtinId="8" hidden="1"/>
    <cellStyle name="Link" xfId="2974" builtinId="8" hidden="1"/>
    <cellStyle name="Link" xfId="2932" builtinId="8" hidden="1"/>
    <cellStyle name="Link" xfId="2890" builtinId="8" hidden="1"/>
    <cellStyle name="Link" xfId="2492" builtinId="8" hidden="1"/>
    <cellStyle name="Link" xfId="2494" builtinId="8" hidden="1"/>
    <cellStyle name="Link" xfId="2500" builtinId="8" hidden="1"/>
    <cellStyle name="Link" xfId="2508" builtinId="8" hidden="1"/>
    <cellStyle name="Link" xfId="2514" builtinId="8" hidden="1"/>
    <cellStyle name="Link" xfId="2516" builtinId="8" hidden="1"/>
    <cellStyle name="Link" xfId="2524" builtinId="8" hidden="1"/>
    <cellStyle name="Link" xfId="2526" builtinId="8" hidden="1"/>
    <cellStyle name="Link" xfId="2538" builtinId="8" hidden="1"/>
    <cellStyle name="Link" xfId="2540" builtinId="8" hidden="1"/>
    <cellStyle name="Link" xfId="2546" builtinId="8" hidden="1"/>
    <cellStyle name="Link" xfId="2550" builtinId="8" hidden="1"/>
    <cellStyle name="Link" xfId="2556" builtinId="8" hidden="1"/>
    <cellStyle name="Link" xfId="2558" builtinId="8" hidden="1"/>
    <cellStyle name="Link" xfId="2566" builtinId="8" hidden="1"/>
    <cellStyle name="Link" xfId="2570" builtinId="8" hidden="1"/>
    <cellStyle name="Link" xfId="2572" builtinId="8" hidden="1"/>
    <cellStyle name="Link" xfId="2580" builtinId="8" hidden="1"/>
    <cellStyle name="Link" xfId="2582" builtinId="8" hidden="1"/>
    <cellStyle name="Link" xfId="2588" builtinId="8" hidden="1"/>
    <cellStyle name="Link" xfId="2596" builtinId="8" hidden="1"/>
    <cellStyle name="Link" xfId="2602" builtinId="8" hidden="1"/>
    <cellStyle name="Link" xfId="2604" builtinId="8" hidden="1"/>
    <cellStyle name="Link" xfId="2614" builtinId="8" hidden="1"/>
    <cellStyle name="Link" xfId="2618" builtinId="8" hidden="1"/>
    <cellStyle name="Link" xfId="2626" builtinId="8" hidden="1"/>
    <cellStyle name="Link" xfId="2628" builtinId="8" hidden="1"/>
    <cellStyle name="Link" xfId="2634" builtinId="8" hidden="1"/>
    <cellStyle name="Link" xfId="2638" builtinId="8" hidden="1"/>
    <cellStyle name="Link" xfId="2644" builtinId="8" hidden="1"/>
    <cellStyle name="Link" xfId="2646" builtinId="8" hidden="1"/>
    <cellStyle name="Link" xfId="2654" builtinId="8" hidden="1"/>
    <cellStyle name="Link" xfId="2658" builtinId="8" hidden="1"/>
    <cellStyle name="Link" xfId="2660" builtinId="8" hidden="1"/>
    <cellStyle name="Link" xfId="2668" builtinId="8" hidden="1"/>
    <cellStyle name="Link" xfId="2670" builtinId="8" hidden="1"/>
    <cellStyle name="Link" xfId="2678" builtinId="8" hidden="1"/>
    <cellStyle name="Link" xfId="2684" builtinId="8" hidden="1"/>
    <cellStyle name="Link" xfId="2692" builtinId="8" hidden="1"/>
    <cellStyle name="Link" xfId="2700" builtinId="8" hidden="1"/>
    <cellStyle name="Link" xfId="2702" builtinId="8" hidden="1"/>
    <cellStyle name="Link" xfId="2706" builtinId="8" hidden="1"/>
    <cellStyle name="Link" xfId="2714" builtinId="8" hidden="1"/>
    <cellStyle name="Link" xfId="2716" builtinId="8" hidden="1"/>
    <cellStyle name="Link" xfId="2722" builtinId="8" hidden="1"/>
    <cellStyle name="Link" xfId="2726" builtinId="8" hidden="1"/>
    <cellStyle name="Link" xfId="2732" builtinId="8" hidden="1"/>
    <cellStyle name="Link" xfId="2734" builtinId="8" hidden="1"/>
    <cellStyle name="Link" xfId="2742" builtinId="8" hidden="1"/>
    <cellStyle name="Link" xfId="2746" builtinId="8" hidden="1"/>
    <cellStyle name="Link" xfId="2748" builtinId="8" hidden="1"/>
    <cellStyle name="Link" xfId="2756" builtinId="8" hidden="1"/>
    <cellStyle name="Link" xfId="2758" builtinId="8" hidden="1"/>
    <cellStyle name="Link" xfId="2772" builtinId="8" hidden="1"/>
    <cellStyle name="Link" xfId="2778" builtinId="8" hidden="1"/>
    <cellStyle name="Link" xfId="2780" builtinId="8" hidden="1"/>
    <cellStyle name="Link" xfId="2788" builtinId="8" hidden="1"/>
    <cellStyle name="Link" xfId="2790" builtinId="8" hidden="1"/>
    <cellStyle name="Link" xfId="2794" builtinId="8" hidden="1"/>
    <cellStyle name="Link" xfId="2590" builtinId="8" hidden="1"/>
    <cellStyle name="Link" xfId="2506" builtinId="8" hidden="1"/>
    <cellStyle name="Link" xfId="2350" builtinId="8" hidden="1"/>
    <cellStyle name="Link" xfId="2356" builtinId="8" hidden="1"/>
    <cellStyle name="Link" xfId="2362" builtinId="8" hidden="1"/>
    <cellStyle name="Link" xfId="2364" builtinId="8" hidden="1"/>
    <cellStyle name="Link" xfId="2372" builtinId="8" hidden="1"/>
    <cellStyle name="Link" xfId="2374" builtinId="8" hidden="1"/>
    <cellStyle name="Link" xfId="2378" builtinId="8" hidden="1"/>
    <cellStyle name="Link" xfId="2388" builtinId="8" hidden="1"/>
    <cellStyle name="Link" xfId="2394" builtinId="8" hidden="1"/>
    <cellStyle name="Link" xfId="2398" builtinId="8" hidden="1"/>
    <cellStyle name="Link" xfId="2404" builtinId="8" hidden="1"/>
    <cellStyle name="Link" xfId="2406" builtinId="8" hidden="1"/>
    <cellStyle name="Link" xfId="2414" builtinId="8" hidden="1"/>
    <cellStyle name="Link" xfId="2418" builtinId="8" hidden="1"/>
    <cellStyle name="Link" xfId="2422" builtinId="8" hidden="1"/>
    <cellStyle name="Link" xfId="2430" builtinId="8" hidden="1"/>
    <cellStyle name="Link" xfId="2434" builtinId="8" hidden="1"/>
    <cellStyle name="Link" xfId="2438" builtinId="8" hidden="1"/>
    <cellStyle name="Link" xfId="2444" builtinId="8" hidden="1"/>
    <cellStyle name="Link" xfId="2450" builtinId="8" hidden="1"/>
    <cellStyle name="Link" xfId="2452" builtinId="8" hidden="1"/>
    <cellStyle name="Link" xfId="2460" builtinId="8" hidden="1"/>
    <cellStyle name="Link" xfId="2466" builtinId="8" hidden="1"/>
    <cellStyle name="Link" xfId="2474" builtinId="8" hidden="1"/>
    <cellStyle name="Link" xfId="2476" builtinId="8" hidden="1"/>
    <cellStyle name="Link" xfId="2482" builtinId="8" hidden="1"/>
    <cellStyle name="Link" xfId="2486" builtinId="8" hidden="1"/>
    <cellStyle name="Link" xfId="2420" builtinId="8" hidden="1"/>
    <cellStyle name="Link" xfId="2278" builtinId="8" hidden="1"/>
    <cellStyle name="Link" xfId="2286" builtinId="8" hidden="1"/>
    <cellStyle name="Link" xfId="2290" builtinId="8" hidden="1"/>
    <cellStyle name="Link" xfId="2292" builtinId="8" hidden="1"/>
    <cellStyle name="Link" xfId="2300" builtinId="8" hidden="1"/>
    <cellStyle name="Link" xfId="2302" builtinId="8" hidden="1"/>
    <cellStyle name="Link" xfId="2308" builtinId="8" hidden="1"/>
    <cellStyle name="Link" xfId="2314" builtinId="8" hidden="1"/>
    <cellStyle name="Link" xfId="2318" builtinId="8" hidden="1"/>
    <cellStyle name="Link" xfId="2330" builtinId="8" hidden="1"/>
    <cellStyle name="Link" xfId="2332" builtinId="8" hidden="1"/>
    <cellStyle name="Link" xfId="2334" builtinId="8" hidden="1"/>
    <cellStyle name="Link" xfId="2342" builtinId="8" hidden="1"/>
    <cellStyle name="Link" xfId="2346" builtinId="8" hidden="1"/>
    <cellStyle name="Link" xfId="2244" builtinId="8" hidden="1"/>
    <cellStyle name="Link" xfId="2252" builtinId="8" hidden="1"/>
    <cellStyle name="Link" xfId="2258" builtinId="8" hidden="1"/>
    <cellStyle name="Link" xfId="2260" builtinId="8" hidden="1"/>
    <cellStyle name="Link" xfId="2268" builtinId="8" hidden="1"/>
    <cellStyle name="Link" xfId="2270" builtinId="8" hidden="1"/>
    <cellStyle name="Link" xfId="2274" builtinId="8" hidden="1"/>
    <cellStyle name="Link" xfId="2226" builtinId="8" hidden="1"/>
    <cellStyle name="Link" xfId="2228" builtinId="8" hidden="1"/>
    <cellStyle name="Link" xfId="2234" builtinId="8" hidden="1"/>
    <cellStyle name="Link" xfId="2220" builtinId="8" hidden="1"/>
    <cellStyle name="Link" xfId="2222" builtinId="8" hidden="1"/>
    <cellStyle name="Link" xfId="2210" builtinId="8" hidden="1"/>
    <cellStyle name="Link" xfId="2214" builtinId="8" hidden="1"/>
    <cellStyle name="Link" xfId="2218" builtinId="8" hidden="1"/>
    <cellStyle name="Link" xfId="2276" builtinId="8" hidden="1"/>
    <cellStyle name="Link" xfId="2266" builtinId="8" hidden="1"/>
    <cellStyle name="Link" xfId="2254" builtinId="8" hidden="1"/>
    <cellStyle name="Link" xfId="2338" builtinId="8" hidden="1"/>
    <cellStyle name="Link" xfId="2326" builtinId="8" hidden="1"/>
    <cellStyle name="Link" xfId="2316" builtinId="8" hidden="1"/>
    <cellStyle name="Link" xfId="2294" builtinId="8" hidden="1"/>
    <cellStyle name="Link" xfId="2284" builtinId="8" hidden="1"/>
    <cellStyle name="Link" xfId="2490" builtinId="8" hidden="1"/>
    <cellStyle name="Link" xfId="2468" builtinId="8" hidden="1"/>
    <cellStyle name="Link" xfId="2446" builtinId="8" hidden="1"/>
    <cellStyle name="Link" xfId="2426" builtinId="8" hidden="1"/>
    <cellStyle name="Link" xfId="2412" builtinId="8" hidden="1"/>
    <cellStyle name="Link" xfId="2402" builtinId="8" hidden="1"/>
    <cellStyle name="Link" xfId="2380" builtinId="8" hidden="1"/>
    <cellStyle name="Link" xfId="2370" builtinId="8" hidden="1"/>
    <cellStyle name="Link" xfId="2358" builtinId="8" hidden="1"/>
    <cellStyle name="Link" xfId="2762" builtinId="8" hidden="1"/>
    <cellStyle name="Link" xfId="2786" builtinId="8" hidden="1"/>
    <cellStyle name="Link" xfId="2774" builtinId="8" hidden="1"/>
    <cellStyle name="Link" xfId="2750" builtinId="8" hidden="1"/>
    <cellStyle name="Link" xfId="2740" builtinId="8" hidden="1"/>
    <cellStyle name="Link" xfId="2730" builtinId="8" hidden="1"/>
    <cellStyle name="Link" xfId="2708" builtinId="8" hidden="1"/>
    <cellStyle name="Link" xfId="2698" builtinId="8" hidden="1"/>
    <cellStyle name="Link" xfId="2662" builtinId="8" hidden="1"/>
    <cellStyle name="Link" xfId="2652" builtinId="8" hidden="1"/>
    <cellStyle name="Link" xfId="2642" builtinId="8" hidden="1"/>
    <cellStyle name="Link" xfId="2620" builtinId="8" hidden="1"/>
    <cellStyle name="Link" xfId="2610" builtinId="8" hidden="1"/>
    <cellStyle name="Link" xfId="2598" builtinId="8" hidden="1"/>
    <cellStyle name="Link" xfId="2574" builtinId="8" hidden="1"/>
    <cellStyle name="Link" xfId="2564" builtinId="8" hidden="1"/>
    <cellStyle name="Link" xfId="2554" builtinId="8" hidden="1"/>
    <cellStyle name="Link" xfId="2532" builtinId="8" hidden="1"/>
    <cellStyle name="Link" xfId="2522" builtinId="8" hidden="1"/>
    <cellStyle name="Link" xfId="2510" builtinId="8" hidden="1"/>
    <cellStyle name="Link" xfId="2846" builtinId="8" hidden="1"/>
    <cellStyle name="Link" xfId="3018" builtinId="8" hidden="1"/>
    <cellStyle name="Link" xfId="3188" builtinId="8" hidden="1"/>
    <cellStyle name="Link" xfId="3454" builtinId="8" hidden="1"/>
    <cellStyle name="Link" xfId="3442" builtinId="8" hidden="1"/>
    <cellStyle name="Link" xfId="3420" builtinId="8" hidden="1"/>
    <cellStyle name="Link" xfId="3410" builtinId="8" hidden="1"/>
    <cellStyle name="Link" xfId="3396" builtinId="8" hidden="1"/>
    <cellStyle name="Link" xfId="3374" builtinId="8" hidden="1"/>
    <cellStyle name="Link" xfId="3364" builtinId="8" hidden="1"/>
    <cellStyle name="Link" xfId="3350" builtinId="8" hidden="1"/>
    <cellStyle name="Link" xfId="3330" builtinId="8" hidden="1"/>
    <cellStyle name="Link" xfId="3318" builtinId="8" hidden="1"/>
    <cellStyle name="Link" xfId="3306" builtinId="8" hidden="1"/>
    <cellStyle name="Link" xfId="3284" builtinId="8" hidden="1"/>
    <cellStyle name="Link" xfId="3270" builtinId="8" hidden="1"/>
    <cellStyle name="Link" xfId="3260" builtinId="8" hidden="1"/>
    <cellStyle name="Link" xfId="3238" builtinId="8" hidden="1"/>
    <cellStyle name="Link" xfId="3214" builtinId="8" hidden="1"/>
    <cellStyle name="Link" xfId="3194" builtinId="8" hidden="1"/>
    <cellStyle name="Link" xfId="3180" builtinId="8" hidden="1"/>
    <cellStyle name="Link" xfId="3170" builtinId="8" hidden="1"/>
    <cellStyle name="Link" xfId="3148" builtinId="8" hidden="1"/>
    <cellStyle name="Link" xfId="3134" builtinId="8" hidden="1"/>
    <cellStyle name="Link" xfId="3124" builtinId="8" hidden="1"/>
    <cellStyle name="Link" xfId="3100" builtinId="8" hidden="1"/>
    <cellStyle name="Link" xfId="3090" builtinId="8" hidden="1"/>
    <cellStyle name="Link" xfId="3078" builtinId="8" hidden="1"/>
    <cellStyle name="Link" xfId="3054" builtinId="8" hidden="1"/>
    <cellStyle name="Link" xfId="3044" builtinId="8" hidden="1"/>
    <cellStyle name="Link" xfId="3034" builtinId="8" hidden="1"/>
    <cellStyle name="Link" xfId="3010" builtinId="8" hidden="1"/>
    <cellStyle name="Link" xfId="2998" builtinId="8" hidden="1"/>
    <cellStyle name="Link" xfId="2964" builtinId="8" hidden="1"/>
    <cellStyle name="Link" xfId="2954" builtinId="8" hidden="1"/>
    <cellStyle name="Link" xfId="2942" builtinId="8" hidden="1"/>
    <cellStyle name="Link" xfId="2918" builtinId="8" hidden="1"/>
    <cellStyle name="Link" xfId="2908" builtinId="8" hidden="1"/>
    <cellStyle name="Link" xfId="2898" builtinId="8" hidden="1"/>
    <cellStyle name="Link" xfId="2874" builtinId="8" hidden="1"/>
    <cellStyle name="Link" xfId="2862" builtinId="8" hidden="1"/>
    <cellStyle name="Link" xfId="2852" builtinId="8" hidden="1"/>
    <cellStyle name="Link" xfId="2828" builtinId="8" hidden="1"/>
    <cellStyle name="Link" xfId="2818" builtinId="8" hidden="1"/>
    <cellStyle name="Link" xfId="2806" builtinId="8" hidden="1"/>
    <cellStyle name="Link" xfId="3572" builtinId="8" hidden="1"/>
    <cellStyle name="Link" xfId="3658" builtinId="8" hidden="1"/>
    <cellStyle name="Link" xfId="3742" builtinId="8" hidden="1"/>
    <cellStyle name="Link" xfId="3998" builtinId="8" hidden="1"/>
    <cellStyle name="Link" xfId="4084" builtinId="8" hidden="1"/>
    <cellStyle name="Link" xfId="3914" builtinId="8" hidden="1"/>
    <cellStyle name="Link" xfId="2988" builtinId="8" hidden="1"/>
    <cellStyle name="Link" xfId="3226" builtinId="8" hidden="1"/>
    <cellStyle name="Link" xfId="3466" builtinId="8" hidden="1"/>
    <cellStyle name="Link" xfId="2686" builtinId="8" hidden="1"/>
    <cellStyle name="Link" xfId="2458" builtinId="8" hidden="1"/>
    <cellStyle name="Link" xfId="2238" builtinId="8" hidden="1"/>
    <cellStyle name="Link" xfId="2322" builtinId="8" hidden="1"/>
    <cellStyle name="Link" xfId="2462" builtinId="8" hidden="1"/>
    <cellStyle name="Link" xfId="2386" builtinId="8" hidden="1"/>
    <cellStyle name="Link" xfId="2766" builtinId="8" hidden="1"/>
    <cellStyle name="Link" xfId="2690" builtinId="8" hidden="1"/>
    <cellStyle name="Link" xfId="2612" builtinId="8" hidden="1"/>
    <cellStyle name="Link" xfId="2530" builtinId="8" hidden="1"/>
    <cellStyle name="Link" xfId="3402" builtinId="8" hidden="1"/>
    <cellStyle name="Link" xfId="3394" builtinId="8" hidden="1"/>
    <cellStyle name="Link" xfId="3310" builtinId="8" hidden="1"/>
    <cellStyle name="Link" xfId="3978" builtinId="8" hidden="1"/>
    <cellStyle name="Link" xfId="3956" builtinId="8" hidden="1"/>
    <cellStyle name="Link" xfId="3934" builtinId="8" hidden="1"/>
    <cellStyle name="Link" xfId="3870" builtinId="8" hidden="1"/>
    <cellStyle name="Link" xfId="3850" builtinId="8" hidden="1"/>
    <cellStyle name="Link" xfId="3806" builtinId="8" hidden="1"/>
    <cellStyle name="Link" xfId="3764" builtinId="8" hidden="1"/>
    <cellStyle name="Link" xfId="3722" builtinId="8" hidden="1"/>
    <cellStyle name="Link" xfId="3700" builtinId="8" hidden="1"/>
    <cellStyle name="Link" xfId="3636" builtinId="8" hidden="1"/>
    <cellStyle name="Link" xfId="3614" builtinId="8" hidden="1"/>
    <cellStyle name="Link" xfId="3594" builtinId="8" hidden="1"/>
    <cellStyle name="Link" xfId="3530" builtinId="8" hidden="1"/>
    <cellStyle name="Link" xfId="3508" builtinId="8" hidden="1"/>
    <cellStyle name="Link" xfId="2796" builtinId="8" hidden="1"/>
    <cellStyle name="Link" xfId="2802" builtinId="8" hidden="1"/>
    <cellStyle name="Link" xfId="2810" builtinId="8" hidden="1"/>
    <cellStyle name="Link" xfId="2812" builtinId="8" hidden="1"/>
    <cellStyle name="Link" xfId="2820" builtinId="8" hidden="1"/>
    <cellStyle name="Link" xfId="2822" builtinId="8" hidden="1"/>
    <cellStyle name="Link" xfId="2834" builtinId="8" hidden="1"/>
    <cellStyle name="Link" xfId="2836" builtinId="8" hidden="1"/>
    <cellStyle name="Link" xfId="2842" builtinId="8" hidden="1"/>
    <cellStyle name="Link" xfId="2850" builtinId="8" hidden="1"/>
    <cellStyle name="Link" xfId="2854" builtinId="8" hidden="1"/>
    <cellStyle name="Link" xfId="2858" builtinId="8" hidden="1"/>
    <cellStyle name="Link" xfId="2866" builtinId="8" hidden="1"/>
    <cellStyle name="Link" xfId="2868" builtinId="8" hidden="1"/>
    <cellStyle name="Link" xfId="2870" builtinId="8" hidden="1"/>
    <cellStyle name="Link" xfId="2878" builtinId="8" hidden="1"/>
    <cellStyle name="Link" xfId="2882" builtinId="8" hidden="1"/>
    <cellStyle name="Link" xfId="2886" builtinId="8" hidden="1"/>
    <cellStyle name="Link" xfId="2894" builtinId="8" hidden="1"/>
    <cellStyle name="Link" xfId="2900" builtinId="8" hidden="1"/>
    <cellStyle name="Link" xfId="2902" builtinId="8" hidden="1"/>
    <cellStyle name="Link" xfId="2910" builtinId="8" hidden="1"/>
    <cellStyle name="Link" xfId="2914" builtinId="8" hidden="1"/>
    <cellStyle name="Link" xfId="2916" builtinId="8" hidden="1"/>
    <cellStyle name="Link" xfId="2924" builtinId="8" hidden="1"/>
    <cellStyle name="Link" xfId="2926" builtinId="8" hidden="1"/>
    <cellStyle name="Link" xfId="2934" builtinId="8" hidden="1"/>
    <cellStyle name="Link" xfId="2940" builtinId="8" hidden="1"/>
    <cellStyle name="Link" xfId="2946" builtinId="8" hidden="1"/>
    <cellStyle name="Link" xfId="2948" builtinId="8" hidden="1"/>
    <cellStyle name="Link" xfId="2956" builtinId="8" hidden="1"/>
    <cellStyle name="Link" xfId="2958" builtinId="8" hidden="1"/>
    <cellStyle name="Link" xfId="2962" builtinId="8" hidden="1"/>
    <cellStyle name="Link" xfId="2970" builtinId="8" hidden="1"/>
    <cellStyle name="Link" xfId="2972" builtinId="8" hidden="1"/>
    <cellStyle name="Link" xfId="2980" builtinId="8" hidden="1"/>
    <cellStyle name="Link" xfId="2986" builtinId="8" hidden="1"/>
    <cellStyle name="Link" xfId="2994" builtinId="8" hidden="1"/>
    <cellStyle name="Link" xfId="3002" builtinId="8" hidden="1"/>
    <cellStyle name="Link" xfId="3004" builtinId="8" hidden="1"/>
    <cellStyle name="Link" xfId="3006" builtinId="8" hidden="1"/>
    <cellStyle name="Link" xfId="3014" builtinId="8" hidden="1"/>
    <cellStyle name="Link" xfId="3020" builtinId="8" hidden="1"/>
    <cellStyle name="Link" xfId="3026" builtinId="8" hidden="1"/>
    <cellStyle name="Link" xfId="3030" builtinId="8" hidden="1"/>
    <cellStyle name="Link" xfId="3036" builtinId="8" hidden="1"/>
    <cellStyle name="Link" xfId="3038" builtinId="8" hidden="1"/>
    <cellStyle name="Link" xfId="3046" builtinId="8" hidden="1"/>
    <cellStyle name="Link" xfId="3050" builtinId="8" hidden="1"/>
    <cellStyle name="Link" xfId="3052" builtinId="8" hidden="1"/>
    <cellStyle name="Link" xfId="3062" builtinId="8" hidden="1"/>
    <cellStyle name="Link" xfId="3066" builtinId="8" hidden="1"/>
    <cellStyle name="Link" xfId="3070" builtinId="8" hidden="1"/>
    <cellStyle name="Link" xfId="3076" builtinId="8" hidden="1"/>
    <cellStyle name="Link" xfId="3082" builtinId="8" hidden="1"/>
    <cellStyle name="Link" xfId="3084" builtinId="8" hidden="1"/>
    <cellStyle name="Link" xfId="3092" builtinId="8" hidden="1"/>
    <cellStyle name="Link" xfId="3094" builtinId="8" hidden="1"/>
    <cellStyle name="Link" xfId="3098" builtinId="8" hidden="1"/>
    <cellStyle name="Link" xfId="3108" builtinId="8" hidden="1"/>
    <cellStyle name="Link" xfId="3110" builtinId="8" hidden="1"/>
    <cellStyle name="Link" xfId="3116" builtinId="8" hidden="1"/>
    <cellStyle name="Link" xfId="3122" builtinId="8" hidden="1"/>
    <cellStyle name="Link" xfId="3126" builtinId="8" hidden="1"/>
    <cellStyle name="Link" xfId="3130" builtinId="8" hidden="1"/>
    <cellStyle name="Link" xfId="3138" builtinId="8" hidden="1"/>
    <cellStyle name="Link" xfId="3140" builtinId="8" hidden="1"/>
    <cellStyle name="Link" xfId="3142" builtinId="8" hidden="1"/>
    <cellStyle name="Link" xfId="3156" builtinId="8" hidden="1"/>
    <cellStyle name="Link" xfId="3162" builtinId="8" hidden="1"/>
    <cellStyle name="Link" xfId="3166" builtinId="8" hidden="1"/>
    <cellStyle name="Link" xfId="3172" builtinId="8" hidden="1"/>
    <cellStyle name="Link" xfId="3174" builtinId="8" hidden="1"/>
    <cellStyle name="Link" xfId="3182" builtinId="8" hidden="1"/>
    <cellStyle name="Link" xfId="3186" builtinId="8" hidden="1"/>
    <cellStyle name="Link" xfId="3190" builtinId="8" hidden="1"/>
    <cellStyle name="Link" xfId="3198" builtinId="8" hidden="1"/>
    <cellStyle name="Link" xfId="3202" builtinId="8" hidden="1"/>
    <cellStyle name="Link" xfId="3206" builtinId="8" hidden="1"/>
    <cellStyle name="Link" xfId="3212" builtinId="8" hidden="1"/>
    <cellStyle name="Link" xfId="3218" builtinId="8" hidden="1"/>
    <cellStyle name="Link" xfId="3220" builtinId="8" hidden="1"/>
    <cellStyle name="Link" xfId="3228" builtinId="8" hidden="1"/>
    <cellStyle name="Link" xfId="3234" builtinId="8" hidden="1"/>
    <cellStyle name="Link" xfId="3236" builtinId="8" hidden="1"/>
    <cellStyle name="Link" xfId="3244" builtinId="8" hidden="1"/>
    <cellStyle name="Link" xfId="3246" builtinId="8" hidden="1"/>
    <cellStyle name="Link" xfId="3252" builtinId="8" hidden="1"/>
    <cellStyle name="Link" xfId="3258" builtinId="8" hidden="1"/>
    <cellStyle name="Link" xfId="3262" builtinId="8" hidden="1"/>
    <cellStyle name="Link" xfId="3266" builtinId="8" hidden="1"/>
    <cellStyle name="Link" xfId="3276" builtinId="8" hidden="1"/>
    <cellStyle name="Link" xfId="3278" builtinId="8" hidden="1"/>
    <cellStyle name="Link" xfId="3282" builtinId="8" hidden="1"/>
    <cellStyle name="Link" xfId="3290" builtinId="8" hidden="1"/>
    <cellStyle name="Link" xfId="3292" builtinId="8" hidden="1"/>
    <cellStyle name="Link" xfId="3298" builtinId="8" hidden="1"/>
    <cellStyle name="Link" xfId="3302" builtinId="8" hidden="1"/>
    <cellStyle name="Link" xfId="3308" builtinId="8" hidden="1"/>
    <cellStyle name="Link" xfId="3154" builtinId="8" hidden="1"/>
    <cellStyle name="Link" xfId="2990" builtinId="8" hidden="1"/>
    <cellStyle name="Link" xfId="2826" builtinId="8" hidden="1"/>
    <cellStyle name="Link" xfId="5012" builtinId="8" hidden="1"/>
    <cellStyle name="Link" xfId="5014" builtinId="8" hidden="1"/>
    <cellStyle name="Link" xfId="5026" builtinId="8" hidden="1"/>
    <cellStyle name="Link" xfId="5028" builtinId="8" hidden="1"/>
    <cellStyle name="Link" xfId="5030" builtinId="8" hidden="1"/>
    <cellStyle name="Link" xfId="5038" builtinId="8" hidden="1"/>
    <cellStyle name="Link" xfId="5042" builtinId="8" hidden="1"/>
    <cellStyle name="Link" xfId="5050" builtinId="8" hidden="1"/>
    <cellStyle name="Link" xfId="5054" builtinId="8" hidden="1"/>
    <cellStyle name="Link" xfId="5060" builtinId="8" hidden="1"/>
    <cellStyle name="Link" xfId="5062" builtinId="8" hidden="1"/>
    <cellStyle name="Link" xfId="5074" builtinId="8" hidden="1"/>
    <cellStyle name="Link" xfId="5078" builtinId="8" hidden="1"/>
    <cellStyle name="Link" xfId="5090" builtinId="8" hidden="1"/>
    <cellStyle name="Link" xfId="5092" builtinId="8" hidden="1"/>
    <cellStyle name="Link" xfId="5098" builtinId="8" hidden="1"/>
    <cellStyle name="Link" xfId="5102" builtinId="8" hidden="1"/>
    <cellStyle name="Link" xfId="5110" builtinId="8" hidden="1"/>
    <cellStyle name="Link" xfId="5114" builtinId="8" hidden="1"/>
    <cellStyle name="Link" xfId="5122" builtinId="8" hidden="1"/>
    <cellStyle name="Link" xfId="5124" builtinId="8" hidden="1"/>
    <cellStyle name="Link" xfId="5126" builtinId="8" hidden="1"/>
    <cellStyle name="Link" xfId="5138" builtinId="8" hidden="1"/>
    <cellStyle name="Link" xfId="5140" builtinId="8" hidden="1"/>
    <cellStyle name="Link" xfId="5146" builtinId="8" hidden="1"/>
    <cellStyle name="Link" xfId="5130" builtinId="8" hidden="1"/>
    <cellStyle name="Link" xfId="5086" builtinId="8" hidden="1"/>
    <cellStyle name="Link" xfId="5066" builtinId="8" hidden="1"/>
    <cellStyle name="Link" xfId="5002" builtinId="8" hidden="1"/>
    <cellStyle name="Link" xfId="4980" builtinId="8" hidden="1"/>
    <cellStyle name="Link" xfId="4958" builtinId="8" hidden="1"/>
    <cellStyle name="Link" xfId="4894" builtinId="8" hidden="1"/>
    <cellStyle name="Link" xfId="4874" builtinId="8" hidden="1"/>
    <cellStyle name="Link" xfId="4830" builtinId="8" hidden="1"/>
    <cellStyle name="Link" xfId="4788" builtinId="8" hidden="1"/>
    <cellStyle name="Link" xfId="4746" builtinId="8" hidden="1"/>
    <cellStyle name="Link" xfId="4724" builtinId="8" hidden="1"/>
    <cellStyle name="Link" xfId="4660" builtinId="8" hidden="1"/>
    <cellStyle name="Link" xfId="4638" builtinId="8" hidden="1"/>
    <cellStyle name="Link" xfId="4618" builtinId="8" hidden="1"/>
    <cellStyle name="Link" xfId="4554" builtinId="8" hidden="1"/>
    <cellStyle name="Link" xfId="4532" builtinId="8" hidden="1"/>
    <cellStyle name="Link" xfId="4490" builtinId="8" hidden="1"/>
    <cellStyle name="Link" xfId="4446" builtinId="8" hidden="1"/>
    <cellStyle name="Link" xfId="4404" builtinId="8" hidden="1"/>
    <cellStyle name="Link" xfId="4382" builtinId="8" hidden="1"/>
    <cellStyle name="Link" xfId="4318" builtinId="8" hidden="1"/>
    <cellStyle name="Link" xfId="4298" builtinId="8" hidden="1"/>
    <cellStyle name="Link" xfId="4276" builtinId="8" hidden="1"/>
    <cellStyle name="Link" xfId="4212" builtinId="8" hidden="1"/>
    <cellStyle name="Link" xfId="4190" builtinId="8" hidden="1"/>
    <cellStyle name="Link" xfId="4148" builtinId="8" hidden="1"/>
    <cellStyle name="Link" xfId="4106" builtinId="8" hidden="1"/>
    <cellStyle name="Link" xfId="4062" builtinId="8" hidden="1"/>
    <cellStyle name="Link" xfId="4042" builtinId="8" hidden="1"/>
    <cellStyle name="Link" xfId="5076" builtinId="8" hidden="1"/>
    <cellStyle name="Link" xfId="4866" builtinId="8" hidden="1"/>
    <cellStyle name="Link" xfId="4868" builtinId="8" hidden="1"/>
    <cellStyle name="Link" xfId="4878" builtinId="8" hidden="1"/>
    <cellStyle name="Link" xfId="4882" builtinId="8" hidden="1"/>
    <cellStyle name="Link" xfId="4884" builtinId="8" hidden="1"/>
    <cellStyle name="Link" xfId="4892" builtinId="8" hidden="1"/>
    <cellStyle name="Link" xfId="4898" builtinId="8" hidden="1"/>
    <cellStyle name="Link" xfId="4902" builtinId="8" hidden="1"/>
    <cellStyle name="Link" xfId="4908" builtinId="8" hidden="1"/>
    <cellStyle name="Link" xfId="4914" builtinId="8" hidden="1"/>
    <cellStyle name="Link" xfId="4918" builtinId="8" hidden="1"/>
    <cellStyle name="Link" xfId="4926" builtinId="8" hidden="1"/>
    <cellStyle name="Link" xfId="4930" builtinId="8" hidden="1"/>
    <cellStyle name="Link" xfId="4932" builtinId="8" hidden="1"/>
    <cellStyle name="Link" xfId="4942" builtinId="8" hidden="1"/>
    <cellStyle name="Link" xfId="4946" builtinId="8" hidden="1"/>
    <cellStyle name="Link" xfId="4950" builtinId="8" hidden="1"/>
    <cellStyle name="Link" xfId="4956" builtinId="8" hidden="1"/>
    <cellStyle name="Link" xfId="4964" builtinId="8" hidden="1"/>
    <cellStyle name="Link" xfId="4966" builtinId="8" hidden="1"/>
    <cellStyle name="Link" xfId="4974" builtinId="8" hidden="1"/>
    <cellStyle name="Link" xfId="4978" builtinId="8" hidden="1"/>
    <cellStyle name="Link" xfId="4982" builtinId="8" hidden="1"/>
    <cellStyle name="Link" xfId="4990" builtinId="8" hidden="1"/>
    <cellStyle name="Link" xfId="4994" builtinId="8" hidden="1"/>
    <cellStyle name="Link" xfId="4998" builtinId="8" hidden="1"/>
    <cellStyle name="Link" xfId="5006" builtinId="8" hidden="1"/>
    <cellStyle name="Link" xfId="4796" builtinId="8" hidden="1"/>
    <cellStyle name="Link" xfId="4798" builtinId="8" hidden="1"/>
    <cellStyle name="Link" xfId="4804" builtinId="8" hidden="1"/>
    <cellStyle name="Link" xfId="4812" builtinId="8" hidden="1"/>
    <cellStyle name="Link" xfId="4818" builtinId="8" hidden="1"/>
    <cellStyle name="Link" xfId="4820" builtinId="8" hidden="1"/>
    <cellStyle name="Link" xfId="4828" builtinId="8" hidden="1"/>
    <cellStyle name="Link" xfId="4834" builtinId="8" hidden="1"/>
    <cellStyle name="Link" xfId="4836" builtinId="8" hidden="1"/>
    <cellStyle name="Link" xfId="4844" builtinId="8" hidden="1"/>
    <cellStyle name="Link" xfId="4846" builtinId="8" hidden="1"/>
    <cellStyle name="Link" xfId="4854" builtinId="8" hidden="1"/>
    <cellStyle name="Link" xfId="4860" builtinId="8" hidden="1"/>
    <cellStyle name="Link" xfId="4756" builtinId="8" hidden="1"/>
    <cellStyle name="Link" xfId="4762" builtinId="8" hidden="1"/>
    <cellStyle name="Link" xfId="4770" builtinId="8" hidden="1"/>
    <cellStyle name="Link" xfId="4772" builtinId="8" hidden="1"/>
    <cellStyle name="Link" xfId="4780" builtinId="8" hidden="1"/>
    <cellStyle name="Link" xfId="4782" builtinId="8" hidden="1"/>
    <cellStyle name="Link" xfId="4786" builtinId="8" hidden="1"/>
    <cellStyle name="Link" xfId="4738" builtinId="8" hidden="1"/>
    <cellStyle name="Link" xfId="4748" builtinId="8" hidden="1"/>
    <cellStyle name="Link" xfId="4750" builtinId="8" hidden="1"/>
    <cellStyle name="Link" xfId="4732" builtinId="8" hidden="1"/>
    <cellStyle name="Link" xfId="4734" builtinId="8" hidden="1"/>
    <cellStyle name="Link" xfId="4722" builtinId="8" hidden="1"/>
    <cellStyle name="Link" xfId="6712" builtinId="8" hidden="1"/>
    <cellStyle name="Link" xfId="6714" builtinId="8" hidden="1"/>
    <cellStyle name="Standard" xfId="0" builtinId="0"/>
  </cellStyles>
  <dxfs count="2">
    <dxf>
      <font>
        <b/>
        <i/>
      </font>
    </dxf>
    <dxf>
      <font>
        <b val="0"/>
        <i val="0"/>
      </font>
    </dxf>
  </dxfs>
  <tableStyles count="0" defaultTableStyle="TableStyleMedium9" defaultPivotStyle="PivotStyleMedium4"/>
  <colors>
    <mruColors>
      <color rgb="FFFFFECF"/>
      <color rgb="FFC4F058"/>
      <color rgb="FFFFFE95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768520</xdr:colOff>
      <xdr:row>1</xdr:row>
      <xdr:rowOff>138560</xdr:rowOff>
    </xdr:from>
    <xdr:to>
      <xdr:col>6</xdr:col>
      <xdr:colOff>1581080</xdr:colOff>
      <xdr:row>2</xdr:row>
      <xdr:rowOff>288321</xdr:rowOff>
    </xdr:to>
    <xdr:pic>
      <xdr:nvPicPr>
        <xdr:cNvPr id="3" name="Picture 1" descr="trinkreif_logo.eps">
          <a:extLst>
            <a:ext uri="{FF2B5EF4-FFF2-40B4-BE49-F238E27FC236}">
              <a16:creationId xmlns:a16="http://schemas.microsoft.com/office/drawing/2014/main" id="{B8AE1AAA-A85C-6B41-B873-9C8B22EC25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8520" y="360072"/>
          <a:ext cx="2998141" cy="5189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549</xdr:row>
      <xdr:rowOff>44301</xdr:rowOff>
    </xdr:from>
    <xdr:to>
      <xdr:col>25</xdr:col>
      <xdr:colOff>14767</xdr:colOff>
      <xdr:row>570</xdr:row>
      <xdr:rowOff>117607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2F3FA0F6-BBC4-DF40-820E-171B06CB7CC1}"/>
            </a:ext>
          </a:extLst>
        </xdr:cNvPr>
        <xdr:cNvGrpSpPr/>
      </xdr:nvGrpSpPr>
      <xdr:grpSpPr>
        <a:xfrm>
          <a:off x="0" y="5685464"/>
          <a:ext cx="16893953" cy="4414934"/>
          <a:chOff x="1" y="673100"/>
          <a:chExt cx="18893281" cy="4443984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341D30F8-73FB-303B-2E53-FD0658BDEC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961AD51D-7F42-C4BF-B038-9DD3E76AF4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548"/>
  <sheetViews>
    <sheetView showGridLines="0" tabSelected="1" topLeftCell="D1" zoomScale="86" zoomScaleNormal="86" zoomScalePageLayoutView="86" workbookViewId="0">
      <pane ySplit="14" topLeftCell="A21" activePane="bottomLeft" state="frozen"/>
      <selection activeCell="K1" sqref="K1"/>
      <selection pane="bottomLeft"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0.6640625" style="1" bestFit="1" customWidth="1" collapsed="1"/>
    <col min="5" max="5" width="18" style="1" customWidth="1"/>
    <col min="6" max="6" width="18" style="1" hidden="1" customWidth="1" outlineLevel="1"/>
    <col min="7" max="7" width="26.6640625" style="2" bestFit="1" customWidth="1" collapsed="1"/>
    <col min="8" max="8" width="35.6640625" style="2" customWidth="1"/>
    <col min="9" max="9" width="18.5" style="1" hidden="1" customWidth="1" outlineLevel="1" collapsed="1"/>
    <col min="10" max="10" width="7.33203125" style="21" customWidth="1" collapsed="1"/>
    <col min="11" max="11" width="7.33203125" style="3" customWidth="1"/>
    <col min="12" max="12" width="7.1640625" style="21" customWidth="1"/>
    <col min="13" max="13" width="7.83203125" style="32" customWidth="1"/>
    <col min="14" max="14" width="6.83203125" style="32" hidden="1" customWidth="1" outlineLevel="1"/>
    <col min="15" max="15" width="10.83203125" style="32" customWidth="1" collapsed="1"/>
    <col min="16" max="16" width="11.33203125" style="32" customWidth="1"/>
    <col min="17" max="17" width="10" style="33" hidden="1" customWidth="1" outlineLevel="1"/>
    <col min="18" max="18" width="10" style="33" customWidth="1" collapsed="1"/>
    <col min="19" max="19" width="9.6640625" style="39" customWidth="1"/>
    <col min="20" max="20" width="17" style="39" customWidth="1"/>
    <col min="21" max="21" width="11.33203125" style="2" customWidth="1" outlineLevel="1"/>
    <col min="22" max="22" width="7" style="4" customWidth="1"/>
    <col min="23" max="23" width="10.33203125" style="4" customWidth="1"/>
    <col min="24" max="24" width="13.33203125" style="4" customWidth="1"/>
    <col min="25" max="25" width="18.6640625" style="32" hidden="1" customWidth="1" outlineLevel="1"/>
    <col min="26" max="26" width="10.83203125" style="1" collapsed="1"/>
    <col min="27" max="16384" width="10.83203125" style="1"/>
  </cols>
  <sheetData>
    <row r="1" spans="1:26" customFormat="1" ht="17" thickBot="1" x14ac:dyDescent="0.25">
      <c r="A1" s="1"/>
      <c r="B1" s="1"/>
      <c r="C1" s="1"/>
      <c r="D1" s="1"/>
      <c r="E1" s="1"/>
      <c r="F1" s="1"/>
      <c r="G1" s="46"/>
      <c r="H1" s="46"/>
      <c r="I1" s="1"/>
      <c r="J1" s="47"/>
      <c r="K1" s="3"/>
      <c r="L1" s="47"/>
      <c r="M1" s="48"/>
      <c r="N1" s="48"/>
      <c r="O1" s="48"/>
      <c r="P1" s="48"/>
      <c r="Q1" s="49"/>
      <c r="R1" s="49"/>
      <c r="S1" s="51"/>
      <c r="T1" s="51"/>
      <c r="U1" s="51"/>
      <c r="V1" s="1"/>
      <c r="W1" s="3"/>
      <c r="X1" s="3"/>
      <c r="Y1" s="48"/>
    </row>
    <row r="2" spans="1:26" customFormat="1" ht="29" customHeight="1" x14ac:dyDescent="0.2">
      <c r="A2" s="1"/>
      <c r="B2" s="1"/>
      <c r="C2" s="1"/>
      <c r="D2" s="1"/>
      <c r="E2" s="1"/>
      <c r="F2" s="1"/>
      <c r="G2" s="52"/>
      <c r="H2" s="53" t="s">
        <v>27</v>
      </c>
      <c r="I2" s="54"/>
      <c r="J2" s="143"/>
      <c r="K2" s="144"/>
      <c r="L2" s="144"/>
      <c r="M2" s="144"/>
      <c r="N2" s="144"/>
      <c r="O2" s="144"/>
      <c r="P2" s="48"/>
      <c r="Q2" s="49"/>
      <c r="R2" s="49"/>
      <c r="S2" s="39"/>
      <c r="T2" s="50"/>
      <c r="U2" s="46"/>
      <c r="V2" s="122" t="s">
        <v>26</v>
      </c>
      <c r="W2" s="123"/>
      <c r="X2" s="124"/>
      <c r="Y2" s="48"/>
    </row>
    <row r="3" spans="1:26" customFormat="1" ht="37" customHeight="1" thickBot="1" x14ac:dyDescent="0.25">
      <c r="A3" s="1"/>
      <c r="B3" s="1"/>
      <c r="C3" s="1"/>
      <c r="D3" s="1"/>
      <c r="E3" s="1"/>
      <c r="F3" s="1"/>
      <c r="G3" s="52"/>
      <c r="H3" s="55" t="s">
        <v>28</v>
      </c>
      <c r="I3" s="56"/>
      <c r="J3" s="145"/>
      <c r="K3" s="145"/>
      <c r="L3" s="145"/>
      <c r="M3" s="145"/>
      <c r="N3" s="145"/>
      <c r="O3" s="145"/>
      <c r="P3" s="48"/>
      <c r="Q3" s="49"/>
      <c r="R3" s="49"/>
      <c r="S3" s="39"/>
      <c r="T3" s="50"/>
      <c r="U3" s="46"/>
      <c r="V3" s="57" t="s">
        <v>15</v>
      </c>
      <c r="W3" s="58" t="s">
        <v>42</v>
      </c>
      <c r="X3" s="59" t="s">
        <v>43</v>
      </c>
      <c r="Y3" s="48"/>
    </row>
    <row r="4" spans="1:26" customFormat="1" ht="28" customHeight="1" x14ac:dyDescent="0.2">
      <c r="A4" s="1"/>
      <c r="B4" s="1"/>
      <c r="C4" s="1"/>
      <c r="D4" s="125" t="s">
        <v>1390</v>
      </c>
      <c r="E4" s="125"/>
      <c r="F4" s="125"/>
      <c r="G4" s="126"/>
      <c r="H4" s="60" t="s">
        <v>40</v>
      </c>
      <c r="I4" s="56"/>
      <c r="J4" s="145"/>
      <c r="K4" s="145"/>
      <c r="L4" s="145"/>
      <c r="M4" s="145"/>
      <c r="N4" s="145"/>
      <c r="O4" s="145"/>
      <c r="P4" s="48"/>
      <c r="Q4" s="49"/>
      <c r="R4" s="49"/>
      <c r="S4" s="39"/>
      <c r="T4" s="163" t="s">
        <v>44</v>
      </c>
      <c r="U4" s="164"/>
      <c r="V4" s="61">
        <f>SUMIF(R15:R2419,"D",V15:V2419)</f>
        <v>0</v>
      </c>
      <c r="W4" s="62">
        <f>SUMIF(R15:R2419,"D",W15:W2419)</f>
        <v>0</v>
      </c>
      <c r="X4" s="63">
        <f>SUMIF(R15:R2419,"D",X15:X2419)</f>
        <v>0</v>
      </c>
      <c r="Y4" s="48"/>
    </row>
    <row r="5" spans="1:26" customFormat="1" ht="32" customHeight="1" thickBot="1" x14ac:dyDescent="0.25">
      <c r="A5" s="1"/>
      <c r="B5" s="1"/>
      <c r="C5" s="1"/>
      <c r="D5" s="1"/>
      <c r="E5" s="95" t="s">
        <v>925</v>
      </c>
      <c r="F5" s="96">
        <f ca="1">TODAY()</f>
        <v>45736</v>
      </c>
      <c r="G5" s="120">
        <f ca="1">TODAY()</f>
        <v>45736</v>
      </c>
      <c r="H5" s="64" t="s">
        <v>29</v>
      </c>
      <c r="I5" s="65"/>
      <c r="J5" s="146"/>
      <c r="K5" s="146"/>
      <c r="L5" s="146"/>
      <c r="M5" s="146"/>
      <c r="N5" s="146"/>
      <c r="O5" s="146"/>
      <c r="P5" s="48"/>
      <c r="Q5" s="49"/>
      <c r="R5" s="49"/>
      <c r="S5" s="39"/>
      <c r="T5" s="165" t="s">
        <v>45</v>
      </c>
      <c r="U5" s="166"/>
      <c r="V5" s="66">
        <f>SUMIF(R15:R2419,"U",V15:V2419)</f>
        <v>0</v>
      </c>
      <c r="W5" s="67">
        <f>SUMIF(R15:R2419,"U",W15:W2419)</f>
        <v>0</v>
      </c>
      <c r="X5" s="68">
        <f>SUMIF(R15:R2419,"U",X15:X2419)</f>
        <v>0</v>
      </c>
      <c r="Y5" s="48"/>
    </row>
    <row r="6" spans="1:26" customFormat="1" ht="32" customHeight="1" thickBot="1" x14ac:dyDescent="0.25">
      <c r="A6" s="1"/>
      <c r="B6" s="1"/>
      <c r="C6" s="1"/>
      <c r="D6" s="127" t="s">
        <v>46</v>
      </c>
      <c r="E6" s="127"/>
      <c r="F6" s="127"/>
      <c r="G6" s="127"/>
      <c r="H6" s="69"/>
      <c r="I6" s="1"/>
      <c r="J6" s="69"/>
      <c r="K6" s="69"/>
      <c r="L6" s="69"/>
      <c r="M6" s="69"/>
      <c r="N6" s="69"/>
      <c r="O6" s="69"/>
      <c r="P6" s="48"/>
      <c r="Q6" s="49"/>
      <c r="R6" s="49"/>
      <c r="S6" s="39"/>
      <c r="T6" s="167" t="s">
        <v>47</v>
      </c>
      <c r="U6" s="168"/>
      <c r="V6" s="70">
        <f>V4+V5</f>
        <v>0</v>
      </c>
      <c r="W6" s="71">
        <f>W4+W5</f>
        <v>0</v>
      </c>
      <c r="X6" s="72">
        <f>X4+X5</f>
        <v>0</v>
      </c>
      <c r="Y6" s="48"/>
    </row>
    <row r="7" spans="1:26" customFormat="1" ht="14" customHeight="1" x14ac:dyDescent="0.2">
      <c r="A7" s="1"/>
      <c r="B7" s="1"/>
      <c r="C7" s="1"/>
      <c r="D7" s="127"/>
      <c r="E7" s="127"/>
      <c r="F7" s="127"/>
      <c r="G7" s="127"/>
      <c r="H7" s="73"/>
      <c r="I7" s="1"/>
      <c r="J7" s="74"/>
      <c r="K7" s="3"/>
      <c r="L7" s="47"/>
      <c r="M7" s="48"/>
      <c r="N7" s="48"/>
      <c r="O7" s="48"/>
      <c r="P7" s="48"/>
      <c r="Q7" s="49"/>
      <c r="R7" s="49"/>
      <c r="S7" s="39"/>
      <c r="T7" s="50"/>
      <c r="U7" s="75"/>
      <c r="V7" s="51"/>
      <c r="W7" s="51"/>
      <c r="X7" s="51"/>
      <c r="Y7" s="48"/>
    </row>
    <row r="8" spans="1:26" customFormat="1" ht="20" hidden="1" customHeight="1" outlineLevel="1" x14ac:dyDescent="0.2">
      <c r="A8" s="1"/>
      <c r="B8" s="1"/>
      <c r="C8" s="1"/>
      <c r="D8" s="127"/>
      <c r="E8" s="127"/>
      <c r="F8" s="127"/>
      <c r="G8" s="127"/>
      <c r="H8" s="76" t="s">
        <v>34</v>
      </c>
      <c r="I8" s="77"/>
      <c r="J8" s="156"/>
      <c r="K8" s="156"/>
      <c r="L8" s="157"/>
      <c r="M8" s="157"/>
      <c r="N8" s="154"/>
      <c r="O8" s="154"/>
      <c r="P8" s="48"/>
      <c r="Q8" s="49"/>
      <c r="R8" s="49"/>
      <c r="S8" s="39"/>
      <c r="T8" s="50"/>
      <c r="U8" s="75"/>
      <c r="V8" s="149" t="s">
        <v>30</v>
      </c>
      <c r="W8" s="150"/>
      <c r="X8" s="78"/>
      <c r="Y8" s="48"/>
    </row>
    <row r="9" spans="1:26" customFormat="1" ht="20" hidden="1" customHeight="1" outlineLevel="1" x14ac:dyDescent="0.2">
      <c r="A9" s="1"/>
      <c r="B9" s="1"/>
      <c r="C9" s="1"/>
      <c r="D9" s="127"/>
      <c r="E9" s="127"/>
      <c r="F9" s="127"/>
      <c r="G9" s="127"/>
      <c r="H9" s="79" t="s">
        <v>35</v>
      </c>
      <c r="I9" s="80"/>
      <c r="J9" s="128"/>
      <c r="K9" s="128"/>
      <c r="L9" s="121"/>
      <c r="M9" s="121"/>
      <c r="N9" s="153"/>
      <c r="O9" s="153"/>
      <c r="P9" s="48"/>
      <c r="Q9" s="49"/>
      <c r="R9" s="49"/>
      <c r="S9" s="39"/>
      <c r="T9" s="50"/>
      <c r="U9" s="75"/>
      <c r="V9" s="147" t="s">
        <v>32</v>
      </c>
      <c r="W9" s="148"/>
      <c r="X9" s="81">
        <f>W6+X8</f>
        <v>0</v>
      </c>
      <c r="Y9" s="48"/>
    </row>
    <row r="10" spans="1:26" customFormat="1" ht="20" hidden="1" customHeight="1" outlineLevel="1" x14ac:dyDescent="0.2">
      <c r="A10" s="1"/>
      <c r="B10" s="1"/>
      <c r="C10" s="1"/>
      <c r="D10" s="1"/>
      <c r="E10" s="1"/>
      <c r="F10" s="1"/>
      <c r="G10" s="82"/>
      <c r="H10" s="79" t="s">
        <v>36</v>
      </c>
      <c r="I10" s="80"/>
      <c r="J10" s="128"/>
      <c r="K10" s="128"/>
      <c r="L10" s="121"/>
      <c r="M10" s="121"/>
      <c r="N10" s="153"/>
      <c r="O10" s="153"/>
      <c r="P10" s="48"/>
      <c r="Q10" s="49"/>
      <c r="R10" s="49"/>
      <c r="S10" s="39"/>
      <c r="T10" s="50"/>
      <c r="U10" s="75"/>
      <c r="V10" s="147" t="s">
        <v>31</v>
      </c>
      <c r="W10" s="148"/>
      <c r="X10" s="83">
        <f>W5*0.2+(X8*0.2)</f>
        <v>0</v>
      </c>
      <c r="Y10" s="48"/>
    </row>
    <row r="11" spans="1:26" customFormat="1" ht="20" hidden="1" customHeight="1" outlineLevel="1" thickBot="1" x14ac:dyDescent="0.25">
      <c r="A11" s="1"/>
      <c r="B11" s="1"/>
      <c r="C11" s="1"/>
      <c r="D11" s="1"/>
      <c r="E11" s="1"/>
      <c r="F11" s="1"/>
      <c r="G11" s="82"/>
      <c r="H11" s="84" t="s">
        <v>37</v>
      </c>
      <c r="I11" s="85"/>
      <c r="J11" s="155"/>
      <c r="K11" s="155"/>
      <c r="L11" s="138"/>
      <c r="M11" s="138"/>
      <c r="N11" s="139"/>
      <c r="O11" s="139"/>
      <c r="P11" s="48"/>
      <c r="Q11" s="49"/>
      <c r="R11" s="49"/>
      <c r="S11" s="39"/>
      <c r="T11" s="50"/>
      <c r="U11" s="75"/>
      <c r="V11" s="151" t="s">
        <v>33</v>
      </c>
      <c r="W11" s="152"/>
      <c r="X11" s="86">
        <f>X10+X9</f>
        <v>0</v>
      </c>
      <c r="Y11" s="48"/>
    </row>
    <row r="12" spans="1:26" customFormat="1" ht="14" customHeight="1" collapsed="1" thickBot="1" x14ac:dyDescent="0.25">
      <c r="A12" s="1"/>
      <c r="B12" s="1"/>
      <c r="C12" s="1"/>
      <c r="D12" s="1"/>
      <c r="E12" s="1"/>
      <c r="F12" s="1"/>
      <c r="G12" s="82"/>
      <c r="H12" s="73"/>
      <c r="I12" s="1"/>
      <c r="J12" s="74"/>
      <c r="K12" s="3"/>
      <c r="L12" s="47"/>
      <c r="M12" s="48"/>
      <c r="N12" s="48"/>
      <c r="O12" s="48"/>
      <c r="P12" s="48"/>
      <c r="Q12" s="49"/>
      <c r="R12" s="49"/>
      <c r="S12" s="51"/>
      <c r="T12" s="51"/>
      <c r="U12" s="51"/>
      <c r="V12" s="1"/>
      <c r="W12" s="3"/>
      <c r="X12" s="3"/>
      <c r="Y12" s="48"/>
    </row>
    <row r="13" spans="1:26" s="5" customFormat="1" ht="26.25" customHeight="1" thickBot="1" x14ac:dyDescent="0.25">
      <c r="A13" s="129" t="s">
        <v>0</v>
      </c>
      <c r="B13" s="130"/>
      <c r="C13" s="131"/>
      <c r="D13" s="129" t="s">
        <v>1</v>
      </c>
      <c r="E13" s="130"/>
      <c r="F13" s="131"/>
      <c r="G13" s="135" t="s">
        <v>2</v>
      </c>
      <c r="H13" s="136"/>
      <c r="I13" s="136"/>
      <c r="J13" s="136"/>
      <c r="K13" s="136"/>
      <c r="L13" s="137"/>
      <c r="M13" s="132" t="s">
        <v>3</v>
      </c>
      <c r="N13" s="133"/>
      <c r="O13" s="134"/>
      <c r="P13" s="158" t="s">
        <v>924</v>
      </c>
      <c r="Q13" s="159"/>
      <c r="R13" s="159"/>
      <c r="S13" s="160" t="s">
        <v>39</v>
      </c>
      <c r="T13" s="161"/>
      <c r="U13" s="162"/>
      <c r="V13" s="140" t="s">
        <v>23</v>
      </c>
      <c r="W13" s="141"/>
      <c r="X13" s="142"/>
      <c r="Y13" s="34"/>
    </row>
    <row r="14" spans="1:26" ht="47" customHeight="1" thickBot="1" x14ac:dyDescent="0.25">
      <c r="A14" s="16" t="s">
        <v>4</v>
      </c>
      <c r="B14" s="17" t="s">
        <v>5</v>
      </c>
      <c r="C14" s="18" t="s">
        <v>6</v>
      </c>
      <c r="D14" s="16" t="s">
        <v>7</v>
      </c>
      <c r="E14" s="17" t="s">
        <v>8</v>
      </c>
      <c r="F14" s="18" t="s">
        <v>9</v>
      </c>
      <c r="G14" s="19" t="s">
        <v>10</v>
      </c>
      <c r="H14" s="20" t="s">
        <v>11</v>
      </c>
      <c r="I14" s="17" t="s">
        <v>12</v>
      </c>
      <c r="J14" s="22" t="s">
        <v>13</v>
      </c>
      <c r="K14" s="15" t="s">
        <v>14</v>
      </c>
      <c r="L14" s="40" t="s">
        <v>15</v>
      </c>
      <c r="M14" s="41" t="s">
        <v>16</v>
      </c>
      <c r="N14" s="36" t="s">
        <v>17</v>
      </c>
      <c r="O14" s="42" t="s">
        <v>18</v>
      </c>
      <c r="P14" s="25" t="s">
        <v>21</v>
      </c>
      <c r="Q14" s="36" t="s">
        <v>20</v>
      </c>
      <c r="R14" s="35" t="s">
        <v>41</v>
      </c>
      <c r="S14" s="90" t="s">
        <v>22</v>
      </c>
      <c r="T14" s="43" t="s">
        <v>21</v>
      </c>
      <c r="U14" s="91" t="s">
        <v>38</v>
      </c>
      <c r="V14" s="26" t="s">
        <v>15</v>
      </c>
      <c r="W14" s="27" t="s">
        <v>24</v>
      </c>
      <c r="X14" s="28" t="s">
        <v>25</v>
      </c>
      <c r="Y14" s="35" t="s">
        <v>19</v>
      </c>
    </row>
    <row r="15" spans="1:26" ht="15.75" hidden="1" customHeight="1" x14ac:dyDescent="0.2">
      <c r="A15" s="6" t="s">
        <v>48</v>
      </c>
      <c r="B15" s="7" t="s">
        <v>49</v>
      </c>
      <c r="C15" s="8" t="s">
        <v>50</v>
      </c>
      <c r="D15" s="99" t="s">
        <v>51</v>
      </c>
      <c r="E15" s="100"/>
      <c r="F15" s="101"/>
      <c r="G15" s="102" t="s">
        <v>54</v>
      </c>
      <c r="H15" s="103" t="s">
        <v>55</v>
      </c>
      <c r="I15" s="12" t="s">
        <v>56</v>
      </c>
      <c r="J15" s="104">
        <v>1999</v>
      </c>
      <c r="K15" s="105">
        <v>0.75</v>
      </c>
      <c r="L15" s="104">
        <v>0</v>
      </c>
      <c r="M15" s="106" t="s">
        <v>484</v>
      </c>
      <c r="N15" s="107"/>
      <c r="O15" s="108"/>
      <c r="P15" s="109">
        <v>320</v>
      </c>
      <c r="Q15" s="37" t="s">
        <v>513</v>
      </c>
      <c r="R15" s="110" t="s">
        <v>922</v>
      </c>
      <c r="S15" s="111">
        <f>IF(R15="U",T15/1.2,T15)</f>
        <v>240</v>
      </c>
      <c r="T15" s="112">
        <f>P15*(1-U15)</f>
        <v>240</v>
      </c>
      <c r="U15" s="93">
        <v>0.25</v>
      </c>
      <c r="V15" s="113"/>
      <c r="W15" s="114">
        <f t="shared" ref="W15:W61" si="0">V15*S15</f>
        <v>0</v>
      </c>
      <c r="X15" s="115">
        <f t="shared" ref="X15:X61" si="1">V15*T15</f>
        <v>0</v>
      </c>
      <c r="Y15" s="38" t="s">
        <v>512</v>
      </c>
      <c r="Z15" s="97"/>
    </row>
    <row r="16" spans="1:26" ht="15.75" hidden="1" customHeight="1" x14ac:dyDescent="0.2">
      <c r="A16" s="6" t="s">
        <v>48</v>
      </c>
      <c r="B16" s="7" t="s">
        <v>57</v>
      </c>
      <c r="C16" s="8" t="s">
        <v>63</v>
      </c>
      <c r="D16" s="6" t="s">
        <v>58</v>
      </c>
      <c r="E16" s="7" t="s">
        <v>59</v>
      </c>
      <c r="F16" s="8"/>
      <c r="G16" s="10" t="s">
        <v>60</v>
      </c>
      <c r="H16" s="11" t="s">
        <v>64</v>
      </c>
      <c r="I16" s="12" t="s">
        <v>65</v>
      </c>
      <c r="J16" s="23">
        <v>1994</v>
      </c>
      <c r="K16" s="14">
        <v>0.75</v>
      </c>
      <c r="L16" s="24">
        <v>3</v>
      </c>
      <c r="M16" s="87">
        <v>-0.5</v>
      </c>
      <c r="N16" s="88"/>
      <c r="O16" s="89"/>
      <c r="P16" s="94">
        <v>160</v>
      </c>
      <c r="Q16" s="37" t="s">
        <v>516</v>
      </c>
      <c r="R16" s="98" t="s">
        <v>922</v>
      </c>
      <c r="S16" s="92">
        <f t="shared" ref="S16:S79" si="2">IF(R16="U",T16/1.2,T16)</f>
        <v>96</v>
      </c>
      <c r="T16" s="44">
        <f t="shared" ref="T16:T79" si="3">P16*(1-U16)</f>
        <v>96</v>
      </c>
      <c r="U16" s="93">
        <v>0.4</v>
      </c>
      <c r="V16" s="31"/>
      <c r="W16" s="29">
        <f t="shared" si="0"/>
        <v>0</v>
      </c>
      <c r="X16" s="30">
        <f t="shared" si="1"/>
        <v>0</v>
      </c>
      <c r="Y16" s="38" t="s">
        <v>515</v>
      </c>
      <c r="Z16" s="97"/>
    </row>
    <row r="17" spans="1:26" ht="15.75" hidden="1" customHeight="1" x14ac:dyDescent="0.2">
      <c r="A17" s="6" t="s">
        <v>48</v>
      </c>
      <c r="B17" s="7" t="s">
        <v>49</v>
      </c>
      <c r="C17" s="8" t="s">
        <v>50</v>
      </c>
      <c r="D17" s="6" t="s">
        <v>58</v>
      </c>
      <c r="E17" s="7" t="s">
        <v>59</v>
      </c>
      <c r="F17" s="8"/>
      <c r="G17" s="9" t="s">
        <v>66</v>
      </c>
      <c r="H17" s="13" t="s">
        <v>67</v>
      </c>
      <c r="I17" s="7" t="s">
        <v>62</v>
      </c>
      <c r="J17" s="23">
        <v>2016</v>
      </c>
      <c r="K17" s="14">
        <v>1.5</v>
      </c>
      <c r="L17" s="24">
        <v>1</v>
      </c>
      <c r="M17" s="87" t="s">
        <v>483</v>
      </c>
      <c r="N17" s="88"/>
      <c r="O17" s="89"/>
      <c r="P17" s="94">
        <v>35</v>
      </c>
      <c r="Q17" s="37" t="s">
        <v>521</v>
      </c>
      <c r="R17" s="98" t="s">
        <v>922</v>
      </c>
      <c r="S17" s="92">
        <f t="shared" si="2"/>
        <v>21</v>
      </c>
      <c r="T17" s="44">
        <f t="shared" si="3"/>
        <v>21</v>
      </c>
      <c r="U17" s="93">
        <v>0.4</v>
      </c>
      <c r="V17" s="31"/>
      <c r="W17" s="29">
        <f t="shared" si="0"/>
        <v>0</v>
      </c>
      <c r="X17" s="30">
        <f t="shared" si="1"/>
        <v>0</v>
      </c>
      <c r="Y17" s="38" t="s">
        <v>518</v>
      </c>
      <c r="Z17" s="97"/>
    </row>
    <row r="18" spans="1:26" ht="15.75" hidden="1" customHeight="1" x14ac:dyDescent="0.2">
      <c r="A18" s="6" t="s">
        <v>48</v>
      </c>
      <c r="B18" s="7" t="s">
        <v>49</v>
      </c>
      <c r="C18" s="8" t="s">
        <v>50</v>
      </c>
      <c r="D18" s="6" t="s">
        <v>58</v>
      </c>
      <c r="E18" s="7" t="s">
        <v>59</v>
      </c>
      <c r="F18" s="8"/>
      <c r="G18" s="10" t="s">
        <v>68</v>
      </c>
      <c r="H18" s="11" t="s">
        <v>69</v>
      </c>
      <c r="I18" s="12" t="s">
        <v>62</v>
      </c>
      <c r="J18" s="23">
        <v>2017</v>
      </c>
      <c r="K18" s="14">
        <v>0.75</v>
      </c>
      <c r="L18" s="24">
        <v>3</v>
      </c>
      <c r="M18" s="87" t="s">
        <v>483</v>
      </c>
      <c r="N18" s="88"/>
      <c r="O18" s="89"/>
      <c r="P18" s="94">
        <v>30</v>
      </c>
      <c r="Q18" s="37" t="s">
        <v>522</v>
      </c>
      <c r="R18" s="98" t="s">
        <v>922</v>
      </c>
      <c r="S18" s="92">
        <f t="shared" si="2"/>
        <v>22.5</v>
      </c>
      <c r="T18" s="44">
        <f t="shared" si="3"/>
        <v>22.5</v>
      </c>
      <c r="U18" s="93">
        <v>0.25</v>
      </c>
      <c r="V18" s="31"/>
      <c r="W18" s="29">
        <f t="shared" si="0"/>
        <v>0</v>
      </c>
      <c r="X18" s="30">
        <f t="shared" si="1"/>
        <v>0</v>
      </c>
      <c r="Y18" s="38" t="s">
        <v>519</v>
      </c>
      <c r="Z18" s="97"/>
    </row>
    <row r="19" spans="1:26" ht="15.75" hidden="1" customHeight="1" x14ac:dyDescent="0.2">
      <c r="A19" s="6" t="s">
        <v>48</v>
      </c>
      <c r="B19" s="7" t="s">
        <v>57</v>
      </c>
      <c r="C19" s="8" t="s">
        <v>63</v>
      </c>
      <c r="D19" s="6" t="s">
        <v>58</v>
      </c>
      <c r="E19" s="7" t="s">
        <v>70</v>
      </c>
      <c r="F19" s="8"/>
      <c r="G19" s="9" t="s">
        <v>71</v>
      </c>
      <c r="H19" s="13" t="s">
        <v>72</v>
      </c>
      <c r="I19" s="7" t="s">
        <v>65</v>
      </c>
      <c r="J19" s="23">
        <v>1995</v>
      </c>
      <c r="K19" s="14">
        <v>0.375</v>
      </c>
      <c r="L19" s="24">
        <v>1</v>
      </c>
      <c r="M19" s="87" t="s">
        <v>483</v>
      </c>
      <c r="N19" s="88"/>
      <c r="O19" s="89"/>
      <c r="P19" s="94">
        <v>180</v>
      </c>
      <c r="Q19" s="37" t="s">
        <v>524</v>
      </c>
      <c r="R19" s="98" t="s">
        <v>922</v>
      </c>
      <c r="S19" s="92">
        <f t="shared" si="2"/>
        <v>153</v>
      </c>
      <c r="T19" s="44">
        <f t="shared" si="3"/>
        <v>153</v>
      </c>
      <c r="U19" s="93">
        <v>0.15</v>
      </c>
      <c r="V19" s="31"/>
      <c r="W19" s="29">
        <f t="shared" si="0"/>
        <v>0</v>
      </c>
      <c r="X19" s="30">
        <f t="shared" si="1"/>
        <v>0</v>
      </c>
      <c r="Y19" s="38" t="s">
        <v>523</v>
      </c>
      <c r="Z19" s="97"/>
    </row>
    <row r="20" spans="1:26" ht="15.75" hidden="1" customHeight="1" x14ac:dyDescent="0.2">
      <c r="A20" s="6" t="s">
        <v>48</v>
      </c>
      <c r="B20" s="7" t="s">
        <v>57</v>
      </c>
      <c r="C20" s="8" t="s">
        <v>63</v>
      </c>
      <c r="D20" s="6" t="s">
        <v>58</v>
      </c>
      <c r="E20" s="7" t="s">
        <v>70</v>
      </c>
      <c r="F20" s="8"/>
      <c r="G20" s="9" t="s">
        <v>71</v>
      </c>
      <c r="H20" s="13" t="s">
        <v>73</v>
      </c>
      <c r="I20" s="7" t="s">
        <v>65</v>
      </c>
      <c r="J20" s="23">
        <v>1994</v>
      </c>
      <c r="K20" s="14">
        <v>0.375</v>
      </c>
      <c r="L20" s="24">
        <v>1</v>
      </c>
      <c r="M20" s="87" t="s">
        <v>483</v>
      </c>
      <c r="N20" s="88"/>
      <c r="O20" s="89"/>
      <c r="P20" s="94">
        <v>70</v>
      </c>
      <c r="Q20" s="37" t="s">
        <v>526</v>
      </c>
      <c r="R20" s="98" t="s">
        <v>922</v>
      </c>
      <c r="S20" s="92">
        <f t="shared" si="2"/>
        <v>59.5</v>
      </c>
      <c r="T20" s="44">
        <f t="shared" si="3"/>
        <v>59.5</v>
      </c>
      <c r="U20" s="93">
        <v>0.15</v>
      </c>
      <c r="V20" s="31"/>
      <c r="W20" s="29">
        <f t="shared" si="0"/>
        <v>0</v>
      </c>
      <c r="X20" s="30">
        <f t="shared" si="1"/>
        <v>0</v>
      </c>
      <c r="Y20" s="38" t="s">
        <v>525</v>
      </c>
      <c r="Z20" s="97"/>
    </row>
    <row r="21" spans="1:26" ht="15.75" customHeight="1" x14ac:dyDescent="0.2">
      <c r="A21" s="6" t="s">
        <v>48</v>
      </c>
      <c r="B21" s="7" t="s">
        <v>57</v>
      </c>
      <c r="C21" s="8" t="s">
        <v>63</v>
      </c>
      <c r="D21" s="6" t="s">
        <v>58</v>
      </c>
      <c r="E21" s="7" t="s">
        <v>70</v>
      </c>
      <c r="F21" s="8"/>
      <c r="G21" s="10" t="s">
        <v>75</v>
      </c>
      <c r="H21" s="11" t="s">
        <v>76</v>
      </c>
      <c r="I21" s="12" t="s">
        <v>65</v>
      </c>
      <c r="J21" s="23">
        <v>2007</v>
      </c>
      <c r="K21" s="14">
        <v>0.75</v>
      </c>
      <c r="L21" s="24">
        <v>2</v>
      </c>
      <c r="M21" s="87" t="s">
        <v>483</v>
      </c>
      <c r="N21" s="88"/>
      <c r="O21" s="89"/>
      <c r="P21" s="94">
        <v>35</v>
      </c>
      <c r="Q21" s="37" t="s">
        <v>530</v>
      </c>
      <c r="R21" s="98" t="s">
        <v>922</v>
      </c>
      <c r="S21" s="92">
        <f t="shared" si="2"/>
        <v>26.25</v>
      </c>
      <c r="T21" s="44">
        <f t="shared" si="3"/>
        <v>26.25</v>
      </c>
      <c r="U21" s="93">
        <v>0.25</v>
      </c>
      <c r="V21" s="31"/>
      <c r="W21" s="29">
        <f t="shared" si="0"/>
        <v>0</v>
      </c>
      <c r="X21" s="30">
        <f t="shared" si="1"/>
        <v>0</v>
      </c>
      <c r="Y21" s="38" t="s">
        <v>529</v>
      </c>
      <c r="Z21" s="97"/>
    </row>
    <row r="22" spans="1:26" ht="15.75" customHeight="1" x14ac:dyDescent="0.2">
      <c r="A22" s="6" t="s">
        <v>48</v>
      </c>
      <c r="B22" s="7" t="s">
        <v>57</v>
      </c>
      <c r="C22" s="8" t="s">
        <v>50</v>
      </c>
      <c r="D22" s="6" t="s">
        <v>58</v>
      </c>
      <c r="E22" s="7" t="s">
        <v>70</v>
      </c>
      <c r="F22" s="8"/>
      <c r="G22" s="10" t="s">
        <v>77</v>
      </c>
      <c r="H22" s="11" t="s">
        <v>78</v>
      </c>
      <c r="I22" s="12" t="s">
        <v>65</v>
      </c>
      <c r="J22" s="23">
        <v>2019</v>
      </c>
      <c r="K22" s="14">
        <v>0.75</v>
      </c>
      <c r="L22" s="24">
        <v>1</v>
      </c>
      <c r="M22" s="87" t="s">
        <v>483</v>
      </c>
      <c r="N22" s="88"/>
      <c r="O22" s="89"/>
      <c r="P22" s="94">
        <v>33</v>
      </c>
      <c r="Q22" s="37" t="s">
        <v>532</v>
      </c>
      <c r="R22" s="45" t="s">
        <v>923</v>
      </c>
      <c r="S22" s="92">
        <f t="shared" si="2"/>
        <v>20.625</v>
      </c>
      <c r="T22" s="44">
        <f t="shared" si="3"/>
        <v>24.75</v>
      </c>
      <c r="U22" s="93">
        <v>0.25</v>
      </c>
      <c r="V22" s="31"/>
      <c r="W22" s="29">
        <f t="shared" si="0"/>
        <v>0</v>
      </c>
      <c r="X22" s="30">
        <f t="shared" si="1"/>
        <v>0</v>
      </c>
      <c r="Y22" s="38" t="s">
        <v>531</v>
      </c>
      <c r="Z22" s="97"/>
    </row>
    <row r="23" spans="1:26" ht="15.75" customHeight="1" x14ac:dyDescent="0.2">
      <c r="A23" s="6" t="s">
        <v>48</v>
      </c>
      <c r="B23" s="7" t="s">
        <v>57</v>
      </c>
      <c r="C23" s="8" t="s">
        <v>50</v>
      </c>
      <c r="D23" s="6" t="s">
        <v>58</v>
      </c>
      <c r="E23" s="7" t="s">
        <v>70</v>
      </c>
      <c r="F23" s="8"/>
      <c r="G23" s="10" t="s">
        <v>77</v>
      </c>
      <c r="H23" s="11" t="s">
        <v>78</v>
      </c>
      <c r="I23" s="12" t="s">
        <v>65</v>
      </c>
      <c r="J23" s="23">
        <v>2020</v>
      </c>
      <c r="K23" s="14">
        <v>0.75</v>
      </c>
      <c r="L23" s="24">
        <v>24</v>
      </c>
      <c r="M23" s="87" t="s">
        <v>483</v>
      </c>
      <c r="N23" s="88"/>
      <c r="O23" s="89"/>
      <c r="P23" s="94">
        <v>33</v>
      </c>
      <c r="Q23" s="37" t="s">
        <v>534</v>
      </c>
      <c r="R23" s="45" t="s">
        <v>923</v>
      </c>
      <c r="S23" s="92">
        <f t="shared" si="2"/>
        <v>20.625</v>
      </c>
      <c r="T23" s="44">
        <f t="shared" si="3"/>
        <v>24.75</v>
      </c>
      <c r="U23" s="93">
        <v>0.25</v>
      </c>
      <c r="V23" s="31"/>
      <c r="W23" s="29">
        <f t="shared" si="0"/>
        <v>0</v>
      </c>
      <c r="X23" s="30">
        <f t="shared" si="1"/>
        <v>0</v>
      </c>
      <c r="Y23" s="38" t="s">
        <v>533</v>
      </c>
      <c r="Z23" s="97"/>
    </row>
    <row r="24" spans="1:26" ht="15.75" customHeight="1" x14ac:dyDescent="0.2">
      <c r="A24" s="6" t="s">
        <v>48</v>
      </c>
      <c r="B24" s="7" t="s">
        <v>57</v>
      </c>
      <c r="C24" s="8" t="s">
        <v>63</v>
      </c>
      <c r="D24" s="6" t="s">
        <v>58</v>
      </c>
      <c r="E24" s="7" t="s">
        <v>70</v>
      </c>
      <c r="F24" s="8"/>
      <c r="G24" s="9" t="s">
        <v>77</v>
      </c>
      <c r="H24" s="13" t="s">
        <v>79</v>
      </c>
      <c r="I24" s="7" t="s">
        <v>65</v>
      </c>
      <c r="J24" s="23">
        <v>2020</v>
      </c>
      <c r="K24" s="14">
        <v>0.75</v>
      </c>
      <c r="L24" s="24">
        <v>1</v>
      </c>
      <c r="M24" s="87" t="s">
        <v>483</v>
      </c>
      <c r="N24" s="88"/>
      <c r="O24" s="89"/>
      <c r="P24" s="94">
        <v>24</v>
      </c>
      <c r="Q24" s="37" t="s">
        <v>536</v>
      </c>
      <c r="R24" s="45" t="s">
        <v>923</v>
      </c>
      <c r="S24" s="92">
        <f t="shared" si="2"/>
        <v>15</v>
      </c>
      <c r="T24" s="44">
        <f t="shared" si="3"/>
        <v>18</v>
      </c>
      <c r="U24" s="93">
        <v>0.25</v>
      </c>
      <c r="V24" s="31"/>
      <c r="W24" s="29">
        <f t="shared" si="0"/>
        <v>0</v>
      </c>
      <c r="X24" s="30">
        <f t="shared" si="1"/>
        <v>0</v>
      </c>
      <c r="Y24" s="38" t="s">
        <v>535</v>
      </c>
      <c r="Z24" s="97"/>
    </row>
    <row r="25" spans="1:26" ht="15.75" customHeight="1" x14ac:dyDescent="0.2">
      <c r="A25" s="6" t="s">
        <v>48</v>
      </c>
      <c r="B25" s="7" t="s">
        <v>57</v>
      </c>
      <c r="C25" s="8" t="s">
        <v>50</v>
      </c>
      <c r="D25" s="6" t="s">
        <v>58</v>
      </c>
      <c r="E25" s="7" t="s">
        <v>70</v>
      </c>
      <c r="F25" s="8"/>
      <c r="G25" s="9" t="s">
        <v>77</v>
      </c>
      <c r="H25" s="13" t="s">
        <v>80</v>
      </c>
      <c r="I25" s="7" t="s">
        <v>65</v>
      </c>
      <c r="J25" s="23">
        <v>2019</v>
      </c>
      <c r="K25" s="14">
        <v>0.75</v>
      </c>
      <c r="L25" s="24">
        <v>24</v>
      </c>
      <c r="M25" s="87" t="s">
        <v>483</v>
      </c>
      <c r="N25" s="88"/>
      <c r="O25" s="89"/>
      <c r="P25" s="94">
        <v>33</v>
      </c>
      <c r="Q25" s="37" t="s">
        <v>537</v>
      </c>
      <c r="R25" s="45" t="s">
        <v>923</v>
      </c>
      <c r="S25" s="92">
        <f t="shared" si="2"/>
        <v>20.625</v>
      </c>
      <c r="T25" s="44">
        <f t="shared" si="3"/>
        <v>24.75</v>
      </c>
      <c r="U25" s="93">
        <v>0.25</v>
      </c>
      <c r="V25" s="31"/>
      <c r="W25" s="29">
        <f t="shared" si="0"/>
        <v>0</v>
      </c>
      <c r="X25" s="30">
        <f t="shared" si="1"/>
        <v>0</v>
      </c>
      <c r="Y25" s="38" t="s">
        <v>531</v>
      </c>
      <c r="Z25" s="97"/>
    </row>
    <row r="26" spans="1:26" ht="15.75" customHeight="1" x14ac:dyDescent="0.2">
      <c r="A26" s="6" t="s">
        <v>48</v>
      </c>
      <c r="B26" s="7" t="s">
        <v>57</v>
      </c>
      <c r="C26" s="8" t="s">
        <v>50</v>
      </c>
      <c r="D26" s="6" t="s">
        <v>58</v>
      </c>
      <c r="E26" s="7" t="s">
        <v>70</v>
      </c>
      <c r="F26" s="8"/>
      <c r="G26" s="10" t="s">
        <v>77</v>
      </c>
      <c r="H26" s="11" t="s">
        <v>80</v>
      </c>
      <c r="I26" s="12" t="s">
        <v>65</v>
      </c>
      <c r="J26" s="23">
        <v>2019</v>
      </c>
      <c r="K26" s="14">
        <v>0.75</v>
      </c>
      <c r="L26" s="24">
        <v>3</v>
      </c>
      <c r="M26" s="87" t="s">
        <v>483</v>
      </c>
      <c r="N26" s="88"/>
      <c r="O26" s="89"/>
      <c r="P26" s="94">
        <v>33</v>
      </c>
      <c r="Q26" s="37" t="s">
        <v>538</v>
      </c>
      <c r="R26" s="45" t="s">
        <v>923</v>
      </c>
      <c r="S26" s="92">
        <f t="shared" si="2"/>
        <v>20.625</v>
      </c>
      <c r="T26" s="44">
        <f t="shared" si="3"/>
        <v>24.75</v>
      </c>
      <c r="U26" s="93">
        <v>0.25</v>
      </c>
      <c r="V26" s="31"/>
      <c r="W26" s="29">
        <f t="shared" si="0"/>
        <v>0</v>
      </c>
      <c r="X26" s="30">
        <f t="shared" si="1"/>
        <v>0</v>
      </c>
      <c r="Y26" s="38" t="s">
        <v>531</v>
      </c>
      <c r="Z26" s="97"/>
    </row>
    <row r="27" spans="1:26" ht="15.75" customHeight="1" x14ac:dyDescent="0.2">
      <c r="A27" s="6" t="s">
        <v>48</v>
      </c>
      <c r="B27" s="7" t="s">
        <v>57</v>
      </c>
      <c r="C27" s="8" t="s">
        <v>50</v>
      </c>
      <c r="D27" s="6" t="s">
        <v>58</v>
      </c>
      <c r="E27" s="7" t="s">
        <v>70</v>
      </c>
      <c r="F27" s="8"/>
      <c r="G27" s="9" t="s">
        <v>77</v>
      </c>
      <c r="H27" s="13" t="s">
        <v>80</v>
      </c>
      <c r="I27" s="7" t="s">
        <v>65</v>
      </c>
      <c r="J27" s="23">
        <v>2020</v>
      </c>
      <c r="K27" s="14">
        <v>0.75</v>
      </c>
      <c r="L27" s="24">
        <v>8</v>
      </c>
      <c r="M27" s="87" t="s">
        <v>483</v>
      </c>
      <c r="N27" s="88"/>
      <c r="O27" s="89"/>
      <c r="P27" s="94">
        <v>33</v>
      </c>
      <c r="Q27" s="37" t="s">
        <v>539</v>
      </c>
      <c r="R27" s="45" t="s">
        <v>923</v>
      </c>
      <c r="S27" s="92">
        <f t="shared" si="2"/>
        <v>20.625</v>
      </c>
      <c r="T27" s="44">
        <f t="shared" si="3"/>
        <v>24.75</v>
      </c>
      <c r="U27" s="93">
        <v>0.25</v>
      </c>
      <c r="V27" s="31"/>
      <c r="W27" s="29">
        <f t="shared" si="0"/>
        <v>0</v>
      </c>
      <c r="X27" s="30">
        <f t="shared" si="1"/>
        <v>0</v>
      </c>
      <c r="Y27" s="38" t="s">
        <v>533</v>
      </c>
      <c r="Z27" s="97"/>
    </row>
    <row r="28" spans="1:26" ht="15.75" customHeight="1" x14ac:dyDescent="0.2">
      <c r="A28" s="6" t="s">
        <v>48</v>
      </c>
      <c r="B28" s="7" t="s">
        <v>57</v>
      </c>
      <c r="C28" s="8" t="s">
        <v>50</v>
      </c>
      <c r="D28" s="6" t="s">
        <v>58</v>
      </c>
      <c r="E28" s="7" t="s">
        <v>70</v>
      </c>
      <c r="F28" s="8"/>
      <c r="G28" s="10" t="s">
        <v>77</v>
      </c>
      <c r="H28" s="11" t="s">
        <v>81</v>
      </c>
      <c r="I28" s="12" t="s">
        <v>65</v>
      </c>
      <c r="J28" s="23">
        <v>2018</v>
      </c>
      <c r="K28" s="14">
        <v>0.75</v>
      </c>
      <c r="L28" s="24">
        <v>14</v>
      </c>
      <c r="M28" s="87" t="s">
        <v>483</v>
      </c>
      <c r="N28" s="88"/>
      <c r="O28" s="89"/>
      <c r="P28" s="94">
        <v>35</v>
      </c>
      <c r="Q28" s="37" t="s">
        <v>541</v>
      </c>
      <c r="R28" s="45" t="s">
        <v>923</v>
      </c>
      <c r="S28" s="92">
        <f t="shared" si="2"/>
        <v>21.875</v>
      </c>
      <c r="T28" s="44">
        <f t="shared" si="3"/>
        <v>26.25</v>
      </c>
      <c r="U28" s="93">
        <v>0.25</v>
      </c>
      <c r="V28" s="31"/>
      <c r="W28" s="29">
        <f t="shared" si="0"/>
        <v>0</v>
      </c>
      <c r="X28" s="30">
        <f t="shared" si="1"/>
        <v>0</v>
      </c>
      <c r="Y28" s="38" t="s">
        <v>540</v>
      </c>
      <c r="Z28" s="97"/>
    </row>
    <row r="29" spans="1:26" ht="15.75" customHeight="1" x14ac:dyDescent="0.2">
      <c r="A29" s="6" t="s">
        <v>48</v>
      </c>
      <c r="B29" s="7" t="s">
        <v>57</v>
      </c>
      <c r="C29" s="8" t="s">
        <v>50</v>
      </c>
      <c r="D29" s="6" t="s">
        <v>58</v>
      </c>
      <c r="E29" s="7" t="s">
        <v>70</v>
      </c>
      <c r="F29" s="8"/>
      <c r="G29" s="10" t="s">
        <v>77</v>
      </c>
      <c r="H29" s="11" t="s">
        <v>81</v>
      </c>
      <c r="I29" s="12" t="s">
        <v>65</v>
      </c>
      <c r="J29" s="23">
        <v>2019</v>
      </c>
      <c r="K29" s="14">
        <v>0.75</v>
      </c>
      <c r="L29" s="24">
        <v>24</v>
      </c>
      <c r="M29" s="87" t="s">
        <v>483</v>
      </c>
      <c r="N29" s="88"/>
      <c r="O29" s="89"/>
      <c r="P29" s="94">
        <v>33</v>
      </c>
      <c r="Q29" s="37" t="s">
        <v>542</v>
      </c>
      <c r="R29" s="45" t="s">
        <v>923</v>
      </c>
      <c r="S29" s="92">
        <f t="shared" si="2"/>
        <v>20.625</v>
      </c>
      <c r="T29" s="44">
        <f t="shared" si="3"/>
        <v>24.75</v>
      </c>
      <c r="U29" s="93">
        <v>0.25</v>
      </c>
      <c r="V29" s="31"/>
      <c r="W29" s="29">
        <f t="shared" si="0"/>
        <v>0</v>
      </c>
      <c r="X29" s="30">
        <f t="shared" si="1"/>
        <v>0</v>
      </c>
      <c r="Y29" s="38" t="s">
        <v>531</v>
      </c>
      <c r="Z29" s="97"/>
    </row>
    <row r="30" spans="1:26" ht="15.75" customHeight="1" x14ac:dyDescent="0.2">
      <c r="A30" s="6" t="s">
        <v>48</v>
      </c>
      <c r="B30" s="7" t="s">
        <v>57</v>
      </c>
      <c r="C30" s="8" t="s">
        <v>50</v>
      </c>
      <c r="D30" s="6" t="s">
        <v>58</v>
      </c>
      <c r="E30" s="7" t="s">
        <v>70</v>
      </c>
      <c r="F30" s="8"/>
      <c r="G30" s="9" t="s">
        <v>77</v>
      </c>
      <c r="H30" s="13" t="s">
        <v>81</v>
      </c>
      <c r="I30" s="7" t="s">
        <v>65</v>
      </c>
      <c r="J30" s="23">
        <v>2020</v>
      </c>
      <c r="K30" s="14">
        <v>0.75</v>
      </c>
      <c r="L30" s="24">
        <v>24</v>
      </c>
      <c r="M30" s="87" t="s">
        <v>483</v>
      </c>
      <c r="N30" s="88"/>
      <c r="O30" s="89"/>
      <c r="P30" s="94">
        <v>33</v>
      </c>
      <c r="Q30" s="37" t="s">
        <v>543</v>
      </c>
      <c r="R30" s="45" t="s">
        <v>923</v>
      </c>
      <c r="S30" s="92">
        <f t="shared" si="2"/>
        <v>20.625</v>
      </c>
      <c r="T30" s="44">
        <f t="shared" si="3"/>
        <v>24.75</v>
      </c>
      <c r="U30" s="93">
        <v>0.25</v>
      </c>
      <c r="V30" s="31"/>
      <c r="W30" s="29">
        <f t="shared" si="0"/>
        <v>0</v>
      </c>
      <c r="X30" s="30">
        <f t="shared" si="1"/>
        <v>0</v>
      </c>
      <c r="Y30" s="38" t="s">
        <v>533</v>
      </c>
      <c r="Z30" s="97"/>
    </row>
    <row r="31" spans="1:26" ht="15.75" hidden="1" customHeight="1" x14ac:dyDescent="0.2">
      <c r="A31" s="6" t="s">
        <v>48</v>
      </c>
      <c r="B31" s="7" t="s">
        <v>57</v>
      </c>
      <c r="C31" s="8" t="s">
        <v>63</v>
      </c>
      <c r="D31" s="6" t="s">
        <v>58</v>
      </c>
      <c r="E31" s="7" t="s">
        <v>70</v>
      </c>
      <c r="F31" s="8"/>
      <c r="G31" s="10" t="s">
        <v>82</v>
      </c>
      <c r="H31" s="11" t="s">
        <v>74</v>
      </c>
      <c r="I31" s="12" t="s">
        <v>65</v>
      </c>
      <c r="J31" s="23">
        <v>2018</v>
      </c>
      <c r="K31" s="14">
        <v>1.5</v>
      </c>
      <c r="L31" s="24">
        <v>2</v>
      </c>
      <c r="M31" s="87" t="s">
        <v>483</v>
      </c>
      <c r="N31" s="88"/>
      <c r="O31" s="89"/>
      <c r="P31" s="94">
        <v>180</v>
      </c>
      <c r="Q31" s="37" t="s">
        <v>545</v>
      </c>
      <c r="R31" s="45" t="s">
        <v>923</v>
      </c>
      <c r="S31" s="92">
        <f t="shared" si="2"/>
        <v>127.5</v>
      </c>
      <c r="T31" s="44">
        <f t="shared" si="3"/>
        <v>153</v>
      </c>
      <c r="U31" s="93">
        <v>0.15</v>
      </c>
      <c r="V31" s="31"/>
      <c r="W31" s="29">
        <f t="shared" si="0"/>
        <v>0</v>
      </c>
      <c r="X31" s="30">
        <f t="shared" si="1"/>
        <v>0</v>
      </c>
      <c r="Y31" s="38" t="s">
        <v>544</v>
      </c>
      <c r="Z31" s="97"/>
    </row>
    <row r="32" spans="1:26" ht="15.75" hidden="1" customHeight="1" x14ac:dyDescent="0.2">
      <c r="A32" s="6" t="s">
        <v>48</v>
      </c>
      <c r="B32" s="7" t="s">
        <v>57</v>
      </c>
      <c r="C32" s="8" t="s">
        <v>63</v>
      </c>
      <c r="D32" s="6" t="s">
        <v>58</v>
      </c>
      <c r="E32" s="7" t="s">
        <v>70</v>
      </c>
      <c r="F32" s="8"/>
      <c r="G32" s="9" t="s">
        <v>83</v>
      </c>
      <c r="H32" s="13" t="s">
        <v>84</v>
      </c>
      <c r="I32" s="7" t="s">
        <v>65</v>
      </c>
      <c r="J32" s="23">
        <v>2002</v>
      </c>
      <c r="K32" s="14">
        <v>0.375</v>
      </c>
      <c r="L32" s="24">
        <v>1</v>
      </c>
      <c r="M32" s="87" t="s">
        <v>483</v>
      </c>
      <c r="N32" s="88"/>
      <c r="O32" s="89"/>
      <c r="P32" s="94">
        <v>80</v>
      </c>
      <c r="Q32" s="37" t="s">
        <v>546</v>
      </c>
      <c r="R32" s="45" t="s">
        <v>923</v>
      </c>
      <c r="S32" s="92">
        <f t="shared" si="2"/>
        <v>50</v>
      </c>
      <c r="T32" s="44">
        <f t="shared" si="3"/>
        <v>60</v>
      </c>
      <c r="U32" s="93">
        <v>0.25</v>
      </c>
      <c r="V32" s="31"/>
      <c r="W32" s="29">
        <f t="shared" si="0"/>
        <v>0</v>
      </c>
      <c r="X32" s="30">
        <f t="shared" si="1"/>
        <v>0</v>
      </c>
      <c r="Y32" s="38" t="s">
        <v>523</v>
      </c>
      <c r="Z32" s="97"/>
    </row>
    <row r="33" spans="1:26" ht="15.75" hidden="1" customHeight="1" x14ac:dyDescent="0.2">
      <c r="A33" s="6" t="s">
        <v>48</v>
      </c>
      <c r="B33" s="7" t="s">
        <v>57</v>
      </c>
      <c r="C33" s="8" t="s">
        <v>63</v>
      </c>
      <c r="D33" s="6" t="s">
        <v>58</v>
      </c>
      <c r="E33" s="7" t="s">
        <v>70</v>
      </c>
      <c r="F33" s="8"/>
      <c r="G33" s="9" t="s">
        <v>85</v>
      </c>
      <c r="H33" s="13" t="s">
        <v>86</v>
      </c>
      <c r="I33" s="7" t="s">
        <v>65</v>
      </c>
      <c r="J33" s="23">
        <v>2015</v>
      </c>
      <c r="K33" s="14">
        <v>0.375</v>
      </c>
      <c r="L33" s="24">
        <v>2</v>
      </c>
      <c r="M33" s="87" t="s">
        <v>483</v>
      </c>
      <c r="N33" s="88"/>
      <c r="O33" s="89"/>
      <c r="P33" s="94">
        <v>62</v>
      </c>
      <c r="Q33" s="37" t="s">
        <v>548</v>
      </c>
      <c r="R33" s="45" t="s">
        <v>923</v>
      </c>
      <c r="S33" s="92">
        <f t="shared" si="2"/>
        <v>38.75</v>
      </c>
      <c r="T33" s="44">
        <f t="shared" si="3"/>
        <v>46.5</v>
      </c>
      <c r="U33" s="93">
        <v>0.25</v>
      </c>
      <c r="V33" s="31"/>
      <c r="W33" s="29">
        <f t="shared" si="0"/>
        <v>0</v>
      </c>
      <c r="X33" s="30">
        <f t="shared" si="1"/>
        <v>0</v>
      </c>
      <c r="Y33" s="38" t="s">
        <v>547</v>
      </c>
      <c r="Z33" s="97"/>
    </row>
    <row r="34" spans="1:26" ht="15.75" hidden="1" customHeight="1" x14ac:dyDescent="0.2">
      <c r="A34" s="6" t="s">
        <v>48</v>
      </c>
      <c r="B34" s="7" t="s">
        <v>57</v>
      </c>
      <c r="C34" s="8" t="s">
        <v>50</v>
      </c>
      <c r="D34" s="6" t="s">
        <v>58</v>
      </c>
      <c r="E34" s="7" t="s">
        <v>70</v>
      </c>
      <c r="F34" s="8"/>
      <c r="G34" s="10" t="s">
        <v>85</v>
      </c>
      <c r="H34" s="11" t="s">
        <v>926</v>
      </c>
      <c r="I34" s="12" t="s">
        <v>65</v>
      </c>
      <c r="J34" s="23">
        <v>2011</v>
      </c>
      <c r="K34" s="14">
        <v>0.75</v>
      </c>
      <c r="L34" s="24">
        <v>3</v>
      </c>
      <c r="M34" s="87" t="s">
        <v>483</v>
      </c>
      <c r="N34" s="88"/>
      <c r="O34" s="89"/>
      <c r="P34" s="94">
        <v>95</v>
      </c>
      <c r="Q34" s="37" t="s">
        <v>1208</v>
      </c>
      <c r="R34" s="98" t="s">
        <v>922</v>
      </c>
      <c r="S34" s="92">
        <f t="shared" si="2"/>
        <v>71.25</v>
      </c>
      <c r="T34" s="44">
        <f t="shared" si="3"/>
        <v>71.25</v>
      </c>
      <c r="U34" s="93">
        <v>0.25</v>
      </c>
      <c r="V34" s="31"/>
      <c r="W34" s="29">
        <f t="shared" si="0"/>
        <v>0</v>
      </c>
      <c r="X34" s="30">
        <f t="shared" si="1"/>
        <v>0</v>
      </c>
      <c r="Y34" s="38" t="s">
        <v>1126</v>
      </c>
      <c r="Z34" s="97"/>
    </row>
    <row r="35" spans="1:26" ht="15.75" hidden="1" customHeight="1" x14ac:dyDescent="0.2">
      <c r="A35" s="6" t="s">
        <v>48</v>
      </c>
      <c r="B35" s="7" t="s">
        <v>57</v>
      </c>
      <c r="C35" s="8" t="s">
        <v>63</v>
      </c>
      <c r="D35" s="6" t="s">
        <v>58</v>
      </c>
      <c r="E35" s="7" t="s">
        <v>70</v>
      </c>
      <c r="F35" s="8"/>
      <c r="G35" s="10" t="s">
        <v>85</v>
      </c>
      <c r="H35" s="11" t="s">
        <v>87</v>
      </c>
      <c r="I35" s="12" t="s">
        <v>65</v>
      </c>
      <c r="J35" s="23">
        <v>1997</v>
      </c>
      <c r="K35" s="14">
        <v>0.375</v>
      </c>
      <c r="L35" s="24">
        <v>1</v>
      </c>
      <c r="M35" s="87">
        <v>-0.5</v>
      </c>
      <c r="N35" s="88"/>
      <c r="O35" s="89"/>
      <c r="P35" s="94">
        <v>185</v>
      </c>
      <c r="Q35" s="37" t="s">
        <v>549</v>
      </c>
      <c r="R35" s="45" t="s">
        <v>923</v>
      </c>
      <c r="S35" s="92">
        <f t="shared" si="2"/>
        <v>115.625</v>
      </c>
      <c r="T35" s="44">
        <f t="shared" si="3"/>
        <v>138.75</v>
      </c>
      <c r="U35" s="93">
        <v>0.25</v>
      </c>
      <c r="V35" s="31"/>
      <c r="W35" s="29">
        <f t="shared" si="0"/>
        <v>0</v>
      </c>
      <c r="X35" s="30">
        <f t="shared" si="1"/>
        <v>0</v>
      </c>
      <c r="Y35" s="38" t="s">
        <v>523</v>
      </c>
      <c r="Z35" s="97"/>
    </row>
    <row r="36" spans="1:26" ht="15.75" hidden="1" customHeight="1" x14ac:dyDescent="0.2">
      <c r="A36" s="6" t="s">
        <v>48</v>
      </c>
      <c r="B36" s="7" t="s">
        <v>57</v>
      </c>
      <c r="C36" s="8" t="s">
        <v>63</v>
      </c>
      <c r="D36" s="6" t="s">
        <v>58</v>
      </c>
      <c r="E36" s="7" t="s">
        <v>88</v>
      </c>
      <c r="F36" s="8"/>
      <c r="G36" s="10" t="s">
        <v>89</v>
      </c>
      <c r="H36" s="11" t="s">
        <v>90</v>
      </c>
      <c r="I36" s="12" t="s">
        <v>91</v>
      </c>
      <c r="J36" s="23">
        <v>2011</v>
      </c>
      <c r="K36" s="14">
        <v>0.5</v>
      </c>
      <c r="L36" s="24">
        <v>4</v>
      </c>
      <c r="M36" s="87" t="s">
        <v>483</v>
      </c>
      <c r="N36" s="88"/>
      <c r="O36" s="89"/>
      <c r="P36" s="94">
        <v>40</v>
      </c>
      <c r="Q36" s="37" t="s">
        <v>552</v>
      </c>
      <c r="R36" s="98" t="s">
        <v>922</v>
      </c>
      <c r="S36" s="92">
        <f t="shared" si="2"/>
        <v>34</v>
      </c>
      <c r="T36" s="44">
        <f t="shared" si="3"/>
        <v>34</v>
      </c>
      <c r="U36" s="93">
        <v>0.15</v>
      </c>
      <c r="V36" s="31"/>
      <c r="W36" s="29">
        <f t="shared" si="0"/>
        <v>0</v>
      </c>
      <c r="X36" s="30">
        <f t="shared" si="1"/>
        <v>0</v>
      </c>
      <c r="Y36" s="38" t="s">
        <v>551</v>
      </c>
      <c r="Z36" s="97"/>
    </row>
    <row r="37" spans="1:26" ht="15.75" hidden="1" customHeight="1" x14ac:dyDescent="0.2">
      <c r="A37" s="6" t="s">
        <v>48</v>
      </c>
      <c r="B37" s="7" t="s">
        <v>57</v>
      </c>
      <c r="C37" s="8" t="s">
        <v>63</v>
      </c>
      <c r="D37" s="6" t="s">
        <v>58</v>
      </c>
      <c r="E37" s="7" t="s">
        <v>88</v>
      </c>
      <c r="F37" s="8"/>
      <c r="G37" s="9" t="s">
        <v>82</v>
      </c>
      <c r="H37" s="13" t="s">
        <v>927</v>
      </c>
      <c r="I37" s="7" t="s">
        <v>91</v>
      </c>
      <c r="J37" s="23">
        <v>1985</v>
      </c>
      <c r="K37" s="14">
        <v>0.75</v>
      </c>
      <c r="L37" s="24">
        <v>1</v>
      </c>
      <c r="M37" s="87">
        <v>-1</v>
      </c>
      <c r="N37" s="88" t="s">
        <v>486</v>
      </c>
      <c r="O37" s="89" t="s">
        <v>497</v>
      </c>
      <c r="P37" s="94">
        <v>200</v>
      </c>
      <c r="Q37" s="37" t="s">
        <v>1209</v>
      </c>
      <c r="R37" s="98" t="s">
        <v>922</v>
      </c>
      <c r="S37" s="92">
        <f t="shared" si="2"/>
        <v>170</v>
      </c>
      <c r="T37" s="44">
        <f t="shared" si="3"/>
        <v>170</v>
      </c>
      <c r="U37" s="93">
        <v>0.15</v>
      </c>
      <c r="V37" s="31"/>
      <c r="W37" s="29">
        <f t="shared" si="0"/>
        <v>0</v>
      </c>
      <c r="X37" s="30">
        <f t="shared" si="1"/>
        <v>0</v>
      </c>
      <c r="Y37" s="38" t="s">
        <v>1127</v>
      </c>
      <c r="Z37" s="97"/>
    </row>
    <row r="38" spans="1:26" ht="15.75" hidden="1" customHeight="1" x14ac:dyDescent="0.2">
      <c r="A38" s="6" t="s">
        <v>48</v>
      </c>
      <c r="B38" s="7" t="s">
        <v>57</v>
      </c>
      <c r="C38" s="8" t="s">
        <v>63</v>
      </c>
      <c r="D38" s="6" t="s">
        <v>58</v>
      </c>
      <c r="E38" s="7" t="s">
        <v>88</v>
      </c>
      <c r="F38" s="8"/>
      <c r="G38" s="9" t="s">
        <v>82</v>
      </c>
      <c r="H38" s="13" t="s">
        <v>928</v>
      </c>
      <c r="I38" s="7" t="s">
        <v>91</v>
      </c>
      <c r="J38" s="23">
        <v>1997</v>
      </c>
      <c r="K38" s="14">
        <v>0.75</v>
      </c>
      <c r="L38" s="24">
        <v>2</v>
      </c>
      <c r="M38" s="87">
        <v>-0.5</v>
      </c>
      <c r="N38" s="88"/>
      <c r="O38" s="89"/>
      <c r="P38" s="94">
        <v>290</v>
      </c>
      <c r="Q38" s="37" t="s">
        <v>1210</v>
      </c>
      <c r="R38" s="98" t="s">
        <v>922</v>
      </c>
      <c r="S38" s="92">
        <f t="shared" si="2"/>
        <v>246.5</v>
      </c>
      <c r="T38" s="44">
        <f t="shared" si="3"/>
        <v>246.5</v>
      </c>
      <c r="U38" s="93">
        <v>0.15</v>
      </c>
      <c r="V38" s="31"/>
      <c r="W38" s="29">
        <f t="shared" si="0"/>
        <v>0</v>
      </c>
      <c r="X38" s="30">
        <f t="shared" si="1"/>
        <v>0</v>
      </c>
      <c r="Y38" s="38" t="s">
        <v>588</v>
      </c>
      <c r="Z38" s="97"/>
    </row>
    <row r="39" spans="1:26" ht="15.75" hidden="1" customHeight="1" x14ac:dyDescent="0.2">
      <c r="A39" s="6" t="s">
        <v>48</v>
      </c>
      <c r="B39" s="7" t="s">
        <v>57</v>
      </c>
      <c r="C39" s="8" t="s">
        <v>63</v>
      </c>
      <c r="D39" s="6" t="s">
        <v>58</v>
      </c>
      <c r="E39" s="7" t="s">
        <v>92</v>
      </c>
      <c r="F39" s="8"/>
      <c r="G39" s="9" t="s">
        <v>93</v>
      </c>
      <c r="H39" s="13" t="s">
        <v>929</v>
      </c>
      <c r="I39" s="7" t="s">
        <v>65</v>
      </c>
      <c r="J39" s="23">
        <v>2016</v>
      </c>
      <c r="K39" s="14">
        <v>0.75</v>
      </c>
      <c r="L39" s="24">
        <v>7</v>
      </c>
      <c r="M39" s="87" t="s">
        <v>483</v>
      </c>
      <c r="N39" s="88"/>
      <c r="O39" s="89"/>
      <c r="P39" s="94">
        <v>230</v>
      </c>
      <c r="Q39" s="37" t="s">
        <v>555</v>
      </c>
      <c r="R39" s="45" t="s">
        <v>923</v>
      </c>
      <c r="S39" s="92">
        <f t="shared" si="2"/>
        <v>162.91666666666669</v>
      </c>
      <c r="T39" s="44">
        <f t="shared" si="3"/>
        <v>195.5</v>
      </c>
      <c r="U39" s="93">
        <v>0.15</v>
      </c>
      <c r="V39" s="31"/>
      <c r="W39" s="29">
        <f t="shared" si="0"/>
        <v>0</v>
      </c>
      <c r="X39" s="30">
        <f t="shared" si="1"/>
        <v>0</v>
      </c>
      <c r="Y39" s="38" t="s">
        <v>553</v>
      </c>
      <c r="Z39" s="97"/>
    </row>
    <row r="40" spans="1:26" ht="15.75" hidden="1" customHeight="1" x14ac:dyDescent="0.2">
      <c r="A40" s="6" t="s">
        <v>48</v>
      </c>
      <c r="B40" s="7" t="s">
        <v>57</v>
      </c>
      <c r="C40" s="8" t="s">
        <v>63</v>
      </c>
      <c r="D40" s="6" t="s">
        <v>58</v>
      </c>
      <c r="E40" s="7" t="s">
        <v>92</v>
      </c>
      <c r="F40" s="8"/>
      <c r="G40" s="10" t="s">
        <v>93</v>
      </c>
      <c r="H40" s="11" t="s">
        <v>929</v>
      </c>
      <c r="I40" s="12" t="s">
        <v>65</v>
      </c>
      <c r="J40" s="23">
        <v>2016</v>
      </c>
      <c r="K40" s="14">
        <v>1.5</v>
      </c>
      <c r="L40" s="24">
        <v>2</v>
      </c>
      <c r="M40" s="87" t="s">
        <v>483</v>
      </c>
      <c r="N40" s="88"/>
      <c r="O40" s="89"/>
      <c r="P40" s="94">
        <v>500</v>
      </c>
      <c r="Q40" s="37" t="s">
        <v>556</v>
      </c>
      <c r="R40" s="45" t="s">
        <v>923</v>
      </c>
      <c r="S40" s="92">
        <f t="shared" si="2"/>
        <v>354.16666666666669</v>
      </c>
      <c r="T40" s="44">
        <f t="shared" si="3"/>
        <v>425</v>
      </c>
      <c r="U40" s="93">
        <v>0.15</v>
      </c>
      <c r="V40" s="31"/>
      <c r="W40" s="29">
        <f t="shared" si="0"/>
        <v>0</v>
      </c>
      <c r="X40" s="30">
        <f t="shared" si="1"/>
        <v>0</v>
      </c>
      <c r="Y40" s="38" t="s">
        <v>554</v>
      </c>
      <c r="Z40" s="97"/>
    </row>
    <row r="41" spans="1:26" ht="15.75" hidden="1" customHeight="1" x14ac:dyDescent="0.2">
      <c r="A41" s="6" t="s">
        <v>48</v>
      </c>
      <c r="B41" s="7" t="s">
        <v>57</v>
      </c>
      <c r="C41" s="8" t="s">
        <v>50</v>
      </c>
      <c r="D41" s="6" t="s">
        <v>58</v>
      </c>
      <c r="E41" s="7" t="s">
        <v>92</v>
      </c>
      <c r="F41" s="8"/>
      <c r="G41" s="10" t="s">
        <v>94</v>
      </c>
      <c r="H41" s="11" t="s">
        <v>95</v>
      </c>
      <c r="I41" s="12" t="s">
        <v>65</v>
      </c>
      <c r="J41" s="23">
        <v>2016</v>
      </c>
      <c r="K41" s="14">
        <v>1.5</v>
      </c>
      <c r="L41" s="24">
        <v>1</v>
      </c>
      <c r="M41" s="87" t="s">
        <v>483</v>
      </c>
      <c r="N41" s="88"/>
      <c r="O41" s="89"/>
      <c r="P41" s="94">
        <v>105</v>
      </c>
      <c r="Q41" s="37" t="s">
        <v>559</v>
      </c>
      <c r="R41" s="45" t="s">
        <v>923</v>
      </c>
      <c r="S41" s="92">
        <f t="shared" si="2"/>
        <v>65.625</v>
      </c>
      <c r="T41" s="44">
        <f t="shared" si="3"/>
        <v>78.75</v>
      </c>
      <c r="U41" s="93">
        <v>0.25</v>
      </c>
      <c r="V41" s="31"/>
      <c r="W41" s="29">
        <f t="shared" si="0"/>
        <v>0</v>
      </c>
      <c r="X41" s="30">
        <f t="shared" si="1"/>
        <v>0</v>
      </c>
      <c r="Y41" s="38" t="s">
        <v>558</v>
      </c>
      <c r="Z41" s="97"/>
    </row>
    <row r="42" spans="1:26" ht="15.75" hidden="1" customHeight="1" x14ac:dyDescent="0.2">
      <c r="A42" s="6" t="s">
        <v>48</v>
      </c>
      <c r="B42" s="7" t="s">
        <v>57</v>
      </c>
      <c r="C42" s="8" t="s">
        <v>50</v>
      </c>
      <c r="D42" s="6" t="s">
        <v>58</v>
      </c>
      <c r="E42" s="7" t="s">
        <v>92</v>
      </c>
      <c r="F42" s="8"/>
      <c r="G42" s="10" t="s">
        <v>94</v>
      </c>
      <c r="H42" s="11" t="s">
        <v>95</v>
      </c>
      <c r="I42" s="12" t="s">
        <v>65</v>
      </c>
      <c r="J42" s="23">
        <v>2017</v>
      </c>
      <c r="K42" s="14">
        <v>3</v>
      </c>
      <c r="L42" s="24">
        <v>1</v>
      </c>
      <c r="M42" s="87" t="s">
        <v>483</v>
      </c>
      <c r="N42" s="88"/>
      <c r="O42" s="89"/>
      <c r="P42" s="94">
        <v>210</v>
      </c>
      <c r="Q42" s="37" t="s">
        <v>562</v>
      </c>
      <c r="R42" s="45" t="s">
        <v>923</v>
      </c>
      <c r="S42" s="92">
        <f t="shared" si="2"/>
        <v>131.25</v>
      </c>
      <c r="T42" s="44">
        <f t="shared" si="3"/>
        <v>157.5</v>
      </c>
      <c r="U42" s="93">
        <v>0.25</v>
      </c>
      <c r="V42" s="31"/>
      <c r="W42" s="29">
        <f t="shared" si="0"/>
        <v>0</v>
      </c>
      <c r="X42" s="30">
        <f t="shared" si="1"/>
        <v>0</v>
      </c>
      <c r="Y42" s="38" t="s">
        <v>558</v>
      </c>
      <c r="Z42" s="97"/>
    </row>
    <row r="43" spans="1:26" ht="15.75" hidden="1" customHeight="1" x14ac:dyDescent="0.2">
      <c r="A43" s="6" t="s">
        <v>48</v>
      </c>
      <c r="B43" s="7" t="s">
        <v>57</v>
      </c>
      <c r="C43" s="8" t="s">
        <v>50</v>
      </c>
      <c r="D43" s="6" t="s">
        <v>58</v>
      </c>
      <c r="E43" s="7" t="s">
        <v>92</v>
      </c>
      <c r="F43" s="8"/>
      <c r="G43" s="10" t="s">
        <v>94</v>
      </c>
      <c r="H43" s="11" t="s">
        <v>95</v>
      </c>
      <c r="I43" s="12" t="s">
        <v>65</v>
      </c>
      <c r="J43" s="23">
        <v>2018</v>
      </c>
      <c r="K43" s="14">
        <v>0.75</v>
      </c>
      <c r="L43" s="24">
        <v>17</v>
      </c>
      <c r="M43" s="87" t="s">
        <v>483</v>
      </c>
      <c r="N43" s="88"/>
      <c r="O43" s="89"/>
      <c r="P43" s="94">
        <v>48</v>
      </c>
      <c r="Q43" s="37" t="s">
        <v>563</v>
      </c>
      <c r="R43" s="45" t="s">
        <v>923</v>
      </c>
      <c r="S43" s="92">
        <f t="shared" si="2"/>
        <v>30</v>
      </c>
      <c r="T43" s="44">
        <f t="shared" si="3"/>
        <v>36</v>
      </c>
      <c r="U43" s="93">
        <v>0.25</v>
      </c>
      <c r="V43" s="31"/>
      <c r="W43" s="29">
        <f t="shared" si="0"/>
        <v>0</v>
      </c>
      <c r="X43" s="30">
        <f t="shared" si="1"/>
        <v>0</v>
      </c>
      <c r="Y43" s="38" t="s">
        <v>561</v>
      </c>
      <c r="Z43" s="97"/>
    </row>
    <row r="44" spans="1:26" ht="15.75" hidden="1" customHeight="1" x14ac:dyDescent="0.2">
      <c r="A44" s="6" t="s">
        <v>48</v>
      </c>
      <c r="B44" s="7" t="s">
        <v>57</v>
      </c>
      <c r="C44" s="8" t="s">
        <v>50</v>
      </c>
      <c r="D44" s="6" t="s">
        <v>58</v>
      </c>
      <c r="E44" s="7" t="s">
        <v>92</v>
      </c>
      <c r="F44" s="8"/>
      <c r="G44" s="9" t="s">
        <v>94</v>
      </c>
      <c r="H44" s="13" t="s">
        <v>95</v>
      </c>
      <c r="I44" s="7" t="s">
        <v>65</v>
      </c>
      <c r="J44" s="23">
        <v>2018</v>
      </c>
      <c r="K44" s="14">
        <v>3</v>
      </c>
      <c r="L44" s="24">
        <v>1</v>
      </c>
      <c r="M44" s="87" t="s">
        <v>483</v>
      </c>
      <c r="N44" s="88"/>
      <c r="O44" s="89"/>
      <c r="P44" s="94">
        <v>240</v>
      </c>
      <c r="Q44" s="37" t="s">
        <v>564</v>
      </c>
      <c r="R44" s="45" t="s">
        <v>923</v>
      </c>
      <c r="S44" s="92">
        <f t="shared" si="2"/>
        <v>150</v>
      </c>
      <c r="T44" s="44">
        <f t="shared" si="3"/>
        <v>180</v>
      </c>
      <c r="U44" s="93">
        <v>0.25</v>
      </c>
      <c r="V44" s="31"/>
      <c r="W44" s="29">
        <f t="shared" si="0"/>
        <v>0</v>
      </c>
      <c r="X44" s="30">
        <f t="shared" si="1"/>
        <v>0</v>
      </c>
      <c r="Y44" s="38" t="s">
        <v>558</v>
      </c>
      <c r="Z44" s="97"/>
    </row>
    <row r="45" spans="1:26" ht="15.75" hidden="1" customHeight="1" x14ac:dyDescent="0.2">
      <c r="A45" s="6" t="s">
        <v>48</v>
      </c>
      <c r="B45" s="7" t="s">
        <v>57</v>
      </c>
      <c r="C45" s="8" t="s">
        <v>50</v>
      </c>
      <c r="D45" s="6" t="s">
        <v>58</v>
      </c>
      <c r="E45" s="7" t="s">
        <v>92</v>
      </c>
      <c r="F45" s="8"/>
      <c r="G45" s="9" t="s">
        <v>94</v>
      </c>
      <c r="H45" s="13" t="s">
        <v>95</v>
      </c>
      <c r="I45" s="7" t="s">
        <v>65</v>
      </c>
      <c r="J45" s="23">
        <v>2019</v>
      </c>
      <c r="K45" s="14">
        <v>1.5</v>
      </c>
      <c r="L45" s="24">
        <v>2</v>
      </c>
      <c r="M45" s="87" t="s">
        <v>483</v>
      </c>
      <c r="N45" s="88"/>
      <c r="O45" s="89"/>
      <c r="P45" s="94">
        <v>115</v>
      </c>
      <c r="Q45" s="37" t="s">
        <v>565</v>
      </c>
      <c r="R45" s="45" t="s">
        <v>923</v>
      </c>
      <c r="S45" s="92">
        <f t="shared" si="2"/>
        <v>71.875</v>
      </c>
      <c r="T45" s="44">
        <f t="shared" si="3"/>
        <v>86.25</v>
      </c>
      <c r="U45" s="93">
        <v>0.25</v>
      </c>
      <c r="V45" s="31"/>
      <c r="W45" s="29">
        <f t="shared" si="0"/>
        <v>0</v>
      </c>
      <c r="X45" s="30">
        <f t="shared" si="1"/>
        <v>0</v>
      </c>
      <c r="Y45" s="38" t="s">
        <v>557</v>
      </c>
      <c r="Z45" s="97"/>
    </row>
    <row r="46" spans="1:26" ht="15.75" hidden="1" customHeight="1" x14ac:dyDescent="0.2">
      <c r="A46" s="6" t="s">
        <v>48</v>
      </c>
      <c r="B46" s="7" t="s">
        <v>57</v>
      </c>
      <c r="C46" s="8" t="s">
        <v>50</v>
      </c>
      <c r="D46" s="6" t="s">
        <v>58</v>
      </c>
      <c r="E46" s="7" t="s">
        <v>92</v>
      </c>
      <c r="F46" s="8"/>
      <c r="G46" s="10" t="s">
        <v>94</v>
      </c>
      <c r="H46" s="11" t="s">
        <v>95</v>
      </c>
      <c r="I46" s="12" t="s">
        <v>65</v>
      </c>
      <c r="J46" s="23">
        <v>2020</v>
      </c>
      <c r="K46" s="14">
        <v>0.75</v>
      </c>
      <c r="L46" s="24">
        <v>15</v>
      </c>
      <c r="M46" s="87" t="s">
        <v>483</v>
      </c>
      <c r="N46" s="88"/>
      <c r="O46" s="89"/>
      <c r="P46" s="94">
        <v>60</v>
      </c>
      <c r="Q46" s="37" t="s">
        <v>566</v>
      </c>
      <c r="R46" s="45" t="s">
        <v>923</v>
      </c>
      <c r="S46" s="92">
        <f t="shared" si="2"/>
        <v>37.5</v>
      </c>
      <c r="T46" s="44">
        <f t="shared" si="3"/>
        <v>45</v>
      </c>
      <c r="U46" s="93">
        <v>0.25</v>
      </c>
      <c r="V46" s="31"/>
      <c r="W46" s="29">
        <f t="shared" si="0"/>
        <v>0</v>
      </c>
      <c r="X46" s="30">
        <f t="shared" si="1"/>
        <v>0</v>
      </c>
      <c r="Y46" s="38" t="s">
        <v>560</v>
      </c>
      <c r="Z46" s="97"/>
    </row>
    <row r="47" spans="1:26" ht="15.75" hidden="1" customHeight="1" x14ac:dyDescent="0.2">
      <c r="A47" s="6" t="s">
        <v>48</v>
      </c>
      <c r="B47" s="7" t="s">
        <v>57</v>
      </c>
      <c r="C47" s="8" t="s">
        <v>50</v>
      </c>
      <c r="D47" s="99" t="s">
        <v>58</v>
      </c>
      <c r="E47" s="100" t="s">
        <v>92</v>
      </c>
      <c r="F47" s="101"/>
      <c r="G47" s="116" t="s">
        <v>94</v>
      </c>
      <c r="H47" s="117" t="s">
        <v>96</v>
      </c>
      <c r="I47" s="7" t="s">
        <v>65</v>
      </c>
      <c r="J47" s="104">
        <v>2018</v>
      </c>
      <c r="K47" s="105">
        <v>0.75</v>
      </c>
      <c r="L47" s="104">
        <v>0</v>
      </c>
      <c r="M47" s="106" t="s">
        <v>483</v>
      </c>
      <c r="N47" s="107"/>
      <c r="O47" s="108"/>
      <c r="P47" s="109">
        <v>45</v>
      </c>
      <c r="Q47" s="37" t="s">
        <v>567</v>
      </c>
      <c r="R47" s="118" t="s">
        <v>923</v>
      </c>
      <c r="S47" s="111">
        <f t="shared" si="2"/>
        <v>28.125</v>
      </c>
      <c r="T47" s="112">
        <f t="shared" si="3"/>
        <v>33.75</v>
      </c>
      <c r="U47" s="93">
        <v>0.25</v>
      </c>
      <c r="V47" s="113"/>
      <c r="W47" s="114">
        <f t="shared" si="0"/>
        <v>0</v>
      </c>
      <c r="X47" s="115">
        <f t="shared" si="1"/>
        <v>0</v>
      </c>
      <c r="Y47" s="38" t="s">
        <v>560</v>
      </c>
      <c r="Z47" s="97"/>
    </row>
    <row r="48" spans="1:26" ht="15.75" hidden="1" customHeight="1" x14ac:dyDescent="0.2">
      <c r="A48" s="6" t="s">
        <v>48</v>
      </c>
      <c r="B48" s="7" t="s">
        <v>57</v>
      </c>
      <c r="C48" s="8" t="s">
        <v>50</v>
      </c>
      <c r="D48" s="6" t="s">
        <v>58</v>
      </c>
      <c r="E48" s="7" t="s">
        <v>92</v>
      </c>
      <c r="F48" s="8"/>
      <c r="G48" s="9" t="s">
        <v>94</v>
      </c>
      <c r="H48" s="13" t="s">
        <v>97</v>
      </c>
      <c r="I48" s="7" t="s">
        <v>65</v>
      </c>
      <c r="J48" s="23">
        <v>2017</v>
      </c>
      <c r="K48" s="14">
        <v>0.75</v>
      </c>
      <c r="L48" s="24">
        <v>1</v>
      </c>
      <c r="M48" s="87" t="s">
        <v>483</v>
      </c>
      <c r="N48" s="88"/>
      <c r="O48" s="89"/>
      <c r="P48" s="94">
        <v>55</v>
      </c>
      <c r="Q48" s="37" t="s">
        <v>568</v>
      </c>
      <c r="R48" s="45" t="s">
        <v>923</v>
      </c>
      <c r="S48" s="92">
        <f t="shared" si="2"/>
        <v>34.375</v>
      </c>
      <c r="T48" s="44">
        <f t="shared" si="3"/>
        <v>41.25</v>
      </c>
      <c r="U48" s="93">
        <v>0.25</v>
      </c>
      <c r="V48" s="31"/>
      <c r="W48" s="29">
        <f t="shared" si="0"/>
        <v>0</v>
      </c>
      <c r="X48" s="30">
        <f t="shared" si="1"/>
        <v>0</v>
      </c>
      <c r="Y48" s="38" t="s">
        <v>557</v>
      </c>
      <c r="Z48" s="97"/>
    </row>
    <row r="49" spans="1:26" ht="15.75" hidden="1" customHeight="1" x14ac:dyDescent="0.2">
      <c r="A49" s="6" t="s">
        <v>48</v>
      </c>
      <c r="B49" s="7" t="s">
        <v>57</v>
      </c>
      <c r="C49" s="8" t="s">
        <v>50</v>
      </c>
      <c r="D49" s="99" t="s">
        <v>58</v>
      </c>
      <c r="E49" s="100" t="s">
        <v>92</v>
      </c>
      <c r="F49" s="101"/>
      <c r="G49" s="116" t="s">
        <v>94</v>
      </c>
      <c r="H49" s="117" t="s">
        <v>98</v>
      </c>
      <c r="I49" s="7" t="s">
        <v>65</v>
      </c>
      <c r="J49" s="104">
        <v>2016</v>
      </c>
      <c r="K49" s="105">
        <v>0.75</v>
      </c>
      <c r="L49" s="104">
        <v>0</v>
      </c>
      <c r="M49" s="106" t="s">
        <v>483</v>
      </c>
      <c r="N49" s="107"/>
      <c r="O49" s="108"/>
      <c r="P49" s="109">
        <v>52</v>
      </c>
      <c r="Q49" s="37" t="s">
        <v>570</v>
      </c>
      <c r="R49" s="118" t="s">
        <v>923</v>
      </c>
      <c r="S49" s="111">
        <f t="shared" si="2"/>
        <v>32.5</v>
      </c>
      <c r="T49" s="112">
        <f t="shared" si="3"/>
        <v>39</v>
      </c>
      <c r="U49" s="93">
        <v>0.25</v>
      </c>
      <c r="V49" s="113"/>
      <c r="W49" s="114">
        <f t="shared" si="0"/>
        <v>0</v>
      </c>
      <c r="X49" s="115">
        <f t="shared" si="1"/>
        <v>0</v>
      </c>
      <c r="Y49" s="38" t="s">
        <v>1128</v>
      </c>
      <c r="Z49" s="97"/>
    </row>
    <row r="50" spans="1:26" ht="15.75" hidden="1" customHeight="1" x14ac:dyDescent="0.2">
      <c r="A50" s="6" t="s">
        <v>48</v>
      </c>
      <c r="B50" s="7" t="s">
        <v>57</v>
      </c>
      <c r="C50" s="8" t="s">
        <v>50</v>
      </c>
      <c r="D50" s="99" t="s">
        <v>58</v>
      </c>
      <c r="E50" s="100" t="s">
        <v>92</v>
      </c>
      <c r="F50" s="101"/>
      <c r="G50" s="116" t="s">
        <v>94</v>
      </c>
      <c r="H50" s="117" t="s">
        <v>99</v>
      </c>
      <c r="I50" s="7" t="s">
        <v>65</v>
      </c>
      <c r="J50" s="104">
        <v>2017</v>
      </c>
      <c r="K50" s="105">
        <v>0.75</v>
      </c>
      <c r="L50" s="104">
        <v>0</v>
      </c>
      <c r="M50" s="106" t="s">
        <v>483</v>
      </c>
      <c r="N50" s="107"/>
      <c r="O50" s="108"/>
      <c r="P50" s="109">
        <v>65</v>
      </c>
      <c r="Q50" s="37" t="s">
        <v>571</v>
      </c>
      <c r="R50" s="118" t="s">
        <v>923</v>
      </c>
      <c r="S50" s="111">
        <f t="shared" si="2"/>
        <v>40.625</v>
      </c>
      <c r="T50" s="112">
        <f t="shared" si="3"/>
        <v>48.75</v>
      </c>
      <c r="U50" s="93">
        <v>0.25</v>
      </c>
      <c r="V50" s="113"/>
      <c r="W50" s="114">
        <f t="shared" si="0"/>
        <v>0</v>
      </c>
      <c r="X50" s="115">
        <f t="shared" si="1"/>
        <v>0</v>
      </c>
      <c r="Y50" s="38" t="s">
        <v>560</v>
      </c>
      <c r="Z50" s="97"/>
    </row>
    <row r="51" spans="1:26" ht="15.75" hidden="1" customHeight="1" x14ac:dyDescent="0.2">
      <c r="A51" s="6" t="s">
        <v>48</v>
      </c>
      <c r="B51" s="7" t="s">
        <v>57</v>
      </c>
      <c r="C51" s="8" t="s">
        <v>50</v>
      </c>
      <c r="D51" s="6" t="s">
        <v>58</v>
      </c>
      <c r="E51" s="7" t="s">
        <v>92</v>
      </c>
      <c r="F51" s="8"/>
      <c r="G51" s="10" t="s">
        <v>94</v>
      </c>
      <c r="H51" s="11" t="s">
        <v>99</v>
      </c>
      <c r="I51" s="12" t="s">
        <v>65</v>
      </c>
      <c r="J51" s="23">
        <v>2017</v>
      </c>
      <c r="K51" s="14">
        <v>1.5</v>
      </c>
      <c r="L51" s="24">
        <v>8</v>
      </c>
      <c r="M51" s="87" t="s">
        <v>483</v>
      </c>
      <c r="N51" s="88"/>
      <c r="O51" s="89"/>
      <c r="P51" s="94">
        <v>200</v>
      </c>
      <c r="Q51" s="37" t="s">
        <v>572</v>
      </c>
      <c r="R51" s="45" t="s">
        <v>923</v>
      </c>
      <c r="S51" s="92">
        <f t="shared" si="2"/>
        <v>125</v>
      </c>
      <c r="T51" s="44">
        <f t="shared" si="3"/>
        <v>150</v>
      </c>
      <c r="U51" s="93">
        <v>0.25</v>
      </c>
      <c r="V51" s="31"/>
      <c r="W51" s="29">
        <f t="shared" si="0"/>
        <v>0</v>
      </c>
      <c r="X51" s="30">
        <f t="shared" si="1"/>
        <v>0</v>
      </c>
      <c r="Y51" s="38" t="s">
        <v>557</v>
      </c>
      <c r="Z51" s="97"/>
    </row>
    <row r="52" spans="1:26" ht="15.75" hidden="1" customHeight="1" x14ac:dyDescent="0.2">
      <c r="A52" s="6" t="s">
        <v>48</v>
      </c>
      <c r="B52" s="7" t="s">
        <v>57</v>
      </c>
      <c r="C52" s="8" t="s">
        <v>50</v>
      </c>
      <c r="D52" s="6" t="s">
        <v>58</v>
      </c>
      <c r="E52" s="7" t="s">
        <v>92</v>
      </c>
      <c r="F52" s="8"/>
      <c r="G52" s="9" t="s">
        <v>94</v>
      </c>
      <c r="H52" s="13" t="s">
        <v>99</v>
      </c>
      <c r="I52" s="7" t="s">
        <v>65</v>
      </c>
      <c r="J52" s="23">
        <v>2017</v>
      </c>
      <c r="K52" s="14">
        <v>3</v>
      </c>
      <c r="L52" s="24">
        <v>2</v>
      </c>
      <c r="M52" s="87" t="s">
        <v>483</v>
      </c>
      <c r="N52" s="88"/>
      <c r="O52" s="89"/>
      <c r="P52" s="94">
        <v>415</v>
      </c>
      <c r="Q52" s="37" t="s">
        <v>573</v>
      </c>
      <c r="R52" s="45" t="s">
        <v>923</v>
      </c>
      <c r="S52" s="92">
        <f t="shared" si="2"/>
        <v>259.375</v>
      </c>
      <c r="T52" s="44">
        <f t="shared" si="3"/>
        <v>311.25</v>
      </c>
      <c r="U52" s="93">
        <v>0.25</v>
      </c>
      <c r="V52" s="31"/>
      <c r="W52" s="29">
        <f t="shared" si="0"/>
        <v>0</v>
      </c>
      <c r="X52" s="30">
        <f t="shared" si="1"/>
        <v>0</v>
      </c>
      <c r="Y52" s="38" t="s">
        <v>557</v>
      </c>
      <c r="Z52" s="97"/>
    </row>
    <row r="53" spans="1:26" ht="15.75" hidden="1" customHeight="1" x14ac:dyDescent="0.2">
      <c r="A53" s="6" t="s">
        <v>48</v>
      </c>
      <c r="B53" s="7" t="s">
        <v>57</v>
      </c>
      <c r="C53" s="8" t="s">
        <v>63</v>
      </c>
      <c r="D53" s="6" t="s">
        <v>58</v>
      </c>
      <c r="E53" s="7" t="s">
        <v>92</v>
      </c>
      <c r="F53" s="8"/>
      <c r="G53" s="10" t="s">
        <v>101</v>
      </c>
      <c r="H53" s="11" t="s">
        <v>102</v>
      </c>
      <c r="I53" s="12" t="s">
        <v>65</v>
      </c>
      <c r="J53" s="23">
        <v>2008</v>
      </c>
      <c r="K53" s="14">
        <v>0.375</v>
      </c>
      <c r="L53" s="24">
        <v>1</v>
      </c>
      <c r="M53" s="87" t="s">
        <v>483</v>
      </c>
      <c r="N53" s="88"/>
      <c r="O53" s="89"/>
      <c r="P53" s="94">
        <v>230</v>
      </c>
      <c r="Q53" s="37" t="s">
        <v>574</v>
      </c>
      <c r="R53" s="98" t="s">
        <v>922</v>
      </c>
      <c r="S53" s="92">
        <f t="shared" si="2"/>
        <v>172.5</v>
      </c>
      <c r="T53" s="44">
        <f t="shared" si="3"/>
        <v>172.5</v>
      </c>
      <c r="U53" s="93">
        <v>0.25</v>
      </c>
      <c r="V53" s="31"/>
      <c r="W53" s="29">
        <f t="shared" si="0"/>
        <v>0</v>
      </c>
      <c r="X53" s="30">
        <f t="shared" si="1"/>
        <v>0</v>
      </c>
      <c r="Y53" s="38" t="s">
        <v>528</v>
      </c>
      <c r="Z53" s="97"/>
    </row>
    <row r="54" spans="1:26" ht="15.75" hidden="1" customHeight="1" x14ac:dyDescent="0.2">
      <c r="A54" s="6" t="s">
        <v>48</v>
      </c>
      <c r="B54" s="7" t="s">
        <v>57</v>
      </c>
      <c r="C54" s="8" t="s">
        <v>63</v>
      </c>
      <c r="D54" s="6" t="s">
        <v>58</v>
      </c>
      <c r="E54" s="7" t="s">
        <v>92</v>
      </c>
      <c r="F54" s="8"/>
      <c r="G54" s="9" t="s">
        <v>101</v>
      </c>
      <c r="H54" s="13" t="s">
        <v>103</v>
      </c>
      <c r="I54" s="7" t="s">
        <v>65</v>
      </c>
      <c r="J54" s="23">
        <v>2009</v>
      </c>
      <c r="K54" s="14">
        <v>0.375</v>
      </c>
      <c r="L54" s="24">
        <v>1</v>
      </c>
      <c r="M54" s="87" t="s">
        <v>483</v>
      </c>
      <c r="N54" s="88"/>
      <c r="O54" s="89"/>
      <c r="P54" s="94">
        <v>230</v>
      </c>
      <c r="Q54" s="37" t="s">
        <v>576</v>
      </c>
      <c r="R54" s="98" t="s">
        <v>922</v>
      </c>
      <c r="S54" s="92">
        <f t="shared" si="2"/>
        <v>172.5</v>
      </c>
      <c r="T54" s="44">
        <f t="shared" si="3"/>
        <v>172.5</v>
      </c>
      <c r="U54" s="93">
        <v>0.25</v>
      </c>
      <c r="V54" s="31"/>
      <c r="W54" s="29">
        <f t="shared" si="0"/>
        <v>0</v>
      </c>
      <c r="X54" s="30">
        <f t="shared" si="1"/>
        <v>0</v>
      </c>
      <c r="Y54" s="38" t="s">
        <v>528</v>
      </c>
      <c r="Z54" s="97"/>
    </row>
    <row r="55" spans="1:26" ht="15.75" hidden="1" customHeight="1" x14ac:dyDescent="0.2">
      <c r="A55" s="6" t="s">
        <v>48</v>
      </c>
      <c r="B55" s="7" t="s">
        <v>57</v>
      </c>
      <c r="C55" s="8" t="s">
        <v>63</v>
      </c>
      <c r="D55" s="6" t="s">
        <v>58</v>
      </c>
      <c r="E55" s="7" t="s">
        <v>104</v>
      </c>
      <c r="F55" s="8"/>
      <c r="G55" s="10" t="s">
        <v>105</v>
      </c>
      <c r="H55" s="11" t="s">
        <v>106</v>
      </c>
      <c r="I55" s="12" t="s">
        <v>91</v>
      </c>
      <c r="J55" s="23">
        <v>1993</v>
      </c>
      <c r="K55" s="14">
        <v>0.375</v>
      </c>
      <c r="L55" s="24">
        <v>3</v>
      </c>
      <c r="M55" s="87">
        <v>-2</v>
      </c>
      <c r="N55" s="88" t="s">
        <v>488</v>
      </c>
      <c r="O55" s="89" t="s">
        <v>489</v>
      </c>
      <c r="P55" s="94">
        <v>140</v>
      </c>
      <c r="Q55" s="37" t="s">
        <v>577</v>
      </c>
      <c r="R55" s="98" t="s">
        <v>922</v>
      </c>
      <c r="S55" s="92">
        <f t="shared" si="2"/>
        <v>105</v>
      </c>
      <c r="T55" s="44">
        <f t="shared" si="3"/>
        <v>105</v>
      </c>
      <c r="U55" s="93">
        <v>0.25</v>
      </c>
      <c r="V55" s="31"/>
      <c r="W55" s="29">
        <f t="shared" si="0"/>
        <v>0</v>
      </c>
      <c r="X55" s="30">
        <f t="shared" si="1"/>
        <v>0</v>
      </c>
      <c r="Y55" s="38" t="s">
        <v>575</v>
      </c>
      <c r="Z55" s="97"/>
    </row>
    <row r="56" spans="1:26" ht="15.75" hidden="1" customHeight="1" x14ac:dyDescent="0.2">
      <c r="A56" s="6" t="s">
        <v>48</v>
      </c>
      <c r="B56" s="7" t="s">
        <v>49</v>
      </c>
      <c r="C56" s="8" t="s">
        <v>50</v>
      </c>
      <c r="D56" s="99" t="s">
        <v>58</v>
      </c>
      <c r="E56" s="100" t="s">
        <v>107</v>
      </c>
      <c r="F56" s="101"/>
      <c r="G56" s="102" t="s">
        <v>108</v>
      </c>
      <c r="H56" s="103" t="s">
        <v>930</v>
      </c>
      <c r="I56" s="12" t="s">
        <v>62</v>
      </c>
      <c r="J56" s="104">
        <v>2019</v>
      </c>
      <c r="K56" s="105">
        <v>0.75</v>
      </c>
      <c r="L56" s="104">
        <v>0</v>
      </c>
      <c r="M56" s="106" t="s">
        <v>483</v>
      </c>
      <c r="N56" s="107"/>
      <c r="O56" s="108"/>
      <c r="P56" s="109">
        <v>68</v>
      </c>
      <c r="Q56" s="37" t="s">
        <v>1211</v>
      </c>
      <c r="R56" s="118" t="s">
        <v>923</v>
      </c>
      <c r="S56" s="111">
        <f t="shared" si="2"/>
        <v>48.166666666666664</v>
      </c>
      <c r="T56" s="112">
        <f t="shared" si="3"/>
        <v>57.8</v>
      </c>
      <c r="U56" s="93">
        <v>0.15</v>
      </c>
      <c r="V56" s="113"/>
      <c r="W56" s="114">
        <f t="shared" si="0"/>
        <v>0</v>
      </c>
      <c r="X56" s="115">
        <f t="shared" si="1"/>
        <v>0</v>
      </c>
      <c r="Y56" s="38" t="s">
        <v>779</v>
      </c>
      <c r="Z56" s="97"/>
    </row>
    <row r="57" spans="1:26" ht="15.75" hidden="1" customHeight="1" x14ac:dyDescent="0.2">
      <c r="A57" s="6" t="s">
        <v>48</v>
      </c>
      <c r="B57" s="7" t="s">
        <v>57</v>
      </c>
      <c r="C57" s="8" t="s">
        <v>50</v>
      </c>
      <c r="D57" s="6" t="s">
        <v>58</v>
      </c>
      <c r="E57" s="7" t="s">
        <v>107</v>
      </c>
      <c r="F57" s="8"/>
      <c r="G57" s="10" t="s">
        <v>931</v>
      </c>
      <c r="H57" s="11" t="s">
        <v>932</v>
      </c>
      <c r="I57" s="12" t="s">
        <v>65</v>
      </c>
      <c r="J57" s="23">
        <v>2005</v>
      </c>
      <c r="K57" s="14">
        <v>0.75</v>
      </c>
      <c r="L57" s="24">
        <v>1</v>
      </c>
      <c r="M57" s="87" t="s">
        <v>483</v>
      </c>
      <c r="N57" s="88"/>
      <c r="O57" s="89"/>
      <c r="P57" s="94">
        <v>40</v>
      </c>
      <c r="Q57" s="37" t="s">
        <v>1212</v>
      </c>
      <c r="R57" s="98" t="s">
        <v>922</v>
      </c>
      <c r="S57" s="92">
        <f t="shared" si="2"/>
        <v>30</v>
      </c>
      <c r="T57" s="44">
        <f t="shared" si="3"/>
        <v>30</v>
      </c>
      <c r="U57" s="93">
        <v>0.25</v>
      </c>
      <c r="V57" s="31"/>
      <c r="W57" s="29">
        <f t="shared" si="0"/>
        <v>0</v>
      </c>
      <c r="X57" s="30">
        <f t="shared" si="1"/>
        <v>0</v>
      </c>
      <c r="Y57" s="38" t="s">
        <v>1129</v>
      </c>
      <c r="Z57" s="97"/>
    </row>
    <row r="58" spans="1:26" ht="15.75" hidden="1" customHeight="1" x14ac:dyDescent="0.2">
      <c r="A58" s="6" t="s">
        <v>48</v>
      </c>
      <c r="B58" s="7" t="s">
        <v>57</v>
      </c>
      <c r="C58" s="8" t="s">
        <v>50</v>
      </c>
      <c r="D58" s="6" t="s">
        <v>58</v>
      </c>
      <c r="E58" s="7" t="s">
        <v>107</v>
      </c>
      <c r="F58" s="8"/>
      <c r="G58" s="9" t="s">
        <v>931</v>
      </c>
      <c r="H58" s="13" t="s">
        <v>933</v>
      </c>
      <c r="I58" s="7" t="s">
        <v>65</v>
      </c>
      <c r="J58" s="23">
        <v>2005</v>
      </c>
      <c r="K58" s="14">
        <v>0.75</v>
      </c>
      <c r="L58" s="24">
        <v>1</v>
      </c>
      <c r="M58" s="87" t="s">
        <v>483</v>
      </c>
      <c r="N58" s="88"/>
      <c r="O58" s="89"/>
      <c r="P58" s="94">
        <v>40</v>
      </c>
      <c r="Q58" s="37" t="s">
        <v>1213</v>
      </c>
      <c r="R58" s="98" t="s">
        <v>922</v>
      </c>
      <c r="S58" s="92">
        <f t="shared" si="2"/>
        <v>30</v>
      </c>
      <c r="T58" s="44">
        <f t="shared" si="3"/>
        <v>30</v>
      </c>
      <c r="U58" s="93">
        <v>0.25</v>
      </c>
      <c r="V58" s="31"/>
      <c r="W58" s="29">
        <f t="shared" si="0"/>
        <v>0</v>
      </c>
      <c r="X58" s="30">
        <f t="shared" si="1"/>
        <v>0</v>
      </c>
      <c r="Y58" s="38" t="s">
        <v>1129</v>
      </c>
      <c r="Z58" s="97"/>
    </row>
    <row r="59" spans="1:26" ht="15.75" hidden="1" customHeight="1" x14ac:dyDescent="0.2">
      <c r="A59" s="6" t="s">
        <v>48</v>
      </c>
      <c r="B59" s="7" t="s">
        <v>49</v>
      </c>
      <c r="C59" s="8" t="s">
        <v>50</v>
      </c>
      <c r="D59" s="6" t="s">
        <v>58</v>
      </c>
      <c r="E59" s="7" t="s">
        <v>107</v>
      </c>
      <c r="F59" s="8"/>
      <c r="G59" s="9" t="s">
        <v>109</v>
      </c>
      <c r="H59" s="13" t="s">
        <v>110</v>
      </c>
      <c r="I59" s="7" t="s">
        <v>62</v>
      </c>
      <c r="J59" s="23">
        <v>2018</v>
      </c>
      <c r="K59" s="14">
        <v>0.75</v>
      </c>
      <c r="L59" s="24">
        <v>2</v>
      </c>
      <c r="M59" s="87" t="s">
        <v>483</v>
      </c>
      <c r="N59" s="88"/>
      <c r="O59" s="89"/>
      <c r="P59" s="94">
        <v>50</v>
      </c>
      <c r="Q59" s="37" t="s">
        <v>580</v>
      </c>
      <c r="R59" s="98" t="s">
        <v>922</v>
      </c>
      <c r="S59" s="92">
        <f t="shared" si="2"/>
        <v>42.5</v>
      </c>
      <c r="T59" s="44">
        <f t="shared" si="3"/>
        <v>42.5</v>
      </c>
      <c r="U59" s="93">
        <v>0.15</v>
      </c>
      <c r="V59" s="31"/>
      <c r="W59" s="29">
        <f t="shared" si="0"/>
        <v>0</v>
      </c>
      <c r="X59" s="30">
        <f t="shared" si="1"/>
        <v>0</v>
      </c>
      <c r="Y59" s="38" t="s">
        <v>579</v>
      </c>
      <c r="Z59" s="97"/>
    </row>
    <row r="60" spans="1:26" ht="15.75" hidden="1" customHeight="1" x14ac:dyDescent="0.2">
      <c r="A60" s="6" t="s">
        <v>48</v>
      </c>
      <c r="B60" s="7" t="s">
        <v>57</v>
      </c>
      <c r="C60" s="8" t="s">
        <v>50</v>
      </c>
      <c r="D60" s="6" t="s">
        <v>58</v>
      </c>
      <c r="E60" s="7" t="s">
        <v>107</v>
      </c>
      <c r="F60" s="8"/>
      <c r="G60" s="10" t="s">
        <v>111</v>
      </c>
      <c r="H60" s="11" t="s">
        <v>934</v>
      </c>
      <c r="I60" s="12" t="s">
        <v>65</v>
      </c>
      <c r="J60" s="23">
        <v>2016</v>
      </c>
      <c r="K60" s="14">
        <v>0.75</v>
      </c>
      <c r="L60" s="24">
        <v>5</v>
      </c>
      <c r="M60" s="87" t="s">
        <v>483</v>
      </c>
      <c r="N60" s="88"/>
      <c r="O60" s="89"/>
      <c r="P60" s="94">
        <v>57</v>
      </c>
      <c r="Q60" s="37" t="s">
        <v>1214</v>
      </c>
      <c r="R60" s="45" t="s">
        <v>923</v>
      </c>
      <c r="S60" s="92">
        <f t="shared" si="2"/>
        <v>35.625</v>
      </c>
      <c r="T60" s="44">
        <f t="shared" si="3"/>
        <v>42.75</v>
      </c>
      <c r="U60" s="93">
        <v>0.25</v>
      </c>
      <c r="V60" s="31"/>
      <c r="W60" s="29">
        <f t="shared" si="0"/>
        <v>0</v>
      </c>
      <c r="X60" s="30">
        <f t="shared" si="1"/>
        <v>0</v>
      </c>
      <c r="Y60" s="38" t="s">
        <v>1130</v>
      </c>
      <c r="Z60" s="97"/>
    </row>
    <row r="61" spans="1:26" ht="15.75" hidden="1" customHeight="1" x14ac:dyDescent="0.2">
      <c r="A61" s="6" t="s">
        <v>48</v>
      </c>
      <c r="B61" s="7" t="s">
        <v>57</v>
      </c>
      <c r="C61" s="8" t="s">
        <v>50</v>
      </c>
      <c r="D61" s="6" t="s">
        <v>58</v>
      </c>
      <c r="E61" s="7" t="s">
        <v>107</v>
      </c>
      <c r="F61" s="8"/>
      <c r="G61" s="9" t="s">
        <v>111</v>
      </c>
      <c r="H61" s="13" t="s">
        <v>934</v>
      </c>
      <c r="I61" s="7" t="s">
        <v>65</v>
      </c>
      <c r="J61" s="23">
        <v>2017</v>
      </c>
      <c r="K61" s="14">
        <v>0.75</v>
      </c>
      <c r="L61" s="24">
        <v>24</v>
      </c>
      <c r="M61" s="87" t="s">
        <v>483</v>
      </c>
      <c r="N61" s="88"/>
      <c r="O61" s="89"/>
      <c r="P61" s="94">
        <v>50</v>
      </c>
      <c r="Q61" s="37" t="s">
        <v>1215</v>
      </c>
      <c r="R61" s="45" t="s">
        <v>923</v>
      </c>
      <c r="S61" s="92">
        <f t="shared" si="2"/>
        <v>31.25</v>
      </c>
      <c r="T61" s="44">
        <f t="shared" si="3"/>
        <v>37.5</v>
      </c>
      <c r="U61" s="93">
        <v>0.25</v>
      </c>
      <c r="V61" s="31"/>
      <c r="W61" s="29">
        <f t="shared" si="0"/>
        <v>0</v>
      </c>
      <c r="X61" s="30">
        <f t="shared" si="1"/>
        <v>0</v>
      </c>
      <c r="Y61" s="38" t="s">
        <v>1131</v>
      </c>
      <c r="Z61" s="97"/>
    </row>
    <row r="62" spans="1:26" ht="15.75" hidden="1" customHeight="1" x14ac:dyDescent="0.2">
      <c r="A62" s="6" t="s">
        <v>48</v>
      </c>
      <c r="B62" s="7" t="s">
        <v>57</v>
      </c>
      <c r="C62" s="8" t="s">
        <v>50</v>
      </c>
      <c r="D62" s="6" t="s">
        <v>58</v>
      </c>
      <c r="E62" s="7" t="s">
        <v>107</v>
      </c>
      <c r="F62" s="8"/>
      <c r="G62" s="9" t="s">
        <v>111</v>
      </c>
      <c r="H62" s="13" t="s">
        <v>934</v>
      </c>
      <c r="I62" s="7" t="s">
        <v>65</v>
      </c>
      <c r="J62" s="23">
        <v>2017</v>
      </c>
      <c r="K62" s="14">
        <v>1.5</v>
      </c>
      <c r="L62" s="24">
        <v>20</v>
      </c>
      <c r="M62" s="87" t="s">
        <v>483</v>
      </c>
      <c r="N62" s="88"/>
      <c r="O62" s="89"/>
      <c r="P62" s="94">
        <v>110</v>
      </c>
      <c r="Q62" s="37" t="s">
        <v>1216</v>
      </c>
      <c r="R62" s="45" t="s">
        <v>923</v>
      </c>
      <c r="S62" s="92">
        <f t="shared" si="2"/>
        <v>68.75</v>
      </c>
      <c r="T62" s="44">
        <f t="shared" si="3"/>
        <v>82.5</v>
      </c>
      <c r="U62" s="93">
        <v>0.25</v>
      </c>
      <c r="V62" s="31"/>
      <c r="W62" s="29">
        <f t="shared" ref="W62:W122" si="4">V62*S62</f>
        <v>0</v>
      </c>
      <c r="X62" s="30">
        <f t="shared" ref="X62:X122" si="5">V62*T62</f>
        <v>0</v>
      </c>
      <c r="Y62" s="38" t="s">
        <v>1132</v>
      </c>
      <c r="Z62" s="97"/>
    </row>
    <row r="63" spans="1:26" ht="15.75" hidden="1" customHeight="1" x14ac:dyDescent="0.2">
      <c r="A63" s="6" t="s">
        <v>48</v>
      </c>
      <c r="B63" s="7" t="s">
        <v>57</v>
      </c>
      <c r="C63" s="8" t="s">
        <v>50</v>
      </c>
      <c r="D63" s="6" t="s">
        <v>58</v>
      </c>
      <c r="E63" s="7" t="s">
        <v>107</v>
      </c>
      <c r="F63" s="8"/>
      <c r="G63" s="9" t="s">
        <v>111</v>
      </c>
      <c r="H63" s="13" t="s">
        <v>934</v>
      </c>
      <c r="I63" s="7" t="s">
        <v>65</v>
      </c>
      <c r="J63" s="23">
        <v>2018</v>
      </c>
      <c r="K63" s="14">
        <v>0.75</v>
      </c>
      <c r="L63" s="24">
        <v>24</v>
      </c>
      <c r="M63" s="87" t="s">
        <v>483</v>
      </c>
      <c r="N63" s="88"/>
      <c r="O63" s="89"/>
      <c r="P63" s="94">
        <v>55</v>
      </c>
      <c r="Q63" s="37" t="s">
        <v>1217</v>
      </c>
      <c r="R63" s="45" t="s">
        <v>923</v>
      </c>
      <c r="S63" s="92">
        <f t="shared" si="2"/>
        <v>34.375</v>
      </c>
      <c r="T63" s="44">
        <f t="shared" si="3"/>
        <v>41.25</v>
      </c>
      <c r="U63" s="93">
        <v>0.25</v>
      </c>
      <c r="V63" s="31"/>
      <c r="W63" s="29">
        <f t="shared" si="4"/>
        <v>0</v>
      </c>
      <c r="X63" s="30">
        <f t="shared" si="5"/>
        <v>0</v>
      </c>
      <c r="Y63" s="38" t="s">
        <v>686</v>
      </c>
      <c r="Z63" s="97"/>
    </row>
    <row r="64" spans="1:26" ht="15.75" hidden="1" customHeight="1" x14ac:dyDescent="0.2">
      <c r="A64" s="6" t="s">
        <v>48</v>
      </c>
      <c r="B64" s="7" t="s">
        <v>57</v>
      </c>
      <c r="C64" s="8" t="s">
        <v>50</v>
      </c>
      <c r="D64" s="6" t="s">
        <v>58</v>
      </c>
      <c r="E64" s="7" t="s">
        <v>107</v>
      </c>
      <c r="F64" s="8"/>
      <c r="G64" s="10" t="s">
        <v>111</v>
      </c>
      <c r="H64" s="11" t="s">
        <v>934</v>
      </c>
      <c r="I64" s="12" t="s">
        <v>65</v>
      </c>
      <c r="J64" s="23">
        <v>2018</v>
      </c>
      <c r="K64" s="14">
        <v>0.75</v>
      </c>
      <c r="L64" s="24">
        <v>24</v>
      </c>
      <c r="M64" s="87" t="s">
        <v>483</v>
      </c>
      <c r="N64" s="88"/>
      <c r="O64" s="89"/>
      <c r="P64" s="94">
        <v>55</v>
      </c>
      <c r="Q64" s="37" t="s">
        <v>1218</v>
      </c>
      <c r="R64" s="45" t="s">
        <v>923</v>
      </c>
      <c r="S64" s="92">
        <f t="shared" si="2"/>
        <v>34.375</v>
      </c>
      <c r="T64" s="44">
        <f t="shared" si="3"/>
        <v>41.25</v>
      </c>
      <c r="U64" s="93">
        <v>0.25</v>
      </c>
      <c r="V64" s="31"/>
      <c r="W64" s="29">
        <f t="shared" si="4"/>
        <v>0</v>
      </c>
      <c r="X64" s="30">
        <f t="shared" si="5"/>
        <v>0</v>
      </c>
      <c r="Y64" s="38" t="s">
        <v>619</v>
      </c>
      <c r="Z64" s="97"/>
    </row>
    <row r="65" spans="1:26" ht="15.75" hidden="1" customHeight="1" x14ac:dyDescent="0.2">
      <c r="A65" s="6" t="s">
        <v>48</v>
      </c>
      <c r="B65" s="7" t="s">
        <v>57</v>
      </c>
      <c r="C65" s="8" t="s">
        <v>50</v>
      </c>
      <c r="D65" s="6" t="s">
        <v>58</v>
      </c>
      <c r="E65" s="7" t="s">
        <v>107</v>
      </c>
      <c r="F65" s="8"/>
      <c r="G65" s="9" t="s">
        <v>111</v>
      </c>
      <c r="H65" s="13" t="s">
        <v>934</v>
      </c>
      <c r="I65" s="7" t="s">
        <v>65</v>
      </c>
      <c r="J65" s="23">
        <v>2018</v>
      </c>
      <c r="K65" s="14">
        <v>0.75</v>
      </c>
      <c r="L65" s="24">
        <v>6</v>
      </c>
      <c r="M65" s="87" t="s">
        <v>483</v>
      </c>
      <c r="N65" s="88"/>
      <c r="O65" s="89"/>
      <c r="P65" s="94">
        <v>55</v>
      </c>
      <c r="Q65" s="37" t="s">
        <v>1219</v>
      </c>
      <c r="R65" s="45" t="s">
        <v>923</v>
      </c>
      <c r="S65" s="92">
        <f t="shared" si="2"/>
        <v>34.375</v>
      </c>
      <c r="T65" s="44">
        <f t="shared" si="3"/>
        <v>41.25</v>
      </c>
      <c r="U65" s="93">
        <v>0.25</v>
      </c>
      <c r="V65" s="31"/>
      <c r="W65" s="29">
        <f t="shared" si="4"/>
        <v>0</v>
      </c>
      <c r="X65" s="30">
        <f t="shared" si="5"/>
        <v>0</v>
      </c>
      <c r="Y65" s="38" t="s">
        <v>686</v>
      </c>
      <c r="Z65" s="97"/>
    </row>
    <row r="66" spans="1:26" ht="15.75" hidden="1" customHeight="1" x14ac:dyDescent="0.2">
      <c r="A66" s="6" t="s">
        <v>48</v>
      </c>
      <c r="B66" s="7" t="s">
        <v>57</v>
      </c>
      <c r="C66" s="8" t="s">
        <v>50</v>
      </c>
      <c r="D66" s="6" t="s">
        <v>58</v>
      </c>
      <c r="E66" s="7" t="s">
        <v>107</v>
      </c>
      <c r="F66" s="8"/>
      <c r="G66" s="9" t="s">
        <v>111</v>
      </c>
      <c r="H66" s="13" t="s">
        <v>934</v>
      </c>
      <c r="I66" s="7" t="s">
        <v>65</v>
      </c>
      <c r="J66" s="23">
        <v>2019</v>
      </c>
      <c r="K66" s="14">
        <v>0.75</v>
      </c>
      <c r="L66" s="24">
        <v>5</v>
      </c>
      <c r="M66" s="87" t="s">
        <v>483</v>
      </c>
      <c r="N66" s="88"/>
      <c r="O66" s="89"/>
      <c r="P66" s="94">
        <v>55</v>
      </c>
      <c r="Q66" s="37" t="s">
        <v>1220</v>
      </c>
      <c r="R66" s="45" t="s">
        <v>923</v>
      </c>
      <c r="S66" s="92">
        <f t="shared" si="2"/>
        <v>34.375</v>
      </c>
      <c r="T66" s="44">
        <f t="shared" si="3"/>
        <v>41.25</v>
      </c>
      <c r="U66" s="93">
        <v>0.25</v>
      </c>
      <c r="V66" s="31"/>
      <c r="W66" s="29">
        <f t="shared" si="4"/>
        <v>0</v>
      </c>
      <c r="X66" s="30">
        <f t="shared" si="5"/>
        <v>0</v>
      </c>
      <c r="Y66" s="38" t="s">
        <v>1133</v>
      </c>
      <c r="Z66" s="97"/>
    </row>
    <row r="67" spans="1:26" ht="15.75" hidden="1" customHeight="1" x14ac:dyDescent="0.2">
      <c r="A67" s="6" t="s">
        <v>48</v>
      </c>
      <c r="B67" s="7" t="s">
        <v>57</v>
      </c>
      <c r="C67" s="8" t="s">
        <v>50</v>
      </c>
      <c r="D67" s="6" t="s">
        <v>58</v>
      </c>
      <c r="E67" s="7" t="s">
        <v>107</v>
      </c>
      <c r="F67" s="8"/>
      <c r="G67" s="10" t="s">
        <v>111</v>
      </c>
      <c r="H67" s="11" t="s">
        <v>935</v>
      </c>
      <c r="I67" s="12" t="s">
        <v>65</v>
      </c>
      <c r="J67" s="23">
        <v>2018</v>
      </c>
      <c r="K67" s="14">
        <v>0.75</v>
      </c>
      <c r="L67" s="24">
        <v>24</v>
      </c>
      <c r="M67" s="87" t="s">
        <v>483</v>
      </c>
      <c r="N67" s="88"/>
      <c r="O67" s="89"/>
      <c r="P67" s="94">
        <v>55</v>
      </c>
      <c r="Q67" s="37" t="s">
        <v>1221</v>
      </c>
      <c r="R67" s="45" t="s">
        <v>923</v>
      </c>
      <c r="S67" s="92">
        <f t="shared" si="2"/>
        <v>34.375</v>
      </c>
      <c r="T67" s="44">
        <f t="shared" si="3"/>
        <v>41.25</v>
      </c>
      <c r="U67" s="93">
        <v>0.25</v>
      </c>
      <c r="V67" s="31"/>
      <c r="W67" s="29">
        <f t="shared" si="4"/>
        <v>0</v>
      </c>
      <c r="X67" s="30">
        <f t="shared" si="5"/>
        <v>0</v>
      </c>
      <c r="Y67" s="38" t="s">
        <v>1134</v>
      </c>
      <c r="Z67" s="97"/>
    </row>
    <row r="68" spans="1:26" ht="15.75" hidden="1" customHeight="1" x14ac:dyDescent="0.2">
      <c r="A68" s="6" t="s">
        <v>48</v>
      </c>
      <c r="B68" s="7" t="s">
        <v>57</v>
      </c>
      <c r="C68" s="8" t="s">
        <v>50</v>
      </c>
      <c r="D68" s="6" t="s">
        <v>58</v>
      </c>
      <c r="E68" s="7" t="s">
        <v>107</v>
      </c>
      <c r="F68" s="8"/>
      <c r="G68" s="9" t="s">
        <v>111</v>
      </c>
      <c r="H68" s="13" t="s">
        <v>936</v>
      </c>
      <c r="I68" s="7" t="s">
        <v>65</v>
      </c>
      <c r="J68" s="23">
        <v>2019</v>
      </c>
      <c r="K68" s="14">
        <v>0.75</v>
      </c>
      <c r="L68" s="24">
        <v>5</v>
      </c>
      <c r="M68" s="87" t="s">
        <v>483</v>
      </c>
      <c r="N68" s="88"/>
      <c r="O68" s="89"/>
      <c r="P68" s="94">
        <v>55</v>
      </c>
      <c r="Q68" s="37" t="s">
        <v>1222</v>
      </c>
      <c r="R68" s="45" t="s">
        <v>923</v>
      </c>
      <c r="S68" s="92">
        <f t="shared" si="2"/>
        <v>34.375</v>
      </c>
      <c r="T68" s="44">
        <f t="shared" si="3"/>
        <v>41.25</v>
      </c>
      <c r="U68" s="93">
        <v>0.25</v>
      </c>
      <c r="V68" s="31"/>
      <c r="W68" s="29">
        <f t="shared" si="4"/>
        <v>0</v>
      </c>
      <c r="X68" s="30">
        <f t="shared" si="5"/>
        <v>0</v>
      </c>
      <c r="Y68" s="38" t="s">
        <v>1133</v>
      </c>
      <c r="Z68" s="97"/>
    </row>
    <row r="69" spans="1:26" ht="15.75" hidden="1" customHeight="1" x14ac:dyDescent="0.2">
      <c r="A69" s="6" t="s">
        <v>48</v>
      </c>
      <c r="B69" s="7" t="s">
        <v>57</v>
      </c>
      <c r="C69" s="8" t="s">
        <v>50</v>
      </c>
      <c r="D69" s="6" t="s">
        <v>58</v>
      </c>
      <c r="E69" s="7" t="s">
        <v>107</v>
      </c>
      <c r="F69" s="8"/>
      <c r="G69" s="10" t="s">
        <v>111</v>
      </c>
      <c r="H69" s="11" t="s">
        <v>937</v>
      </c>
      <c r="I69" s="12" t="s">
        <v>65</v>
      </c>
      <c r="J69" s="23">
        <v>2016</v>
      </c>
      <c r="K69" s="14">
        <v>0.75</v>
      </c>
      <c r="L69" s="24">
        <v>7</v>
      </c>
      <c r="M69" s="87" t="s">
        <v>483</v>
      </c>
      <c r="N69" s="88"/>
      <c r="O69" s="89"/>
      <c r="P69" s="94">
        <v>65</v>
      </c>
      <c r="Q69" s="37" t="s">
        <v>1223</v>
      </c>
      <c r="R69" s="45" t="s">
        <v>923</v>
      </c>
      <c r="S69" s="92">
        <f t="shared" si="2"/>
        <v>40.625</v>
      </c>
      <c r="T69" s="44">
        <f t="shared" si="3"/>
        <v>48.75</v>
      </c>
      <c r="U69" s="93">
        <v>0.25</v>
      </c>
      <c r="V69" s="31"/>
      <c r="W69" s="29">
        <f t="shared" si="4"/>
        <v>0</v>
      </c>
      <c r="X69" s="30">
        <f t="shared" si="5"/>
        <v>0</v>
      </c>
      <c r="Y69" s="38" t="s">
        <v>1130</v>
      </c>
      <c r="Z69" s="97"/>
    </row>
    <row r="70" spans="1:26" ht="15.75" hidden="1" customHeight="1" x14ac:dyDescent="0.2">
      <c r="A70" s="6" t="s">
        <v>48</v>
      </c>
      <c r="B70" s="7" t="s">
        <v>57</v>
      </c>
      <c r="C70" s="8" t="s">
        <v>50</v>
      </c>
      <c r="D70" s="6" t="s">
        <v>58</v>
      </c>
      <c r="E70" s="7" t="s">
        <v>107</v>
      </c>
      <c r="F70" s="8"/>
      <c r="G70" s="9" t="s">
        <v>111</v>
      </c>
      <c r="H70" s="13" t="s">
        <v>937</v>
      </c>
      <c r="I70" s="7" t="s">
        <v>65</v>
      </c>
      <c r="J70" s="23">
        <v>2017</v>
      </c>
      <c r="K70" s="14">
        <v>1.5</v>
      </c>
      <c r="L70" s="24">
        <v>6</v>
      </c>
      <c r="M70" s="87" t="s">
        <v>483</v>
      </c>
      <c r="N70" s="88"/>
      <c r="O70" s="89"/>
      <c r="P70" s="94">
        <v>120</v>
      </c>
      <c r="Q70" s="37" t="s">
        <v>1224</v>
      </c>
      <c r="R70" s="45" t="s">
        <v>923</v>
      </c>
      <c r="S70" s="92">
        <f t="shared" si="2"/>
        <v>75</v>
      </c>
      <c r="T70" s="44">
        <f t="shared" si="3"/>
        <v>90</v>
      </c>
      <c r="U70" s="93">
        <v>0.25</v>
      </c>
      <c r="V70" s="31"/>
      <c r="W70" s="29">
        <f t="shared" si="4"/>
        <v>0</v>
      </c>
      <c r="X70" s="30">
        <f t="shared" si="5"/>
        <v>0</v>
      </c>
      <c r="Y70" s="38" t="s">
        <v>1132</v>
      </c>
      <c r="Z70" s="97"/>
    </row>
    <row r="71" spans="1:26" ht="15.75" hidden="1" customHeight="1" x14ac:dyDescent="0.2">
      <c r="A71" s="6" t="s">
        <v>48</v>
      </c>
      <c r="B71" s="7" t="s">
        <v>57</v>
      </c>
      <c r="C71" s="8" t="s">
        <v>50</v>
      </c>
      <c r="D71" s="6" t="s">
        <v>58</v>
      </c>
      <c r="E71" s="7" t="s">
        <v>107</v>
      </c>
      <c r="F71" s="8"/>
      <c r="G71" s="9" t="s">
        <v>111</v>
      </c>
      <c r="H71" s="13" t="s">
        <v>937</v>
      </c>
      <c r="I71" s="7" t="s">
        <v>65</v>
      </c>
      <c r="J71" s="23">
        <v>2018</v>
      </c>
      <c r="K71" s="14">
        <v>0.75</v>
      </c>
      <c r="L71" s="24">
        <v>24</v>
      </c>
      <c r="M71" s="87" t="s">
        <v>483</v>
      </c>
      <c r="N71" s="88"/>
      <c r="O71" s="89"/>
      <c r="P71" s="94">
        <v>55</v>
      </c>
      <c r="Q71" s="37" t="s">
        <v>1225</v>
      </c>
      <c r="R71" s="45" t="s">
        <v>923</v>
      </c>
      <c r="S71" s="92">
        <f t="shared" si="2"/>
        <v>34.375</v>
      </c>
      <c r="T71" s="44">
        <f t="shared" si="3"/>
        <v>41.25</v>
      </c>
      <c r="U71" s="93">
        <v>0.25</v>
      </c>
      <c r="V71" s="31"/>
      <c r="W71" s="29">
        <f t="shared" si="4"/>
        <v>0</v>
      </c>
      <c r="X71" s="30">
        <f t="shared" si="5"/>
        <v>0</v>
      </c>
      <c r="Y71" s="38" t="s">
        <v>560</v>
      </c>
      <c r="Z71" s="97"/>
    </row>
    <row r="72" spans="1:26" ht="15.75" hidden="1" customHeight="1" x14ac:dyDescent="0.2">
      <c r="A72" s="6" t="s">
        <v>48</v>
      </c>
      <c r="B72" s="7" t="s">
        <v>57</v>
      </c>
      <c r="C72" s="8" t="s">
        <v>50</v>
      </c>
      <c r="D72" s="6" t="s">
        <v>58</v>
      </c>
      <c r="E72" s="7" t="s">
        <v>107</v>
      </c>
      <c r="F72" s="8"/>
      <c r="G72" s="10" t="s">
        <v>111</v>
      </c>
      <c r="H72" s="11" t="s">
        <v>937</v>
      </c>
      <c r="I72" s="12" t="s">
        <v>65</v>
      </c>
      <c r="J72" s="23">
        <v>2018</v>
      </c>
      <c r="K72" s="14">
        <v>0.75</v>
      </c>
      <c r="L72" s="24">
        <v>24</v>
      </c>
      <c r="M72" s="87" t="s">
        <v>483</v>
      </c>
      <c r="N72" s="88"/>
      <c r="O72" s="89"/>
      <c r="P72" s="94">
        <v>55</v>
      </c>
      <c r="Q72" s="37" t="s">
        <v>1226</v>
      </c>
      <c r="R72" s="45" t="s">
        <v>923</v>
      </c>
      <c r="S72" s="92">
        <f t="shared" si="2"/>
        <v>34.375</v>
      </c>
      <c r="T72" s="44">
        <f t="shared" si="3"/>
        <v>41.25</v>
      </c>
      <c r="U72" s="93">
        <v>0.25</v>
      </c>
      <c r="V72" s="31"/>
      <c r="W72" s="29">
        <f t="shared" si="4"/>
        <v>0</v>
      </c>
      <c r="X72" s="30">
        <f t="shared" si="5"/>
        <v>0</v>
      </c>
      <c r="Y72" s="38" t="s">
        <v>560</v>
      </c>
      <c r="Z72" s="97"/>
    </row>
    <row r="73" spans="1:26" ht="15.75" hidden="1" customHeight="1" x14ac:dyDescent="0.2">
      <c r="A73" s="6" t="s">
        <v>48</v>
      </c>
      <c r="B73" s="7" t="s">
        <v>57</v>
      </c>
      <c r="C73" s="8" t="s">
        <v>50</v>
      </c>
      <c r="D73" s="6" t="s">
        <v>58</v>
      </c>
      <c r="E73" s="7" t="s">
        <v>107</v>
      </c>
      <c r="F73" s="8"/>
      <c r="G73" s="9" t="s">
        <v>111</v>
      </c>
      <c r="H73" s="13" t="s">
        <v>937</v>
      </c>
      <c r="I73" s="7" t="s">
        <v>65</v>
      </c>
      <c r="J73" s="23">
        <v>2018</v>
      </c>
      <c r="K73" s="14">
        <v>0.75</v>
      </c>
      <c r="L73" s="24">
        <v>3</v>
      </c>
      <c r="M73" s="87" t="s">
        <v>483</v>
      </c>
      <c r="N73" s="88"/>
      <c r="O73" s="89"/>
      <c r="P73" s="94">
        <v>55</v>
      </c>
      <c r="Q73" s="37" t="s">
        <v>1227</v>
      </c>
      <c r="R73" s="45" t="s">
        <v>923</v>
      </c>
      <c r="S73" s="92">
        <f t="shared" si="2"/>
        <v>34.375</v>
      </c>
      <c r="T73" s="44">
        <f t="shared" si="3"/>
        <v>41.25</v>
      </c>
      <c r="U73" s="93">
        <v>0.25</v>
      </c>
      <c r="V73" s="31"/>
      <c r="W73" s="29">
        <f t="shared" si="4"/>
        <v>0</v>
      </c>
      <c r="X73" s="30">
        <f t="shared" si="5"/>
        <v>0</v>
      </c>
      <c r="Y73" s="38" t="s">
        <v>1135</v>
      </c>
      <c r="Z73" s="97"/>
    </row>
    <row r="74" spans="1:26" ht="15.75" hidden="1" customHeight="1" x14ac:dyDescent="0.2">
      <c r="A74" s="6" t="s">
        <v>48</v>
      </c>
      <c r="B74" s="7" t="s">
        <v>57</v>
      </c>
      <c r="C74" s="8" t="s">
        <v>50</v>
      </c>
      <c r="D74" s="6" t="s">
        <v>58</v>
      </c>
      <c r="E74" s="7" t="s">
        <v>107</v>
      </c>
      <c r="F74" s="8"/>
      <c r="G74" s="9" t="s">
        <v>111</v>
      </c>
      <c r="H74" s="13" t="s">
        <v>937</v>
      </c>
      <c r="I74" s="7" t="s">
        <v>65</v>
      </c>
      <c r="J74" s="23">
        <v>2018</v>
      </c>
      <c r="K74" s="14">
        <v>1.5</v>
      </c>
      <c r="L74" s="24">
        <v>24</v>
      </c>
      <c r="M74" s="87" t="s">
        <v>483</v>
      </c>
      <c r="N74" s="88"/>
      <c r="O74" s="89"/>
      <c r="P74" s="94">
        <v>130</v>
      </c>
      <c r="Q74" s="37" t="s">
        <v>1228</v>
      </c>
      <c r="R74" s="45" t="s">
        <v>923</v>
      </c>
      <c r="S74" s="92">
        <f t="shared" si="2"/>
        <v>81.25</v>
      </c>
      <c r="T74" s="44">
        <f t="shared" si="3"/>
        <v>97.5</v>
      </c>
      <c r="U74" s="93">
        <v>0.25</v>
      </c>
      <c r="V74" s="31"/>
      <c r="W74" s="29">
        <f t="shared" si="4"/>
        <v>0</v>
      </c>
      <c r="X74" s="30">
        <f t="shared" si="5"/>
        <v>0</v>
      </c>
      <c r="Y74" s="38" t="s">
        <v>1136</v>
      </c>
      <c r="Z74" s="97"/>
    </row>
    <row r="75" spans="1:26" ht="15.75" hidden="1" customHeight="1" x14ac:dyDescent="0.2">
      <c r="A75" s="6" t="s">
        <v>48</v>
      </c>
      <c r="B75" s="7" t="s">
        <v>49</v>
      </c>
      <c r="C75" s="8" t="s">
        <v>50</v>
      </c>
      <c r="D75" s="6" t="s">
        <v>58</v>
      </c>
      <c r="E75" s="7" t="s">
        <v>107</v>
      </c>
      <c r="F75" s="8"/>
      <c r="G75" s="10" t="s">
        <v>111</v>
      </c>
      <c r="H75" s="11" t="s">
        <v>938</v>
      </c>
      <c r="I75" s="12" t="s">
        <v>62</v>
      </c>
      <c r="J75" s="23">
        <v>2003</v>
      </c>
      <c r="K75" s="14">
        <v>0.75</v>
      </c>
      <c r="L75" s="24">
        <v>1</v>
      </c>
      <c r="M75" s="87">
        <v>-1</v>
      </c>
      <c r="N75" s="88"/>
      <c r="O75" s="89"/>
      <c r="P75" s="94">
        <v>65</v>
      </c>
      <c r="Q75" s="37" t="s">
        <v>582</v>
      </c>
      <c r="R75" s="98" t="s">
        <v>922</v>
      </c>
      <c r="S75" s="92">
        <f t="shared" si="2"/>
        <v>48.75</v>
      </c>
      <c r="T75" s="44">
        <f t="shared" si="3"/>
        <v>48.75</v>
      </c>
      <c r="U75" s="93">
        <v>0.25</v>
      </c>
      <c r="V75" s="31"/>
      <c r="W75" s="29">
        <f t="shared" si="4"/>
        <v>0</v>
      </c>
      <c r="X75" s="30">
        <f t="shared" si="5"/>
        <v>0</v>
      </c>
      <c r="Y75" s="38" t="s">
        <v>581</v>
      </c>
      <c r="Z75" s="97"/>
    </row>
    <row r="76" spans="1:26" ht="15.75" hidden="1" customHeight="1" x14ac:dyDescent="0.2">
      <c r="A76" s="6" t="s">
        <v>48</v>
      </c>
      <c r="B76" s="7" t="s">
        <v>57</v>
      </c>
      <c r="C76" s="8" t="s">
        <v>50</v>
      </c>
      <c r="D76" s="6" t="s">
        <v>58</v>
      </c>
      <c r="E76" s="7" t="s">
        <v>107</v>
      </c>
      <c r="F76" s="8"/>
      <c r="G76" s="9" t="s">
        <v>112</v>
      </c>
      <c r="H76" s="13" t="s">
        <v>113</v>
      </c>
      <c r="I76" s="7" t="s">
        <v>65</v>
      </c>
      <c r="J76" s="23">
        <v>2018</v>
      </c>
      <c r="K76" s="14">
        <v>3</v>
      </c>
      <c r="L76" s="24">
        <v>1</v>
      </c>
      <c r="M76" s="87" t="s">
        <v>483</v>
      </c>
      <c r="N76" s="88"/>
      <c r="O76" s="89"/>
      <c r="P76" s="94">
        <v>300</v>
      </c>
      <c r="Q76" s="37" t="s">
        <v>1229</v>
      </c>
      <c r="R76" s="98" t="s">
        <v>922</v>
      </c>
      <c r="S76" s="92">
        <f t="shared" si="2"/>
        <v>255</v>
      </c>
      <c r="T76" s="44">
        <f t="shared" si="3"/>
        <v>255</v>
      </c>
      <c r="U76" s="93">
        <v>0.15</v>
      </c>
      <c r="V76" s="31"/>
      <c r="W76" s="29">
        <f t="shared" si="4"/>
        <v>0</v>
      </c>
      <c r="X76" s="30">
        <f t="shared" si="5"/>
        <v>0</v>
      </c>
      <c r="Y76" s="38" t="s">
        <v>554</v>
      </c>
      <c r="Z76" s="97"/>
    </row>
    <row r="77" spans="1:26" ht="15.75" hidden="1" customHeight="1" x14ac:dyDescent="0.2">
      <c r="A77" s="6" t="s">
        <v>48</v>
      </c>
      <c r="B77" s="7" t="s">
        <v>57</v>
      </c>
      <c r="C77" s="8" t="s">
        <v>50</v>
      </c>
      <c r="D77" s="6" t="s">
        <v>58</v>
      </c>
      <c r="E77" s="7" t="s">
        <v>107</v>
      </c>
      <c r="F77" s="8"/>
      <c r="G77" s="9" t="s">
        <v>112</v>
      </c>
      <c r="H77" s="13" t="s">
        <v>939</v>
      </c>
      <c r="I77" s="7" t="s">
        <v>65</v>
      </c>
      <c r="J77" s="23">
        <v>2018</v>
      </c>
      <c r="K77" s="14">
        <v>0.75</v>
      </c>
      <c r="L77" s="24">
        <v>10</v>
      </c>
      <c r="M77" s="87" t="s">
        <v>483</v>
      </c>
      <c r="N77" s="88"/>
      <c r="O77" s="89"/>
      <c r="P77" s="94">
        <v>85</v>
      </c>
      <c r="Q77" s="37" t="s">
        <v>1230</v>
      </c>
      <c r="R77" s="98" t="s">
        <v>922</v>
      </c>
      <c r="S77" s="92">
        <f t="shared" si="2"/>
        <v>72.25</v>
      </c>
      <c r="T77" s="44">
        <f t="shared" si="3"/>
        <v>72.25</v>
      </c>
      <c r="U77" s="93">
        <v>0.15</v>
      </c>
      <c r="V77" s="31"/>
      <c r="W77" s="29">
        <f t="shared" si="4"/>
        <v>0</v>
      </c>
      <c r="X77" s="30">
        <f t="shared" si="5"/>
        <v>0</v>
      </c>
      <c r="Y77" s="38" t="s">
        <v>1137</v>
      </c>
      <c r="Z77" s="97"/>
    </row>
    <row r="78" spans="1:26" ht="15.75" hidden="1" customHeight="1" x14ac:dyDescent="0.2">
      <c r="A78" s="6" t="s">
        <v>48</v>
      </c>
      <c r="B78" s="7" t="s">
        <v>57</v>
      </c>
      <c r="C78" s="8" t="s">
        <v>50</v>
      </c>
      <c r="D78" s="6" t="s">
        <v>58</v>
      </c>
      <c r="E78" s="7" t="s">
        <v>107</v>
      </c>
      <c r="F78" s="8"/>
      <c r="G78" s="9" t="s">
        <v>112</v>
      </c>
      <c r="H78" s="13" t="s">
        <v>939</v>
      </c>
      <c r="I78" s="7" t="s">
        <v>65</v>
      </c>
      <c r="J78" s="23">
        <v>2019</v>
      </c>
      <c r="K78" s="14">
        <v>0.75</v>
      </c>
      <c r="L78" s="24">
        <v>2</v>
      </c>
      <c r="M78" s="87" t="s">
        <v>483</v>
      </c>
      <c r="N78" s="88"/>
      <c r="O78" s="89"/>
      <c r="P78" s="94">
        <v>80</v>
      </c>
      <c r="Q78" s="37" t="s">
        <v>1231</v>
      </c>
      <c r="R78" s="98" t="s">
        <v>922</v>
      </c>
      <c r="S78" s="92">
        <f t="shared" si="2"/>
        <v>68</v>
      </c>
      <c r="T78" s="44">
        <f t="shared" si="3"/>
        <v>68</v>
      </c>
      <c r="U78" s="93">
        <v>0.15</v>
      </c>
      <c r="V78" s="31"/>
      <c r="W78" s="29">
        <f t="shared" si="4"/>
        <v>0</v>
      </c>
      <c r="X78" s="30">
        <f t="shared" si="5"/>
        <v>0</v>
      </c>
      <c r="Y78" s="38" t="s">
        <v>863</v>
      </c>
      <c r="Z78" s="97"/>
    </row>
    <row r="79" spans="1:26" ht="15.75" hidden="1" customHeight="1" x14ac:dyDescent="0.2">
      <c r="A79" s="6" t="s">
        <v>48</v>
      </c>
      <c r="B79" s="7" t="s">
        <v>57</v>
      </c>
      <c r="C79" s="8" t="s">
        <v>50</v>
      </c>
      <c r="D79" s="6" t="s">
        <v>58</v>
      </c>
      <c r="E79" s="7" t="s">
        <v>107</v>
      </c>
      <c r="F79" s="8"/>
      <c r="G79" s="9" t="s">
        <v>112</v>
      </c>
      <c r="H79" s="13" t="s">
        <v>940</v>
      </c>
      <c r="I79" s="7" t="s">
        <v>65</v>
      </c>
      <c r="J79" s="23">
        <v>2019</v>
      </c>
      <c r="K79" s="14">
        <v>0.75</v>
      </c>
      <c r="L79" s="24">
        <v>4</v>
      </c>
      <c r="M79" s="87" t="s">
        <v>483</v>
      </c>
      <c r="N79" s="88"/>
      <c r="O79" s="89"/>
      <c r="P79" s="94">
        <v>110</v>
      </c>
      <c r="Q79" s="37" t="s">
        <v>1232</v>
      </c>
      <c r="R79" s="98" t="s">
        <v>922</v>
      </c>
      <c r="S79" s="92">
        <f t="shared" si="2"/>
        <v>93.5</v>
      </c>
      <c r="T79" s="44">
        <f t="shared" si="3"/>
        <v>93.5</v>
      </c>
      <c r="U79" s="93">
        <v>0.15</v>
      </c>
      <c r="V79" s="31"/>
      <c r="W79" s="29">
        <f t="shared" si="4"/>
        <v>0</v>
      </c>
      <c r="X79" s="30">
        <f t="shared" si="5"/>
        <v>0</v>
      </c>
      <c r="Y79" s="38" t="s">
        <v>1138</v>
      </c>
      <c r="Z79" s="97"/>
    </row>
    <row r="80" spans="1:26" ht="15.75" hidden="1" customHeight="1" x14ac:dyDescent="0.2">
      <c r="A80" s="6" t="s">
        <v>48</v>
      </c>
      <c r="B80" s="7" t="s">
        <v>57</v>
      </c>
      <c r="C80" s="8" t="s">
        <v>50</v>
      </c>
      <c r="D80" s="99" t="s">
        <v>58</v>
      </c>
      <c r="E80" s="100" t="s">
        <v>114</v>
      </c>
      <c r="F80" s="101"/>
      <c r="G80" s="102" t="s">
        <v>115</v>
      </c>
      <c r="H80" s="103" t="s">
        <v>116</v>
      </c>
      <c r="I80" s="12" t="s">
        <v>65</v>
      </c>
      <c r="J80" s="104">
        <v>2017</v>
      </c>
      <c r="K80" s="105">
        <v>0.75</v>
      </c>
      <c r="L80" s="104">
        <v>0</v>
      </c>
      <c r="M80" s="106" t="s">
        <v>483</v>
      </c>
      <c r="N80" s="107"/>
      <c r="O80" s="108"/>
      <c r="P80" s="109">
        <v>110</v>
      </c>
      <c r="Q80" s="37" t="s">
        <v>586</v>
      </c>
      <c r="R80" s="119" t="s">
        <v>922</v>
      </c>
      <c r="S80" s="111">
        <f t="shared" ref="S80:S143" si="6">IF(R80="U",T80/1.2,T80)</f>
        <v>93.5</v>
      </c>
      <c r="T80" s="112">
        <f t="shared" ref="T80:T143" si="7">P80*(1-U80)</f>
        <v>93.5</v>
      </c>
      <c r="U80" s="93">
        <v>0.15</v>
      </c>
      <c r="V80" s="113"/>
      <c r="W80" s="114">
        <f t="shared" si="4"/>
        <v>0</v>
      </c>
      <c r="X80" s="115">
        <f t="shared" si="5"/>
        <v>0</v>
      </c>
      <c r="Y80" s="38" t="s">
        <v>585</v>
      </c>
      <c r="Z80" s="97"/>
    </row>
    <row r="81" spans="1:26" ht="15.75" hidden="1" customHeight="1" x14ac:dyDescent="0.2">
      <c r="A81" s="6" t="s">
        <v>48</v>
      </c>
      <c r="B81" s="7" t="s">
        <v>57</v>
      </c>
      <c r="C81" s="8" t="s">
        <v>63</v>
      </c>
      <c r="D81" s="6" t="s">
        <v>58</v>
      </c>
      <c r="E81" s="7" t="s">
        <v>114</v>
      </c>
      <c r="F81" s="8"/>
      <c r="G81" s="9" t="s">
        <v>117</v>
      </c>
      <c r="H81" s="13" t="s">
        <v>118</v>
      </c>
      <c r="I81" s="7" t="s">
        <v>65</v>
      </c>
      <c r="J81" s="23">
        <v>2007</v>
      </c>
      <c r="K81" s="14">
        <v>0.75</v>
      </c>
      <c r="L81" s="24">
        <v>1</v>
      </c>
      <c r="M81" s="87" t="s">
        <v>483</v>
      </c>
      <c r="N81" s="88"/>
      <c r="O81" s="89"/>
      <c r="P81" s="94">
        <v>150</v>
      </c>
      <c r="Q81" s="37" t="s">
        <v>587</v>
      </c>
      <c r="R81" s="45" t="s">
        <v>923</v>
      </c>
      <c r="S81" s="92">
        <f t="shared" si="6"/>
        <v>93.75</v>
      </c>
      <c r="T81" s="44">
        <f t="shared" si="7"/>
        <v>112.5</v>
      </c>
      <c r="U81" s="93">
        <v>0.25</v>
      </c>
      <c r="V81" s="31"/>
      <c r="W81" s="29">
        <f t="shared" si="4"/>
        <v>0</v>
      </c>
      <c r="X81" s="30">
        <f t="shared" si="5"/>
        <v>0</v>
      </c>
      <c r="Y81" s="38" t="s">
        <v>1139</v>
      </c>
      <c r="Z81" s="97"/>
    </row>
    <row r="82" spans="1:26" ht="15.75" hidden="1" customHeight="1" x14ac:dyDescent="0.2">
      <c r="A82" s="6" t="s">
        <v>48</v>
      </c>
      <c r="B82" s="7" t="s">
        <v>49</v>
      </c>
      <c r="C82" s="8" t="s">
        <v>50</v>
      </c>
      <c r="D82" s="6" t="s">
        <v>58</v>
      </c>
      <c r="E82" s="7" t="s">
        <v>119</v>
      </c>
      <c r="F82" s="8"/>
      <c r="G82" s="10" t="s">
        <v>120</v>
      </c>
      <c r="H82" s="11" t="s">
        <v>121</v>
      </c>
      <c r="I82" s="12" t="s">
        <v>122</v>
      </c>
      <c r="J82" s="23">
        <v>2019</v>
      </c>
      <c r="K82" s="14">
        <v>0.75</v>
      </c>
      <c r="L82" s="24">
        <v>1</v>
      </c>
      <c r="M82" s="87" t="s">
        <v>483</v>
      </c>
      <c r="N82" s="88"/>
      <c r="O82" s="89"/>
      <c r="P82" s="94">
        <v>40</v>
      </c>
      <c r="Q82" s="37" t="s">
        <v>589</v>
      </c>
      <c r="R82" s="98" t="s">
        <v>922</v>
      </c>
      <c r="S82" s="92">
        <f t="shared" si="6"/>
        <v>30</v>
      </c>
      <c r="T82" s="44">
        <f t="shared" si="7"/>
        <v>30</v>
      </c>
      <c r="U82" s="93">
        <v>0.25</v>
      </c>
      <c r="V82" s="31"/>
      <c r="W82" s="29">
        <f t="shared" si="4"/>
        <v>0</v>
      </c>
      <c r="X82" s="30">
        <f t="shared" si="5"/>
        <v>0</v>
      </c>
      <c r="Y82" s="38" t="s">
        <v>588</v>
      </c>
      <c r="Z82" s="97"/>
    </row>
    <row r="83" spans="1:26" ht="15.75" hidden="1" customHeight="1" x14ac:dyDescent="0.2">
      <c r="A83" s="6" t="s">
        <v>48</v>
      </c>
      <c r="B83" s="7" t="s">
        <v>57</v>
      </c>
      <c r="C83" s="8" t="s">
        <v>63</v>
      </c>
      <c r="D83" s="6" t="s">
        <v>58</v>
      </c>
      <c r="E83" s="7" t="s">
        <v>123</v>
      </c>
      <c r="F83" s="8"/>
      <c r="G83" s="10" t="s">
        <v>124</v>
      </c>
      <c r="H83" s="11" t="s">
        <v>125</v>
      </c>
      <c r="I83" s="12" t="s">
        <v>126</v>
      </c>
      <c r="J83" s="23">
        <v>2003</v>
      </c>
      <c r="K83" s="14">
        <v>0.375</v>
      </c>
      <c r="L83" s="24">
        <v>1</v>
      </c>
      <c r="M83" s="87" t="s">
        <v>483</v>
      </c>
      <c r="N83" s="88"/>
      <c r="O83" s="89"/>
      <c r="P83" s="94">
        <v>275</v>
      </c>
      <c r="Q83" s="37" t="s">
        <v>590</v>
      </c>
      <c r="R83" s="98" t="s">
        <v>922</v>
      </c>
      <c r="S83" s="92">
        <f t="shared" si="6"/>
        <v>206.25</v>
      </c>
      <c r="T83" s="44">
        <f t="shared" si="7"/>
        <v>206.25</v>
      </c>
      <c r="U83" s="93">
        <v>0.25</v>
      </c>
      <c r="V83" s="31"/>
      <c r="W83" s="29">
        <f t="shared" si="4"/>
        <v>0</v>
      </c>
      <c r="X83" s="30">
        <f t="shared" si="5"/>
        <v>0</v>
      </c>
      <c r="Y83" s="38" t="s">
        <v>520</v>
      </c>
      <c r="Z83" s="97"/>
    </row>
    <row r="84" spans="1:26" ht="15.75" hidden="1" customHeight="1" x14ac:dyDescent="0.2">
      <c r="A84" s="6" t="s">
        <v>48</v>
      </c>
      <c r="B84" s="7" t="s">
        <v>49</v>
      </c>
      <c r="C84" s="8" t="s">
        <v>50</v>
      </c>
      <c r="D84" s="6" t="s">
        <v>58</v>
      </c>
      <c r="E84" s="7" t="s">
        <v>123</v>
      </c>
      <c r="F84" s="8"/>
      <c r="G84" s="9" t="s">
        <v>124</v>
      </c>
      <c r="H84" s="13" t="s">
        <v>127</v>
      </c>
      <c r="I84" s="7" t="s">
        <v>62</v>
      </c>
      <c r="J84" s="23">
        <v>2021</v>
      </c>
      <c r="K84" s="14">
        <v>0.75</v>
      </c>
      <c r="L84" s="24">
        <v>3</v>
      </c>
      <c r="M84" s="87" t="s">
        <v>483</v>
      </c>
      <c r="N84" s="88"/>
      <c r="O84" s="89"/>
      <c r="P84" s="94">
        <v>60</v>
      </c>
      <c r="Q84" s="37" t="s">
        <v>595</v>
      </c>
      <c r="R84" s="98" t="s">
        <v>922</v>
      </c>
      <c r="S84" s="92">
        <f t="shared" si="6"/>
        <v>51</v>
      </c>
      <c r="T84" s="44">
        <f t="shared" si="7"/>
        <v>51</v>
      </c>
      <c r="U84" s="93">
        <v>0.15</v>
      </c>
      <c r="V84" s="31"/>
      <c r="W84" s="29">
        <f t="shared" si="4"/>
        <v>0</v>
      </c>
      <c r="X84" s="30">
        <f t="shared" si="5"/>
        <v>0</v>
      </c>
      <c r="Y84" s="38" t="s">
        <v>594</v>
      </c>
      <c r="Z84" s="97"/>
    </row>
    <row r="85" spans="1:26" ht="15.75" hidden="1" customHeight="1" x14ac:dyDescent="0.2">
      <c r="A85" s="6" t="s">
        <v>48</v>
      </c>
      <c r="B85" s="7" t="s">
        <v>49</v>
      </c>
      <c r="C85" s="8" t="s">
        <v>50</v>
      </c>
      <c r="D85" s="6" t="s">
        <v>58</v>
      </c>
      <c r="E85" s="7" t="s">
        <v>123</v>
      </c>
      <c r="F85" s="8"/>
      <c r="G85" s="10" t="s">
        <v>124</v>
      </c>
      <c r="H85" s="11" t="s">
        <v>128</v>
      </c>
      <c r="I85" s="12" t="s">
        <v>62</v>
      </c>
      <c r="J85" s="23">
        <v>2018</v>
      </c>
      <c r="K85" s="14">
        <v>0.75</v>
      </c>
      <c r="L85" s="24">
        <v>2</v>
      </c>
      <c r="M85" s="87" t="s">
        <v>483</v>
      </c>
      <c r="N85" s="88"/>
      <c r="O85" s="89"/>
      <c r="P85" s="94">
        <v>50</v>
      </c>
      <c r="Q85" s="37" t="s">
        <v>596</v>
      </c>
      <c r="R85" s="98" t="s">
        <v>922</v>
      </c>
      <c r="S85" s="92">
        <f t="shared" si="6"/>
        <v>42.5</v>
      </c>
      <c r="T85" s="44">
        <f t="shared" si="7"/>
        <v>42.5</v>
      </c>
      <c r="U85" s="93">
        <v>0.15</v>
      </c>
      <c r="V85" s="31"/>
      <c r="W85" s="29">
        <f t="shared" si="4"/>
        <v>0</v>
      </c>
      <c r="X85" s="30">
        <f t="shared" si="5"/>
        <v>0</v>
      </c>
      <c r="Y85" s="38" t="s">
        <v>593</v>
      </c>
      <c r="Z85" s="97"/>
    </row>
    <row r="86" spans="1:26" ht="15.75" hidden="1" customHeight="1" x14ac:dyDescent="0.2">
      <c r="A86" s="6" t="s">
        <v>48</v>
      </c>
      <c r="B86" s="7" t="s">
        <v>57</v>
      </c>
      <c r="C86" s="8" t="s">
        <v>63</v>
      </c>
      <c r="D86" s="6" t="s">
        <v>58</v>
      </c>
      <c r="E86" s="7" t="s">
        <v>123</v>
      </c>
      <c r="F86" s="8"/>
      <c r="G86" s="10" t="s">
        <v>129</v>
      </c>
      <c r="H86" s="11" t="s">
        <v>130</v>
      </c>
      <c r="I86" s="12" t="s">
        <v>131</v>
      </c>
      <c r="J86" s="23">
        <v>2013</v>
      </c>
      <c r="K86" s="14">
        <v>0.75</v>
      </c>
      <c r="L86" s="24">
        <v>2</v>
      </c>
      <c r="M86" s="87" t="s">
        <v>483</v>
      </c>
      <c r="N86" s="88"/>
      <c r="O86" s="89"/>
      <c r="P86" s="94">
        <v>73</v>
      </c>
      <c r="Q86" s="37" t="s">
        <v>599</v>
      </c>
      <c r="R86" s="98" t="s">
        <v>922</v>
      </c>
      <c r="S86" s="92">
        <f t="shared" si="6"/>
        <v>43.8</v>
      </c>
      <c r="T86" s="44">
        <f t="shared" si="7"/>
        <v>43.8</v>
      </c>
      <c r="U86" s="93">
        <v>0.4</v>
      </c>
      <c r="V86" s="31"/>
      <c r="W86" s="29">
        <f t="shared" si="4"/>
        <v>0</v>
      </c>
      <c r="X86" s="30">
        <f t="shared" si="5"/>
        <v>0</v>
      </c>
      <c r="Y86" s="38" t="s">
        <v>597</v>
      </c>
      <c r="Z86" s="97"/>
    </row>
    <row r="87" spans="1:26" ht="15.75" hidden="1" customHeight="1" x14ac:dyDescent="0.2">
      <c r="A87" s="6" t="s">
        <v>48</v>
      </c>
      <c r="B87" s="7" t="s">
        <v>57</v>
      </c>
      <c r="C87" s="8" t="s">
        <v>63</v>
      </c>
      <c r="D87" s="99" t="s">
        <v>58</v>
      </c>
      <c r="E87" s="100" t="s">
        <v>123</v>
      </c>
      <c r="F87" s="101"/>
      <c r="G87" s="116" t="s">
        <v>129</v>
      </c>
      <c r="H87" s="117" t="s">
        <v>130</v>
      </c>
      <c r="I87" s="7" t="s">
        <v>131</v>
      </c>
      <c r="J87" s="104">
        <v>2013</v>
      </c>
      <c r="K87" s="105">
        <v>0.75</v>
      </c>
      <c r="L87" s="104">
        <v>0</v>
      </c>
      <c r="M87" s="106" t="s">
        <v>483</v>
      </c>
      <c r="N87" s="107"/>
      <c r="O87" s="108"/>
      <c r="P87" s="109">
        <v>73</v>
      </c>
      <c r="Q87" s="37" t="s">
        <v>600</v>
      </c>
      <c r="R87" s="119" t="s">
        <v>922</v>
      </c>
      <c r="S87" s="111">
        <f t="shared" si="6"/>
        <v>43.8</v>
      </c>
      <c r="T87" s="112">
        <f t="shared" si="7"/>
        <v>43.8</v>
      </c>
      <c r="U87" s="93">
        <v>0.4</v>
      </c>
      <c r="V87" s="113"/>
      <c r="W87" s="114">
        <f t="shared" si="4"/>
        <v>0</v>
      </c>
      <c r="X87" s="115">
        <f t="shared" si="5"/>
        <v>0</v>
      </c>
      <c r="Y87" s="38" t="s">
        <v>598</v>
      </c>
      <c r="Z87" s="97"/>
    </row>
    <row r="88" spans="1:26" ht="15.75" hidden="1" customHeight="1" x14ac:dyDescent="0.2">
      <c r="A88" s="6" t="s">
        <v>48</v>
      </c>
      <c r="B88" s="7" t="s">
        <v>57</v>
      </c>
      <c r="C88" s="8" t="s">
        <v>63</v>
      </c>
      <c r="D88" s="6" t="s">
        <v>58</v>
      </c>
      <c r="E88" s="7" t="s">
        <v>132</v>
      </c>
      <c r="F88" s="8"/>
      <c r="G88" s="10" t="s">
        <v>133</v>
      </c>
      <c r="H88" s="11" t="s">
        <v>134</v>
      </c>
      <c r="I88" s="12" t="s">
        <v>65</v>
      </c>
      <c r="J88" s="23">
        <v>2020</v>
      </c>
      <c r="K88" s="14">
        <v>0.75</v>
      </c>
      <c r="L88" s="24">
        <v>19</v>
      </c>
      <c r="M88" s="87" t="s">
        <v>483</v>
      </c>
      <c r="N88" s="88"/>
      <c r="O88" s="89"/>
      <c r="P88" s="94">
        <v>65</v>
      </c>
      <c r="Q88" s="37" t="s">
        <v>602</v>
      </c>
      <c r="R88" s="45" t="s">
        <v>923</v>
      </c>
      <c r="S88" s="92">
        <f t="shared" si="6"/>
        <v>48.75</v>
      </c>
      <c r="T88" s="44">
        <f t="shared" si="7"/>
        <v>58.5</v>
      </c>
      <c r="U88" s="93">
        <v>0.1</v>
      </c>
      <c r="V88" s="31"/>
      <c r="W88" s="29">
        <f t="shared" si="4"/>
        <v>0</v>
      </c>
      <c r="X88" s="30">
        <f t="shared" si="5"/>
        <v>0</v>
      </c>
      <c r="Y88" s="38" t="s">
        <v>601</v>
      </c>
      <c r="Z88" s="97"/>
    </row>
    <row r="89" spans="1:26" ht="15.75" hidden="1" customHeight="1" x14ac:dyDescent="0.2">
      <c r="A89" s="6" t="s">
        <v>48</v>
      </c>
      <c r="B89" s="7" t="s">
        <v>57</v>
      </c>
      <c r="C89" s="8" t="s">
        <v>63</v>
      </c>
      <c r="D89" s="6" t="s">
        <v>58</v>
      </c>
      <c r="E89" s="7" t="s">
        <v>132</v>
      </c>
      <c r="F89" s="8"/>
      <c r="G89" s="10" t="s">
        <v>133</v>
      </c>
      <c r="H89" s="11" t="s">
        <v>135</v>
      </c>
      <c r="I89" s="12" t="s">
        <v>65</v>
      </c>
      <c r="J89" s="23">
        <v>2011</v>
      </c>
      <c r="K89" s="14">
        <v>0.75</v>
      </c>
      <c r="L89" s="24">
        <v>2</v>
      </c>
      <c r="M89" s="87" t="s">
        <v>483</v>
      </c>
      <c r="N89" s="88"/>
      <c r="O89" s="89"/>
      <c r="P89" s="94">
        <v>420</v>
      </c>
      <c r="Q89" s="37" t="s">
        <v>604</v>
      </c>
      <c r="R89" s="45" t="s">
        <v>923</v>
      </c>
      <c r="S89" s="92">
        <f t="shared" si="6"/>
        <v>297.5</v>
      </c>
      <c r="T89" s="44">
        <f t="shared" si="7"/>
        <v>357</v>
      </c>
      <c r="U89" s="93">
        <v>0.15</v>
      </c>
      <c r="V89" s="31"/>
      <c r="W89" s="29">
        <f t="shared" si="4"/>
        <v>0</v>
      </c>
      <c r="X89" s="30">
        <f t="shared" si="5"/>
        <v>0</v>
      </c>
      <c r="Y89" s="38" t="s">
        <v>603</v>
      </c>
      <c r="Z89" s="97"/>
    </row>
    <row r="90" spans="1:26" ht="15.75" hidden="1" customHeight="1" x14ac:dyDescent="0.2">
      <c r="A90" s="6" t="s">
        <v>48</v>
      </c>
      <c r="B90" s="7" t="s">
        <v>57</v>
      </c>
      <c r="C90" s="8" t="s">
        <v>63</v>
      </c>
      <c r="D90" s="6" t="s">
        <v>58</v>
      </c>
      <c r="E90" s="7" t="s">
        <v>132</v>
      </c>
      <c r="F90" s="8"/>
      <c r="G90" s="9" t="s">
        <v>133</v>
      </c>
      <c r="H90" s="13" t="s">
        <v>136</v>
      </c>
      <c r="I90" s="7" t="s">
        <v>65</v>
      </c>
      <c r="J90" s="23">
        <v>1981</v>
      </c>
      <c r="K90" s="14">
        <v>0.75</v>
      </c>
      <c r="L90" s="24">
        <v>3</v>
      </c>
      <c r="M90" s="87" t="s">
        <v>483</v>
      </c>
      <c r="N90" s="88"/>
      <c r="O90" s="89" t="s">
        <v>490</v>
      </c>
      <c r="P90" s="94">
        <v>600</v>
      </c>
      <c r="Q90" s="37" t="s">
        <v>606</v>
      </c>
      <c r="R90" s="98" t="s">
        <v>922</v>
      </c>
      <c r="S90" s="92">
        <f t="shared" si="6"/>
        <v>510</v>
      </c>
      <c r="T90" s="44">
        <f t="shared" si="7"/>
        <v>510</v>
      </c>
      <c r="U90" s="93">
        <v>0.15</v>
      </c>
      <c r="V90" s="31"/>
      <c r="W90" s="29">
        <f t="shared" si="4"/>
        <v>0</v>
      </c>
      <c r="X90" s="30">
        <f t="shared" si="5"/>
        <v>0</v>
      </c>
      <c r="Y90" s="38" t="s">
        <v>605</v>
      </c>
      <c r="Z90" s="97"/>
    </row>
    <row r="91" spans="1:26" ht="15.75" hidden="1" customHeight="1" x14ac:dyDescent="0.2">
      <c r="A91" s="6" t="s">
        <v>48</v>
      </c>
      <c r="B91" s="7" t="s">
        <v>57</v>
      </c>
      <c r="C91" s="8" t="s">
        <v>63</v>
      </c>
      <c r="D91" s="6" t="s">
        <v>58</v>
      </c>
      <c r="E91" s="7" t="s">
        <v>132</v>
      </c>
      <c r="F91" s="8"/>
      <c r="G91" s="10" t="s">
        <v>133</v>
      </c>
      <c r="H91" s="11" t="s">
        <v>137</v>
      </c>
      <c r="I91" s="12" t="s">
        <v>65</v>
      </c>
      <c r="J91" s="23">
        <v>1975</v>
      </c>
      <c r="K91" s="14">
        <v>0.75</v>
      </c>
      <c r="L91" s="24">
        <v>1</v>
      </c>
      <c r="M91" s="87">
        <v>-1.5</v>
      </c>
      <c r="N91" s="88"/>
      <c r="O91" s="89" t="s">
        <v>491</v>
      </c>
      <c r="P91" s="94">
        <v>3500</v>
      </c>
      <c r="Q91" s="37" t="s">
        <v>607</v>
      </c>
      <c r="R91" s="98" t="s">
        <v>922</v>
      </c>
      <c r="S91" s="92">
        <f t="shared" si="6"/>
        <v>2975</v>
      </c>
      <c r="T91" s="44">
        <f t="shared" si="7"/>
        <v>2975</v>
      </c>
      <c r="U91" s="93">
        <v>0.15</v>
      </c>
      <c r="V91" s="31"/>
      <c r="W91" s="29">
        <f t="shared" si="4"/>
        <v>0</v>
      </c>
      <c r="X91" s="30">
        <f t="shared" si="5"/>
        <v>0</v>
      </c>
      <c r="Y91" s="38" t="s">
        <v>605</v>
      </c>
      <c r="Z91" s="97"/>
    </row>
    <row r="92" spans="1:26" ht="15.75" hidden="1" customHeight="1" x14ac:dyDescent="0.2">
      <c r="A92" s="6" t="s">
        <v>48</v>
      </c>
      <c r="B92" s="7" t="s">
        <v>57</v>
      </c>
      <c r="C92" s="8" t="s">
        <v>63</v>
      </c>
      <c r="D92" s="6" t="s">
        <v>58</v>
      </c>
      <c r="E92" s="7" t="s">
        <v>132</v>
      </c>
      <c r="F92" s="8"/>
      <c r="G92" s="9" t="s">
        <v>133</v>
      </c>
      <c r="H92" s="13" t="s">
        <v>138</v>
      </c>
      <c r="I92" s="7" t="s">
        <v>65</v>
      </c>
      <c r="J92" s="23">
        <v>1977</v>
      </c>
      <c r="K92" s="14">
        <v>0.75</v>
      </c>
      <c r="L92" s="24">
        <v>1</v>
      </c>
      <c r="M92" s="87" t="s">
        <v>483</v>
      </c>
      <c r="N92" s="88" t="s">
        <v>486</v>
      </c>
      <c r="O92" s="89" t="s">
        <v>490</v>
      </c>
      <c r="P92" s="94">
        <v>3000</v>
      </c>
      <c r="Q92" s="37" t="s">
        <v>608</v>
      </c>
      <c r="R92" s="98" t="s">
        <v>922</v>
      </c>
      <c r="S92" s="92">
        <f t="shared" si="6"/>
        <v>2550</v>
      </c>
      <c r="T92" s="44">
        <f t="shared" si="7"/>
        <v>2550</v>
      </c>
      <c r="U92" s="93">
        <v>0.15</v>
      </c>
      <c r="V92" s="31"/>
      <c r="W92" s="29">
        <f t="shared" si="4"/>
        <v>0</v>
      </c>
      <c r="X92" s="30">
        <f t="shared" si="5"/>
        <v>0</v>
      </c>
      <c r="Y92" s="38" t="s">
        <v>605</v>
      </c>
      <c r="Z92" s="97"/>
    </row>
    <row r="93" spans="1:26" ht="15.75" hidden="1" customHeight="1" x14ac:dyDescent="0.2">
      <c r="A93" s="6" t="s">
        <v>48</v>
      </c>
      <c r="B93" s="7" t="s">
        <v>57</v>
      </c>
      <c r="C93" s="8" t="s">
        <v>63</v>
      </c>
      <c r="D93" s="6" t="s">
        <v>58</v>
      </c>
      <c r="E93" s="7" t="s">
        <v>88</v>
      </c>
      <c r="F93" s="8"/>
      <c r="G93" s="9" t="s">
        <v>82</v>
      </c>
      <c r="H93" s="13" t="s">
        <v>941</v>
      </c>
      <c r="I93" s="7" t="s">
        <v>65</v>
      </c>
      <c r="J93" s="23">
        <v>1988</v>
      </c>
      <c r="K93" s="14">
        <v>0.75</v>
      </c>
      <c r="L93" s="24">
        <v>1</v>
      </c>
      <c r="M93" s="87">
        <v>-0.5</v>
      </c>
      <c r="N93" s="88"/>
      <c r="O93" s="89"/>
      <c r="P93" s="94">
        <v>150</v>
      </c>
      <c r="Q93" s="37" t="s">
        <v>1233</v>
      </c>
      <c r="R93" s="98" t="s">
        <v>922</v>
      </c>
      <c r="S93" s="92">
        <f t="shared" si="6"/>
        <v>127.5</v>
      </c>
      <c r="T93" s="44">
        <f t="shared" si="7"/>
        <v>127.5</v>
      </c>
      <c r="U93" s="93">
        <v>0.15</v>
      </c>
      <c r="V93" s="31"/>
      <c r="W93" s="29">
        <f t="shared" si="4"/>
        <v>0</v>
      </c>
      <c r="X93" s="30">
        <f t="shared" si="5"/>
        <v>0</v>
      </c>
      <c r="Y93" s="38" t="s">
        <v>616</v>
      </c>
      <c r="Z93" s="97"/>
    </row>
    <row r="94" spans="1:26" ht="15.75" hidden="1" customHeight="1" x14ac:dyDescent="0.2">
      <c r="A94" s="6" t="s">
        <v>48</v>
      </c>
      <c r="B94" s="7" t="s">
        <v>49</v>
      </c>
      <c r="C94" s="8" t="s">
        <v>50</v>
      </c>
      <c r="D94" s="6" t="s">
        <v>139</v>
      </c>
      <c r="E94" s="7" t="s">
        <v>140</v>
      </c>
      <c r="F94" s="8" t="s">
        <v>141</v>
      </c>
      <c r="G94" s="10" t="s">
        <v>142</v>
      </c>
      <c r="H94" s="11" t="s">
        <v>143</v>
      </c>
      <c r="I94" s="12" t="s">
        <v>53</v>
      </c>
      <c r="J94" s="23">
        <v>1987</v>
      </c>
      <c r="K94" s="14">
        <v>0.75</v>
      </c>
      <c r="L94" s="24">
        <v>1</v>
      </c>
      <c r="M94" s="87" t="s">
        <v>484</v>
      </c>
      <c r="N94" s="88"/>
      <c r="O94" s="89" t="s">
        <v>492</v>
      </c>
      <c r="P94" s="94">
        <v>60</v>
      </c>
      <c r="Q94" s="37" t="s">
        <v>610</v>
      </c>
      <c r="R94" s="98" t="s">
        <v>922</v>
      </c>
      <c r="S94" s="92">
        <f t="shared" si="6"/>
        <v>45</v>
      </c>
      <c r="T94" s="44">
        <f t="shared" si="7"/>
        <v>45</v>
      </c>
      <c r="U94" s="93">
        <v>0.25</v>
      </c>
      <c r="V94" s="31"/>
      <c r="W94" s="29">
        <f t="shared" si="4"/>
        <v>0</v>
      </c>
      <c r="X94" s="30">
        <f t="shared" si="5"/>
        <v>0</v>
      </c>
      <c r="Y94" s="38" t="s">
        <v>609</v>
      </c>
      <c r="Z94" s="97"/>
    </row>
    <row r="95" spans="1:26" ht="15.75" hidden="1" customHeight="1" x14ac:dyDescent="0.2">
      <c r="A95" s="6" t="s">
        <v>48</v>
      </c>
      <c r="B95" s="7" t="s">
        <v>49</v>
      </c>
      <c r="C95" s="8" t="s">
        <v>50</v>
      </c>
      <c r="D95" s="6" t="s">
        <v>139</v>
      </c>
      <c r="E95" s="7" t="s">
        <v>140</v>
      </c>
      <c r="F95" s="8" t="s">
        <v>141</v>
      </c>
      <c r="G95" s="9" t="s">
        <v>144</v>
      </c>
      <c r="H95" s="13" t="s">
        <v>145</v>
      </c>
      <c r="I95" s="7" t="s">
        <v>146</v>
      </c>
      <c r="J95" s="23">
        <v>2002</v>
      </c>
      <c r="K95" s="14">
        <v>0.75</v>
      </c>
      <c r="L95" s="24">
        <v>1</v>
      </c>
      <c r="M95" s="87" t="s">
        <v>484</v>
      </c>
      <c r="N95" s="88"/>
      <c r="O95" s="89"/>
      <c r="P95" s="94">
        <v>220</v>
      </c>
      <c r="Q95" s="37" t="s">
        <v>612</v>
      </c>
      <c r="R95" s="98" t="s">
        <v>922</v>
      </c>
      <c r="S95" s="92">
        <f t="shared" si="6"/>
        <v>187</v>
      </c>
      <c r="T95" s="44">
        <f t="shared" si="7"/>
        <v>187</v>
      </c>
      <c r="U95" s="93">
        <v>0.15</v>
      </c>
      <c r="V95" s="31"/>
      <c r="W95" s="29">
        <f t="shared" si="4"/>
        <v>0</v>
      </c>
      <c r="X95" s="30">
        <f t="shared" si="5"/>
        <v>0</v>
      </c>
      <c r="Y95" s="38" t="s">
        <v>616</v>
      </c>
      <c r="Z95" s="97"/>
    </row>
    <row r="96" spans="1:26" ht="15.75" hidden="1" customHeight="1" x14ac:dyDescent="0.2">
      <c r="A96" s="6" t="s">
        <v>48</v>
      </c>
      <c r="B96" s="7" t="s">
        <v>49</v>
      </c>
      <c r="C96" s="8" t="s">
        <v>50</v>
      </c>
      <c r="D96" s="6" t="s">
        <v>139</v>
      </c>
      <c r="E96" s="7" t="s">
        <v>140</v>
      </c>
      <c r="F96" s="8" t="s">
        <v>147</v>
      </c>
      <c r="G96" s="10" t="s">
        <v>148</v>
      </c>
      <c r="H96" s="11" t="s">
        <v>149</v>
      </c>
      <c r="I96" s="12" t="s">
        <v>53</v>
      </c>
      <c r="J96" s="23">
        <v>1988</v>
      </c>
      <c r="K96" s="14">
        <v>0.75</v>
      </c>
      <c r="L96" s="24">
        <v>2</v>
      </c>
      <c r="M96" s="87" t="s">
        <v>495</v>
      </c>
      <c r="N96" s="88"/>
      <c r="O96" s="89"/>
      <c r="P96" s="94">
        <v>750</v>
      </c>
      <c r="Q96" s="37" t="s">
        <v>614</v>
      </c>
      <c r="R96" s="98" t="s">
        <v>922</v>
      </c>
      <c r="S96" s="92">
        <f t="shared" si="6"/>
        <v>637.5</v>
      </c>
      <c r="T96" s="44">
        <f t="shared" si="7"/>
        <v>637.5</v>
      </c>
      <c r="U96" s="93">
        <v>0.15</v>
      </c>
      <c r="V96" s="31"/>
      <c r="W96" s="29">
        <f t="shared" si="4"/>
        <v>0</v>
      </c>
      <c r="X96" s="30">
        <f t="shared" si="5"/>
        <v>0</v>
      </c>
      <c r="Y96" s="38" t="s">
        <v>694</v>
      </c>
      <c r="Z96" s="97"/>
    </row>
    <row r="97" spans="1:26" ht="15.75" hidden="1" customHeight="1" x14ac:dyDescent="0.2">
      <c r="A97" s="6" t="s">
        <v>48</v>
      </c>
      <c r="B97" s="7" t="s">
        <v>49</v>
      </c>
      <c r="C97" s="8" t="s">
        <v>50</v>
      </c>
      <c r="D97" s="99" t="s">
        <v>139</v>
      </c>
      <c r="E97" s="100" t="s">
        <v>140</v>
      </c>
      <c r="F97" s="101" t="s">
        <v>147</v>
      </c>
      <c r="G97" s="102" t="s">
        <v>150</v>
      </c>
      <c r="H97" s="103" t="s">
        <v>151</v>
      </c>
      <c r="I97" s="12" t="s">
        <v>53</v>
      </c>
      <c r="J97" s="104">
        <v>1981</v>
      </c>
      <c r="K97" s="105">
        <v>0.75</v>
      </c>
      <c r="L97" s="104">
        <v>0</v>
      </c>
      <c r="M97" s="106" t="s">
        <v>493</v>
      </c>
      <c r="N97" s="107"/>
      <c r="O97" s="108" t="s">
        <v>490</v>
      </c>
      <c r="P97" s="109">
        <v>310</v>
      </c>
      <c r="Q97" s="37" t="s">
        <v>618</v>
      </c>
      <c r="R97" s="119" t="s">
        <v>922</v>
      </c>
      <c r="S97" s="111">
        <f t="shared" si="6"/>
        <v>263.5</v>
      </c>
      <c r="T97" s="112">
        <f t="shared" si="7"/>
        <v>263.5</v>
      </c>
      <c r="U97" s="93">
        <v>0.15</v>
      </c>
      <c r="V97" s="113"/>
      <c r="W97" s="114">
        <f t="shared" si="4"/>
        <v>0</v>
      </c>
      <c r="X97" s="115">
        <f t="shared" si="5"/>
        <v>0</v>
      </c>
      <c r="Y97" s="38" t="s">
        <v>617</v>
      </c>
      <c r="Z97" s="97"/>
    </row>
    <row r="98" spans="1:26" ht="15.75" hidden="1" customHeight="1" x14ac:dyDescent="0.2">
      <c r="A98" s="6" t="s">
        <v>48</v>
      </c>
      <c r="B98" s="7" t="s">
        <v>49</v>
      </c>
      <c r="C98" s="8" t="s">
        <v>50</v>
      </c>
      <c r="D98" s="6" t="s">
        <v>139</v>
      </c>
      <c r="E98" s="7" t="s">
        <v>140</v>
      </c>
      <c r="F98" s="8" t="s">
        <v>147</v>
      </c>
      <c r="G98" s="9" t="s">
        <v>152</v>
      </c>
      <c r="H98" s="13" t="s">
        <v>153</v>
      </c>
      <c r="I98" s="7" t="s">
        <v>53</v>
      </c>
      <c r="J98" s="23">
        <v>1983</v>
      </c>
      <c r="K98" s="14">
        <v>0.75</v>
      </c>
      <c r="L98" s="24">
        <v>3</v>
      </c>
      <c r="M98" s="87" t="s">
        <v>484</v>
      </c>
      <c r="N98" s="88"/>
      <c r="O98" s="89"/>
      <c r="P98" s="94">
        <v>250</v>
      </c>
      <c r="Q98" s="37" t="s">
        <v>621</v>
      </c>
      <c r="R98" s="98" t="s">
        <v>922</v>
      </c>
      <c r="S98" s="92">
        <f t="shared" si="6"/>
        <v>225</v>
      </c>
      <c r="T98" s="44">
        <f t="shared" si="7"/>
        <v>225</v>
      </c>
      <c r="U98" s="93">
        <v>0.1</v>
      </c>
      <c r="V98" s="31"/>
      <c r="W98" s="29">
        <f t="shared" si="4"/>
        <v>0</v>
      </c>
      <c r="X98" s="30">
        <f t="shared" si="5"/>
        <v>0</v>
      </c>
      <c r="Y98" s="38" t="s">
        <v>591</v>
      </c>
      <c r="Z98" s="97"/>
    </row>
    <row r="99" spans="1:26" ht="15.75" hidden="1" customHeight="1" x14ac:dyDescent="0.2">
      <c r="A99" s="6" t="s">
        <v>48</v>
      </c>
      <c r="B99" s="7" t="s">
        <v>49</v>
      </c>
      <c r="C99" s="8" t="s">
        <v>50</v>
      </c>
      <c r="D99" s="6" t="s">
        <v>139</v>
      </c>
      <c r="E99" s="7" t="s">
        <v>140</v>
      </c>
      <c r="F99" s="8" t="s">
        <v>154</v>
      </c>
      <c r="G99" s="9" t="s">
        <v>155</v>
      </c>
      <c r="H99" s="13" t="s">
        <v>156</v>
      </c>
      <c r="I99" s="7" t="s">
        <v>53</v>
      </c>
      <c r="J99" s="23">
        <v>1969</v>
      </c>
      <c r="K99" s="14">
        <v>0.75</v>
      </c>
      <c r="L99" s="24">
        <v>1</v>
      </c>
      <c r="M99" s="87" t="s">
        <v>498</v>
      </c>
      <c r="N99" s="88"/>
      <c r="O99" s="89" t="s">
        <v>485</v>
      </c>
      <c r="P99" s="94">
        <v>350</v>
      </c>
      <c r="Q99" s="37" t="s">
        <v>623</v>
      </c>
      <c r="R99" s="98" t="s">
        <v>922</v>
      </c>
      <c r="S99" s="92">
        <f t="shared" si="6"/>
        <v>262.5</v>
      </c>
      <c r="T99" s="44">
        <f t="shared" si="7"/>
        <v>262.5</v>
      </c>
      <c r="U99" s="93">
        <v>0.25</v>
      </c>
      <c r="V99" s="31"/>
      <c r="W99" s="29">
        <f t="shared" si="4"/>
        <v>0</v>
      </c>
      <c r="X99" s="30">
        <f t="shared" si="5"/>
        <v>0</v>
      </c>
      <c r="Y99" s="38" t="s">
        <v>622</v>
      </c>
      <c r="Z99" s="97"/>
    </row>
    <row r="100" spans="1:26" ht="15.75" hidden="1" customHeight="1" x14ac:dyDescent="0.2">
      <c r="A100" s="6" t="s">
        <v>48</v>
      </c>
      <c r="B100" s="7" t="s">
        <v>49</v>
      </c>
      <c r="C100" s="8" t="s">
        <v>50</v>
      </c>
      <c r="D100" s="6" t="s">
        <v>139</v>
      </c>
      <c r="E100" s="7" t="s">
        <v>140</v>
      </c>
      <c r="F100" s="8" t="s">
        <v>157</v>
      </c>
      <c r="G100" s="10" t="s">
        <v>158</v>
      </c>
      <c r="H100" s="11" t="s">
        <v>159</v>
      </c>
      <c r="I100" s="12" t="s">
        <v>53</v>
      </c>
      <c r="J100" s="23">
        <v>1994</v>
      </c>
      <c r="K100" s="14">
        <v>0.75</v>
      </c>
      <c r="L100" s="24">
        <v>1</v>
      </c>
      <c r="M100" s="87" t="s">
        <v>484</v>
      </c>
      <c r="N100" s="88"/>
      <c r="O100" s="89"/>
      <c r="P100" s="94">
        <v>265</v>
      </c>
      <c r="Q100" s="37" t="s">
        <v>628</v>
      </c>
      <c r="R100" s="98" t="s">
        <v>922</v>
      </c>
      <c r="S100" s="92">
        <f t="shared" si="6"/>
        <v>225.25</v>
      </c>
      <c r="T100" s="44">
        <f t="shared" si="7"/>
        <v>225.25</v>
      </c>
      <c r="U100" s="93">
        <v>0.15</v>
      </c>
      <c r="V100" s="31"/>
      <c r="W100" s="29">
        <f t="shared" si="4"/>
        <v>0</v>
      </c>
      <c r="X100" s="30">
        <f t="shared" si="5"/>
        <v>0</v>
      </c>
      <c r="Y100" s="38" t="s">
        <v>627</v>
      </c>
      <c r="Z100" s="97"/>
    </row>
    <row r="101" spans="1:26" ht="15.75" hidden="1" customHeight="1" x14ac:dyDescent="0.2">
      <c r="A101" s="6" t="s">
        <v>48</v>
      </c>
      <c r="B101" s="7" t="s">
        <v>49</v>
      </c>
      <c r="C101" s="8" t="s">
        <v>50</v>
      </c>
      <c r="D101" s="6" t="s">
        <v>139</v>
      </c>
      <c r="E101" s="7" t="s">
        <v>140</v>
      </c>
      <c r="F101" s="8" t="s">
        <v>157</v>
      </c>
      <c r="G101" s="9" t="s">
        <v>160</v>
      </c>
      <c r="H101" s="13" t="s">
        <v>161</v>
      </c>
      <c r="I101" s="7" t="s">
        <v>53</v>
      </c>
      <c r="J101" s="23">
        <v>1988</v>
      </c>
      <c r="K101" s="14">
        <v>0.75</v>
      </c>
      <c r="L101" s="24">
        <v>11</v>
      </c>
      <c r="M101" s="87" t="s">
        <v>483</v>
      </c>
      <c r="N101" s="88"/>
      <c r="O101" s="89"/>
      <c r="P101" s="94">
        <v>480</v>
      </c>
      <c r="Q101" s="37" t="s">
        <v>630</v>
      </c>
      <c r="R101" s="98" t="s">
        <v>922</v>
      </c>
      <c r="S101" s="92">
        <f t="shared" si="6"/>
        <v>408</v>
      </c>
      <c r="T101" s="44">
        <f t="shared" si="7"/>
        <v>408</v>
      </c>
      <c r="U101" s="93">
        <v>0.15</v>
      </c>
      <c r="V101" s="31"/>
      <c r="W101" s="29">
        <f t="shared" si="4"/>
        <v>0</v>
      </c>
      <c r="X101" s="30">
        <f t="shared" si="5"/>
        <v>0</v>
      </c>
      <c r="Y101" s="38" t="s">
        <v>629</v>
      </c>
      <c r="Z101" s="97"/>
    </row>
    <row r="102" spans="1:26" ht="15.75" hidden="1" customHeight="1" x14ac:dyDescent="0.2">
      <c r="A102" s="6" t="s">
        <v>48</v>
      </c>
      <c r="B102" s="7" t="s">
        <v>49</v>
      </c>
      <c r="C102" s="8" t="s">
        <v>50</v>
      </c>
      <c r="D102" s="6" t="s">
        <v>139</v>
      </c>
      <c r="E102" s="7" t="s">
        <v>140</v>
      </c>
      <c r="F102" s="8" t="s">
        <v>157</v>
      </c>
      <c r="G102" s="9" t="s">
        <v>942</v>
      </c>
      <c r="H102" s="13" t="s">
        <v>943</v>
      </c>
      <c r="I102" s="7" t="s">
        <v>53</v>
      </c>
      <c r="J102" s="23">
        <v>1999</v>
      </c>
      <c r="K102" s="14">
        <v>0.75</v>
      </c>
      <c r="L102" s="24">
        <v>1</v>
      </c>
      <c r="M102" s="87" t="s">
        <v>484</v>
      </c>
      <c r="N102" s="88"/>
      <c r="O102" s="89"/>
      <c r="P102" s="94">
        <v>55</v>
      </c>
      <c r="Q102" s="37" t="s">
        <v>1234</v>
      </c>
      <c r="R102" s="98" t="s">
        <v>922</v>
      </c>
      <c r="S102" s="92">
        <f t="shared" si="6"/>
        <v>46.75</v>
      </c>
      <c r="T102" s="44">
        <f t="shared" si="7"/>
        <v>46.75</v>
      </c>
      <c r="U102" s="93">
        <v>0.15</v>
      </c>
      <c r="V102" s="31"/>
      <c r="W102" s="29">
        <f t="shared" si="4"/>
        <v>0</v>
      </c>
      <c r="X102" s="30">
        <f t="shared" si="5"/>
        <v>0</v>
      </c>
      <c r="Y102" s="38" t="s">
        <v>879</v>
      </c>
      <c r="Z102" s="97"/>
    </row>
    <row r="103" spans="1:26" ht="15.75" hidden="1" customHeight="1" x14ac:dyDescent="0.2">
      <c r="A103" s="6" t="s">
        <v>48</v>
      </c>
      <c r="B103" s="7" t="s">
        <v>49</v>
      </c>
      <c r="C103" s="8" t="s">
        <v>50</v>
      </c>
      <c r="D103" s="6" t="s">
        <v>139</v>
      </c>
      <c r="E103" s="7" t="s">
        <v>140</v>
      </c>
      <c r="F103" s="8" t="s">
        <v>157</v>
      </c>
      <c r="G103" s="9" t="s">
        <v>162</v>
      </c>
      <c r="H103" s="13" t="s">
        <v>163</v>
      </c>
      <c r="I103" s="7" t="s">
        <v>53</v>
      </c>
      <c r="J103" s="23">
        <v>2008</v>
      </c>
      <c r="K103" s="14">
        <v>0.75</v>
      </c>
      <c r="L103" s="24">
        <v>1</v>
      </c>
      <c r="M103" s="87" t="s">
        <v>483</v>
      </c>
      <c r="N103" s="88"/>
      <c r="O103" s="89"/>
      <c r="P103" s="94">
        <v>25</v>
      </c>
      <c r="Q103" s="37" t="s">
        <v>631</v>
      </c>
      <c r="R103" s="98" t="s">
        <v>922</v>
      </c>
      <c r="S103" s="92">
        <f t="shared" si="6"/>
        <v>18.75</v>
      </c>
      <c r="T103" s="44">
        <f t="shared" si="7"/>
        <v>18.75</v>
      </c>
      <c r="U103" s="93">
        <v>0.25</v>
      </c>
      <c r="V103" s="31"/>
      <c r="W103" s="29">
        <f t="shared" si="4"/>
        <v>0</v>
      </c>
      <c r="X103" s="30">
        <f t="shared" si="5"/>
        <v>0</v>
      </c>
      <c r="Y103" s="38" t="s">
        <v>569</v>
      </c>
      <c r="Z103" s="97"/>
    </row>
    <row r="104" spans="1:26" ht="15.75" hidden="1" customHeight="1" x14ac:dyDescent="0.2">
      <c r="A104" s="6" t="s">
        <v>48</v>
      </c>
      <c r="B104" s="7" t="s">
        <v>49</v>
      </c>
      <c r="C104" s="8" t="s">
        <v>50</v>
      </c>
      <c r="D104" s="6" t="s">
        <v>139</v>
      </c>
      <c r="E104" s="7" t="s">
        <v>140</v>
      </c>
      <c r="F104" s="8" t="s">
        <v>157</v>
      </c>
      <c r="G104" s="10" t="s">
        <v>164</v>
      </c>
      <c r="H104" s="11" t="s">
        <v>165</v>
      </c>
      <c r="I104" s="12" t="s">
        <v>53</v>
      </c>
      <c r="J104" s="23">
        <v>2006</v>
      </c>
      <c r="K104" s="14">
        <v>0.75</v>
      </c>
      <c r="L104" s="24">
        <v>2</v>
      </c>
      <c r="M104" s="87" t="s">
        <v>484</v>
      </c>
      <c r="N104" s="88"/>
      <c r="O104" s="89"/>
      <c r="P104" s="94">
        <v>36</v>
      </c>
      <c r="Q104" s="37" t="s">
        <v>633</v>
      </c>
      <c r="R104" s="98" t="s">
        <v>922</v>
      </c>
      <c r="S104" s="92">
        <f t="shared" si="6"/>
        <v>32.4</v>
      </c>
      <c r="T104" s="44">
        <f t="shared" si="7"/>
        <v>32.4</v>
      </c>
      <c r="U104" s="93">
        <v>0.1</v>
      </c>
      <c r="V104" s="31"/>
      <c r="W104" s="29">
        <f t="shared" si="4"/>
        <v>0</v>
      </c>
      <c r="X104" s="30">
        <f t="shared" si="5"/>
        <v>0</v>
      </c>
      <c r="Y104" s="38" t="s">
        <v>632</v>
      </c>
      <c r="Z104" s="97"/>
    </row>
    <row r="105" spans="1:26" ht="15.75" hidden="1" customHeight="1" x14ac:dyDescent="0.2">
      <c r="A105" s="6" t="s">
        <v>48</v>
      </c>
      <c r="B105" s="7" t="s">
        <v>49</v>
      </c>
      <c r="C105" s="8" t="s">
        <v>50</v>
      </c>
      <c r="D105" s="6" t="s">
        <v>139</v>
      </c>
      <c r="E105" s="7" t="s">
        <v>140</v>
      </c>
      <c r="F105" s="8" t="s">
        <v>157</v>
      </c>
      <c r="G105" s="9" t="s">
        <v>944</v>
      </c>
      <c r="H105" s="13" t="s">
        <v>945</v>
      </c>
      <c r="I105" s="7" t="s">
        <v>53</v>
      </c>
      <c r="J105" s="23">
        <v>2000</v>
      </c>
      <c r="K105" s="14">
        <v>0.75</v>
      </c>
      <c r="L105" s="24">
        <v>3</v>
      </c>
      <c r="M105" s="87" t="s">
        <v>483</v>
      </c>
      <c r="N105" s="88"/>
      <c r="O105" s="89"/>
      <c r="P105" s="94">
        <v>100</v>
      </c>
      <c r="Q105" s="37" t="s">
        <v>1235</v>
      </c>
      <c r="R105" s="98" t="s">
        <v>922</v>
      </c>
      <c r="S105" s="92">
        <f t="shared" si="6"/>
        <v>90</v>
      </c>
      <c r="T105" s="44">
        <f t="shared" si="7"/>
        <v>90</v>
      </c>
      <c r="U105" s="93">
        <v>0.1</v>
      </c>
      <c r="V105" s="31"/>
      <c r="W105" s="29">
        <f t="shared" si="4"/>
        <v>0</v>
      </c>
      <c r="X105" s="30">
        <f t="shared" si="5"/>
        <v>0</v>
      </c>
      <c r="Y105" s="38" t="s">
        <v>514</v>
      </c>
      <c r="Z105" s="97"/>
    </row>
    <row r="106" spans="1:26" ht="15.75" hidden="1" customHeight="1" x14ac:dyDescent="0.2">
      <c r="A106" s="6" t="s">
        <v>48</v>
      </c>
      <c r="B106" s="7" t="s">
        <v>49</v>
      </c>
      <c r="C106" s="8" t="s">
        <v>50</v>
      </c>
      <c r="D106" s="6" t="s">
        <v>139</v>
      </c>
      <c r="E106" s="7" t="s">
        <v>140</v>
      </c>
      <c r="F106" s="8" t="s">
        <v>157</v>
      </c>
      <c r="G106" s="10" t="s">
        <v>167</v>
      </c>
      <c r="H106" s="11" t="s">
        <v>168</v>
      </c>
      <c r="I106" s="12" t="s">
        <v>53</v>
      </c>
      <c r="J106" s="23">
        <v>1992</v>
      </c>
      <c r="K106" s="14">
        <v>0.75</v>
      </c>
      <c r="L106" s="24">
        <v>2</v>
      </c>
      <c r="M106" s="87" t="s">
        <v>484</v>
      </c>
      <c r="N106" s="88"/>
      <c r="O106" s="89" t="s">
        <v>485</v>
      </c>
      <c r="P106" s="94">
        <v>200</v>
      </c>
      <c r="Q106" s="37" t="s">
        <v>636</v>
      </c>
      <c r="R106" s="98" t="s">
        <v>922</v>
      </c>
      <c r="S106" s="92">
        <f t="shared" si="6"/>
        <v>150</v>
      </c>
      <c r="T106" s="44">
        <f t="shared" si="7"/>
        <v>150</v>
      </c>
      <c r="U106" s="93">
        <v>0.25</v>
      </c>
      <c r="V106" s="31"/>
      <c r="W106" s="29">
        <f t="shared" si="4"/>
        <v>0</v>
      </c>
      <c r="X106" s="30">
        <f t="shared" si="5"/>
        <v>0</v>
      </c>
      <c r="Y106" s="38" t="s">
        <v>635</v>
      </c>
      <c r="Z106" s="97"/>
    </row>
    <row r="107" spans="1:26" ht="15.75" hidden="1" customHeight="1" x14ac:dyDescent="0.2">
      <c r="A107" s="6" t="s">
        <v>48</v>
      </c>
      <c r="B107" s="7" t="s">
        <v>49</v>
      </c>
      <c r="C107" s="8" t="s">
        <v>50</v>
      </c>
      <c r="D107" s="6" t="s">
        <v>139</v>
      </c>
      <c r="E107" s="7" t="s">
        <v>140</v>
      </c>
      <c r="F107" s="8" t="s">
        <v>946</v>
      </c>
      <c r="G107" s="10" t="s">
        <v>947</v>
      </c>
      <c r="H107" s="11" t="s">
        <v>166</v>
      </c>
      <c r="I107" s="12" t="s">
        <v>53</v>
      </c>
      <c r="J107" s="23">
        <v>1995</v>
      </c>
      <c r="K107" s="14">
        <v>0.75</v>
      </c>
      <c r="L107" s="24">
        <v>9</v>
      </c>
      <c r="M107" s="87" t="s">
        <v>483</v>
      </c>
      <c r="N107" s="88"/>
      <c r="O107" s="89"/>
      <c r="P107" s="94">
        <v>110</v>
      </c>
      <c r="Q107" s="37" t="s">
        <v>1236</v>
      </c>
      <c r="R107" s="98" t="s">
        <v>922</v>
      </c>
      <c r="S107" s="92">
        <f t="shared" si="6"/>
        <v>93.5</v>
      </c>
      <c r="T107" s="44">
        <f t="shared" si="7"/>
        <v>93.5</v>
      </c>
      <c r="U107" s="93">
        <v>0.15</v>
      </c>
      <c r="V107" s="31"/>
      <c r="W107" s="29">
        <f t="shared" si="4"/>
        <v>0</v>
      </c>
      <c r="X107" s="30">
        <f t="shared" si="5"/>
        <v>0</v>
      </c>
      <c r="Y107" s="38" t="s">
        <v>611</v>
      </c>
      <c r="Z107" s="97"/>
    </row>
    <row r="108" spans="1:26" ht="15.75" hidden="1" customHeight="1" x14ac:dyDescent="0.2">
      <c r="A108" s="6" t="s">
        <v>48</v>
      </c>
      <c r="B108" s="7" t="s">
        <v>49</v>
      </c>
      <c r="C108" s="8" t="s">
        <v>50</v>
      </c>
      <c r="D108" s="6" t="s">
        <v>139</v>
      </c>
      <c r="E108" s="7" t="s">
        <v>140</v>
      </c>
      <c r="F108" s="8" t="s">
        <v>169</v>
      </c>
      <c r="G108" s="9" t="s">
        <v>170</v>
      </c>
      <c r="H108" s="13" t="s">
        <v>171</v>
      </c>
      <c r="I108" s="7" t="s">
        <v>53</v>
      </c>
      <c r="J108" s="23">
        <v>2007</v>
      </c>
      <c r="K108" s="14">
        <v>3</v>
      </c>
      <c r="L108" s="24">
        <v>1</v>
      </c>
      <c r="M108" s="87" t="s">
        <v>483</v>
      </c>
      <c r="N108" s="88"/>
      <c r="O108" s="89"/>
      <c r="P108" s="94">
        <v>180</v>
      </c>
      <c r="Q108" s="37" t="s">
        <v>637</v>
      </c>
      <c r="R108" s="98" t="s">
        <v>922</v>
      </c>
      <c r="S108" s="92">
        <f t="shared" si="6"/>
        <v>153</v>
      </c>
      <c r="T108" s="44">
        <f t="shared" si="7"/>
        <v>153</v>
      </c>
      <c r="U108" s="93">
        <v>0.15</v>
      </c>
      <c r="V108" s="31"/>
      <c r="W108" s="29">
        <f t="shared" si="4"/>
        <v>0</v>
      </c>
      <c r="X108" s="30">
        <f t="shared" si="5"/>
        <v>0</v>
      </c>
      <c r="Y108" s="38" t="s">
        <v>517</v>
      </c>
      <c r="Z108" s="97"/>
    </row>
    <row r="109" spans="1:26" ht="15.75" hidden="1" customHeight="1" x14ac:dyDescent="0.2">
      <c r="A109" s="6" t="s">
        <v>48</v>
      </c>
      <c r="B109" s="7" t="s">
        <v>49</v>
      </c>
      <c r="C109" s="8" t="s">
        <v>50</v>
      </c>
      <c r="D109" s="6" t="s">
        <v>139</v>
      </c>
      <c r="E109" s="7" t="s">
        <v>172</v>
      </c>
      <c r="F109" s="8" t="s">
        <v>169</v>
      </c>
      <c r="G109" s="9" t="s">
        <v>948</v>
      </c>
      <c r="H109" s="13" t="s">
        <v>949</v>
      </c>
      <c r="I109" s="7" t="s">
        <v>53</v>
      </c>
      <c r="J109" s="23">
        <v>2000</v>
      </c>
      <c r="K109" s="14">
        <v>6</v>
      </c>
      <c r="L109" s="24">
        <v>1</v>
      </c>
      <c r="M109" s="87" t="s">
        <v>483</v>
      </c>
      <c r="N109" s="88"/>
      <c r="O109" s="89"/>
      <c r="P109" s="94">
        <v>400</v>
      </c>
      <c r="Q109" s="37" t="s">
        <v>1237</v>
      </c>
      <c r="R109" s="98" t="s">
        <v>922</v>
      </c>
      <c r="S109" s="92">
        <f t="shared" si="6"/>
        <v>300</v>
      </c>
      <c r="T109" s="44">
        <f t="shared" si="7"/>
        <v>300</v>
      </c>
      <c r="U109" s="93">
        <v>0.25</v>
      </c>
      <c r="V109" s="31"/>
      <c r="W109" s="29">
        <f t="shared" si="4"/>
        <v>0</v>
      </c>
      <c r="X109" s="30">
        <f t="shared" si="5"/>
        <v>0</v>
      </c>
      <c r="Y109" s="38" t="s">
        <v>619</v>
      </c>
      <c r="Z109" s="97"/>
    </row>
    <row r="110" spans="1:26" ht="15.75" hidden="1" customHeight="1" x14ac:dyDescent="0.2">
      <c r="A110" s="6" t="s">
        <v>48</v>
      </c>
      <c r="B110" s="7" t="s">
        <v>57</v>
      </c>
      <c r="C110" s="8" t="s">
        <v>50</v>
      </c>
      <c r="D110" s="6" t="s">
        <v>139</v>
      </c>
      <c r="E110" s="7" t="s">
        <v>173</v>
      </c>
      <c r="F110" s="8"/>
      <c r="G110" s="9" t="s">
        <v>950</v>
      </c>
      <c r="H110" s="13" t="s">
        <v>951</v>
      </c>
      <c r="I110" s="7" t="s">
        <v>61</v>
      </c>
      <c r="J110" s="23">
        <v>2019</v>
      </c>
      <c r="K110" s="14">
        <v>0.75</v>
      </c>
      <c r="L110" s="24">
        <v>1</v>
      </c>
      <c r="M110" s="87" t="s">
        <v>483</v>
      </c>
      <c r="N110" s="88"/>
      <c r="O110" s="89"/>
      <c r="P110" s="94">
        <v>130</v>
      </c>
      <c r="Q110" s="37" t="s">
        <v>1238</v>
      </c>
      <c r="R110" s="98" t="s">
        <v>922</v>
      </c>
      <c r="S110" s="92">
        <f t="shared" si="6"/>
        <v>117</v>
      </c>
      <c r="T110" s="44">
        <f t="shared" si="7"/>
        <v>117</v>
      </c>
      <c r="U110" s="93">
        <v>0.1</v>
      </c>
      <c r="V110" s="31"/>
      <c r="W110" s="29">
        <f t="shared" si="4"/>
        <v>0</v>
      </c>
      <c r="X110" s="30">
        <f t="shared" si="5"/>
        <v>0</v>
      </c>
      <c r="Y110" s="38" t="s">
        <v>1140</v>
      </c>
      <c r="Z110" s="97"/>
    </row>
    <row r="111" spans="1:26" ht="15.75" hidden="1" customHeight="1" x14ac:dyDescent="0.2">
      <c r="A111" s="6" t="s">
        <v>48</v>
      </c>
      <c r="B111" s="7" t="s">
        <v>57</v>
      </c>
      <c r="C111" s="8" t="s">
        <v>50</v>
      </c>
      <c r="D111" s="6" t="s">
        <v>139</v>
      </c>
      <c r="E111" s="7" t="s">
        <v>173</v>
      </c>
      <c r="F111" s="8"/>
      <c r="G111" s="10" t="s">
        <v>950</v>
      </c>
      <c r="H111" s="11" t="s">
        <v>952</v>
      </c>
      <c r="I111" s="12" t="s">
        <v>61</v>
      </c>
      <c r="J111" s="23">
        <v>2019</v>
      </c>
      <c r="K111" s="14">
        <v>0.75</v>
      </c>
      <c r="L111" s="24">
        <v>1</v>
      </c>
      <c r="M111" s="87" t="s">
        <v>483</v>
      </c>
      <c r="N111" s="88"/>
      <c r="O111" s="89"/>
      <c r="P111" s="94">
        <v>175</v>
      </c>
      <c r="Q111" s="37" t="s">
        <v>1239</v>
      </c>
      <c r="R111" s="98" t="s">
        <v>922</v>
      </c>
      <c r="S111" s="92">
        <f t="shared" si="6"/>
        <v>157.5</v>
      </c>
      <c r="T111" s="44">
        <f t="shared" si="7"/>
        <v>157.5</v>
      </c>
      <c r="U111" s="93">
        <v>0.1</v>
      </c>
      <c r="V111" s="31"/>
      <c r="W111" s="29">
        <f t="shared" si="4"/>
        <v>0</v>
      </c>
      <c r="X111" s="30">
        <f t="shared" si="5"/>
        <v>0</v>
      </c>
      <c r="Y111" s="38" t="s">
        <v>863</v>
      </c>
      <c r="Z111" s="97"/>
    </row>
    <row r="112" spans="1:26" ht="15.75" hidden="1" customHeight="1" x14ac:dyDescent="0.2">
      <c r="A112" s="6" t="s">
        <v>48</v>
      </c>
      <c r="B112" s="7" t="s">
        <v>49</v>
      </c>
      <c r="C112" s="8" t="s">
        <v>50</v>
      </c>
      <c r="D112" s="6" t="s">
        <v>139</v>
      </c>
      <c r="E112" s="7" t="s">
        <v>173</v>
      </c>
      <c r="F112" s="8"/>
      <c r="G112" s="10" t="s">
        <v>950</v>
      </c>
      <c r="H112" s="11" t="s">
        <v>953</v>
      </c>
      <c r="I112" s="12" t="s">
        <v>62</v>
      </c>
      <c r="J112" s="23">
        <v>2019</v>
      </c>
      <c r="K112" s="14">
        <v>0.75</v>
      </c>
      <c r="L112" s="24">
        <v>2</v>
      </c>
      <c r="M112" s="87" t="s">
        <v>483</v>
      </c>
      <c r="N112" s="88"/>
      <c r="O112" s="89"/>
      <c r="P112" s="94">
        <v>85</v>
      </c>
      <c r="Q112" s="37" t="s">
        <v>1240</v>
      </c>
      <c r="R112" s="98" t="s">
        <v>922</v>
      </c>
      <c r="S112" s="92">
        <f t="shared" si="6"/>
        <v>76.5</v>
      </c>
      <c r="T112" s="44">
        <f t="shared" si="7"/>
        <v>76.5</v>
      </c>
      <c r="U112" s="93">
        <v>0.1</v>
      </c>
      <c r="V112" s="31"/>
      <c r="W112" s="29">
        <f t="shared" si="4"/>
        <v>0</v>
      </c>
      <c r="X112" s="30">
        <f t="shared" si="5"/>
        <v>0</v>
      </c>
      <c r="Y112" s="38" t="s">
        <v>1141</v>
      </c>
      <c r="Z112" s="97"/>
    </row>
    <row r="113" spans="1:26" ht="15.75" hidden="1" customHeight="1" x14ac:dyDescent="0.2">
      <c r="A113" s="6" t="s">
        <v>48</v>
      </c>
      <c r="B113" s="7" t="s">
        <v>57</v>
      </c>
      <c r="C113" s="8" t="s">
        <v>50</v>
      </c>
      <c r="D113" s="6" t="s">
        <v>139</v>
      </c>
      <c r="E113" s="7" t="s">
        <v>173</v>
      </c>
      <c r="F113" s="8"/>
      <c r="G113" s="10" t="s">
        <v>954</v>
      </c>
      <c r="H113" s="11" t="s">
        <v>955</v>
      </c>
      <c r="I113" s="12" t="s">
        <v>61</v>
      </c>
      <c r="J113" s="23">
        <v>2009</v>
      </c>
      <c r="K113" s="14">
        <v>0.75</v>
      </c>
      <c r="L113" s="24">
        <v>1</v>
      </c>
      <c r="M113" s="87" t="s">
        <v>483</v>
      </c>
      <c r="N113" s="88"/>
      <c r="O113" s="89"/>
      <c r="P113" s="94">
        <v>290</v>
      </c>
      <c r="Q113" s="37" t="s">
        <v>1241</v>
      </c>
      <c r="R113" s="98" t="s">
        <v>922</v>
      </c>
      <c r="S113" s="92">
        <f t="shared" si="6"/>
        <v>261</v>
      </c>
      <c r="T113" s="44">
        <f t="shared" si="7"/>
        <v>261</v>
      </c>
      <c r="U113" s="93">
        <v>0.1</v>
      </c>
      <c r="V113" s="31"/>
      <c r="W113" s="29">
        <f t="shared" si="4"/>
        <v>0</v>
      </c>
      <c r="X113" s="30">
        <f t="shared" si="5"/>
        <v>0</v>
      </c>
      <c r="Y113" s="38" t="s">
        <v>1142</v>
      </c>
      <c r="Z113" s="97"/>
    </row>
    <row r="114" spans="1:26" ht="15.75" hidden="1" customHeight="1" x14ac:dyDescent="0.2">
      <c r="A114" s="6" t="s">
        <v>48</v>
      </c>
      <c r="B114" s="7" t="s">
        <v>57</v>
      </c>
      <c r="C114" s="8" t="s">
        <v>50</v>
      </c>
      <c r="D114" s="6" t="s">
        <v>139</v>
      </c>
      <c r="E114" s="7" t="s">
        <v>173</v>
      </c>
      <c r="F114" s="8"/>
      <c r="G114" s="9" t="s">
        <v>954</v>
      </c>
      <c r="H114" s="13" t="s">
        <v>956</v>
      </c>
      <c r="I114" s="7" t="s">
        <v>61</v>
      </c>
      <c r="J114" s="23">
        <v>2009</v>
      </c>
      <c r="K114" s="14">
        <v>0.75</v>
      </c>
      <c r="L114" s="24">
        <v>1</v>
      </c>
      <c r="M114" s="87" t="s">
        <v>483</v>
      </c>
      <c r="N114" s="88"/>
      <c r="O114" s="89"/>
      <c r="P114" s="94">
        <v>150</v>
      </c>
      <c r="Q114" s="37" t="s">
        <v>1242</v>
      </c>
      <c r="R114" s="98" t="s">
        <v>922</v>
      </c>
      <c r="S114" s="92">
        <f t="shared" si="6"/>
        <v>135</v>
      </c>
      <c r="T114" s="44">
        <f t="shared" si="7"/>
        <v>135</v>
      </c>
      <c r="U114" s="93">
        <v>0.1</v>
      </c>
      <c r="V114" s="31"/>
      <c r="W114" s="29">
        <f t="shared" si="4"/>
        <v>0</v>
      </c>
      <c r="X114" s="30">
        <f t="shared" si="5"/>
        <v>0</v>
      </c>
      <c r="Y114" s="38" t="s">
        <v>1142</v>
      </c>
      <c r="Z114" s="97"/>
    </row>
    <row r="115" spans="1:26" ht="15.75" hidden="1" customHeight="1" x14ac:dyDescent="0.2">
      <c r="A115" s="6" t="s">
        <v>48</v>
      </c>
      <c r="B115" s="7" t="s">
        <v>49</v>
      </c>
      <c r="C115" s="8" t="s">
        <v>50</v>
      </c>
      <c r="D115" s="6" t="s">
        <v>139</v>
      </c>
      <c r="E115" s="7" t="s">
        <v>173</v>
      </c>
      <c r="F115" s="8"/>
      <c r="G115" s="9" t="s">
        <v>174</v>
      </c>
      <c r="H115" s="13" t="s">
        <v>175</v>
      </c>
      <c r="I115" s="7" t="s">
        <v>62</v>
      </c>
      <c r="J115" s="23">
        <v>2009</v>
      </c>
      <c r="K115" s="14">
        <v>0.75</v>
      </c>
      <c r="L115" s="24">
        <v>1</v>
      </c>
      <c r="M115" s="87" t="s">
        <v>483</v>
      </c>
      <c r="N115" s="88"/>
      <c r="O115" s="89"/>
      <c r="P115" s="94">
        <v>200</v>
      </c>
      <c r="Q115" s="37" t="s">
        <v>640</v>
      </c>
      <c r="R115" s="98" t="s">
        <v>922</v>
      </c>
      <c r="S115" s="92">
        <f t="shared" si="6"/>
        <v>170</v>
      </c>
      <c r="T115" s="44">
        <f t="shared" si="7"/>
        <v>170</v>
      </c>
      <c r="U115" s="93">
        <v>0.15</v>
      </c>
      <c r="V115" s="31"/>
      <c r="W115" s="29">
        <f t="shared" si="4"/>
        <v>0</v>
      </c>
      <c r="X115" s="30">
        <f t="shared" si="5"/>
        <v>0</v>
      </c>
      <c r="Y115" s="38" t="s">
        <v>510</v>
      </c>
      <c r="Z115" s="97"/>
    </row>
    <row r="116" spans="1:26" ht="15.75" hidden="1" customHeight="1" x14ac:dyDescent="0.2">
      <c r="A116" s="6" t="s">
        <v>48</v>
      </c>
      <c r="B116" s="7" t="s">
        <v>57</v>
      </c>
      <c r="C116" s="8" t="s">
        <v>50</v>
      </c>
      <c r="D116" s="6" t="s">
        <v>139</v>
      </c>
      <c r="E116" s="7" t="s">
        <v>173</v>
      </c>
      <c r="F116" s="8"/>
      <c r="G116" s="10" t="s">
        <v>957</v>
      </c>
      <c r="H116" s="11" t="s">
        <v>958</v>
      </c>
      <c r="I116" s="12" t="s">
        <v>61</v>
      </c>
      <c r="J116" s="23">
        <v>2010</v>
      </c>
      <c r="K116" s="14">
        <v>0.75</v>
      </c>
      <c r="L116" s="24">
        <v>1</v>
      </c>
      <c r="M116" s="87" t="s">
        <v>483</v>
      </c>
      <c r="N116" s="88"/>
      <c r="O116" s="89"/>
      <c r="P116" s="94">
        <v>110</v>
      </c>
      <c r="Q116" s="37" t="s">
        <v>1243</v>
      </c>
      <c r="R116" s="98" t="s">
        <v>922</v>
      </c>
      <c r="S116" s="92">
        <f t="shared" si="6"/>
        <v>93.5</v>
      </c>
      <c r="T116" s="44">
        <f t="shared" si="7"/>
        <v>93.5</v>
      </c>
      <c r="U116" s="93">
        <v>0.15</v>
      </c>
      <c r="V116" s="31"/>
      <c r="W116" s="29">
        <f t="shared" si="4"/>
        <v>0</v>
      </c>
      <c r="X116" s="30">
        <f t="shared" si="5"/>
        <v>0</v>
      </c>
      <c r="Y116" s="38" t="s">
        <v>1143</v>
      </c>
      <c r="Z116" s="97"/>
    </row>
    <row r="117" spans="1:26" ht="15.75" hidden="1" customHeight="1" x14ac:dyDescent="0.2">
      <c r="A117" s="6" t="s">
        <v>48</v>
      </c>
      <c r="B117" s="7" t="s">
        <v>57</v>
      </c>
      <c r="C117" s="8" t="s">
        <v>50</v>
      </c>
      <c r="D117" s="6" t="s">
        <v>139</v>
      </c>
      <c r="E117" s="7" t="s">
        <v>173</v>
      </c>
      <c r="F117" s="8"/>
      <c r="G117" s="10" t="s">
        <v>176</v>
      </c>
      <c r="H117" s="11" t="s">
        <v>959</v>
      </c>
      <c r="I117" s="12" t="s">
        <v>61</v>
      </c>
      <c r="J117" s="23">
        <v>2022</v>
      </c>
      <c r="K117" s="14">
        <v>0.75</v>
      </c>
      <c r="L117" s="24">
        <v>8</v>
      </c>
      <c r="M117" s="87" t="s">
        <v>483</v>
      </c>
      <c r="N117" s="88"/>
      <c r="O117" s="89"/>
      <c r="P117" s="94">
        <v>35</v>
      </c>
      <c r="Q117" s="37" t="s">
        <v>1244</v>
      </c>
      <c r="R117" s="45" t="s">
        <v>923</v>
      </c>
      <c r="S117" s="92">
        <f t="shared" si="6"/>
        <v>21.875</v>
      </c>
      <c r="T117" s="44">
        <f t="shared" si="7"/>
        <v>26.25</v>
      </c>
      <c r="U117" s="93">
        <v>0.25</v>
      </c>
      <c r="V117" s="31"/>
      <c r="W117" s="29">
        <f t="shared" si="4"/>
        <v>0</v>
      </c>
      <c r="X117" s="30">
        <f t="shared" si="5"/>
        <v>0</v>
      </c>
      <c r="Y117" s="38" t="s">
        <v>1144</v>
      </c>
      <c r="Z117" s="97"/>
    </row>
    <row r="118" spans="1:26" ht="15.75" hidden="1" customHeight="1" x14ac:dyDescent="0.2">
      <c r="A118" s="6" t="s">
        <v>48</v>
      </c>
      <c r="B118" s="7" t="s">
        <v>49</v>
      </c>
      <c r="C118" s="8" t="s">
        <v>50</v>
      </c>
      <c r="D118" s="6" t="s">
        <v>139</v>
      </c>
      <c r="E118" s="7" t="s">
        <v>173</v>
      </c>
      <c r="F118" s="8"/>
      <c r="G118" s="9" t="s">
        <v>176</v>
      </c>
      <c r="H118" s="13" t="s">
        <v>960</v>
      </c>
      <c r="I118" s="7" t="s">
        <v>62</v>
      </c>
      <c r="J118" s="23">
        <v>2020</v>
      </c>
      <c r="K118" s="14">
        <v>0.75</v>
      </c>
      <c r="L118" s="24">
        <v>3</v>
      </c>
      <c r="M118" s="87" t="s">
        <v>483</v>
      </c>
      <c r="N118" s="88"/>
      <c r="O118" s="89"/>
      <c r="P118" s="94">
        <v>200</v>
      </c>
      <c r="Q118" s="37" t="s">
        <v>642</v>
      </c>
      <c r="R118" s="45" t="s">
        <v>923</v>
      </c>
      <c r="S118" s="92">
        <f t="shared" si="6"/>
        <v>141.66666666666669</v>
      </c>
      <c r="T118" s="44">
        <f t="shared" si="7"/>
        <v>170</v>
      </c>
      <c r="U118" s="93">
        <v>0.15</v>
      </c>
      <c r="V118" s="31"/>
      <c r="W118" s="29">
        <f t="shared" si="4"/>
        <v>0</v>
      </c>
      <c r="X118" s="30">
        <f t="shared" si="5"/>
        <v>0</v>
      </c>
      <c r="Y118" s="38" t="s">
        <v>641</v>
      </c>
      <c r="Z118" s="97"/>
    </row>
    <row r="119" spans="1:26" ht="15.75" hidden="1" customHeight="1" x14ac:dyDescent="0.2">
      <c r="A119" s="6" t="s">
        <v>48</v>
      </c>
      <c r="B119" s="7" t="s">
        <v>49</v>
      </c>
      <c r="C119" s="8" t="s">
        <v>50</v>
      </c>
      <c r="D119" s="6" t="s">
        <v>139</v>
      </c>
      <c r="E119" s="7" t="s">
        <v>173</v>
      </c>
      <c r="F119" s="8"/>
      <c r="G119" s="10" t="s">
        <v>176</v>
      </c>
      <c r="H119" s="11" t="s">
        <v>961</v>
      </c>
      <c r="I119" s="12" t="s">
        <v>62</v>
      </c>
      <c r="J119" s="23">
        <v>2022</v>
      </c>
      <c r="K119" s="14">
        <v>0.75</v>
      </c>
      <c r="L119" s="24">
        <v>23</v>
      </c>
      <c r="M119" s="87" t="s">
        <v>483</v>
      </c>
      <c r="N119" s="88"/>
      <c r="O119" s="89"/>
      <c r="P119" s="94">
        <v>65</v>
      </c>
      <c r="Q119" s="37" t="s">
        <v>1245</v>
      </c>
      <c r="R119" s="45" t="s">
        <v>923</v>
      </c>
      <c r="S119" s="92">
        <f t="shared" si="6"/>
        <v>40.625</v>
      </c>
      <c r="T119" s="44">
        <f t="shared" si="7"/>
        <v>48.75</v>
      </c>
      <c r="U119" s="93">
        <v>0.25</v>
      </c>
      <c r="V119" s="31"/>
      <c r="W119" s="29">
        <f t="shared" si="4"/>
        <v>0</v>
      </c>
      <c r="X119" s="30">
        <f t="shared" si="5"/>
        <v>0</v>
      </c>
      <c r="Y119" s="38" t="s">
        <v>807</v>
      </c>
      <c r="Z119" s="97"/>
    </row>
    <row r="120" spans="1:26" ht="15.75" hidden="1" customHeight="1" x14ac:dyDescent="0.2">
      <c r="A120" s="6" t="s">
        <v>48</v>
      </c>
      <c r="B120" s="7" t="s">
        <v>49</v>
      </c>
      <c r="C120" s="8" t="s">
        <v>50</v>
      </c>
      <c r="D120" s="6" t="s">
        <v>139</v>
      </c>
      <c r="E120" s="7" t="s">
        <v>173</v>
      </c>
      <c r="F120" s="8"/>
      <c r="G120" s="9" t="s">
        <v>176</v>
      </c>
      <c r="H120" s="13" t="s">
        <v>177</v>
      </c>
      <c r="I120" s="7" t="s">
        <v>62</v>
      </c>
      <c r="J120" s="23">
        <v>2020</v>
      </c>
      <c r="K120" s="14">
        <v>0.75</v>
      </c>
      <c r="L120" s="24">
        <v>19</v>
      </c>
      <c r="M120" s="87" t="s">
        <v>483</v>
      </c>
      <c r="N120" s="88"/>
      <c r="O120" s="89"/>
      <c r="P120" s="94">
        <v>70</v>
      </c>
      <c r="Q120" s="37" t="s">
        <v>644</v>
      </c>
      <c r="R120" s="45" t="s">
        <v>923</v>
      </c>
      <c r="S120" s="92">
        <f t="shared" si="6"/>
        <v>43.75</v>
      </c>
      <c r="T120" s="44">
        <f t="shared" si="7"/>
        <v>52.5</v>
      </c>
      <c r="U120" s="93">
        <v>0.25</v>
      </c>
      <c r="V120" s="31"/>
      <c r="W120" s="29">
        <f t="shared" si="4"/>
        <v>0</v>
      </c>
      <c r="X120" s="30">
        <f t="shared" si="5"/>
        <v>0</v>
      </c>
      <c r="Y120" s="38" t="s">
        <v>643</v>
      </c>
      <c r="Z120" s="97"/>
    </row>
    <row r="121" spans="1:26" ht="15.75" hidden="1" customHeight="1" x14ac:dyDescent="0.2">
      <c r="A121" s="6" t="s">
        <v>48</v>
      </c>
      <c r="B121" s="7" t="s">
        <v>57</v>
      </c>
      <c r="C121" s="8" t="s">
        <v>50</v>
      </c>
      <c r="D121" s="6" t="s">
        <v>139</v>
      </c>
      <c r="E121" s="7" t="s">
        <v>173</v>
      </c>
      <c r="F121" s="8"/>
      <c r="G121" s="10" t="s">
        <v>176</v>
      </c>
      <c r="H121" s="11" t="s">
        <v>962</v>
      </c>
      <c r="I121" s="12" t="s">
        <v>61</v>
      </c>
      <c r="J121" s="23">
        <v>2022</v>
      </c>
      <c r="K121" s="14">
        <v>0.75</v>
      </c>
      <c r="L121" s="24">
        <v>15</v>
      </c>
      <c r="M121" s="87" t="s">
        <v>483</v>
      </c>
      <c r="N121" s="88"/>
      <c r="O121" s="89"/>
      <c r="P121" s="94">
        <v>70</v>
      </c>
      <c r="Q121" s="37" t="s">
        <v>1246</v>
      </c>
      <c r="R121" s="45" t="s">
        <v>923</v>
      </c>
      <c r="S121" s="92">
        <f t="shared" si="6"/>
        <v>43.75</v>
      </c>
      <c r="T121" s="44">
        <f t="shared" si="7"/>
        <v>52.5</v>
      </c>
      <c r="U121" s="93">
        <v>0.25</v>
      </c>
      <c r="V121" s="31"/>
      <c r="W121" s="29">
        <f t="shared" si="4"/>
        <v>0</v>
      </c>
      <c r="X121" s="30">
        <f t="shared" si="5"/>
        <v>0</v>
      </c>
      <c r="Y121" s="38" t="s">
        <v>807</v>
      </c>
      <c r="Z121" s="97"/>
    </row>
    <row r="122" spans="1:26" ht="15.75" hidden="1" customHeight="1" x14ac:dyDescent="0.2">
      <c r="A122" s="6" t="s">
        <v>48</v>
      </c>
      <c r="B122" s="7" t="s">
        <v>57</v>
      </c>
      <c r="C122" s="8" t="s">
        <v>50</v>
      </c>
      <c r="D122" s="6" t="s">
        <v>139</v>
      </c>
      <c r="E122" s="7" t="s">
        <v>173</v>
      </c>
      <c r="F122" s="8"/>
      <c r="G122" s="10" t="s">
        <v>176</v>
      </c>
      <c r="H122" s="11" t="s">
        <v>963</v>
      </c>
      <c r="I122" s="12" t="s">
        <v>61</v>
      </c>
      <c r="J122" s="23">
        <v>2022</v>
      </c>
      <c r="K122" s="14">
        <v>0.75</v>
      </c>
      <c r="L122" s="24">
        <v>4</v>
      </c>
      <c r="M122" s="87" t="s">
        <v>483</v>
      </c>
      <c r="N122" s="88"/>
      <c r="O122" s="89"/>
      <c r="P122" s="94">
        <v>85</v>
      </c>
      <c r="Q122" s="37" t="s">
        <v>1247</v>
      </c>
      <c r="R122" s="45" t="s">
        <v>923</v>
      </c>
      <c r="S122" s="92">
        <f t="shared" si="6"/>
        <v>60.208333333333336</v>
      </c>
      <c r="T122" s="44">
        <f t="shared" si="7"/>
        <v>72.25</v>
      </c>
      <c r="U122" s="93">
        <v>0.15</v>
      </c>
      <c r="V122" s="31"/>
      <c r="W122" s="29">
        <f t="shared" si="4"/>
        <v>0</v>
      </c>
      <c r="X122" s="30">
        <f t="shared" si="5"/>
        <v>0</v>
      </c>
      <c r="Y122" s="38" t="s">
        <v>760</v>
      </c>
      <c r="Z122" s="97"/>
    </row>
    <row r="123" spans="1:26" ht="15.75" hidden="1" customHeight="1" x14ac:dyDescent="0.2">
      <c r="A123" s="6" t="s">
        <v>48</v>
      </c>
      <c r="B123" s="7" t="s">
        <v>57</v>
      </c>
      <c r="C123" s="8" t="s">
        <v>50</v>
      </c>
      <c r="D123" s="6" t="s">
        <v>139</v>
      </c>
      <c r="E123" s="7" t="s">
        <v>173</v>
      </c>
      <c r="F123" s="8"/>
      <c r="G123" s="10" t="s">
        <v>176</v>
      </c>
      <c r="H123" s="11" t="s">
        <v>964</v>
      </c>
      <c r="I123" s="12" t="s">
        <v>61</v>
      </c>
      <c r="J123" s="23">
        <v>2022</v>
      </c>
      <c r="K123" s="14">
        <v>0.75</v>
      </c>
      <c r="L123" s="24">
        <v>24</v>
      </c>
      <c r="M123" s="87" t="s">
        <v>483</v>
      </c>
      <c r="N123" s="88"/>
      <c r="O123" s="89"/>
      <c r="P123" s="94">
        <v>60</v>
      </c>
      <c r="Q123" s="37" t="s">
        <v>1248</v>
      </c>
      <c r="R123" s="45" t="s">
        <v>923</v>
      </c>
      <c r="S123" s="92">
        <f t="shared" si="6"/>
        <v>37.5</v>
      </c>
      <c r="T123" s="44">
        <f t="shared" si="7"/>
        <v>45</v>
      </c>
      <c r="U123" s="93">
        <v>0.25</v>
      </c>
      <c r="V123" s="31"/>
      <c r="W123" s="29">
        <f t="shared" ref="W123:W185" si="8">V123*S123</f>
        <v>0</v>
      </c>
      <c r="X123" s="30">
        <f t="shared" ref="X123:X185" si="9">V123*T123</f>
        <v>0</v>
      </c>
      <c r="Y123" s="38" t="s">
        <v>1145</v>
      </c>
      <c r="Z123" s="97"/>
    </row>
    <row r="124" spans="1:26" ht="15.75" hidden="1" customHeight="1" x14ac:dyDescent="0.2">
      <c r="A124" s="6" t="s">
        <v>48</v>
      </c>
      <c r="B124" s="7" t="s">
        <v>49</v>
      </c>
      <c r="C124" s="8" t="s">
        <v>50</v>
      </c>
      <c r="D124" s="6" t="s">
        <v>139</v>
      </c>
      <c r="E124" s="7" t="s">
        <v>173</v>
      </c>
      <c r="F124" s="8"/>
      <c r="G124" s="10" t="s">
        <v>176</v>
      </c>
      <c r="H124" s="11" t="s">
        <v>965</v>
      </c>
      <c r="I124" s="12" t="s">
        <v>62</v>
      </c>
      <c r="J124" s="23">
        <v>2022</v>
      </c>
      <c r="K124" s="14">
        <v>0.75</v>
      </c>
      <c r="L124" s="24">
        <v>4</v>
      </c>
      <c r="M124" s="87" t="s">
        <v>483</v>
      </c>
      <c r="N124" s="88"/>
      <c r="O124" s="89"/>
      <c r="P124" s="94">
        <v>210</v>
      </c>
      <c r="Q124" s="37" t="s">
        <v>1249</v>
      </c>
      <c r="R124" s="45" t="s">
        <v>923</v>
      </c>
      <c r="S124" s="92">
        <f t="shared" si="6"/>
        <v>148.75</v>
      </c>
      <c r="T124" s="44">
        <f t="shared" si="7"/>
        <v>178.5</v>
      </c>
      <c r="U124" s="93">
        <v>0.15</v>
      </c>
      <c r="V124" s="31"/>
      <c r="W124" s="29">
        <f t="shared" si="8"/>
        <v>0</v>
      </c>
      <c r="X124" s="30">
        <f t="shared" si="9"/>
        <v>0</v>
      </c>
      <c r="Y124" s="38" t="s">
        <v>760</v>
      </c>
      <c r="Z124" s="97"/>
    </row>
    <row r="125" spans="1:26" ht="15.75" hidden="1" customHeight="1" x14ac:dyDescent="0.2">
      <c r="A125" s="6" t="s">
        <v>48</v>
      </c>
      <c r="B125" s="7" t="s">
        <v>49</v>
      </c>
      <c r="C125" s="8" t="s">
        <v>50</v>
      </c>
      <c r="D125" s="6" t="s">
        <v>139</v>
      </c>
      <c r="E125" s="7" t="s">
        <v>173</v>
      </c>
      <c r="F125" s="8"/>
      <c r="G125" s="9" t="s">
        <v>176</v>
      </c>
      <c r="H125" s="13" t="s">
        <v>178</v>
      </c>
      <c r="I125" s="7" t="s">
        <v>62</v>
      </c>
      <c r="J125" s="23">
        <v>2020</v>
      </c>
      <c r="K125" s="14">
        <v>0.75</v>
      </c>
      <c r="L125" s="24">
        <v>15</v>
      </c>
      <c r="M125" s="87" t="s">
        <v>483</v>
      </c>
      <c r="N125" s="88"/>
      <c r="O125" s="89"/>
      <c r="P125" s="94">
        <v>85</v>
      </c>
      <c r="Q125" s="37" t="s">
        <v>645</v>
      </c>
      <c r="R125" s="45" t="s">
        <v>923</v>
      </c>
      <c r="S125" s="92">
        <f t="shared" si="6"/>
        <v>53.125</v>
      </c>
      <c r="T125" s="44">
        <f t="shared" si="7"/>
        <v>63.75</v>
      </c>
      <c r="U125" s="93">
        <v>0.25</v>
      </c>
      <c r="V125" s="31"/>
      <c r="W125" s="29">
        <f t="shared" si="8"/>
        <v>0</v>
      </c>
      <c r="X125" s="30">
        <f t="shared" si="9"/>
        <v>0</v>
      </c>
      <c r="Y125" s="38" t="s">
        <v>643</v>
      </c>
      <c r="Z125" s="97"/>
    </row>
    <row r="126" spans="1:26" ht="15.75" hidden="1" customHeight="1" x14ac:dyDescent="0.2">
      <c r="A126" s="6" t="s">
        <v>48</v>
      </c>
      <c r="B126" s="7" t="s">
        <v>49</v>
      </c>
      <c r="C126" s="8" t="s">
        <v>50</v>
      </c>
      <c r="D126" s="6" t="s">
        <v>139</v>
      </c>
      <c r="E126" s="7" t="s">
        <v>173</v>
      </c>
      <c r="F126" s="8"/>
      <c r="G126" s="9" t="s">
        <v>179</v>
      </c>
      <c r="H126" s="13" t="s">
        <v>184</v>
      </c>
      <c r="I126" s="7" t="s">
        <v>62</v>
      </c>
      <c r="J126" s="23">
        <v>2010</v>
      </c>
      <c r="K126" s="14">
        <v>0.75</v>
      </c>
      <c r="L126" s="24">
        <v>8</v>
      </c>
      <c r="M126" s="87" t="s">
        <v>483</v>
      </c>
      <c r="N126" s="88"/>
      <c r="O126" s="89"/>
      <c r="P126" s="94">
        <v>70</v>
      </c>
      <c r="Q126" s="37" t="s">
        <v>1250</v>
      </c>
      <c r="R126" s="98" t="s">
        <v>922</v>
      </c>
      <c r="S126" s="92">
        <f t="shared" si="6"/>
        <v>52.5</v>
      </c>
      <c r="T126" s="44">
        <f t="shared" si="7"/>
        <v>52.5</v>
      </c>
      <c r="U126" s="93">
        <v>0.25</v>
      </c>
      <c r="V126" s="31"/>
      <c r="W126" s="29">
        <f t="shared" si="8"/>
        <v>0</v>
      </c>
      <c r="X126" s="30">
        <f t="shared" si="9"/>
        <v>0</v>
      </c>
      <c r="Y126" s="38" t="s">
        <v>1146</v>
      </c>
      <c r="Z126" s="97"/>
    </row>
    <row r="127" spans="1:26" ht="15.75" hidden="1" customHeight="1" x14ac:dyDescent="0.2">
      <c r="A127" s="6" t="s">
        <v>48</v>
      </c>
      <c r="B127" s="7" t="s">
        <v>49</v>
      </c>
      <c r="C127" s="8" t="s">
        <v>50</v>
      </c>
      <c r="D127" s="6" t="s">
        <v>139</v>
      </c>
      <c r="E127" s="7" t="s">
        <v>173</v>
      </c>
      <c r="F127" s="8"/>
      <c r="G127" s="10" t="s">
        <v>179</v>
      </c>
      <c r="H127" s="11" t="s">
        <v>184</v>
      </c>
      <c r="I127" s="12" t="s">
        <v>62</v>
      </c>
      <c r="J127" s="23">
        <v>2011</v>
      </c>
      <c r="K127" s="14">
        <v>0.75</v>
      </c>
      <c r="L127" s="24">
        <v>4</v>
      </c>
      <c r="M127" s="87" t="s">
        <v>483</v>
      </c>
      <c r="N127" s="88"/>
      <c r="O127" s="89"/>
      <c r="P127" s="94">
        <v>60</v>
      </c>
      <c r="Q127" s="37" t="s">
        <v>1251</v>
      </c>
      <c r="R127" s="98" t="s">
        <v>922</v>
      </c>
      <c r="S127" s="92">
        <f t="shared" si="6"/>
        <v>45</v>
      </c>
      <c r="T127" s="44">
        <f t="shared" si="7"/>
        <v>45</v>
      </c>
      <c r="U127" s="93">
        <v>0.25</v>
      </c>
      <c r="V127" s="31"/>
      <c r="W127" s="29">
        <f t="shared" si="8"/>
        <v>0</v>
      </c>
      <c r="X127" s="30">
        <f t="shared" si="9"/>
        <v>0</v>
      </c>
      <c r="Y127" s="38" t="s">
        <v>707</v>
      </c>
      <c r="Z127" s="97"/>
    </row>
    <row r="128" spans="1:26" ht="15.75" hidden="1" customHeight="1" x14ac:dyDescent="0.2">
      <c r="A128" s="6" t="s">
        <v>48</v>
      </c>
      <c r="B128" s="7" t="s">
        <v>49</v>
      </c>
      <c r="C128" s="8" t="s">
        <v>50</v>
      </c>
      <c r="D128" s="6" t="s">
        <v>139</v>
      </c>
      <c r="E128" s="7" t="s">
        <v>173</v>
      </c>
      <c r="F128" s="8"/>
      <c r="G128" s="10" t="s">
        <v>179</v>
      </c>
      <c r="H128" s="11" t="s">
        <v>180</v>
      </c>
      <c r="I128" s="12" t="s">
        <v>62</v>
      </c>
      <c r="J128" s="23">
        <v>2006</v>
      </c>
      <c r="K128" s="14">
        <v>0.75</v>
      </c>
      <c r="L128" s="24">
        <v>3</v>
      </c>
      <c r="M128" s="87">
        <v>-1</v>
      </c>
      <c r="N128" s="88"/>
      <c r="O128" s="89"/>
      <c r="P128" s="94">
        <v>140</v>
      </c>
      <c r="Q128" s="37" t="s">
        <v>647</v>
      </c>
      <c r="R128" s="98" t="s">
        <v>922</v>
      </c>
      <c r="S128" s="92">
        <f t="shared" si="6"/>
        <v>105</v>
      </c>
      <c r="T128" s="44">
        <f t="shared" si="7"/>
        <v>105</v>
      </c>
      <c r="U128" s="93">
        <v>0.25</v>
      </c>
      <c r="V128" s="31"/>
      <c r="W128" s="29">
        <f t="shared" si="8"/>
        <v>0</v>
      </c>
      <c r="X128" s="30">
        <f t="shared" si="9"/>
        <v>0</v>
      </c>
      <c r="Y128" s="38" t="s">
        <v>646</v>
      </c>
      <c r="Z128" s="97"/>
    </row>
    <row r="129" spans="1:26" ht="15.75" hidden="1" customHeight="1" x14ac:dyDescent="0.2">
      <c r="A129" s="6" t="s">
        <v>48</v>
      </c>
      <c r="B129" s="7" t="s">
        <v>49</v>
      </c>
      <c r="C129" s="8" t="s">
        <v>50</v>
      </c>
      <c r="D129" s="6" t="s">
        <v>139</v>
      </c>
      <c r="E129" s="7" t="s">
        <v>173</v>
      </c>
      <c r="F129" s="8"/>
      <c r="G129" s="10" t="s">
        <v>179</v>
      </c>
      <c r="H129" s="11" t="s">
        <v>966</v>
      </c>
      <c r="I129" s="12" t="s">
        <v>62</v>
      </c>
      <c r="J129" s="23">
        <v>2011</v>
      </c>
      <c r="K129" s="14">
        <v>0.75</v>
      </c>
      <c r="L129" s="24">
        <v>6</v>
      </c>
      <c r="M129" s="87" t="s">
        <v>483</v>
      </c>
      <c r="N129" s="88"/>
      <c r="O129" s="89"/>
      <c r="P129" s="94">
        <v>80</v>
      </c>
      <c r="Q129" s="37" t="s">
        <v>1252</v>
      </c>
      <c r="R129" s="98" t="s">
        <v>922</v>
      </c>
      <c r="S129" s="92">
        <f t="shared" si="6"/>
        <v>60</v>
      </c>
      <c r="T129" s="44">
        <f t="shared" si="7"/>
        <v>60</v>
      </c>
      <c r="U129" s="93">
        <v>0.25</v>
      </c>
      <c r="V129" s="31"/>
      <c r="W129" s="29">
        <f t="shared" si="8"/>
        <v>0</v>
      </c>
      <c r="X129" s="30">
        <f t="shared" si="9"/>
        <v>0</v>
      </c>
      <c r="Y129" s="38" t="s">
        <v>1147</v>
      </c>
      <c r="Z129" s="97"/>
    </row>
    <row r="130" spans="1:26" ht="15.75" hidden="1" customHeight="1" x14ac:dyDescent="0.2">
      <c r="A130" s="6" t="s">
        <v>48</v>
      </c>
      <c r="B130" s="7" t="s">
        <v>49</v>
      </c>
      <c r="C130" s="8" t="s">
        <v>50</v>
      </c>
      <c r="D130" s="6" t="s">
        <v>139</v>
      </c>
      <c r="E130" s="7" t="s">
        <v>173</v>
      </c>
      <c r="F130" s="8"/>
      <c r="G130" s="10" t="s">
        <v>181</v>
      </c>
      <c r="H130" s="11" t="s">
        <v>182</v>
      </c>
      <c r="I130" s="12" t="s">
        <v>62</v>
      </c>
      <c r="J130" s="23">
        <v>1974</v>
      </c>
      <c r="K130" s="14">
        <v>0.75</v>
      </c>
      <c r="L130" s="24">
        <v>1</v>
      </c>
      <c r="M130" s="87">
        <v>-1.5</v>
      </c>
      <c r="N130" s="88"/>
      <c r="O130" s="89"/>
      <c r="P130" s="94">
        <v>480</v>
      </c>
      <c r="Q130" s="37" t="s">
        <v>648</v>
      </c>
      <c r="R130" s="98" t="s">
        <v>922</v>
      </c>
      <c r="S130" s="92">
        <f t="shared" si="6"/>
        <v>408</v>
      </c>
      <c r="T130" s="44">
        <f t="shared" si="7"/>
        <v>408</v>
      </c>
      <c r="U130" s="93">
        <v>0.15</v>
      </c>
      <c r="V130" s="31"/>
      <c r="W130" s="29">
        <f t="shared" si="8"/>
        <v>0</v>
      </c>
      <c r="X130" s="30">
        <f t="shared" si="9"/>
        <v>0</v>
      </c>
      <c r="Y130" s="38" t="s">
        <v>694</v>
      </c>
      <c r="Z130" s="97"/>
    </row>
    <row r="131" spans="1:26" ht="15.75" hidden="1" customHeight="1" x14ac:dyDescent="0.2">
      <c r="A131" s="6" t="s">
        <v>48</v>
      </c>
      <c r="B131" s="7" t="s">
        <v>49</v>
      </c>
      <c r="C131" s="8" t="s">
        <v>50</v>
      </c>
      <c r="D131" s="6" t="s">
        <v>139</v>
      </c>
      <c r="E131" s="7" t="s">
        <v>173</v>
      </c>
      <c r="F131" s="8"/>
      <c r="G131" s="10" t="s">
        <v>183</v>
      </c>
      <c r="H131" s="11" t="s">
        <v>184</v>
      </c>
      <c r="I131" s="12" t="s">
        <v>62</v>
      </c>
      <c r="J131" s="23">
        <v>2021</v>
      </c>
      <c r="K131" s="14">
        <v>0.75</v>
      </c>
      <c r="L131" s="24">
        <v>1</v>
      </c>
      <c r="M131" s="87" t="s">
        <v>483</v>
      </c>
      <c r="N131" s="88"/>
      <c r="O131" s="89"/>
      <c r="P131" s="94">
        <v>340</v>
      </c>
      <c r="Q131" s="37" t="s">
        <v>649</v>
      </c>
      <c r="R131" s="45" t="s">
        <v>923</v>
      </c>
      <c r="S131" s="92">
        <f t="shared" si="6"/>
        <v>255</v>
      </c>
      <c r="T131" s="44">
        <f t="shared" si="7"/>
        <v>306</v>
      </c>
      <c r="U131" s="93">
        <v>0.1</v>
      </c>
      <c r="V131" s="31"/>
      <c r="W131" s="29">
        <f t="shared" si="8"/>
        <v>0</v>
      </c>
      <c r="X131" s="30">
        <f t="shared" si="9"/>
        <v>0</v>
      </c>
      <c r="Y131" s="38" t="s">
        <v>639</v>
      </c>
      <c r="Z131" s="97"/>
    </row>
    <row r="132" spans="1:26" ht="15.75" hidden="1" customHeight="1" x14ac:dyDescent="0.2">
      <c r="A132" s="6" t="s">
        <v>48</v>
      </c>
      <c r="B132" s="7" t="s">
        <v>49</v>
      </c>
      <c r="C132" s="8" t="s">
        <v>50</v>
      </c>
      <c r="D132" s="99" t="s">
        <v>139</v>
      </c>
      <c r="E132" s="100" t="s">
        <v>173</v>
      </c>
      <c r="F132" s="101"/>
      <c r="G132" s="102" t="s">
        <v>185</v>
      </c>
      <c r="H132" s="103" t="s">
        <v>967</v>
      </c>
      <c r="I132" s="12" t="s">
        <v>62</v>
      </c>
      <c r="J132" s="104">
        <v>2021</v>
      </c>
      <c r="K132" s="105">
        <v>0.75</v>
      </c>
      <c r="L132" s="104">
        <v>0</v>
      </c>
      <c r="M132" s="106" t="s">
        <v>483</v>
      </c>
      <c r="N132" s="107"/>
      <c r="O132" s="108"/>
      <c r="P132" s="109">
        <v>90</v>
      </c>
      <c r="Q132" s="37" t="s">
        <v>1253</v>
      </c>
      <c r="R132" s="118" t="s">
        <v>923</v>
      </c>
      <c r="S132" s="111">
        <f t="shared" si="6"/>
        <v>67.5</v>
      </c>
      <c r="T132" s="112">
        <f t="shared" si="7"/>
        <v>81</v>
      </c>
      <c r="U132" s="93">
        <v>0.1</v>
      </c>
      <c r="V132" s="113"/>
      <c r="W132" s="114">
        <f t="shared" si="8"/>
        <v>0</v>
      </c>
      <c r="X132" s="115">
        <f t="shared" si="9"/>
        <v>0</v>
      </c>
      <c r="Y132" s="38" t="s">
        <v>1148</v>
      </c>
      <c r="Z132" s="97"/>
    </row>
    <row r="133" spans="1:26" ht="15.75" hidden="1" customHeight="1" x14ac:dyDescent="0.2">
      <c r="A133" s="6" t="s">
        <v>48</v>
      </c>
      <c r="B133" s="7" t="s">
        <v>49</v>
      </c>
      <c r="C133" s="8" t="s">
        <v>50</v>
      </c>
      <c r="D133" s="6" t="s">
        <v>139</v>
      </c>
      <c r="E133" s="7" t="s">
        <v>173</v>
      </c>
      <c r="F133" s="8"/>
      <c r="G133" s="9" t="s">
        <v>187</v>
      </c>
      <c r="H133" s="13" t="s">
        <v>188</v>
      </c>
      <c r="I133" s="7" t="s">
        <v>62</v>
      </c>
      <c r="J133" s="23">
        <v>2011</v>
      </c>
      <c r="K133" s="14">
        <v>0.75</v>
      </c>
      <c r="L133" s="24">
        <v>1</v>
      </c>
      <c r="M133" s="87" t="s">
        <v>483</v>
      </c>
      <c r="N133" s="88"/>
      <c r="O133" s="89"/>
      <c r="P133" s="94">
        <v>1350</v>
      </c>
      <c r="Q133" s="37" t="s">
        <v>650</v>
      </c>
      <c r="R133" s="98" t="s">
        <v>922</v>
      </c>
      <c r="S133" s="92">
        <f t="shared" si="6"/>
        <v>1147.5</v>
      </c>
      <c r="T133" s="44">
        <f t="shared" si="7"/>
        <v>1147.5</v>
      </c>
      <c r="U133" s="93">
        <v>0.15</v>
      </c>
      <c r="V133" s="31"/>
      <c r="W133" s="29">
        <f t="shared" si="8"/>
        <v>0</v>
      </c>
      <c r="X133" s="30">
        <f t="shared" si="9"/>
        <v>0</v>
      </c>
      <c r="Y133" s="38" t="s">
        <v>638</v>
      </c>
      <c r="Z133" s="97"/>
    </row>
    <row r="134" spans="1:26" ht="15.75" hidden="1" customHeight="1" x14ac:dyDescent="0.2">
      <c r="A134" s="6" t="s">
        <v>48</v>
      </c>
      <c r="B134" s="7" t="s">
        <v>49</v>
      </c>
      <c r="C134" s="8" t="s">
        <v>50</v>
      </c>
      <c r="D134" s="6" t="s">
        <v>139</v>
      </c>
      <c r="E134" s="7" t="s">
        <v>173</v>
      </c>
      <c r="F134" s="8"/>
      <c r="G134" s="10" t="s">
        <v>189</v>
      </c>
      <c r="H134" s="11" t="s">
        <v>190</v>
      </c>
      <c r="I134" s="12" t="s">
        <v>62</v>
      </c>
      <c r="J134" s="23">
        <v>1994</v>
      </c>
      <c r="K134" s="14">
        <v>0.75</v>
      </c>
      <c r="L134" s="24">
        <v>1</v>
      </c>
      <c r="M134" s="87" t="s">
        <v>483</v>
      </c>
      <c r="N134" s="88"/>
      <c r="O134" s="89"/>
      <c r="P134" s="94">
        <v>3500</v>
      </c>
      <c r="Q134" s="37" t="s">
        <v>652</v>
      </c>
      <c r="R134" s="98" t="s">
        <v>922</v>
      </c>
      <c r="S134" s="92">
        <f t="shared" si="6"/>
        <v>2625</v>
      </c>
      <c r="T134" s="44">
        <f t="shared" si="7"/>
        <v>2625</v>
      </c>
      <c r="U134" s="93">
        <v>0.25</v>
      </c>
      <c r="V134" s="31"/>
      <c r="W134" s="29">
        <f t="shared" si="8"/>
        <v>0</v>
      </c>
      <c r="X134" s="30">
        <f t="shared" si="9"/>
        <v>0</v>
      </c>
      <c r="Y134" s="38" t="s">
        <v>651</v>
      </c>
      <c r="Z134" s="97"/>
    </row>
    <row r="135" spans="1:26" ht="15.75" hidden="1" customHeight="1" x14ac:dyDescent="0.2">
      <c r="A135" s="6" t="s">
        <v>48</v>
      </c>
      <c r="B135" s="7" t="s">
        <v>49</v>
      </c>
      <c r="C135" s="8" t="s">
        <v>50</v>
      </c>
      <c r="D135" s="6" t="s">
        <v>139</v>
      </c>
      <c r="E135" s="7" t="s">
        <v>173</v>
      </c>
      <c r="F135" s="8"/>
      <c r="G135" s="10" t="s">
        <v>189</v>
      </c>
      <c r="H135" s="11" t="s">
        <v>188</v>
      </c>
      <c r="I135" s="12" t="s">
        <v>62</v>
      </c>
      <c r="J135" s="23">
        <v>1992</v>
      </c>
      <c r="K135" s="14">
        <v>0.75</v>
      </c>
      <c r="L135" s="24">
        <v>1</v>
      </c>
      <c r="M135" s="87">
        <v>-1.5</v>
      </c>
      <c r="N135" s="88"/>
      <c r="O135" s="89"/>
      <c r="P135" s="94">
        <v>3500</v>
      </c>
      <c r="Q135" s="37" t="s">
        <v>653</v>
      </c>
      <c r="R135" s="98" t="s">
        <v>922</v>
      </c>
      <c r="S135" s="92">
        <f t="shared" si="6"/>
        <v>2625</v>
      </c>
      <c r="T135" s="44">
        <f t="shared" si="7"/>
        <v>2625</v>
      </c>
      <c r="U135" s="93">
        <v>0.25</v>
      </c>
      <c r="V135" s="31"/>
      <c r="W135" s="29">
        <f t="shared" si="8"/>
        <v>0</v>
      </c>
      <c r="X135" s="30">
        <f t="shared" si="9"/>
        <v>0</v>
      </c>
      <c r="Y135" s="38" t="s">
        <v>638</v>
      </c>
      <c r="Z135" s="97"/>
    </row>
    <row r="136" spans="1:26" ht="15.75" hidden="1" customHeight="1" x14ac:dyDescent="0.2">
      <c r="A136" s="6" t="s">
        <v>48</v>
      </c>
      <c r="B136" s="7" t="s">
        <v>49</v>
      </c>
      <c r="C136" s="8" t="s">
        <v>50</v>
      </c>
      <c r="D136" s="6" t="s">
        <v>139</v>
      </c>
      <c r="E136" s="7" t="s">
        <v>173</v>
      </c>
      <c r="F136" s="8"/>
      <c r="G136" s="9" t="s">
        <v>189</v>
      </c>
      <c r="H136" s="13" t="s">
        <v>191</v>
      </c>
      <c r="I136" s="7" t="s">
        <v>62</v>
      </c>
      <c r="J136" s="23">
        <v>1992</v>
      </c>
      <c r="K136" s="14">
        <v>0.75</v>
      </c>
      <c r="L136" s="24">
        <v>1</v>
      </c>
      <c r="M136" s="87" t="s">
        <v>483</v>
      </c>
      <c r="N136" s="88"/>
      <c r="O136" s="89"/>
      <c r="P136" s="94">
        <v>1200</v>
      </c>
      <c r="Q136" s="37" t="s">
        <v>655</v>
      </c>
      <c r="R136" s="98" t="s">
        <v>922</v>
      </c>
      <c r="S136" s="92">
        <f t="shared" si="6"/>
        <v>1020</v>
      </c>
      <c r="T136" s="44">
        <f t="shared" si="7"/>
        <v>1020</v>
      </c>
      <c r="U136" s="93">
        <v>0.15</v>
      </c>
      <c r="V136" s="31"/>
      <c r="W136" s="29">
        <f t="shared" si="8"/>
        <v>0</v>
      </c>
      <c r="X136" s="30">
        <f t="shared" si="9"/>
        <v>0</v>
      </c>
      <c r="Y136" s="38" t="s">
        <v>651</v>
      </c>
      <c r="Z136" s="97"/>
    </row>
    <row r="137" spans="1:26" ht="15.75" hidden="1" customHeight="1" x14ac:dyDescent="0.2">
      <c r="A137" s="6" t="s">
        <v>48</v>
      </c>
      <c r="B137" s="7" t="s">
        <v>49</v>
      </c>
      <c r="C137" s="8" t="s">
        <v>50</v>
      </c>
      <c r="D137" s="6" t="s">
        <v>139</v>
      </c>
      <c r="E137" s="7" t="s">
        <v>173</v>
      </c>
      <c r="F137" s="8"/>
      <c r="G137" s="10" t="s">
        <v>189</v>
      </c>
      <c r="H137" s="11" t="s">
        <v>192</v>
      </c>
      <c r="I137" s="12" t="s">
        <v>62</v>
      </c>
      <c r="J137" s="23">
        <v>1994</v>
      </c>
      <c r="K137" s="14">
        <v>0.75</v>
      </c>
      <c r="L137" s="24">
        <v>1</v>
      </c>
      <c r="M137" s="87" t="s">
        <v>483</v>
      </c>
      <c r="N137" s="88"/>
      <c r="O137" s="89"/>
      <c r="P137" s="94">
        <v>1300</v>
      </c>
      <c r="Q137" s="37" t="s">
        <v>656</v>
      </c>
      <c r="R137" s="98" t="s">
        <v>922</v>
      </c>
      <c r="S137" s="92">
        <f t="shared" si="6"/>
        <v>1105</v>
      </c>
      <c r="T137" s="44">
        <f t="shared" si="7"/>
        <v>1105</v>
      </c>
      <c r="U137" s="93">
        <v>0.15</v>
      </c>
      <c r="V137" s="31"/>
      <c r="W137" s="29">
        <f t="shared" si="8"/>
        <v>0</v>
      </c>
      <c r="X137" s="30">
        <f t="shared" si="9"/>
        <v>0</v>
      </c>
      <c r="Y137" s="38" t="s">
        <v>651</v>
      </c>
      <c r="Z137" s="97"/>
    </row>
    <row r="138" spans="1:26" ht="15.75" hidden="1" customHeight="1" x14ac:dyDescent="0.2">
      <c r="A138" s="6" t="s">
        <v>48</v>
      </c>
      <c r="B138" s="7" t="s">
        <v>49</v>
      </c>
      <c r="C138" s="8" t="s">
        <v>50</v>
      </c>
      <c r="D138" s="6" t="s">
        <v>139</v>
      </c>
      <c r="E138" s="7" t="s">
        <v>173</v>
      </c>
      <c r="F138" s="8"/>
      <c r="G138" s="9" t="s">
        <v>193</v>
      </c>
      <c r="H138" s="13" t="s">
        <v>186</v>
      </c>
      <c r="I138" s="7" t="s">
        <v>62</v>
      </c>
      <c r="J138" s="23">
        <v>2008</v>
      </c>
      <c r="K138" s="14">
        <v>0.75</v>
      </c>
      <c r="L138" s="24">
        <v>1</v>
      </c>
      <c r="M138" s="87" t="s">
        <v>483</v>
      </c>
      <c r="N138" s="88"/>
      <c r="O138" s="89"/>
      <c r="P138" s="94">
        <v>620</v>
      </c>
      <c r="Q138" s="37" t="s">
        <v>1254</v>
      </c>
      <c r="R138" s="98" t="s">
        <v>922</v>
      </c>
      <c r="S138" s="92">
        <f t="shared" si="6"/>
        <v>558</v>
      </c>
      <c r="T138" s="44">
        <f t="shared" si="7"/>
        <v>558</v>
      </c>
      <c r="U138" s="93">
        <v>0.1</v>
      </c>
      <c r="V138" s="31"/>
      <c r="W138" s="29">
        <f t="shared" si="8"/>
        <v>0</v>
      </c>
      <c r="X138" s="30">
        <f t="shared" si="9"/>
        <v>0</v>
      </c>
      <c r="Y138" s="38" t="s">
        <v>1149</v>
      </c>
      <c r="Z138" s="97"/>
    </row>
    <row r="139" spans="1:26" ht="15.75" hidden="1" customHeight="1" x14ac:dyDescent="0.2">
      <c r="A139" s="6" t="s">
        <v>48</v>
      </c>
      <c r="B139" s="7" t="s">
        <v>49</v>
      </c>
      <c r="C139" s="8" t="s">
        <v>50</v>
      </c>
      <c r="D139" s="6" t="s">
        <v>139</v>
      </c>
      <c r="E139" s="7" t="s">
        <v>173</v>
      </c>
      <c r="F139" s="8"/>
      <c r="G139" s="10" t="s">
        <v>193</v>
      </c>
      <c r="H139" s="11" t="s">
        <v>194</v>
      </c>
      <c r="I139" s="12" t="s">
        <v>62</v>
      </c>
      <c r="J139" s="23">
        <v>2017</v>
      </c>
      <c r="K139" s="14">
        <v>0.75</v>
      </c>
      <c r="L139" s="24">
        <v>1</v>
      </c>
      <c r="M139" s="87" t="s">
        <v>483</v>
      </c>
      <c r="N139" s="88"/>
      <c r="O139" s="89" t="s">
        <v>497</v>
      </c>
      <c r="P139" s="94">
        <v>490</v>
      </c>
      <c r="Q139" s="37" t="s">
        <v>658</v>
      </c>
      <c r="R139" s="98" t="s">
        <v>922</v>
      </c>
      <c r="S139" s="92">
        <f t="shared" si="6"/>
        <v>416.5</v>
      </c>
      <c r="T139" s="44">
        <f t="shared" si="7"/>
        <v>416.5</v>
      </c>
      <c r="U139" s="93">
        <v>0.15</v>
      </c>
      <c r="V139" s="31"/>
      <c r="W139" s="29">
        <f t="shared" si="8"/>
        <v>0</v>
      </c>
      <c r="X139" s="30">
        <f t="shared" si="9"/>
        <v>0</v>
      </c>
      <c r="Y139" s="38" t="s">
        <v>657</v>
      </c>
      <c r="Z139" s="97"/>
    </row>
    <row r="140" spans="1:26" ht="15.75" hidden="1" customHeight="1" x14ac:dyDescent="0.2">
      <c r="A140" s="6" t="s">
        <v>48</v>
      </c>
      <c r="B140" s="7" t="s">
        <v>49</v>
      </c>
      <c r="C140" s="8" t="s">
        <v>50</v>
      </c>
      <c r="D140" s="6" t="s">
        <v>139</v>
      </c>
      <c r="E140" s="7" t="s">
        <v>173</v>
      </c>
      <c r="F140" s="8"/>
      <c r="G140" s="10" t="s">
        <v>195</v>
      </c>
      <c r="H140" s="11" t="s">
        <v>196</v>
      </c>
      <c r="I140" s="12" t="s">
        <v>62</v>
      </c>
      <c r="J140" s="23">
        <v>2007</v>
      </c>
      <c r="K140" s="14">
        <v>0.75</v>
      </c>
      <c r="L140" s="24">
        <v>2</v>
      </c>
      <c r="M140" s="87">
        <v>-1.5</v>
      </c>
      <c r="N140" s="88"/>
      <c r="O140" s="89"/>
      <c r="P140" s="94">
        <v>250</v>
      </c>
      <c r="Q140" s="37" t="s">
        <v>659</v>
      </c>
      <c r="R140" s="98" t="s">
        <v>922</v>
      </c>
      <c r="S140" s="92">
        <f t="shared" si="6"/>
        <v>212.5</v>
      </c>
      <c r="T140" s="44">
        <f t="shared" si="7"/>
        <v>212.5</v>
      </c>
      <c r="U140" s="93">
        <v>0.15</v>
      </c>
      <c r="V140" s="31"/>
      <c r="W140" s="29">
        <f t="shared" si="8"/>
        <v>0</v>
      </c>
      <c r="X140" s="30">
        <f t="shared" si="9"/>
        <v>0</v>
      </c>
      <c r="Y140" s="38" t="s">
        <v>634</v>
      </c>
      <c r="Z140" s="97"/>
    </row>
    <row r="141" spans="1:26" ht="15.75" hidden="1" customHeight="1" x14ac:dyDescent="0.2">
      <c r="A141" s="6" t="s">
        <v>48</v>
      </c>
      <c r="B141" s="7" t="s">
        <v>49</v>
      </c>
      <c r="C141" s="8" t="s">
        <v>50</v>
      </c>
      <c r="D141" s="6" t="s">
        <v>139</v>
      </c>
      <c r="E141" s="7" t="s">
        <v>173</v>
      </c>
      <c r="F141" s="8"/>
      <c r="G141" s="10" t="s">
        <v>195</v>
      </c>
      <c r="H141" s="11" t="s">
        <v>197</v>
      </c>
      <c r="I141" s="12" t="s">
        <v>62</v>
      </c>
      <c r="J141" s="23">
        <v>2007</v>
      </c>
      <c r="K141" s="14">
        <v>0.75</v>
      </c>
      <c r="L141" s="24">
        <v>1</v>
      </c>
      <c r="M141" s="87">
        <v>-1.5</v>
      </c>
      <c r="N141" s="88"/>
      <c r="O141" s="89"/>
      <c r="P141" s="94">
        <v>330</v>
      </c>
      <c r="Q141" s="37" t="s">
        <v>660</v>
      </c>
      <c r="R141" s="98" t="s">
        <v>922</v>
      </c>
      <c r="S141" s="92">
        <f t="shared" si="6"/>
        <v>280.5</v>
      </c>
      <c r="T141" s="44">
        <f t="shared" si="7"/>
        <v>280.5</v>
      </c>
      <c r="U141" s="93">
        <v>0.15</v>
      </c>
      <c r="V141" s="31"/>
      <c r="W141" s="29">
        <f t="shared" si="8"/>
        <v>0</v>
      </c>
      <c r="X141" s="30">
        <f t="shared" si="9"/>
        <v>0</v>
      </c>
      <c r="Y141" s="38" t="s">
        <v>634</v>
      </c>
      <c r="Z141" s="97"/>
    </row>
    <row r="142" spans="1:26" ht="15.75" hidden="1" customHeight="1" x14ac:dyDescent="0.2">
      <c r="A142" s="6" t="s">
        <v>48</v>
      </c>
      <c r="B142" s="7" t="s">
        <v>57</v>
      </c>
      <c r="C142" s="8" t="s">
        <v>50</v>
      </c>
      <c r="D142" s="6" t="s">
        <v>139</v>
      </c>
      <c r="E142" s="7" t="s">
        <v>173</v>
      </c>
      <c r="F142" s="8"/>
      <c r="G142" s="9" t="s">
        <v>198</v>
      </c>
      <c r="H142" s="13" t="s">
        <v>199</v>
      </c>
      <c r="I142" s="7" t="s">
        <v>61</v>
      </c>
      <c r="J142" s="23">
        <v>2009</v>
      </c>
      <c r="K142" s="14">
        <v>0.75</v>
      </c>
      <c r="L142" s="24">
        <v>1</v>
      </c>
      <c r="M142" s="87" t="s">
        <v>483</v>
      </c>
      <c r="N142" s="88"/>
      <c r="O142" s="89" t="s">
        <v>497</v>
      </c>
      <c r="P142" s="94">
        <v>1200</v>
      </c>
      <c r="Q142" s="37" t="s">
        <v>661</v>
      </c>
      <c r="R142" s="98" t="s">
        <v>922</v>
      </c>
      <c r="S142" s="92">
        <f t="shared" si="6"/>
        <v>1080</v>
      </c>
      <c r="T142" s="44">
        <f t="shared" si="7"/>
        <v>1080</v>
      </c>
      <c r="U142" s="93">
        <v>0.1</v>
      </c>
      <c r="V142" s="31"/>
      <c r="W142" s="29">
        <f t="shared" si="8"/>
        <v>0</v>
      </c>
      <c r="X142" s="30">
        <f t="shared" si="9"/>
        <v>0</v>
      </c>
      <c r="Y142" s="38" t="s">
        <v>615</v>
      </c>
      <c r="Z142" s="97"/>
    </row>
    <row r="143" spans="1:26" ht="15.75" hidden="1" customHeight="1" x14ac:dyDescent="0.2">
      <c r="A143" s="6" t="s">
        <v>48</v>
      </c>
      <c r="B143" s="7" t="s">
        <v>49</v>
      </c>
      <c r="C143" s="8" t="s">
        <v>50</v>
      </c>
      <c r="D143" s="6" t="s">
        <v>139</v>
      </c>
      <c r="E143" s="7" t="s">
        <v>173</v>
      </c>
      <c r="F143" s="8"/>
      <c r="G143" s="10" t="s">
        <v>200</v>
      </c>
      <c r="H143" s="11" t="s">
        <v>201</v>
      </c>
      <c r="I143" s="12" t="s">
        <v>62</v>
      </c>
      <c r="J143" s="23">
        <v>1997</v>
      </c>
      <c r="K143" s="14">
        <v>0.75</v>
      </c>
      <c r="L143" s="24">
        <v>1</v>
      </c>
      <c r="M143" s="87">
        <v>-0.5</v>
      </c>
      <c r="N143" s="88"/>
      <c r="O143" s="89" t="s">
        <v>497</v>
      </c>
      <c r="P143" s="94">
        <v>3500</v>
      </c>
      <c r="Q143" s="37" t="s">
        <v>663</v>
      </c>
      <c r="R143" s="98" t="s">
        <v>922</v>
      </c>
      <c r="S143" s="92">
        <f t="shared" si="6"/>
        <v>3150</v>
      </c>
      <c r="T143" s="44">
        <f t="shared" si="7"/>
        <v>3150</v>
      </c>
      <c r="U143" s="93">
        <v>0.1</v>
      </c>
      <c r="V143" s="31"/>
      <c r="W143" s="29">
        <f t="shared" si="8"/>
        <v>0</v>
      </c>
      <c r="X143" s="30">
        <f t="shared" si="9"/>
        <v>0</v>
      </c>
      <c r="Y143" s="38" t="s">
        <v>626</v>
      </c>
      <c r="Z143" s="97"/>
    </row>
    <row r="144" spans="1:26" ht="15.75" hidden="1" customHeight="1" x14ac:dyDescent="0.2">
      <c r="A144" s="6" t="s">
        <v>48</v>
      </c>
      <c r="B144" s="7" t="s">
        <v>57</v>
      </c>
      <c r="C144" s="8" t="s">
        <v>50</v>
      </c>
      <c r="D144" s="6" t="s">
        <v>139</v>
      </c>
      <c r="E144" s="7" t="s">
        <v>173</v>
      </c>
      <c r="F144" s="8"/>
      <c r="G144" s="9" t="s">
        <v>202</v>
      </c>
      <c r="H144" s="13" t="s">
        <v>203</v>
      </c>
      <c r="I144" s="7" t="s">
        <v>61</v>
      </c>
      <c r="J144" s="23">
        <v>1996</v>
      </c>
      <c r="K144" s="14">
        <v>0.75</v>
      </c>
      <c r="L144" s="24">
        <v>1</v>
      </c>
      <c r="M144" s="87">
        <v>-0.5</v>
      </c>
      <c r="N144" s="88"/>
      <c r="O144" s="89" t="s">
        <v>485</v>
      </c>
      <c r="P144" s="94">
        <v>500</v>
      </c>
      <c r="Q144" s="37" t="s">
        <v>664</v>
      </c>
      <c r="R144" s="98" t="s">
        <v>922</v>
      </c>
      <c r="S144" s="92">
        <f t="shared" ref="S144:S207" si="10">IF(R144="U",T144/1.2,T144)</f>
        <v>375</v>
      </c>
      <c r="T144" s="44">
        <f t="shared" ref="T144:T207" si="11">P144*(1-U144)</f>
        <v>375</v>
      </c>
      <c r="U144" s="93">
        <v>0.25</v>
      </c>
      <c r="V144" s="31"/>
      <c r="W144" s="29">
        <f t="shared" si="8"/>
        <v>0</v>
      </c>
      <c r="X144" s="30">
        <f t="shared" si="9"/>
        <v>0</v>
      </c>
      <c r="Y144" s="38" t="s">
        <v>547</v>
      </c>
      <c r="Z144" s="97"/>
    </row>
    <row r="145" spans="1:26" ht="15.75" hidden="1" customHeight="1" x14ac:dyDescent="0.2">
      <c r="A145" s="6" t="s">
        <v>48</v>
      </c>
      <c r="B145" s="7" t="s">
        <v>57</v>
      </c>
      <c r="C145" s="8" t="s">
        <v>50</v>
      </c>
      <c r="D145" s="6" t="s">
        <v>139</v>
      </c>
      <c r="E145" s="7" t="s">
        <v>173</v>
      </c>
      <c r="F145" s="8"/>
      <c r="G145" s="9" t="s">
        <v>968</v>
      </c>
      <c r="H145" s="13" t="s">
        <v>213</v>
      </c>
      <c r="I145" s="7" t="s">
        <v>61</v>
      </c>
      <c r="J145" s="23">
        <v>2021</v>
      </c>
      <c r="K145" s="14">
        <v>0.75</v>
      </c>
      <c r="L145" s="24">
        <v>1</v>
      </c>
      <c r="M145" s="87" t="s">
        <v>483</v>
      </c>
      <c r="N145" s="88"/>
      <c r="O145" s="89"/>
      <c r="P145" s="94">
        <v>1100</v>
      </c>
      <c r="Q145" s="37" t="s">
        <v>1255</v>
      </c>
      <c r="R145" s="98" t="s">
        <v>922</v>
      </c>
      <c r="S145" s="92">
        <f t="shared" si="10"/>
        <v>935</v>
      </c>
      <c r="T145" s="44">
        <f t="shared" si="11"/>
        <v>935</v>
      </c>
      <c r="U145" s="93">
        <v>0.15</v>
      </c>
      <c r="V145" s="31"/>
      <c r="W145" s="29">
        <f t="shared" si="8"/>
        <v>0</v>
      </c>
      <c r="X145" s="30">
        <f t="shared" si="9"/>
        <v>0</v>
      </c>
      <c r="Y145" s="38" t="s">
        <v>757</v>
      </c>
      <c r="Z145" s="97"/>
    </row>
    <row r="146" spans="1:26" ht="15.75" hidden="1" customHeight="1" x14ac:dyDescent="0.2">
      <c r="A146" s="6" t="s">
        <v>48</v>
      </c>
      <c r="B146" s="7" t="s">
        <v>49</v>
      </c>
      <c r="C146" s="8" t="s">
        <v>50</v>
      </c>
      <c r="D146" s="6" t="s">
        <v>139</v>
      </c>
      <c r="E146" s="7" t="s">
        <v>173</v>
      </c>
      <c r="F146" s="8"/>
      <c r="G146" s="9" t="s">
        <v>204</v>
      </c>
      <c r="H146" s="13" t="s">
        <v>205</v>
      </c>
      <c r="I146" s="7" t="s">
        <v>62</v>
      </c>
      <c r="J146" s="23">
        <v>1986</v>
      </c>
      <c r="K146" s="14">
        <v>0.75</v>
      </c>
      <c r="L146" s="24">
        <v>1</v>
      </c>
      <c r="M146" s="87">
        <v>-2</v>
      </c>
      <c r="N146" s="88"/>
      <c r="O146" s="89" t="s">
        <v>500</v>
      </c>
      <c r="P146" s="94">
        <v>300</v>
      </c>
      <c r="Q146" s="37" t="s">
        <v>665</v>
      </c>
      <c r="R146" s="98" t="s">
        <v>922</v>
      </c>
      <c r="S146" s="92">
        <f t="shared" si="10"/>
        <v>255</v>
      </c>
      <c r="T146" s="44">
        <f t="shared" si="11"/>
        <v>255</v>
      </c>
      <c r="U146" s="93">
        <v>0.15</v>
      </c>
      <c r="V146" s="31"/>
      <c r="W146" s="29">
        <f t="shared" si="8"/>
        <v>0</v>
      </c>
      <c r="X146" s="30">
        <f t="shared" si="9"/>
        <v>0</v>
      </c>
      <c r="Y146" s="38" t="s">
        <v>598</v>
      </c>
      <c r="Z146" s="97"/>
    </row>
    <row r="147" spans="1:26" ht="15.75" hidden="1" customHeight="1" x14ac:dyDescent="0.2">
      <c r="A147" s="6" t="s">
        <v>48</v>
      </c>
      <c r="B147" s="7" t="s">
        <v>49</v>
      </c>
      <c r="C147" s="8" t="s">
        <v>50</v>
      </c>
      <c r="D147" s="6" t="s">
        <v>139</v>
      </c>
      <c r="E147" s="7" t="s">
        <v>173</v>
      </c>
      <c r="F147" s="8"/>
      <c r="G147" s="9" t="s">
        <v>204</v>
      </c>
      <c r="H147" s="13" t="s">
        <v>969</v>
      </c>
      <c r="I147" s="7" t="s">
        <v>62</v>
      </c>
      <c r="J147" s="23">
        <v>1997</v>
      </c>
      <c r="K147" s="14">
        <v>0.75</v>
      </c>
      <c r="L147" s="24">
        <v>1</v>
      </c>
      <c r="M147" s="87" t="s">
        <v>483</v>
      </c>
      <c r="N147" s="88"/>
      <c r="O147" s="89"/>
      <c r="P147" s="94">
        <v>150</v>
      </c>
      <c r="Q147" s="37" t="s">
        <v>1256</v>
      </c>
      <c r="R147" s="98" t="s">
        <v>922</v>
      </c>
      <c r="S147" s="92">
        <f t="shared" si="10"/>
        <v>127.5</v>
      </c>
      <c r="T147" s="44">
        <f t="shared" si="11"/>
        <v>127.5</v>
      </c>
      <c r="U147" s="93">
        <v>0.15</v>
      </c>
      <c r="V147" s="31"/>
      <c r="W147" s="29">
        <f t="shared" si="8"/>
        <v>0</v>
      </c>
      <c r="X147" s="30">
        <f t="shared" si="9"/>
        <v>0</v>
      </c>
      <c r="Y147" s="38" t="s">
        <v>1150</v>
      </c>
      <c r="Z147" s="97"/>
    </row>
    <row r="148" spans="1:26" ht="15.75" hidden="1" customHeight="1" x14ac:dyDescent="0.2">
      <c r="A148" s="6" t="s">
        <v>48</v>
      </c>
      <c r="B148" s="7" t="s">
        <v>49</v>
      </c>
      <c r="C148" s="8" t="s">
        <v>50</v>
      </c>
      <c r="D148" s="6" t="s">
        <v>139</v>
      </c>
      <c r="E148" s="7" t="s">
        <v>173</v>
      </c>
      <c r="F148" s="8"/>
      <c r="G148" s="10" t="s">
        <v>204</v>
      </c>
      <c r="H148" s="11" t="s">
        <v>206</v>
      </c>
      <c r="I148" s="12" t="s">
        <v>62</v>
      </c>
      <c r="J148" s="23">
        <v>2008</v>
      </c>
      <c r="K148" s="14">
        <v>0.75</v>
      </c>
      <c r="L148" s="24">
        <v>4</v>
      </c>
      <c r="M148" s="87" t="s">
        <v>483</v>
      </c>
      <c r="N148" s="88"/>
      <c r="O148" s="89"/>
      <c r="P148" s="94">
        <v>260</v>
      </c>
      <c r="Q148" s="37" t="s">
        <v>667</v>
      </c>
      <c r="R148" s="98" t="s">
        <v>922</v>
      </c>
      <c r="S148" s="92">
        <f t="shared" si="10"/>
        <v>195</v>
      </c>
      <c r="T148" s="44">
        <f t="shared" si="11"/>
        <v>195</v>
      </c>
      <c r="U148" s="93">
        <v>0.25</v>
      </c>
      <c r="V148" s="31"/>
      <c r="W148" s="29">
        <f t="shared" si="8"/>
        <v>0</v>
      </c>
      <c r="X148" s="30">
        <f t="shared" si="9"/>
        <v>0</v>
      </c>
      <c r="Y148" s="38" t="s">
        <v>666</v>
      </c>
      <c r="Z148" s="97"/>
    </row>
    <row r="149" spans="1:26" ht="15.75" hidden="1" customHeight="1" x14ac:dyDescent="0.2">
      <c r="A149" s="6" t="s">
        <v>48</v>
      </c>
      <c r="B149" s="7" t="s">
        <v>49</v>
      </c>
      <c r="C149" s="8" t="s">
        <v>50</v>
      </c>
      <c r="D149" s="6" t="s">
        <v>139</v>
      </c>
      <c r="E149" s="7" t="s">
        <v>173</v>
      </c>
      <c r="F149" s="8"/>
      <c r="G149" s="9" t="s">
        <v>204</v>
      </c>
      <c r="H149" s="13" t="s">
        <v>207</v>
      </c>
      <c r="I149" s="7" t="s">
        <v>62</v>
      </c>
      <c r="J149" s="23">
        <v>2008</v>
      </c>
      <c r="K149" s="14">
        <v>0.75</v>
      </c>
      <c r="L149" s="24">
        <v>1</v>
      </c>
      <c r="M149" s="87" t="s">
        <v>483</v>
      </c>
      <c r="N149" s="88"/>
      <c r="O149" s="89"/>
      <c r="P149" s="94">
        <v>240</v>
      </c>
      <c r="Q149" s="37" t="s">
        <v>669</v>
      </c>
      <c r="R149" s="98" t="s">
        <v>922</v>
      </c>
      <c r="S149" s="92">
        <f t="shared" si="10"/>
        <v>180</v>
      </c>
      <c r="T149" s="44">
        <f t="shared" si="11"/>
        <v>180</v>
      </c>
      <c r="U149" s="93">
        <v>0.25</v>
      </c>
      <c r="V149" s="31"/>
      <c r="W149" s="29">
        <f t="shared" si="8"/>
        <v>0</v>
      </c>
      <c r="X149" s="30">
        <f t="shared" si="9"/>
        <v>0</v>
      </c>
      <c r="Y149" s="38" t="s">
        <v>668</v>
      </c>
      <c r="Z149" s="97"/>
    </row>
    <row r="150" spans="1:26" ht="15.75" hidden="1" customHeight="1" x14ac:dyDescent="0.2">
      <c r="A150" s="6" t="s">
        <v>48</v>
      </c>
      <c r="B150" s="7" t="s">
        <v>49</v>
      </c>
      <c r="C150" s="8" t="s">
        <v>50</v>
      </c>
      <c r="D150" s="6" t="s">
        <v>139</v>
      </c>
      <c r="E150" s="7" t="s">
        <v>173</v>
      </c>
      <c r="F150" s="8"/>
      <c r="G150" s="10" t="s">
        <v>204</v>
      </c>
      <c r="H150" s="11" t="s">
        <v>208</v>
      </c>
      <c r="I150" s="12" t="s">
        <v>62</v>
      </c>
      <c r="J150" s="23">
        <v>2008</v>
      </c>
      <c r="K150" s="14">
        <v>0.75</v>
      </c>
      <c r="L150" s="24">
        <v>3</v>
      </c>
      <c r="M150" s="87" t="s">
        <v>483</v>
      </c>
      <c r="N150" s="88"/>
      <c r="O150" s="89"/>
      <c r="P150" s="94">
        <v>240</v>
      </c>
      <c r="Q150" s="37" t="s">
        <v>670</v>
      </c>
      <c r="R150" s="98" t="s">
        <v>922</v>
      </c>
      <c r="S150" s="92">
        <f t="shared" si="10"/>
        <v>180</v>
      </c>
      <c r="T150" s="44">
        <f t="shared" si="11"/>
        <v>180</v>
      </c>
      <c r="U150" s="93">
        <v>0.25</v>
      </c>
      <c r="V150" s="31"/>
      <c r="W150" s="29">
        <f t="shared" si="8"/>
        <v>0</v>
      </c>
      <c r="X150" s="30">
        <f t="shared" si="9"/>
        <v>0</v>
      </c>
      <c r="Y150" s="38" t="s">
        <v>668</v>
      </c>
      <c r="Z150" s="97"/>
    </row>
    <row r="151" spans="1:26" ht="15.75" hidden="1" customHeight="1" x14ac:dyDescent="0.2">
      <c r="A151" s="6" t="s">
        <v>48</v>
      </c>
      <c r="B151" s="7" t="s">
        <v>49</v>
      </c>
      <c r="C151" s="8" t="s">
        <v>50</v>
      </c>
      <c r="D151" s="6" t="s">
        <v>139</v>
      </c>
      <c r="E151" s="7" t="s">
        <v>173</v>
      </c>
      <c r="F151" s="8"/>
      <c r="G151" s="9" t="s">
        <v>970</v>
      </c>
      <c r="H151" s="13" t="s">
        <v>971</v>
      </c>
      <c r="I151" s="7" t="s">
        <v>62</v>
      </c>
      <c r="J151" s="23">
        <v>2019</v>
      </c>
      <c r="K151" s="14">
        <v>0.75</v>
      </c>
      <c r="L151" s="24">
        <v>6</v>
      </c>
      <c r="M151" s="87" t="s">
        <v>483</v>
      </c>
      <c r="N151" s="88"/>
      <c r="O151" s="89"/>
      <c r="P151" s="94">
        <v>100</v>
      </c>
      <c r="Q151" s="37" t="s">
        <v>1257</v>
      </c>
      <c r="R151" s="98" t="s">
        <v>922</v>
      </c>
      <c r="S151" s="92">
        <f t="shared" si="10"/>
        <v>90</v>
      </c>
      <c r="T151" s="44">
        <f t="shared" si="11"/>
        <v>90</v>
      </c>
      <c r="U151" s="93">
        <v>0.1</v>
      </c>
      <c r="V151" s="31"/>
      <c r="W151" s="29">
        <f t="shared" si="8"/>
        <v>0</v>
      </c>
      <c r="X151" s="30">
        <f t="shared" si="9"/>
        <v>0</v>
      </c>
      <c r="Y151" s="38" t="s">
        <v>1151</v>
      </c>
      <c r="Z151" s="97"/>
    </row>
    <row r="152" spans="1:26" ht="15.75" hidden="1" customHeight="1" x14ac:dyDescent="0.2">
      <c r="A152" s="6" t="s">
        <v>48</v>
      </c>
      <c r="B152" s="7" t="s">
        <v>49</v>
      </c>
      <c r="C152" s="8" t="s">
        <v>50</v>
      </c>
      <c r="D152" s="6" t="s">
        <v>139</v>
      </c>
      <c r="E152" s="7" t="s">
        <v>173</v>
      </c>
      <c r="F152" s="8"/>
      <c r="G152" s="9" t="s">
        <v>970</v>
      </c>
      <c r="H152" s="13" t="s">
        <v>971</v>
      </c>
      <c r="I152" s="7" t="s">
        <v>62</v>
      </c>
      <c r="J152" s="23">
        <v>2020</v>
      </c>
      <c r="K152" s="14">
        <v>0.75</v>
      </c>
      <c r="L152" s="24">
        <v>6</v>
      </c>
      <c r="M152" s="87" t="s">
        <v>483</v>
      </c>
      <c r="N152" s="88"/>
      <c r="O152" s="89"/>
      <c r="P152" s="94">
        <v>90</v>
      </c>
      <c r="Q152" s="37" t="s">
        <v>1258</v>
      </c>
      <c r="R152" s="98" t="s">
        <v>922</v>
      </c>
      <c r="S152" s="92">
        <f t="shared" si="10"/>
        <v>81</v>
      </c>
      <c r="T152" s="44">
        <f t="shared" si="11"/>
        <v>81</v>
      </c>
      <c r="U152" s="93">
        <v>0.1</v>
      </c>
      <c r="V152" s="31"/>
      <c r="W152" s="29">
        <f t="shared" si="8"/>
        <v>0</v>
      </c>
      <c r="X152" s="30">
        <f t="shared" si="9"/>
        <v>0</v>
      </c>
      <c r="Y152" s="38" t="s">
        <v>1151</v>
      </c>
      <c r="Z152" s="97"/>
    </row>
    <row r="153" spans="1:26" ht="15.75" hidden="1" customHeight="1" x14ac:dyDescent="0.2">
      <c r="A153" s="6" t="s">
        <v>48</v>
      </c>
      <c r="B153" s="7" t="s">
        <v>57</v>
      </c>
      <c r="C153" s="8" t="s">
        <v>50</v>
      </c>
      <c r="D153" s="6" t="s">
        <v>139</v>
      </c>
      <c r="E153" s="7" t="s">
        <v>173</v>
      </c>
      <c r="F153" s="8"/>
      <c r="G153" s="10" t="s">
        <v>970</v>
      </c>
      <c r="H153" s="11" t="s">
        <v>956</v>
      </c>
      <c r="I153" s="12" t="s">
        <v>61</v>
      </c>
      <c r="J153" s="23">
        <v>2020</v>
      </c>
      <c r="K153" s="14">
        <v>0.75</v>
      </c>
      <c r="L153" s="24">
        <v>8</v>
      </c>
      <c r="M153" s="87" t="s">
        <v>483</v>
      </c>
      <c r="N153" s="88"/>
      <c r="O153" s="89"/>
      <c r="P153" s="94">
        <v>115</v>
      </c>
      <c r="Q153" s="37" t="s">
        <v>1259</v>
      </c>
      <c r="R153" s="98" t="s">
        <v>922</v>
      </c>
      <c r="S153" s="92">
        <f t="shared" si="10"/>
        <v>103.5</v>
      </c>
      <c r="T153" s="44">
        <f t="shared" si="11"/>
        <v>103.5</v>
      </c>
      <c r="U153" s="93">
        <v>0.1</v>
      </c>
      <c r="V153" s="31"/>
      <c r="W153" s="29">
        <f t="shared" si="8"/>
        <v>0</v>
      </c>
      <c r="X153" s="30">
        <f t="shared" si="9"/>
        <v>0</v>
      </c>
      <c r="Y153" s="38" t="s">
        <v>601</v>
      </c>
      <c r="Z153" s="97"/>
    </row>
    <row r="154" spans="1:26" ht="15.75" hidden="1" customHeight="1" x14ac:dyDescent="0.2">
      <c r="A154" s="6" t="s">
        <v>48</v>
      </c>
      <c r="B154" s="7" t="s">
        <v>49</v>
      </c>
      <c r="C154" s="8" t="s">
        <v>50</v>
      </c>
      <c r="D154" s="6" t="s">
        <v>139</v>
      </c>
      <c r="E154" s="7" t="s">
        <v>173</v>
      </c>
      <c r="F154" s="8"/>
      <c r="G154" s="9" t="s">
        <v>209</v>
      </c>
      <c r="H154" s="13" t="s">
        <v>210</v>
      </c>
      <c r="I154" s="7" t="s">
        <v>62</v>
      </c>
      <c r="J154" s="23">
        <v>1989</v>
      </c>
      <c r="K154" s="14">
        <v>0.75</v>
      </c>
      <c r="L154" s="24">
        <v>9</v>
      </c>
      <c r="M154" s="87">
        <v>-1</v>
      </c>
      <c r="N154" s="88"/>
      <c r="O154" s="89"/>
      <c r="P154" s="94">
        <v>900</v>
      </c>
      <c r="Q154" s="37" t="s">
        <v>673</v>
      </c>
      <c r="R154" s="45" t="s">
        <v>923</v>
      </c>
      <c r="S154" s="92">
        <f t="shared" si="10"/>
        <v>562.5</v>
      </c>
      <c r="T154" s="44">
        <f t="shared" si="11"/>
        <v>675</v>
      </c>
      <c r="U154" s="93">
        <v>0.25</v>
      </c>
      <c r="V154" s="31"/>
      <c r="W154" s="29">
        <f t="shared" si="8"/>
        <v>0</v>
      </c>
      <c r="X154" s="30">
        <f t="shared" si="9"/>
        <v>0</v>
      </c>
      <c r="Y154" s="38" t="s">
        <v>672</v>
      </c>
      <c r="Z154" s="97"/>
    </row>
    <row r="155" spans="1:26" ht="15.75" hidden="1" customHeight="1" x14ac:dyDescent="0.2">
      <c r="A155" s="6" t="s">
        <v>48</v>
      </c>
      <c r="B155" s="7" t="s">
        <v>49</v>
      </c>
      <c r="C155" s="8" t="s">
        <v>50</v>
      </c>
      <c r="D155" s="6" t="s">
        <v>139</v>
      </c>
      <c r="E155" s="7" t="s">
        <v>173</v>
      </c>
      <c r="F155" s="8"/>
      <c r="G155" s="9" t="s">
        <v>209</v>
      </c>
      <c r="H155" s="13" t="s">
        <v>211</v>
      </c>
      <c r="I155" s="7" t="s">
        <v>62</v>
      </c>
      <c r="J155" s="23">
        <v>1988</v>
      </c>
      <c r="K155" s="14">
        <v>0.75</v>
      </c>
      <c r="L155" s="24">
        <v>11</v>
      </c>
      <c r="M155" s="87">
        <v>-1</v>
      </c>
      <c r="N155" s="88"/>
      <c r="O155" s="89"/>
      <c r="P155" s="94">
        <v>1200</v>
      </c>
      <c r="Q155" s="37" t="s">
        <v>674</v>
      </c>
      <c r="R155" s="45" t="s">
        <v>923</v>
      </c>
      <c r="S155" s="92">
        <f t="shared" si="10"/>
        <v>750</v>
      </c>
      <c r="T155" s="44">
        <f t="shared" si="11"/>
        <v>900</v>
      </c>
      <c r="U155" s="93">
        <v>0.25</v>
      </c>
      <c r="V155" s="31"/>
      <c r="W155" s="29">
        <f t="shared" si="8"/>
        <v>0</v>
      </c>
      <c r="X155" s="30">
        <f t="shared" si="9"/>
        <v>0</v>
      </c>
      <c r="Y155" s="38" t="s">
        <v>672</v>
      </c>
      <c r="Z155" s="97"/>
    </row>
    <row r="156" spans="1:26" ht="15.75" hidden="1" customHeight="1" x14ac:dyDescent="0.2">
      <c r="A156" s="6" t="s">
        <v>48</v>
      </c>
      <c r="B156" s="7" t="s">
        <v>57</v>
      </c>
      <c r="C156" s="8" t="s">
        <v>50</v>
      </c>
      <c r="D156" s="6" t="s">
        <v>139</v>
      </c>
      <c r="E156" s="7" t="s">
        <v>173</v>
      </c>
      <c r="F156" s="8"/>
      <c r="G156" s="10" t="s">
        <v>212</v>
      </c>
      <c r="H156" s="11" t="s">
        <v>213</v>
      </c>
      <c r="I156" s="12" t="s">
        <v>61</v>
      </c>
      <c r="J156" s="23">
        <v>2017</v>
      </c>
      <c r="K156" s="14">
        <v>0.75</v>
      </c>
      <c r="L156" s="24">
        <v>1</v>
      </c>
      <c r="M156" s="87" t="s">
        <v>483</v>
      </c>
      <c r="N156" s="88"/>
      <c r="O156" s="89"/>
      <c r="P156" s="94">
        <v>720</v>
      </c>
      <c r="Q156" s="37" t="s">
        <v>676</v>
      </c>
      <c r="R156" s="98" t="s">
        <v>922</v>
      </c>
      <c r="S156" s="92">
        <f t="shared" si="10"/>
        <v>648</v>
      </c>
      <c r="T156" s="44">
        <f t="shared" si="11"/>
        <v>648</v>
      </c>
      <c r="U156" s="93">
        <v>0.1</v>
      </c>
      <c r="V156" s="31"/>
      <c r="W156" s="29">
        <f t="shared" si="8"/>
        <v>0</v>
      </c>
      <c r="X156" s="30">
        <f t="shared" si="9"/>
        <v>0</v>
      </c>
      <c r="Y156" s="38" t="s">
        <v>675</v>
      </c>
      <c r="Z156" s="97"/>
    </row>
    <row r="157" spans="1:26" ht="15.75" hidden="1" customHeight="1" x14ac:dyDescent="0.2">
      <c r="A157" s="6" t="s">
        <v>48</v>
      </c>
      <c r="B157" s="7" t="s">
        <v>57</v>
      </c>
      <c r="C157" s="8" t="s">
        <v>50</v>
      </c>
      <c r="D157" s="6" t="s">
        <v>139</v>
      </c>
      <c r="E157" s="7" t="s">
        <v>173</v>
      </c>
      <c r="F157" s="8"/>
      <c r="G157" s="9" t="s">
        <v>972</v>
      </c>
      <c r="H157" s="13" t="s">
        <v>973</v>
      </c>
      <c r="I157" s="7" t="s">
        <v>61</v>
      </c>
      <c r="J157" s="23">
        <v>2011</v>
      </c>
      <c r="K157" s="14">
        <v>0.75</v>
      </c>
      <c r="L157" s="24">
        <v>1</v>
      </c>
      <c r="M157" s="87" t="s">
        <v>483</v>
      </c>
      <c r="N157" s="88"/>
      <c r="O157" s="89"/>
      <c r="P157" s="94">
        <v>450</v>
      </c>
      <c r="Q157" s="37" t="s">
        <v>1260</v>
      </c>
      <c r="R157" s="98" t="s">
        <v>922</v>
      </c>
      <c r="S157" s="92">
        <f t="shared" si="10"/>
        <v>382.5</v>
      </c>
      <c r="T157" s="44">
        <f t="shared" si="11"/>
        <v>382.5</v>
      </c>
      <c r="U157" s="93">
        <v>0.15</v>
      </c>
      <c r="V157" s="31"/>
      <c r="W157" s="29">
        <f t="shared" si="8"/>
        <v>0</v>
      </c>
      <c r="X157" s="30">
        <f t="shared" si="9"/>
        <v>0</v>
      </c>
      <c r="Y157" s="38" t="s">
        <v>1152</v>
      </c>
      <c r="Z157" s="97"/>
    </row>
    <row r="158" spans="1:26" ht="15.75" hidden="1" customHeight="1" x14ac:dyDescent="0.2">
      <c r="A158" s="6" t="s">
        <v>48</v>
      </c>
      <c r="B158" s="7" t="s">
        <v>57</v>
      </c>
      <c r="C158" s="8" t="s">
        <v>50</v>
      </c>
      <c r="D158" s="6" t="s">
        <v>139</v>
      </c>
      <c r="E158" s="7" t="s">
        <v>173</v>
      </c>
      <c r="F158" s="8"/>
      <c r="G158" s="9" t="s">
        <v>974</v>
      </c>
      <c r="H158" s="13" t="s">
        <v>975</v>
      </c>
      <c r="I158" s="7" t="s">
        <v>61</v>
      </c>
      <c r="J158" s="23">
        <v>2018</v>
      </c>
      <c r="K158" s="14">
        <v>0.75</v>
      </c>
      <c r="L158" s="24">
        <v>3</v>
      </c>
      <c r="M158" s="87" t="s">
        <v>483</v>
      </c>
      <c r="N158" s="88"/>
      <c r="O158" s="89"/>
      <c r="P158" s="94">
        <v>110</v>
      </c>
      <c r="Q158" s="37" t="s">
        <v>1261</v>
      </c>
      <c r="R158" s="98" t="s">
        <v>922</v>
      </c>
      <c r="S158" s="92">
        <f t="shared" si="10"/>
        <v>93.5</v>
      </c>
      <c r="T158" s="44">
        <f t="shared" si="11"/>
        <v>93.5</v>
      </c>
      <c r="U158" s="93">
        <v>0.15</v>
      </c>
      <c r="V158" s="31"/>
      <c r="W158" s="29">
        <f t="shared" si="8"/>
        <v>0</v>
      </c>
      <c r="X158" s="30">
        <f t="shared" si="9"/>
        <v>0</v>
      </c>
      <c r="Y158" s="38" t="s">
        <v>613</v>
      </c>
      <c r="Z158" s="97"/>
    </row>
    <row r="159" spans="1:26" ht="15.75" hidden="1" customHeight="1" x14ac:dyDescent="0.2">
      <c r="A159" s="6" t="s">
        <v>48</v>
      </c>
      <c r="B159" s="7" t="s">
        <v>57</v>
      </c>
      <c r="C159" s="8" t="s">
        <v>50</v>
      </c>
      <c r="D159" s="6" t="s">
        <v>139</v>
      </c>
      <c r="E159" s="7" t="s">
        <v>173</v>
      </c>
      <c r="F159" s="8"/>
      <c r="G159" s="9" t="s">
        <v>974</v>
      </c>
      <c r="H159" s="13" t="s">
        <v>976</v>
      </c>
      <c r="I159" s="7" t="s">
        <v>61</v>
      </c>
      <c r="J159" s="23">
        <v>2018</v>
      </c>
      <c r="K159" s="14">
        <v>0.75</v>
      </c>
      <c r="L159" s="24">
        <v>3</v>
      </c>
      <c r="M159" s="87" t="s">
        <v>483</v>
      </c>
      <c r="N159" s="88"/>
      <c r="O159" s="89"/>
      <c r="P159" s="94">
        <v>135</v>
      </c>
      <c r="Q159" s="37" t="s">
        <v>1262</v>
      </c>
      <c r="R159" s="98" t="s">
        <v>922</v>
      </c>
      <c r="S159" s="92">
        <f t="shared" si="10"/>
        <v>114.75</v>
      </c>
      <c r="T159" s="44">
        <f t="shared" si="11"/>
        <v>114.75</v>
      </c>
      <c r="U159" s="93">
        <v>0.15</v>
      </c>
      <c r="V159" s="31"/>
      <c r="W159" s="29">
        <f t="shared" si="8"/>
        <v>0</v>
      </c>
      <c r="X159" s="30">
        <f t="shared" si="9"/>
        <v>0</v>
      </c>
      <c r="Y159" s="38" t="s">
        <v>613</v>
      </c>
      <c r="Z159" s="97"/>
    </row>
    <row r="160" spans="1:26" ht="15.75" hidden="1" customHeight="1" x14ac:dyDescent="0.2">
      <c r="A160" s="6" t="s">
        <v>48</v>
      </c>
      <c r="B160" s="7" t="s">
        <v>57</v>
      </c>
      <c r="C160" s="8" t="s">
        <v>50</v>
      </c>
      <c r="D160" s="99" t="s">
        <v>139</v>
      </c>
      <c r="E160" s="100" t="s">
        <v>173</v>
      </c>
      <c r="F160" s="101"/>
      <c r="G160" s="102" t="s">
        <v>974</v>
      </c>
      <c r="H160" s="103" t="s">
        <v>952</v>
      </c>
      <c r="I160" s="12" t="s">
        <v>61</v>
      </c>
      <c r="J160" s="104">
        <v>2018</v>
      </c>
      <c r="K160" s="105">
        <v>0.75</v>
      </c>
      <c r="L160" s="104">
        <v>0</v>
      </c>
      <c r="M160" s="106" t="s">
        <v>483</v>
      </c>
      <c r="N160" s="107"/>
      <c r="O160" s="108"/>
      <c r="P160" s="109">
        <v>160</v>
      </c>
      <c r="Q160" s="37" t="s">
        <v>1263</v>
      </c>
      <c r="R160" s="119" t="s">
        <v>922</v>
      </c>
      <c r="S160" s="111">
        <f t="shared" si="10"/>
        <v>136</v>
      </c>
      <c r="T160" s="112">
        <f t="shared" si="11"/>
        <v>136</v>
      </c>
      <c r="U160" s="93">
        <v>0.15</v>
      </c>
      <c r="V160" s="113"/>
      <c r="W160" s="114">
        <f t="shared" si="8"/>
        <v>0</v>
      </c>
      <c r="X160" s="115">
        <f t="shared" si="9"/>
        <v>0</v>
      </c>
      <c r="Y160" s="38" t="s">
        <v>613</v>
      </c>
      <c r="Z160" s="97"/>
    </row>
    <row r="161" spans="1:26" ht="15.75" hidden="1" customHeight="1" x14ac:dyDescent="0.2">
      <c r="A161" s="6" t="s">
        <v>48</v>
      </c>
      <c r="B161" s="7" t="s">
        <v>49</v>
      </c>
      <c r="C161" s="8" t="s">
        <v>50</v>
      </c>
      <c r="D161" s="99" t="s">
        <v>139</v>
      </c>
      <c r="E161" s="100" t="s">
        <v>173</v>
      </c>
      <c r="F161" s="101"/>
      <c r="G161" s="116" t="s">
        <v>214</v>
      </c>
      <c r="H161" s="117" t="s">
        <v>977</v>
      </c>
      <c r="I161" s="7" t="s">
        <v>62</v>
      </c>
      <c r="J161" s="104">
        <v>2010</v>
      </c>
      <c r="K161" s="105">
        <v>0.75</v>
      </c>
      <c r="L161" s="104">
        <v>0</v>
      </c>
      <c r="M161" s="106" t="s">
        <v>483</v>
      </c>
      <c r="N161" s="107"/>
      <c r="O161" s="108"/>
      <c r="P161" s="109">
        <v>220</v>
      </c>
      <c r="Q161" s="37" t="s">
        <v>1264</v>
      </c>
      <c r="R161" s="119" t="s">
        <v>922</v>
      </c>
      <c r="S161" s="111">
        <f t="shared" si="10"/>
        <v>198</v>
      </c>
      <c r="T161" s="112">
        <f t="shared" si="11"/>
        <v>198</v>
      </c>
      <c r="U161" s="93">
        <v>0.1</v>
      </c>
      <c r="V161" s="113"/>
      <c r="W161" s="114">
        <f t="shared" si="8"/>
        <v>0</v>
      </c>
      <c r="X161" s="115">
        <f t="shared" si="9"/>
        <v>0</v>
      </c>
      <c r="Y161" s="38" t="s">
        <v>1149</v>
      </c>
      <c r="Z161" s="97"/>
    </row>
    <row r="162" spans="1:26" ht="15.75" hidden="1" customHeight="1" x14ac:dyDescent="0.2">
      <c r="A162" s="6" t="s">
        <v>48</v>
      </c>
      <c r="B162" s="7" t="s">
        <v>57</v>
      </c>
      <c r="C162" s="8" t="s">
        <v>50</v>
      </c>
      <c r="D162" s="6" t="s">
        <v>139</v>
      </c>
      <c r="E162" s="7" t="s">
        <v>173</v>
      </c>
      <c r="F162" s="8"/>
      <c r="G162" s="10" t="s">
        <v>215</v>
      </c>
      <c r="H162" s="11" t="s">
        <v>216</v>
      </c>
      <c r="I162" s="12" t="s">
        <v>61</v>
      </c>
      <c r="J162" s="23">
        <v>1997</v>
      </c>
      <c r="K162" s="14">
        <v>0.75</v>
      </c>
      <c r="L162" s="24">
        <v>1</v>
      </c>
      <c r="M162" s="87">
        <v>-2</v>
      </c>
      <c r="N162" s="88"/>
      <c r="O162" s="89" t="s">
        <v>497</v>
      </c>
      <c r="P162" s="94">
        <v>300</v>
      </c>
      <c r="Q162" s="37" t="s">
        <v>678</v>
      </c>
      <c r="R162" s="98" t="s">
        <v>922</v>
      </c>
      <c r="S162" s="92">
        <f t="shared" si="10"/>
        <v>225</v>
      </c>
      <c r="T162" s="44">
        <f t="shared" si="11"/>
        <v>225</v>
      </c>
      <c r="U162" s="93">
        <v>0.25</v>
      </c>
      <c r="V162" s="31"/>
      <c r="W162" s="29">
        <f t="shared" si="8"/>
        <v>0</v>
      </c>
      <c r="X162" s="30">
        <f t="shared" si="9"/>
        <v>0</v>
      </c>
      <c r="Y162" s="38" t="s">
        <v>677</v>
      </c>
      <c r="Z162" s="97"/>
    </row>
    <row r="163" spans="1:26" ht="15.75" hidden="1" customHeight="1" x14ac:dyDescent="0.2">
      <c r="A163" s="6" t="s">
        <v>48</v>
      </c>
      <c r="B163" s="7" t="s">
        <v>49</v>
      </c>
      <c r="C163" s="8" t="s">
        <v>50</v>
      </c>
      <c r="D163" s="6" t="s">
        <v>139</v>
      </c>
      <c r="E163" s="7" t="s">
        <v>173</v>
      </c>
      <c r="F163" s="8"/>
      <c r="G163" s="10" t="s">
        <v>978</v>
      </c>
      <c r="H163" s="11" t="s">
        <v>184</v>
      </c>
      <c r="I163" s="12" t="s">
        <v>62</v>
      </c>
      <c r="J163" s="23">
        <v>2007</v>
      </c>
      <c r="K163" s="14">
        <v>0.75</v>
      </c>
      <c r="L163" s="24">
        <v>1</v>
      </c>
      <c r="M163" s="87" t="s">
        <v>483</v>
      </c>
      <c r="N163" s="88"/>
      <c r="O163" s="89"/>
      <c r="P163" s="94">
        <v>130</v>
      </c>
      <c r="Q163" s="37" t="s">
        <v>1265</v>
      </c>
      <c r="R163" s="98" t="s">
        <v>922</v>
      </c>
      <c r="S163" s="92">
        <f t="shared" si="10"/>
        <v>117</v>
      </c>
      <c r="T163" s="44">
        <f t="shared" si="11"/>
        <v>117</v>
      </c>
      <c r="U163" s="93">
        <v>0.1</v>
      </c>
      <c r="V163" s="31"/>
      <c r="W163" s="29">
        <f t="shared" si="8"/>
        <v>0</v>
      </c>
      <c r="X163" s="30">
        <f t="shared" si="9"/>
        <v>0</v>
      </c>
      <c r="Y163" s="38" t="s">
        <v>1153</v>
      </c>
      <c r="Z163" s="97"/>
    </row>
    <row r="164" spans="1:26" ht="15.75" hidden="1" customHeight="1" x14ac:dyDescent="0.2">
      <c r="A164" s="6" t="s">
        <v>48</v>
      </c>
      <c r="B164" s="7" t="s">
        <v>49</v>
      </c>
      <c r="C164" s="8" t="s">
        <v>50</v>
      </c>
      <c r="D164" s="6" t="s">
        <v>139</v>
      </c>
      <c r="E164" s="7" t="s">
        <v>173</v>
      </c>
      <c r="F164" s="8"/>
      <c r="G164" s="10" t="s">
        <v>978</v>
      </c>
      <c r="H164" s="11" t="s">
        <v>184</v>
      </c>
      <c r="I164" s="12" t="s">
        <v>62</v>
      </c>
      <c r="J164" s="23">
        <v>2013</v>
      </c>
      <c r="K164" s="14">
        <v>0.75</v>
      </c>
      <c r="L164" s="24">
        <v>1</v>
      </c>
      <c r="M164" s="87" t="s">
        <v>483</v>
      </c>
      <c r="N164" s="88"/>
      <c r="O164" s="89"/>
      <c r="P164" s="94">
        <v>125</v>
      </c>
      <c r="Q164" s="37" t="s">
        <v>1266</v>
      </c>
      <c r="R164" s="98" t="s">
        <v>922</v>
      </c>
      <c r="S164" s="92">
        <f t="shared" si="10"/>
        <v>112.5</v>
      </c>
      <c r="T164" s="44">
        <f t="shared" si="11"/>
        <v>112.5</v>
      </c>
      <c r="U164" s="93">
        <v>0.1</v>
      </c>
      <c r="V164" s="31"/>
      <c r="W164" s="29">
        <f t="shared" si="8"/>
        <v>0</v>
      </c>
      <c r="X164" s="30">
        <f t="shared" si="9"/>
        <v>0</v>
      </c>
      <c r="Y164" s="38" t="s">
        <v>1153</v>
      </c>
      <c r="Z164" s="97"/>
    </row>
    <row r="165" spans="1:26" ht="15.75" hidden="1" customHeight="1" x14ac:dyDescent="0.2">
      <c r="A165" s="6" t="s">
        <v>48</v>
      </c>
      <c r="B165" s="7" t="s">
        <v>49</v>
      </c>
      <c r="C165" s="8" t="s">
        <v>50</v>
      </c>
      <c r="D165" s="6" t="s">
        <v>139</v>
      </c>
      <c r="E165" s="7" t="s">
        <v>173</v>
      </c>
      <c r="F165" s="8"/>
      <c r="G165" s="10" t="s">
        <v>979</v>
      </c>
      <c r="H165" s="11" t="s">
        <v>980</v>
      </c>
      <c r="I165" s="12" t="s">
        <v>122</v>
      </c>
      <c r="J165" s="23">
        <v>2014</v>
      </c>
      <c r="K165" s="14">
        <v>0.75</v>
      </c>
      <c r="L165" s="24">
        <v>3</v>
      </c>
      <c r="M165" s="87" t="s">
        <v>483</v>
      </c>
      <c r="N165" s="88"/>
      <c r="O165" s="89"/>
      <c r="P165" s="94">
        <v>160</v>
      </c>
      <c r="Q165" s="37" t="s">
        <v>1267</v>
      </c>
      <c r="R165" s="98" t="s">
        <v>922</v>
      </c>
      <c r="S165" s="92">
        <f t="shared" si="10"/>
        <v>136</v>
      </c>
      <c r="T165" s="44">
        <f t="shared" si="11"/>
        <v>136</v>
      </c>
      <c r="U165" s="93">
        <v>0.15</v>
      </c>
      <c r="V165" s="31"/>
      <c r="W165" s="29">
        <f t="shared" si="8"/>
        <v>0</v>
      </c>
      <c r="X165" s="30">
        <f t="shared" si="9"/>
        <v>0</v>
      </c>
      <c r="Y165" s="38" t="s">
        <v>671</v>
      </c>
      <c r="Z165" s="97"/>
    </row>
    <row r="166" spans="1:26" ht="15.75" hidden="1" customHeight="1" x14ac:dyDescent="0.2">
      <c r="A166" s="6" t="s">
        <v>48</v>
      </c>
      <c r="B166" s="7" t="s">
        <v>49</v>
      </c>
      <c r="C166" s="8" t="s">
        <v>50</v>
      </c>
      <c r="D166" s="99" t="s">
        <v>139</v>
      </c>
      <c r="E166" s="100" t="s">
        <v>173</v>
      </c>
      <c r="F166" s="101"/>
      <c r="G166" s="116" t="s">
        <v>981</v>
      </c>
      <c r="H166" s="117" t="s">
        <v>982</v>
      </c>
      <c r="I166" s="7" t="s">
        <v>62</v>
      </c>
      <c r="J166" s="104">
        <v>2005</v>
      </c>
      <c r="K166" s="105">
        <v>0.75</v>
      </c>
      <c r="L166" s="104">
        <v>0</v>
      </c>
      <c r="M166" s="106" t="s">
        <v>483</v>
      </c>
      <c r="N166" s="107"/>
      <c r="O166" s="108"/>
      <c r="P166" s="109">
        <v>90</v>
      </c>
      <c r="Q166" s="37" t="s">
        <v>1268</v>
      </c>
      <c r="R166" s="119" t="s">
        <v>922</v>
      </c>
      <c r="S166" s="111">
        <f t="shared" si="10"/>
        <v>67.5</v>
      </c>
      <c r="T166" s="112">
        <f t="shared" si="11"/>
        <v>67.5</v>
      </c>
      <c r="U166" s="93">
        <v>0.25</v>
      </c>
      <c r="V166" s="113"/>
      <c r="W166" s="114">
        <f t="shared" si="8"/>
        <v>0</v>
      </c>
      <c r="X166" s="115">
        <f t="shared" si="9"/>
        <v>0</v>
      </c>
      <c r="Y166" s="38" t="s">
        <v>1154</v>
      </c>
      <c r="Z166" s="97"/>
    </row>
    <row r="167" spans="1:26" ht="15.75" hidden="1" customHeight="1" x14ac:dyDescent="0.2">
      <c r="A167" s="6" t="s">
        <v>48</v>
      </c>
      <c r="B167" s="7" t="s">
        <v>57</v>
      </c>
      <c r="C167" s="8" t="s">
        <v>50</v>
      </c>
      <c r="D167" s="6" t="s">
        <v>139</v>
      </c>
      <c r="E167" s="7" t="s">
        <v>173</v>
      </c>
      <c r="F167" s="8"/>
      <c r="G167" s="9" t="s">
        <v>983</v>
      </c>
      <c r="H167" s="13" t="s">
        <v>984</v>
      </c>
      <c r="I167" s="7" t="s">
        <v>61</v>
      </c>
      <c r="J167" s="23">
        <v>2009</v>
      </c>
      <c r="K167" s="14">
        <v>0.75</v>
      </c>
      <c r="L167" s="24">
        <v>1</v>
      </c>
      <c r="M167" s="87" t="s">
        <v>483</v>
      </c>
      <c r="N167" s="88"/>
      <c r="O167" s="89"/>
      <c r="P167" s="94">
        <v>490</v>
      </c>
      <c r="Q167" s="37" t="s">
        <v>1269</v>
      </c>
      <c r="R167" s="98" t="s">
        <v>922</v>
      </c>
      <c r="S167" s="92">
        <f t="shared" si="10"/>
        <v>416.5</v>
      </c>
      <c r="T167" s="44">
        <f t="shared" si="11"/>
        <v>416.5</v>
      </c>
      <c r="U167" s="93">
        <v>0.15</v>
      </c>
      <c r="V167" s="31"/>
      <c r="W167" s="29">
        <f t="shared" si="8"/>
        <v>0</v>
      </c>
      <c r="X167" s="30">
        <f t="shared" si="9"/>
        <v>0</v>
      </c>
      <c r="Y167" s="38" t="s">
        <v>1152</v>
      </c>
      <c r="Z167" s="97"/>
    </row>
    <row r="168" spans="1:26" ht="15.75" hidden="1" customHeight="1" x14ac:dyDescent="0.2">
      <c r="A168" s="6" t="s">
        <v>48</v>
      </c>
      <c r="B168" s="7" t="s">
        <v>57</v>
      </c>
      <c r="C168" s="8" t="s">
        <v>50</v>
      </c>
      <c r="D168" s="6" t="s">
        <v>139</v>
      </c>
      <c r="E168" s="7" t="s">
        <v>173</v>
      </c>
      <c r="F168" s="8"/>
      <c r="G168" s="9" t="s">
        <v>983</v>
      </c>
      <c r="H168" s="13" t="s">
        <v>985</v>
      </c>
      <c r="I168" s="7" t="s">
        <v>61</v>
      </c>
      <c r="J168" s="23">
        <v>2009</v>
      </c>
      <c r="K168" s="14">
        <v>0.75</v>
      </c>
      <c r="L168" s="24">
        <v>1</v>
      </c>
      <c r="M168" s="87" t="s">
        <v>483</v>
      </c>
      <c r="N168" s="88"/>
      <c r="O168" s="89"/>
      <c r="P168" s="94">
        <v>490</v>
      </c>
      <c r="Q168" s="37" t="s">
        <v>1270</v>
      </c>
      <c r="R168" s="98" t="s">
        <v>922</v>
      </c>
      <c r="S168" s="92">
        <f t="shared" si="10"/>
        <v>416.5</v>
      </c>
      <c r="T168" s="44">
        <f t="shared" si="11"/>
        <v>416.5</v>
      </c>
      <c r="U168" s="93">
        <v>0.15</v>
      </c>
      <c r="V168" s="31"/>
      <c r="W168" s="29">
        <f t="shared" si="8"/>
        <v>0</v>
      </c>
      <c r="X168" s="30">
        <f t="shared" si="9"/>
        <v>0</v>
      </c>
      <c r="Y168" s="38" t="s">
        <v>1152</v>
      </c>
      <c r="Z168" s="97"/>
    </row>
    <row r="169" spans="1:26" ht="15.75" hidden="1" customHeight="1" x14ac:dyDescent="0.2">
      <c r="A169" s="6" t="s">
        <v>48</v>
      </c>
      <c r="B169" s="7" t="s">
        <v>57</v>
      </c>
      <c r="C169" s="8" t="s">
        <v>50</v>
      </c>
      <c r="D169" s="6" t="s">
        <v>139</v>
      </c>
      <c r="E169" s="7" t="s">
        <v>173</v>
      </c>
      <c r="F169" s="8"/>
      <c r="G169" s="10" t="s">
        <v>983</v>
      </c>
      <c r="H169" s="11" t="s">
        <v>986</v>
      </c>
      <c r="I169" s="12" t="s">
        <v>61</v>
      </c>
      <c r="J169" s="23">
        <v>2009</v>
      </c>
      <c r="K169" s="14">
        <v>0.75</v>
      </c>
      <c r="L169" s="24">
        <v>1</v>
      </c>
      <c r="M169" s="87" t="s">
        <v>483</v>
      </c>
      <c r="N169" s="88"/>
      <c r="O169" s="89"/>
      <c r="P169" s="94">
        <v>720</v>
      </c>
      <c r="Q169" s="37" t="s">
        <v>1271</v>
      </c>
      <c r="R169" s="98" t="s">
        <v>922</v>
      </c>
      <c r="S169" s="92">
        <f t="shared" si="10"/>
        <v>612</v>
      </c>
      <c r="T169" s="44">
        <f t="shared" si="11"/>
        <v>612</v>
      </c>
      <c r="U169" s="93">
        <v>0.15</v>
      </c>
      <c r="V169" s="31"/>
      <c r="W169" s="29">
        <f t="shared" si="8"/>
        <v>0</v>
      </c>
      <c r="X169" s="30">
        <f t="shared" si="9"/>
        <v>0</v>
      </c>
      <c r="Y169" s="38" t="s">
        <v>1152</v>
      </c>
      <c r="Z169" s="97"/>
    </row>
    <row r="170" spans="1:26" ht="15.75" hidden="1" customHeight="1" x14ac:dyDescent="0.2">
      <c r="A170" s="6" t="s">
        <v>48</v>
      </c>
      <c r="B170" s="7" t="s">
        <v>57</v>
      </c>
      <c r="C170" s="8" t="s">
        <v>50</v>
      </c>
      <c r="D170" s="6" t="s">
        <v>139</v>
      </c>
      <c r="E170" s="7" t="s">
        <v>173</v>
      </c>
      <c r="F170" s="8"/>
      <c r="G170" s="10" t="s">
        <v>987</v>
      </c>
      <c r="H170" s="11" t="s">
        <v>988</v>
      </c>
      <c r="I170" s="12" t="s">
        <v>61</v>
      </c>
      <c r="J170" s="23">
        <v>2006</v>
      </c>
      <c r="K170" s="14">
        <v>0.75</v>
      </c>
      <c r="L170" s="24">
        <v>1</v>
      </c>
      <c r="M170" s="87" t="s">
        <v>483</v>
      </c>
      <c r="N170" s="88"/>
      <c r="O170" s="89"/>
      <c r="P170" s="94">
        <v>390</v>
      </c>
      <c r="Q170" s="37" t="s">
        <v>1272</v>
      </c>
      <c r="R170" s="98" t="s">
        <v>922</v>
      </c>
      <c r="S170" s="92">
        <f t="shared" si="10"/>
        <v>331.5</v>
      </c>
      <c r="T170" s="44">
        <f t="shared" si="11"/>
        <v>331.5</v>
      </c>
      <c r="U170" s="93">
        <v>0.15</v>
      </c>
      <c r="V170" s="31"/>
      <c r="W170" s="29">
        <f t="shared" si="8"/>
        <v>0</v>
      </c>
      <c r="X170" s="30">
        <f t="shared" si="9"/>
        <v>0</v>
      </c>
      <c r="Y170" s="38" t="s">
        <v>1149</v>
      </c>
      <c r="Z170" s="97"/>
    </row>
    <row r="171" spans="1:26" ht="15.75" hidden="1" customHeight="1" x14ac:dyDescent="0.2">
      <c r="A171" s="6" t="s">
        <v>48</v>
      </c>
      <c r="B171" s="7" t="s">
        <v>57</v>
      </c>
      <c r="C171" s="8" t="s">
        <v>50</v>
      </c>
      <c r="D171" s="6" t="s">
        <v>139</v>
      </c>
      <c r="E171" s="7" t="s">
        <v>173</v>
      </c>
      <c r="F171" s="8"/>
      <c r="G171" s="9" t="s">
        <v>987</v>
      </c>
      <c r="H171" s="13" t="s">
        <v>216</v>
      </c>
      <c r="I171" s="7" t="s">
        <v>61</v>
      </c>
      <c r="J171" s="23">
        <v>2006</v>
      </c>
      <c r="K171" s="14">
        <v>0.75</v>
      </c>
      <c r="L171" s="24">
        <v>1</v>
      </c>
      <c r="M171" s="87" t="s">
        <v>483</v>
      </c>
      <c r="N171" s="88"/>
      <c r="O171" s="89"/>
      <c r="P171" s="94">
        <v>390</v>
      </c>
      <c r="Q171" s="37" t="s">
        <v>1273</v>
      </c>
      <c r="R171" s="98" t="s">
        <v>922</v>
      </c>
      <c r="S171" s="92">
        <f t="shared" si="10"/>
        <v>331.5</v>
      </c>
      <c r="T171" s="44">
        <f t="shared" si="11"/>
        <v>331.5</v>
      </c>
      <c r="U171" s="93">
        <v>0.15</v>
      </c>
      <c r="V171" s="31"/>
      <c r="W171" s="29">
        <f t="shared" si="8"/>
        <v>0</v>
      </c>
      <c r="X171" s="30">
        <f t="shared" si="9"/>
        <v>0</v>
      </c>
      <c r="Y171" s="38" t="s">
        <v>1149</v>
      </c>
      <c r="Z171" s="97"/>
    </row>
    <row r="172" spans="1:26" ht="15.75" hidden="1" customHeight="1" x14ac:dyDescent="0.2">
      <c r="A172" s="6" t="s">
        <v>100</v>
      </c>
      <c r="B172" s="7"/>
      <c r="C172" s="8"/>
      <c r="D172" s="6" t="s">
        <v>139</v>
      </c>
      <c r="E172" s="7" t="s">
        <v>217</v>
      </c>
      <c r="F172" s="8"/>
      <c r="G172" s="9" t="s">
        <v>989</v>
      </c>
      <c r="H172" s="13" t="s">
        <v>990</v>
      </c>
      <c r="I172" s="7" t="s">
        <v>53</v>
      </c>
      <c r="J172" s="23" t="s">
        <v>224</v>
      </c>
      <c r="K172" s="14">
        <v>0.75</v>
      </c>
      <c r="L172" s="24">
        <v>1</v>
      </c>
      <c r="M172" s="87" t="s">
        <v>483</v>
      </c>
      <c r="N172" s="88"/>
      <c r="O172" s="89"/>
      <c r="P172" s="94">
        <v>300</v>
      </c>
      <c r="Q172" s="37" t="s">
        <v>1274</v>
      </c>
      <c r="R172" s="98" t="s">
        <v>922</v>
      </c>
      <c r="S172" s="92">
        <f t="shared" si="10"/>
        <v>255</v>
      </c>
      <c r="T172" s="44">
        <f t="shared" si="11"/>
        <v>255</v>
      </c>
      <c r="U172" s="93">
        <v>0.15</v>
      </c>
      <c r="V172" s="31"/>
      <c r="W172" s="29">
        <f t="shared" si="8"/>
        <v>0</v>
      </c>
      <c r="X172" s="30">
        <f t="shared" si="9"/>
        <v>0</v>
      </c>
      <c r="Y172" s="38" t="s">
        <v>685</v>
      </c>
      <c r="Z172" s="97"/>
    </row>
    <row r="173" spans="1:26" ht="15.75" hidden="1" customHeight="1" x14ac:dyDescent="0.2">
      <c r="A173" s="6" t="s">
        <v>100</v>
      </c>
      <c r="B173" s="7" t="s">
        <v>57</v>
      </c>
      <c r="C173" s="8" t="s">
        <v>50</v>
      </c>
      <c r="D173" s="6" t="s">
        <v>139</v>
      </c>
      <c r="E173" s="7" t="s">
        <v>217</v>
      </c>
      <c r="F173" s="8"/>
      <c r="G173" s="10" t="s">
        <v>218</v>
      </c>
      <c r="H173" s="11" t="s">
        <v>219</v>
      </c>
      <c r="I173" s="12" t="s">
        <v>53</v>
      </c>
      <c r="J173" s="23">
        <v>1989</v>
      </c>
      <c r="K173" s="14">
        <v>0.75</v>
      </c>
      <c r="L173" s="24">
        <v>1</v>
      </c>
      <c r="M173" s="87" t="s">
        <v>483</v>
      </c>
      <c r="N173" s="88"/>
      <c r="O173" s="89"/>
      <c r="P173" s="94">
        <v>430</v>
      </c>
      <c r="Q173" s="37" t="s">
        <v>681</v>
      </c>
      <c r="R173" s="98" t="s">
        <v>922</v>
      </c>
      <c r="S173" s="92">
        <f t="shared" si="10"/>
        <v>258</v>
      </c>
      <c r="T173" s="44">
        <f t="shared" si="11"/>
        <v>258</v>
      </c>
      <c r="U173" s="93">
        <v>0.4</v>
      </c>
      <c r="V173" s="31"/>
      <c r="W173" s="29">
        <f t="shared" si="8"/>
        <v>0</v>
      </c>
      <c r="X173" s="30">
        <f t="shared" si="9"/>
        <v>0</v>
      </c>
      <c r="Y173" s="38" t="s">
        <v>680</v>
      </c>
      <c r="Z173" s="97"/>
    </row>
    <row r="174" spans="1:26" ht="15.75" hidden="1" customHeight="1" x14ac:dyDescent="0.2">
      <c r="A174" s="6" t="s">
        <v>100</v>
      </c>
      <c r="B174" s="7" t="s">
        <v>57</v>
      </c>
      <c r="C174" s="8" t="s">
        <v>50</v>
      </c>
      <c r="D174" s="6" t="s">
        <v>139</v>
      </c>
      <c r="E174" s="7" t="s">
        <v>217</v>
      </c>
      <c r="F174" s="8"/>
      <c r="G174" s="10" t="s">
        <v>220</v>
      </c>
      <c r="H174" s="11" t="s">
        <v>221</v>
      </c>
      <c r="I174" s="12" t="s">
        <v>61</v>
      </c>
      <c r="J174" s="23">
        <v>2009</v>
      </c>
      <c r="K174" s="14">
        <v>0.75</v>
      </c>
      <c r="L174" s="24">
        <v>1</v>
      </c>
      <c r="M174" s="87" t="s">
        <v>483</v>
      </c>
      <c r="N174" s="88"/>
      <c r="O174" s="89"/>
      <c r="P174" s="94">
        <v>110</v>
      </c>
      <c r="Q174" s="37" t="s">
        <v>682</v>
      </c>
      <c r="R174" s="98" t="s">
        <v>922</v>
      </c>
      <c r="S174" s="92">
        <f t="shared" si="10"/>
        <v>93.5</v>
      </c>
      <c r="T174" s="44">
        <f t="shared" si="11"/>
        <v>93.5</v>
      </c>
      <c r="U174" s="93">
        <v>0.15</v>
      </c>
      <c r="V174" s="31"/>
      <c r="W174" s="29">
        <f t="shared" si="8"/>
        <v>0</v>
      </c>
      <c r="X174" s="30">
        <f t="shared" si="9"/>
        <v>0</v>
      </c>
      <c r="Y174" s="38" t="s">
        <v>616</v>
      </c>
      <c r="Z174" s="97"/>
    </row>
    <row r="175" spans="1:26" ht="15.75" hidden="1" customHeight="1" x14ac:dyDescent="0.2">
      <c r="A175" s="6" t="s">
        <v>100</v>
      </c>
      <c r="B175" s="7" t="s">
        <v>57</v>
      </c>
      <c r="C175" s="8" t="s">
        <v>50</v>
      </c>
      <c r="D175" s="6" t="s">
        <v>139</v>
      </c>
      <c r="E175" s="7" t="s">
        <v>217</v>
      </c>
      <c r="F175" s="8"/>
      <c r="G175" s="9" t="s">
        <v>222</v>
      </c>
      <c r="H175" s="13" t="s">
        <v>223</v>
      </c>
      <c r="I175" s="7" t="s">
        <v>53</v>
      </c>
      <c r="J175" s="23">
        <v>1992</v>
      </c>
      <c r="K175" s="14">
        <v>1.5</v>
      </c>
      <c r="L175" s="24">
        <v>1</v>
      </c>
      <c r="M175" s="87" t="s">
        <v>483</v>
      </c>
      <c r="N175" s="88"/>
      <c r="O175" s="89"/>
      <c r="P175" s="94">
        <v>300</v>
      </c>
      <c r="Q175" s="37" t="s">
        <v>684</v>
      </c>
      <c r="R175" s="98" t="s">
        <v>922</v>
      </c>
      <c r="S175" s="92">
        <f t="shared" si="10"/>
        <v>225</v>
      </c>
      <c r="T175" s="44">
        <f t="shared" si="11"/>
        <v>225</v>
      </c>
      <c r="U175" s="93">
        <v>0.25</v>
      </c>
      <c r="V175" s="31"/>
      <c r="W175" s="29">
        <f t="shared" si="8"/>
        <v>0</v>
      </c>
      <c r="X175" s="30">
        <f t="shared" si="9"/>
        <v>0</v>
      </c>
      <c r="Y175" s="38" t="s">
        <v>683</v>
      </c>
      <c r="Z175" s="97"/>
    </row>
    <row r="176" spans="1:26" ht="15.75" hidden="1" customHeight="1" x14ac:dyDescent="0.2">
      <c r="A176" s="6" t="s">
        <v>100</v>
      </c>
      <c r="B176" s="7" t="s">
        <v>263</v>
      </c>
      <c r="C176" s="8" t="s">
        <v>50</v>
      </c>
      <c r="D176" s="6" t="s">
        <v>139</v>
      </c>
      <c r="E176" s="7" t="s">
        <v>217</v>
      </c>
      <c r="F176" s="8"/>
      <c r="G176" s="9" t="s">
        <v>991</v>
      </c>
      <c r="H176" s="13" t="s">
        <v>992</v>
      </c>
      <c r="I176" s="7" t="s">
        <v>53</v>
      </c>
      <c r="J176" s="23">
        <v>2014</v>
      </c>
      <c r="K176" s="14">
        <v>0.75</v>
      </c>
      <c r="L176" s="24">
        <v>5</v>
      </c>
      <c r="M176" s="87" t="s">
        <v>483</v>
      </c>
      <c r="N176" s="88"/>
      <c r="O176" s="89"/>
      <c r="P176" s="94">
        <v>600</v>
      </c>
      <c r="Q176" s="37" t="s">
        <v>1275</v>
      </c>
      <c r="R176" s="45" t="s">
        <v>923</v>
      </c>
      <c r="S176" s="92">
        <f t="shared" si="10"/>
        <v>425</v>
      </c>
      <c r="T176" s="44">
        <f t="shared" si="11"/>
        <v>510</v>
      </c>
      <c r="U176" s="93">
        <v>0.15</v>
      </c>
      <c r="V176" s="31"/>
      <c r="W176" s="29">
        <f t="shared" si="8"/>
        <v>0</v>
      </c>
      <c r="X176" s="30">
        <f t="shared" si="9"/>
        <v>0</v>
      </c>
      <c r="Y176" s="38" t="s">
        <v>902</v>
      </c>
      <c r="Z176" s="97"/>
    </row>
    <row r="177" spans="1:26" ht="15.75" hidden="1" customHeight="1" x14ac:dyDescent="0.2">
      <c r="A177" s="6" t="s">
        <v>100</v>
      </c>
      <c r="B177" s="7" t="s">
        <v>57</v>
      </c>
      <c r="C177" s="8" t="s">
        <v>50</v>
      </c>
      <c r="D177" s="6" t="s">
        <v>139</v>
      </c>
      <c r="E177" s="7" t="s">
        <v>217</v>
      </c>
      <c r="F177" s="8"/>
      <c r="G177" s="9" t="s">
        <v>225</v>
      </c>
      <c r="H177" s="13" t="s">
        <v>226</v>
      </c>
      <c r="I177" s="7" t="s">
        <v>53</v>
      </c>
      <c r="J177" s="23" t="s">
        <v>224</v>
      </c>
      <c r="K177" s="14">
        <v>0.75</v>
      </c>
      <c r="L177" s="24">
        <v>2</v>
      </c>
      <c r="M177" s="87" t="s">
        <v>483</v>
      </c>
      <c r="N177" s="88"/>
      <c r="O177" s="89"/>
      <c r="P177" s="94">
        <v>60</v>
      </c>
      <c r="Q177" s="37" t="s">
        <v>687</v>
      </c>
      <c r="R177" s="45" t="s">
        <v>923</v>
      </c>
      <c r="S177" s="92">
        <f t="shared" si="10"/>
        <v>37.5</v>
      </c>
      <c r="T177" s="44">
        <f t="shared" si="11"/>
        <v>45</v>
      </c>
      <c r="U177" s="93">
        <v>0.25</v>
      </c>
      <c r="V177" s="31"/>
      <c r="W177" s="29">
        <f t="shared" si="8"/>
        <v>0</v>
      </c>
      <c r="X177" s="30">
        <f t="shared" si="9"/>
        <v>0</v>
      </c>
      <c r="Y177" s="38" t="s">
        <v>686</v>
      </c>
      <c r="Z177" s="97"/>
    </row>
    <row r="178" spans="1:26" ht="15.75" hidden="1" customHeight="1" x14ac:dyDescent="0.2">
      <c r="A178" s="6" t="s">
        <v>100</v>
      </c>
      <c r="B178" s="7" t="s">
        <v>57</v>
      </c>
      <c r="C178" s="8" t="s">
        <v>50</v>
      </c>
      <c r="D178" s="6" t="s">
        <v>139</v>
      </c>
      <c r="E178" s="7" t="s">
        <v>217</v>
      </c>
      <c r="F178" s="8"/>
      <c r="G178" s="10" t="s">
        <v>227</v>
      </c>
      <c r="H178" s="11" t="s">
        <v>228</v>
      </c>
      <c r="I178" s="12" t="s">
        <v>61</v>
      </c>
      <c r="J178" s="23">
        <v>1971</v>
      </c>
      <c r="K178" s="14">
        <v>0.75</v>
      </c>
      <c r="L178" s="24">
        <v>1</v>
      </c>
      <c r="M178" s="87" t="s">
        <v>483</v>
      </c>
      <c r="N178" s="88"/>
      <c r="O178" s="89"/>
      <c r="P178" s="94">
        <v>680</v>
      </c>
      <c r="Q178" s="37" t="s">
        <v>688</v>
      </c>
      <c r="R178" s="98" t="s">
        <v>922</v>
      </c>
      <c r="S178" s="92">
        <f t="shared" si="10"/>
        <v>578</v>
      </c>
      <c r="T178" s="44">
        <f t="shared" si="11"/>
        <v>578</v>
      </c>
      <c r="U178" s="93">
        <v>0.15</v>
      </c>
      <c r="V178" s="31"/>
      <c r="W178" s="29">
        <f t="shared" si="8"/>
        <v>0</v>
      </c>
      <c r="X178" s="30">
        <f t="shared" si="9"/>
        <v>0</v>
      </c>
      <c r="Y178" s="38" t="s">
        <v>654</v>
      </c>
      <c r="Z178" s="97"/>
    </row>
    <row r="179" spans="1:26" ht="15.75" hidden="1" customHeight="1" x14ac:dyDescent="0.2">
      <c r="A179" s="6" t="s">
        <v>100</v>
      </c>
      <c r="B179" s="7" t="s">
        <v>57</v>
      </c>
      <c r="C179" s="8" t="s">
        <v>50</v>
      </c>
      <c r="D179" s="6" t="s">
        <v>139</v>
      </c>
      <c r="E179" s="7" t="s">
        <v>217</v>
      </c>
      <c r="F179" s="8"/>
      <c r="G179" s="9" t="s">
        <v>229</v>
      </c>
      <c r="H179" s="13" t="s">
        <v>230</v>
      </c>
      <c r="I179" s="7" t="s">
        <v>53</v>
      </c>
      <c r="J179" s="23">
        <v>1998</v>
      </c>
      <c r="K179" s="14">
        <v>0.75</v>
      </c>
      <c r="L179" s="24">
        <v>1</v>
      </c>
      <c r="M179" s="87">
        <v>-1</v>
      </c>
      <c r="N179" s="88"/>
      <c r="O179" s="89"/>
      <c r="P179" s="94">
        <v>210</v>
      </c>
      <c r="Q179" s="37" t="s">
        <v>690</v>
      </c>
      <c r="R179" s="45" t="s">
        <v>923</v>
      </c>
      <c r="S179" s="92">
        <f t="shared" si="10"/>
        <v>148.75</v>
      </c>
      <c r="T179" s="44">
        <f t="shared" si="11"/>
        <v>178.5</v>
      </c>
      <c r="U179" s="93">
        <v>0.15</v>
      </c>
      <c r="V179" s="31"/>
      <c r="W179" s="29">
        <f t="shared" si="8"/>
        <v>0</v>
      </c>
      <c r="X179" s="30">
        <f t="shared" si="9"/>
        <v>0</v>
      </c>
      <c r="Y179" s="38" t="s">
        <v>689</v>
      </c>
      <c r="Z179" s="97"/>
    </row>
    <row r="180" spans="1:26" ht="15.75" hidden="1" customHeight="1" x14ac:dyDescent="0.2">
      <c r="A180" s="6" t="s">
        <v>100</v>
      </c>
      <c r="B180" s="7" t="s">
        <v>57</v>
      </c>
      <c r="C180" s="8" t="s">
        <v>50</v>
      </c>
      <c r="D180" s="6" t="s">
        <v>139</v>
      </c>
      <c r="E180" s="7" t="s">
        <v>231</v>
      </c>
      <c r="F180" s="8"/>
      <c r="G180" s="10" t="s">
        <v>993</v>
      </c>
      <c r="H180" s="11" t="s">
        <v>994</v>
      </c>
      <c r="I180" s="12" t="s">
        <v>53</v>
      </c>
      <c r="J180" s="23">
        <v>2010</v>
      </c>
      <c r="K180" s="14">
        <v>0.75</v>
      </c>
      <c r="L180" s="24">
        <v>6</v>
      </c>
      <c r="M180" s="87" t="s">
        <v>483</v>
      </c>
      <c r="N180" s="88"/>
      <c r="O180" s="89"/>
      <c r="P180" s="94">
        <v>160</v>
      </c>
      <c r="Q180" s="37" t="s">
        <v>1276</v>
      </c>
      <c r="R180" s="98" t="s">
        <v>922</v>
      </c>
      <c r="S180" s="92">
        <f t="shared" si="10"/>
        <v>136</v>
      </c>
      <c r="T180" s="44">
        <f t="shared" si="11"/>
        <v>136</v>
      </c>
      <c r="U180" s="93">
        <v>0.15</v>
      </c>
      <c r="V180" s="31"/>
      <c r="W180" s="29">
        <f t="shared" si="8"/>
        <v>0</v>
      </c>
      <c r="X180" s="30">
        <f t="shared" si="9"/>
        <v>0</v>
      </c>
      <c r="Y180" s="38" t="s">
        <v>1155</v>
      </c>
      <c r="Z180" s="97"/>
    </row>
    <row r="181" spans="1:26" ht="15.75" hidden="1" customHeight="1" x14ac:dyDescent="0.2">
      <c r="A181" s="6" t="s">
        <v>100</v>
      </c>
      <c r="B181" s="7" t="s">
        <v>57</v>
      </c>
      <c r="C181" s="8" t="s">
        <v>50</v>
      </c>
      <c r="D181" s="6" t="s">
        <v>139</v>
      </c>
      <c r="E181" s="7" t="s">
        <v>231</v>
      </c>
      <c r="F181" s="8"/>
      <c r="G181" s="10" t="s">
        <v>232</v>
      </c>
      <c r="H181" s="11" t="s">
        <v>233</v>
      </c>
      <c r="I181" s="12" t="s">
        <v>53</v>
      </c>
      <c r="J181" s="23">
        <v>1998</v>
      </c>
      <c r="K181" s="14">
        <v>0.75</v>
      </c>
      <c r="L181" s="24">
        <v>1</v>
      </c>
      <c r="M181" s="87" t="s">
        <v>483</v>
      </c>
      <c r="N181" s="88"/>
      <c r="O181" s="89"/>
      <c r="P181" s="94">
        <v>330</v>
      </c>
      <c r="Q181" s="37" t="s">
        <v>692</v>
      </c>
      <c r="R181" s="98" t="s">
        <v>922</v>
      </c>
      <c r="S181" s="92">
        <f t="shared" si="10"/>
        <v>280.5</v>
      </c>
      <c r="T181" s="44">
        <f t="shared" si="11"/>
        <v>280.5</v>
      </c>
      <c r="U181" s="93">
        <v>0.15</v>
      </c>
      <c r="V181" s="31"/>
      <c r="W181" s="29">
        <f t="shared" si="8"/>
        <v>0</v>
      </c>
      <c r="X181" s="30">
        <f t="shared" si="9"/>
        <v>0</v>
      </c>
      <c r="Y181" s="38" t="s">
        <v>691</v>
      </c>
      <c r="Z181" s="97"/>
    </row>
    <row r="182" spans="1:26" ht="15.75" hidden="1" customHeight="1" x14ac:dyDescent="0.2">
      <c r="A182" s="6" t="s">
        <v>100</v>
      </c>
      <c r="B182" s="7" t="s">
        <v>57</v>
      </c>
      <c r="C182" s="8" t="s">
        <v>50</v>
      </c>
      <c r="D182" s="6" t="s">
        <v>139</v>
      </c>
      <c r="E182" s="7" t="s">
        <v>231</v>
      </c>
      <c r="F182" s="8"/>
      <c r="G182" s="9" t="s">
        <v>995</v>
      </c>
      <c r="H182" s="13" t="s">
        <v>996</v>
      </c>
      <c r="I182" s="7" t="s">
        <v>53</v>
      </c>
      <c r="J182" s="23">
        <v>2002</v>
      </c>
      <c r="K182" s="14">
        <v>0.75</v>
      </c>
      <c r="L182" s="24">
        <v>1</v>
      </c>
      <c r="M182" s="87" t="s">
        <v>483</v>
      </c>
      <c r="N182" s="88"/>
      <c r="O182" s="89"/>
      <c r="P182" s="94">
        <v>190</v>
      </c>
      <c r="Q182" s="37" t="s">
        <v>1277</v>
      </c>
      <c r="R182" s="98" t="s">
        <v>922</v>
      </c>
      <c r="S182" s="92">
        <f t="shared" si="10"/>
        <v>171</v>
      </c>
      <c r="T182" s="44">
        <f t="shared" si="11"/>
        <v>171</v>
      </c>
      <c r="U182" s="93">
        <v>0.1</v>
      </c>
      <c r="V182" s="31"/>
      <c r="W182" s="29">
        <f t="shared" si="8"/>
        <v>0</v>
      </c>
      <c r="X182" s="30">
        <f t="shared" si="9"/>
        <v>0</v>
      </c>
      <c r="Y182" s="38" t="s">
        <v>703</v>
      </c>
      <c r="Z182" s="97"/>
    </row>
    <row r="183" spans="1:26" ht="15.75" hidden="1" customHeight="1" x14ac:dyDescent="0.2">
      <c r="A183" s="6" t="s">
        <v>100</v>
      </c>
      <c r="B183" s="7" t="s">
        <v>57</v>
      </c>
      <c r="C183" s="8" t="s">
        <v>50</v>
      </c>
      <c r="D183" s="6" t="s">
        <v>139</v>
      </c>
      <c r="E183" s="7" t="s">
        <v>231</v>
      </c>
      <c r="F183" s="8"/>
      <c r="G183" s="10" t="s">
        <v>997</v>
      </c>
      <c r="H183" s="11" t="s">
        <v>998</v>
      </c>
      <c r="I183" s="12" t="s">
        <v>53</v>
      </c>
      <c r="J183" s="23" t="s">
        <v>999</v>
      </c>
      <c r="K183" s="14">
        <v>0.75</v>
      </c>
      <c r="L183" s="24">
        <v>2</v>
      </c>
      <c r="M183" s="87" t="s">
        <v>483</v>
      </c>
      <c r="N183" s="88"/>
      <c r="O183" s="89"/>
      <c r="P183" s="94">
        <v>100</v>
      </c>
      <c r="Q183" s="37" t="s">
        <v>1278</v>
      </c>
      <c r="R183" s="98" t="s">
        <v>922</v>
      </c>
      <c r="S183" s="92">
        <f t="shared" si="10"/>
        <v>90</v>
      </c>
      <c r="T183" s="44">
        <f t="shared" si="11"/>
        <v>90</v>
      </c>
      <c r="U183" s="93">
        <v>0.1</v>
      </c>
      <c r="V183" s="31"/>
      <c r="W183" s="29">
        <f t="shared" si="8"/>
        <v>0</v>
      </c>
      <c r="X183" s="30">
        <f t="shared" si="9"/>
        <v>0</v>
      </c>
      <c r="Y183" s="38" t="s">
        <v>1156</v>
      </c>
      <c r="Z183" s="97"/>
    </row>
    <row r="184" spans="1:26" ht="15.75" hidden="1" customHeight="1" x14ac:dyDescent="0.2">
      <c r="A184" s="6" t="s">
        <v>48</v>
      </c>
      <c r="B184" s="7" t="s">
        <v>57</v>
      </c>
      <c r="C184" s="8" t="s">
        <v>50</v>
      </c>
      <c r="D184" s="6" t="s">
        <v>139</v>
      </c>
      <c r="E184" s="7" t="s">
        <v>234</v>
      </c>
      <c r="F184" s="8"/>
      <c r="G184" s="10" t="s">
        <v>1000</v>
      </c>
      <c r="H184" s="11" t="s">
        <v>1001</v>
      </c>
      <c r="I184" s="12" t="s">
        <v>368</v>
      </c>
      <c r="J184" s="23">
        <v>2013</v>
      </c>
      <c r="K184" s="14">
        <v>0.75</v>
      </c>
      <c r="L184" s="24">
        <v>1</v>
      </c>
      <c r="M184" s="87" t="s">
        <v>483</v>
      </c>
      <c r="N184" s="88"/>
      <c r="O184" s="89"/>
      <c r="P184" s="94">
        <v>40</v>
      </c>
      <c r="Q184" s="37" t="s">
        <v>1279</v>
      </c>
      <c r="R184" s="98" t="s">
        <v>922</v>
      </c>
      <c r="S184" s="92">
        <f t="shared" si="10"/>
        <v>30</v>
      </c>
      <c r="T184" s="44">
        <f t="shared" si="11"/>
        <v>30</v>
      </c>
      <c r="U184" s="93">
        <v>0.25</v>
      </c>
      <c r="V184" s="31"/>
      <c r="W184" s="29">
        <f t="shared" si="8"/>
        <v>0</v>
      </c>
      <c r="X184" s="30">
        <f t="shared" si="9"/>
        <v>0</v>
      </c>
      <c r="Y184" s="38" t="s">
        <v>708</v>
      </c>
      <c r="Z184" s="97"/>
    </row>
    <row r="185" spans="1:26" ht="15.75" hidden="1" customHeight="1" x14ac:dyDescent="0.2">
      <c r="A185" s="6" t="s">
        <v>235</v>
      </c>
      <c r="B185" s="7"/>
      <c r="C185" s="8"/>
      <c r="D185" s="6" t="s">
        <v>139</v>
      </c>
      <c r="E185" s="7" t="s">
        <v>236</v>
      </c>
      <c r="F185" s="8"/>
      <c r="G185" s="10" t="s">
        <v>237</v>
      </c>
      <c r="H185" s="11" t="s">
        <v>238</v>
      </c>
      <c r="I185" s="12" t="s">
        <v>53</v>
      </c>
      <c r="J185" s="23">
        <v>1940</v>
      </c>
      <c r="K185" s="14">
        <v>0.75</v>
      </c>
      <c r="L185" s="24">
        <v>1</v>
      </c>
      <c r="M185" s="87" t="s">
        <v>483</v>
      </c>
      <c r="N185" s="88"/>
      <c r="O185" s="89"/>
      <c r="P185" s="94">
        <v>500</v>
      </c>
      <c r="Q185" s="37" t="s">
        <v>693</v>
      </c>
      <c r="R185" s="98" t="s">
        <v>922</v>
      </c>
      <c r="S185" s="92">
        <f t="shared" si="10"/>
        <v>375</v>
      </c>
      <c r="T185" s="44">
        <f t="shared" si="11"/>
        <v>375</v>
      </c>
      <c r="U185" s="93">
        <v>0.25</v>
      </c>
      <c r="V185" s="31"/>
      <c r="W185" s="29">
        <f t="shared" si="8"/>
        <v>0</v>
      </c>
      <c r="X185" s="30">
        <f t="shared" si="9"/>
        <v>0</v>
      </c>
      <c r="Y185" s="38" t="s">
        <v>685</v>
      </c>
      <c r="Z185" s="97"/>
    </row>
    <row r="186" spans="1:26" ht="15.75" hidden="1" customHeight="1" x14ac:dyDescent="0.2">
      <c r="A186" s="6" t="s">
        <v>48</v>
      </c>
      <c r="B186" s="7" t="s">
        <v>57</v>
      </c>
      <c r="C186" s="8" t="s">
        <v>50</v>
      </c>
      <c r="D186" s="6" t="s">
        <v>139</v>
      </c>
      <c r="E186" s="7" t="s">
        <v>239</v>
      </c>
      <c r="F186" s="8"/>
      <c r="G186" s="9" t="s">
        <v>240</v>
      </c>
      <c r="H186" s="13" t="s">
        <v>241</v>
      </c>
      <c r="I186" s="7" t="s">
        <v>242</v>
      </c>
      <c r="J186" s="23">
        <v>1996</v>
      </c>
      <c r="K186" s="14">
        <v>0.62</v>
      </c>
      <c r="L186" s="24">
        <v>1</v>
      </c>
      <c r="M186" s="87" t="s">
        <v>484</v>
      </c>
      <c r="N186" s="88"/>
      <c r="O186" s="89" t="s">
        <v>497</v>
      </c>
      <c r="P186" s="94">
        <v>300</v>
      </c>
      <c r="Q186" s="37" t="s">
        <v>695</v>
      </c>
      <c r="R186" s="98" t="s">
        <v>922</v>
      </c>
      <c r="S186" s="92">
        <f t="shared" si="10"/>
        <v>255</v>
      </c>
      <c r="T186" s="44">
        <f t="shared" si="11"/>
        <v>255</v>
      </c>
      <c r="U186" s="93">
        <v>0.15</v>
      </c>
      <c r="V186" s="31"/>
      <c r="W186" s="29">
        <f t="shared" ref="W186:W247" si="12">V186*S186</f>
        <v>0</v>
      </c>
      <c r="X186" s="30">
        <f t="shared" ref="X186:X247" si="13">V186*T186</f>
        <v>0</v>
      </c>
      <c r="Y186" s="38" t="s">
        <v>694</v>
      </c>
      <c r="Z186" s="97"/>
    </row>
    <row r="187" spans="1:26" ht="15.75" hidden="1" customHeight="1" x14ac:dyDescent="0.2">
      <c r="A187" s="6" t="s">
        <v>48</v>
      </c>
      <c r="B187" s="7" t="s">
        <v>57</v>
      </c>
      <c r="C187" s="8" t="s">
        <v>50</v>
      </c>
      <c r="D187" s="6" t="s">
        <v>139</v>
      </c>
      <c r="E187" s="7" t="s">
        <v>239</v>
      </c>
      <c r="F187" s="8"/>
      <c r="G187" s="10" t="s">
        <v>1002</v>
      </c>
      <c r="H187" s="11" t="s">
        <v>241</v>
      </c>
      <c r="I187" s="12" t="s">
        <v>242</v>
      </c>
      <c r="J187" s="23">
        <v>2011</v>
      </c>
      <c r="K187" s="14">
        <v>0.62</v>
      </c>
      <c r="L187" s="24">
        <v>4</v>
      </c>
      <c r="M187" s="87" t="s">
        <v>483</v>
      </c>
      <c r="N187" s="88"/>
      <c r="O187" s="89"/>
      <c r="P187" s="94">
        <v>100</v>
      </c>
      <c r="Q187" s="37" t="s">
        <v>1280</v>
      </c>
      <c r="R187" s="45" t="s">
        <v>923</v>
      </c>
      <c r="S187" s="92">
        <f t="shared" si="10"/>
        <v>70.833333333333343</v>
      </c>
      <c r="T187" s="44">
        <f t="shared" si="11"/>
        <v>85</v>
      </c>
      <c r="U187" s="93">
        <v>0.15</v>
      </c>
      <c r="V187" s="31"/>
      <c r="W187" s="29">
        <f t="shared" si="12"/>
        <v>0</v>
      </c>
      <c r="X187" s="30">
        <f t="shared" si="13"/>
        <v>0</v>
      </c>
      <c r="Y187" s="38" t="s">
        <v>1157</v>
      </c>
      <c r="Z187" s="97"/>
    </row>
    <row r="188" spans="1:26" ht="15.75" hidden="1" customHeight="1" x14ac:dyDescent="0.2">
      <c r="A188" s="6" t="s">
        <v>48</v>
      </c>
      <c r="B188" s="7" t="s">
        <v>57</v>
      </c>
      <c r="C188" s="8" t="s">
        <v>50</v>
      </c>
      <c r="D188" s="6" t="s">
        <v>139</v>
      </c>
      <c r="E188" s="7" t="s">
        <v>239</v>
      </c>
      <c r="F188" s="8"/>
      <c r="G188" s="9" t="s">
        <v>1002</v>
      </c>
      <c r="H188" s="13" t="s">
        <v>241</v>
      </c>
      <c r="I188" s="7" t="s">
        <v>242</v>
      </c>
      <c r="J188" s="23">
        <v>2012</v>
      </c>
      <c r="K188" s="14">
        <v>0.62</v>
      </c>
      <c r="L188" s="24">
        <v>3</v>
      </c>
      <c r="M188" s="87" t="s">
        <v>483</v>
      </c>
      <c r="N188" s="88"/>
      <c r="O188" s="89"/>
      <c r="P188" s="94">
        <v>100</v>
      </c>
      <c r="Q188" s="37" t="s">
        <v>1281</v>
      </c>
      <c r="R188" s="45" t="s">
        <v>923</v>
      </c>
      <c r="S188" s="92">
        <f t="shared" si="10"/>
        <v>70.833333333333343</v>
      </c>
      <c r="T188" s="44">
        <f t="shared" si="11"/>
        <v>85</v>
      </c>
      <c r="U188" s="93">
        <v>0.15</v>
      </c>
      <c r="V188" s="31"/>
      <c r="W188" s="29">
        <f t="shared" si="12"/>
        <v>0</v>
      </c>
      <c r="X188" s="30">
        <f t="shared" si="13"/>
        <v>0</v>
      </c>
      <c r="Y188" s="38" t="s">
        <v>1158</v>
      </c>
      <c r="Z188" s="97"/>
    </row>
    <row r="189" spans="1:26" ht="15.75" hidden="1" customHeight="1" x14ac:dyDescent="0.2">
      <c r="A189" s="6" t="s">
        <v>48</v>
      </c>
      <c r="B189" s="7" t="s">
        <v>57</v>
      </c>
      <c r="C189" s="8" t="s">
        <v>50</v>
      </c>
      <c r="D189" s="6" t="s">
        <v>139</v>
      </c>
      <c r="E189" s="7" t="s">
        <v>239</v>
      </c>
      <c r="F189" s="8"/>
      <c r="G189" s="9" t="s">
        <v>1002</v>
      </c>
      <c r="H189" s="13" t="s">
        <v>1003</v>
      </c>
      <c r="I189" s="7" t="s">
        <v>242</v>
      </c>
      <c r="J189" s="23">
        <v>2011</v>
      </c>
      <c r="K189" s="14">
        <v>0.62</v>
      </c>
      <c r="L189" s="24">
        <v>6</v>
      </c>
      <c r="M189" s="87" t="s">
        <v>483</v>
      </c>
      <c r="N189" s="88"/>
      <c r="O189" s="89"/>
      <c r="P189" s="94">
        <v>100</v>
      </c>
      <c r="Q189" s="37" t="s">
        <v>1282</v>
      </c>
      <c r="R189" s="45" t="s">
        <v>923</v>
      </c>
      <c r="S189" s="92">
        <f t="shared" si="10"/>
        <v>70.833333333333343</v>
      </c>
      <c r="T189" s="44">
        <f t="shared" si="11"/>
        <v>85</v>
      </c>
      <c r="U189" s="93">
        <v>0.15</v>
      </c>
      <c r="V189" s="31"/>
      <c r="W189" s="29">
        <f t="shared" si="12"/>
        <v>0</v>
      </c>
      <c r="X189" s="30">
        <f t="shared" si="13"/>
        <v>0</v>
      </c>
      <c r="Y189" s="38" t="s">
        <v>1159</v>
      </c>
      <c r="Z189" s="97"/>
    </row>
    <row r="190" spans="1:26" ht="15.75" hidden="1" customHeight="1" x14ac:dyDescent="0.2">
      <c r="A190" s="6" t="s">
        <v>48</v>
      </c>
      <c r="B190" s="7" t="s">
        <v>57</v>
      </c>
      <c r="C190" s="8" t="s">
        <v>50</v>
      </c>
      <c r="D190" s="6" t="s">
        <v>139</v>
      </c>
      <c r="E190" s="7" t="s">
        <v>239</v>
      </c>
      <c r="F190" s="8"/>
      <c r="G190" s="10" t="s">
        <v>1002</v>
      </c>
      <c r="H190" s="11" t="s">
        <v>1003</v>
      </c>
      <c r="I190" s="12" t="s">
        <v>242</v>
      </c>
      <c r="J190" s="23">
        <v>2012</v>
      </c>
      <c r="K190" s="14">
        <v>0.62</v>
      </c>
      <c r="L190" s="24">
        <v>1</v>
      </c>
      <c r="M190" s="87" t="s">
        <v>483</v>
      </c>
      <c r="N190" s="88"/>
      <c r="O190" s="89"/>
      <c r="P190" s="94">
        <v>100</v>
      </c>
      <c r="Q190" s="37" t="s">
        <v>1283</v>
      </c>
      <c r="R190" s="45" t="s">
        <v>923</v>
      </c>
      <c r="S190" s="92">
        <f t="shared" si="10"/>
        <v>70.833333333333343</v>
      </c>
      <c r="T190" s="44">
        <f t="shared" si="11"/>
        <v>85</v>
      </c>
      <c r="U190" s="93">
        <v>0.15</v>
      </c>
      <c r="V190" s="31"/>
      <c r="W190" s="29">
        <f t="shared" si="12"/>
        <v>0</v>
      </c>
      <c r="X190" s="30">
        <f t="shared" si="13"/>
        <v>0</v>
      </c>
      <c r="Y190" s="38" t="s">
        <v>1159</v>
      </c>
      <c r="Z190" s="97"/>
    </row>
    <row r="191" spans="1:26" ht="15.75" hidden="1" customHeight="1" x14ac:dyDescent="0.2">
      <c r="A191" s="6" t="s">
        <v>48</v>
      </c>
      <c r="B191" s="7" t="s">
        <v>49</v>
      </c>
      <c r="C191" s="8" t="s">
        <v>50</v>
      </c>
      <c r="D191" s="6" t="s">
        <v>139</v>
      </c>
      <c r="E191" s="7" t="s">
        <v>243</v>
      </c>
      <c r="F191" s="8"/>
      <c r="G191" s="9" t="s">
        <v>244</v>
      </c>
      <c r="H191" s="13" t="s">
        <v>245</v>
      </c>
      <c r="I191" s="7" t="s">
        <v>53</v>
      </c>
      <c r="J191" s="23">
        <v>2003</v>
      </c>
      <c r="K191" s="14">
        <v>0.75</v>
      </c>
      <c r="L191" s="24">
        <v>2</v>
      </c>
      <c r="M191" s="87" t="s">
        <v>483</v>
      </c>
      <c r="N191" s="88"/>
      <c r="O191" s="89"/>
      <c r="P191" s="94">
        <v>40</v>
      </c>
      <c r="Q191" s="37" t="s">
        <v>697</v>
      </c>
      <c r="R191" s="98" t="s">
        <v>922</v>
      </c>
      <c r="S191" s="92">
        <f t="shared" si="10"/>
        <v>24</v>
      </c>
      <c r="T191" s="44">
        <f t="shared" si="11"/>
        <v>24</v>
      </c>
      <c r="U191" s="93">
        <v>0.4</v>
      </c>
      <c r="V191" s="31"/>
      <c r="W191" s="29">
        <f t="shared" si="12"/>
        <v>0</v>
      </c>
      <c r="X191" s="30">
        <f t="shared" si="13"/>
        <v>0</v>
      </c>
      <c r="Y191" s="38" t="s">
        <v>696</v>
      </c>
      <c r="Z191" s="97"/>
    </row>
    <row r="192" spans="1:26" ht="15.75" hidden="1" customHeight="1" x14ac:dyDescent="0.2">
      <c r="A192" s="6" t="s">
        <v>48</v>
      </c>
      <c r="B192" s="7" t="s">
        <v>49</v>
      </c>
      <c r="C192" s="8" t="s">
        <v>50</v>
      </c>
      <c r="D192" s="6" t="s">
        <v>139</v>
      </c>
      <c r="E192" s="7" t="s">
        <v>243</v>
      </c>
      <c r="F192" s="8"/>
      <c r="G192" s="9" t="s">
        <v>246</v>
      </c>
      <c r="H192" s="13" t="s">
        <v>248</v>
      </c>
      <c r="I192" s="7" t="s">
        <v>53</v>
      </c>
      <c r="J192" s="23">
        <v>2011</v>
      </c>
      <c r="K192" s="14">
        <v>0.75</v>
      </c>
      <c r="L192" s="24">
        <v>1</v>
      </c>
      <c r="M192" s="87">
        <v>-1</v>
      </c>
      <c r="N192" s="88"/>
      <c r="O192" s="89" t="s">
        <v>491</v>
      </c>
      <c r="P192" s="94">
        <v>280</v>
      </c>
      <c r="Q192" s="37" t="s">
        <v>699</v>
      </c>
      <c r="R192" s="98" t="s">
        <v>922</v>
      </c>
      <c r="S192" s="92">
        <f t="shared" si="10"/>
        <v>238</v>
      </c>
      <c r="T192" s="44">
        <f t="shared" si="11"/>
        <v>238</v>
      </c>
      <c r="U192" s="93">
        <v>0.15</v>
      </c>
      <c r="V192" s="31"/>
      <c r="W192" s="29">
        <f t="shared" si="12"/>
        <v>0</v>
      </c>
      <c r="X192" s="30">
        <f t="shared" si="13"/>
        <v>0</v>
      </c>
      <c r="Y192" s="38" t="s">
        <v>698</v>
      </c>
      <c r="Z192" s="97"/>
    </row>
    <row r="193" spans="1:26" ht="15.75" hidden="1" customHeight="1" x14ac:dyDescent="0.2">
      <c r="A193" s="6" t="s">
        <v>48</v>
      </c>
      <c r="B193" s="7" t="s">
        <v>49</v>
      </c>
      <c r="C193" s="8" t="s">
        <v>50</v>
      </c>
      <c r="D193" s="6" t="s">
        <v>139</v>
      </c>
      <c r="E193" s="7" t="s">
        <v>243</v>
      </c>
      <c r="F193" s="8"/>
      <c r="G193" s="9" t="s">
        <v>246</v>
      </c>
      <c r="H193" s="13" t="s">
        <v>248</v>
      </c>
      <c r="I193" s="7" t="s">
        <v>53</v>
      </c>
      <c r="J193" s="23">
        <v>2014</v>
      </c>
      <c r="K193" s="14">
        <v>0.75</v>
      </c>
      <c r="L193" s="24">
        <v>1</v>
      </c>
      <c r="M193" s="87" t="s">
        <v>483</v>
      </c>
      <c r="N193" s="88"/>
      <c r="O193" s="89"/>
      <c r="P193" s="94">
        <v>450</v>
      </c>
      <c r="Q193" s="37" t="s">
        <v>1284</v>
      </c>
      <c r="R193" s="45" t="s">
        <v>923</v>
      </c>
      <c r="S193" s="92">
        <f t="shared" si="10"/>
        <v>318.75</v>
      </c>
      <c r="T193" s="44">
        <f t="shared" si="11"/>
        <v>382.5</v>
      </c>
      <c r="U193" s="93">
        <v>0.15</v>
      </c>
      <c r="V193" s="31"/>
      <c r="W193" s="29">
        <f t="shared" si="12"/>
        <v>0</v>
      </c>
      <c r="X193" s="30">
        <f t="shared" si="13"/>
        <v>0</v>
      </c>
      <c r="Y193" s="38" t="s">
        <v>689</v>
      </c>
      <c r="Z193" s="97"/>
    </row>
    <row r="194" spans="1:26" ht="15.75" hidden="1" customHeight="1" x14ac:dyDescent="0.2">
      <c r="A194" s="6" t="s">
        <v>48</v>
      </c>
      <c r="B194" s="7" t="s">
        <v>49</v>
      </c>
      <c r="C194" s="8" t="s">
        <v>50</v>
      </c>
      <c r="D194" s="6" t="s">
        <v>139</v>
      </c>
      <c r="E194" s="7" t="s">
        <v>243</v>
      </c>
      <c r="F194" s="8"/>
      <c r="G194" s="9" t="s">
        <v>246</v>
      </c>
      <c r="H194" s="13" t="s">
        <v>247</v>
      </c>
      <c r="I194" s="7" t="s">
        <v>53</v>
      </c>
      <c r="J194" s="23">
        <v>2019</v>
      </c>
      <c r="K194" s="14">
        <v>0.75</v>
      </c>
      <c r="L194" s="24">
        <v>1</v>
      </c>
      <c r="M194" s="87">
        <v>-0.5</v>
      </c>
      <c r="N194" s="88"/>
      <c r="O194" s="89"/>
      <c r="P194" s="94">
        <v>220</v>
      </c>
      <c r="Q194" s="37" t="s">
        <v>1285</v>
      </c>
      <c r="R194" s="98" t="s">
        <v>922</v>
      </c>
      <c r="S194" s="92">
        <f t="shared" si="10"/>
        <v>187</v>
      </c>
      <c r="T194" s="44">
        <f t="shared" si="11"/>
        <v>187</v>
      </c>
      <c r="U194" s="93">
        <v>0.15</v>
      </c>
      <c r="V194" s="31"/>
      <c r="W194" s="29">
        <f t="shared" si="12"/>
        <v>0</v>
      </c>
      <c r="X194" s="30">
        <f t="shared" si="13"/>
        <v>0</v>
      </c>
      <c r="Y194" s="38" t="s">
        <v>609</v>
      </c>
      <c r="Z194" s="97"/>
    </row>
    <row r="195" spans="1:26" ht="15.75" hidden="1" customHeight="1" x14ac:dyDescent="0.2">
      <c r="A195" s="6" t="s">
        <v>48</v>
      </c>
      <c r="B195" s="7" t="s">
        <v>49</v>
      </c>
      <c r="C195" s="8" t="s">
        <v>50</v>
      </c>
      <c r="D195" s="6" t="s">
        <v>139</v>
      </c>
      <c r="E195" s="7" t="s">
        <v>243</v>
      </c>
      <c r="F195" s="8"/>
      <c r="G195" s="10" t="s">
        <v>249</v>
      </c>
      <c r="H195" s="11" t="s">
        <v>249</v>
      </c>
      <c r="I195" s="12" t="s">
        <v>53</v>
      </c>
      <c r="J195" s="23">
        <v>1985</v>
      </c>
      <c r="K195" s="14">
        <v>0.75</v>
      </c>
      <c r="L195" s="24">
        <v>2</v>
      </c>
      <c r="M195" s="87" t="s">
        <v>483</v>
      </c>
      <c r="N195" s="88"/>
      <c r="O195" s="89"/>
      <c r="P195" s="94">
        <v>200</v>
      </c>
      <c r="Q195" s="37" t="s">
        <v>700</v>
      </c>
      <c r="R195" s="98" t="s">
        <v>922</v>
      </c>
      <c r="S195" s="92">
        <f t="shared" si="10"/>
        <v>120</v>
      </c>
      <c r="T195" s="44">
        <f t="shared" si="11"/>
        <v>120</v>
      </c>
      <c r="U195" s="93">
        <v>0.4</v>
      </c>
      <c r="V195" s="31"/>
      <c r="W195" s="29">
        <f t="shared" si="12"/>
        <v>0</v>
      </c>
      <c r="X195" s="30">
        <f t="shared" si="13"/>
        <v>0</v>
      </c>
      <c r="Y195" s="38" t="s">
        <v>629</v>
      </c>
      <c r="Z195" s="97"/>
    </row>
    <row r="196" spans="1:26" ht="15.75" hidden="1" customHeight="1" x14ac:dyDescent="0.2">
      <c r="A196" s="6" t="s">
        <v>250</v>
      </c>
      <c r="B196" s="7" t="s">
        <v>49</v>
      </c>
      <c r="C196" s="8" t="s">
        <v>63</v>
      </c>
      <c r="D196" s="6" t="s">
        <v>139</v>
      </c>
      <c r="E196" s="7" t="s">
        <v>251</v>
      </c>
      <c r="F196" s="8"/>
      <c r="G196" s="9" t="s">
        <v>252</v>
      </c>
      <c r="H196" s="13" t="s">
        <v>253</v>
      </c>
      <c r="I196" s="7" t="s">
        <v>53</v>
      </c>
      <c r="J196" s="23">
        <v>1979</v>
      </c>
      <c r="K196" s="14">
        <v>0.75</v>
      </c>
      <c r="L196" s="24">
        <v>1</v>
      </c>
      <c r="M196" s="87" t="s">
        <v>484</v>
      </c>
      <c r="N196" s="88"/>
      <c r="O196" s="89"/>
      <c r="P196" s="94">
        <v>150</v>
      </c>
      <c r="Q196" s="37" t="s">
        <v>704</v>
      </c>
      <c r="R196" s="98" t="s">
        <v>922</v>
      </c>
      <c r="S196" s="92">
        <f t="shared" si="10"/>
        <v>127.5</v>
      </c>
      <c r="T196" s="44">
        <f t="shared" si="11"/>
        <v>127.5</v>
      </c>
      <c r="U196" s="93">
        <v>0.15</v>
      </c>
      <c r="V196" s="31"/>
      <c r="W196" s="29">
        <f t="shared" si="12"/>
        <v>0</v>
      </c>
      <c r="X196" s="30">
        <f t="shared" si="13"/>
        <v>0</v>
      </c>
      <c r="Y196" s="38" t="s">
        <v>702</v>
      </c>
      <c r="Z196" s="97"/>
    </row>
    <row r="197" spans="1:26" ht="15.75" hidden="1" customHeight="1" x14ac:dyDescent="0.2">
      <c r="A197" s="6" t="s">
        <v>250</v>
      </c>
      <c r="B197" s="7" t="s">
        <v>49</v>
      </c>
      <c r="C197" s="8" t="s">
        <v>63</v>
      </c>
      <c r="D197" s="6" t="s">
        <v>139</v>
      </c>
      <c r="E197" s="7" t="s">
        <v>251</v>
      </c>
      <c r="F197" s="8"/>
      <c r="G197" s="10" t="s">
        <v>252</v>
      </c>
      <c r="H197" s="11" t="s">
        <v>254</v>
      </c>
      <c r="I197" s="12" t="s">
        <v>53</v>
      </c>
      <c r="J197" s="23">
        <v>1998</v>
      </c>
      <c r="K197" s="14">
        <v>0.75</v>
      </c>
      <c r="L197" s="24">
        <v>1</v>
      </c>
      <c r="M197" s="87" t="s">
        <v>484</v>
      </c>
      <c r="N197" s="88"/>
      <c r="O197" s="89"/>
      <c r="P197" s="94">
        <v>40</v>
      </c>
      <c r="Q197" s="37" t="s">
        <v>705</v>
      </c>
      <c r="R197" s="98" t="s">
        <v>922</v>
      </c>
      <c r="S197" s="92">
        <f t="shared" si="10"/>
        <v>34</v>
      </c>
      <c r="T197" s="44">
        <f t="shared" si="11"/>
        <v>34</v>
      </c>
      <c r="U197" s="93">
        <v>0.15</v>
      </c>
      <c r="V197" s="31"/>
      <c r="W197" s="29">
        <f t="shared" si="12"/>
        <v>0</v>
      </c>
      <c r="X197" s="30">
        <f t="shared" si="13"/>
        <v>0</v>
      </c>
      <c r="Y197" s="38" t="s">
        <v>702</v>
      </c>
      <c r="Z197" s="97"/>
    </row>
    <row r="198" spans="1:26" ht="15.75" hidden="1" customHeight="1" x14ac:dyDescent="0.2">
      <c r="A198" s="6" t="s">
        <v>48</v>
      </c>
      <c r="B198" s="7" t="s">
        <v>57</v>
      </c>
      <c r="C198" s="8" t="s">
        <v>50</v>
      </c>
      <c r="D198" s="6" t="s">
        <v>139</v>
      </c>
      <c r="E198" s="7" t="s">
        <v>255</v>
      </c>
      <c r="F198" s="8"/>
      <c r="G198" s="10" t="s">
        <v>257</v>
      </c>
      <c r="H198" s="11" t="s">
        <v>258</v>
      </c>
      <c r="I198" s="12" t="s">
        <v>259</v>
      </c>
      <c r="J198" s="23">
        <v>2014</v>
      </c>
      <c r="K198" s="14">
        <v>0.75</v>
      </c>
      <c r="L198" s="24">
        <v>1</v>
      </c>
      <c r="M198" s="87" t="s">
        <v>483</v>
      </c>
      <c r="N198" s="88"/>
      <c r="O198" s="89"/>
      <c r="P198" s="94">
        <v>540</v>
      </c>
      <c r="Q198" s="37" t="s">
        <v>709</v>
      </c>
      <c r="R198" s="98" t="s">
        <v>922</v>
      </c>
      <c r="S198" s="92">
        <f t="shared" si="10"/>
        <v>459</v>
      </c>
      <c r="T198" s="44">
        <f t="shared" si="11"/>
        <v>459</v>
      </c>
      <c r="U198" s="93">
        <v>0.15</v>
      </c>
      <c r="V198" s="31"/>
      <c r="W198" s="29">
        <f t="shared" si="12"/>
        <v>0</v>
      </c>
      <c r="X198" s="30">
        <f t="shared" si="13"/>
        <v>0</v>
      </c>
      <c r="Y198" s="38" t="s">
        <v>708</v>
      </c>
      <c r="Z198" s="97"/>
    </row>
    <row r="199" spans="1:26" ht="15.75" hidden="1" customHeight="1" x14ac:dyDescent="0.2">
      <c r="A199" s="6" t="s">
        <v>48</v>
      </c>
      <c r="B199" s="7" t="s">
        <v>57</v>
      </c>
      <c r="C199" s="8" t="s">
        <v>50</v>
      </c>
      <c r="D199" s="6" t="s">
        <v>139</v>
      </c>
      <c r="E199" s="7" t="s">
        <v>255</v>
      </c>
      <c r="F199" s="8"/>
      <c r="G199" s="10" t="s">
        <v>1004</v>
      </c>
      <c r="H199" s="11" t="s">
        <v>1005</v>
      </c>
      <c r="I199" s="12" t="s">
        <v>259</v>
      </c>
      <c r="J199" s="23">
        <v>2007</v>
      </c>
      <c r="K199" s="14">
        <v>0.75</v>
      </c>
      <c r="L199" s="24">
        <v>1</v>
      </c>
      <c r="M199" s="87" t="s">
        <v>483</v>
      </c>
      <c r="N199" s="88"/>
      <c r="O199" s="89"/>
      <c r="P199" s="94">
        <v>40</v>
      </c>
      <c r="Q199" s="37" t="s">
        <v>1286</v>
      </c>
      <c r="R199" s="98" t="s">
        <v>922</v>
      </c>
      <c r="S199" s="92">
        <f t="shared" si="10"/>
        <v>34</v>
      </c>
      <c r="T199" s="44">
        <f t="shared" si="11"/>
        <v>34</v>
      </c>
      <c r="U199" s="93">
        <v>0.15</v>
      </c>
      <c r="V199" s="31"/>
      <c r="W199" s="29">
        <f t="shared" si="12"/>
        <v>0</v>
      </c>
      <c r="X199" s="30">
        <f t="shared" si="13"/>
        <v>0</v>
      </c>
      <c r="Y199" s="38" t="s">
        <v>1160</v>
      </c>
      <c r="Z199" s="97"/>
    </row>
    <row r="200" spans="1:26" ht="15.75" hidden="1" customHeight="1" x14ac:dyDescent="0.2">
      <c r="A200" s="6" t="s">
        <v>48</v>
      </c>
      <c r="B200" s="7" t="s">
        <v>57</v>
      </c>
      <c r="C200" s="8" t="s">
        <v>50</v>
      </c>
      <c r="D200" s="6" t="s">
        <v>139</v>
      </c>
      <c r="E200" s="7" t="s">
        <v>255</v>
      </c>
      <c r="F200" s="8"/>
      <c r="G200" s="9" t="s">
        <v>260</v>
      </c>
      <c r="H200" s="13" t="s">
        <v>261</v>
      </c>
      <c r="I200" s="7" t="s">
        <v>256</v>
      </c>
      <c r="J200" s="23">
        <v>2018</v>
      </c>
      <c r="K200" s="14">
        <v>0.75</v>
      </c>
      <c r="L200" s="24">
        <v>3</v>
      </c>
      <c r="M200" s="87" t="s">
        <v>483</v>
      </c>
      <c r="N200" s="88"/>
      <c r="O200" s="89"/>
      <c r="P200" s="94">
        <v>50</v>
      </c>
      <c r="Q200" s="37" t="s">
        <v>712</v>
      </c>
      <c r="R200" s="98" t="s">
        <v>922</v>
      </c>
      <c r="S200" s="92">
        <f t="shared" si="10"/>
        <v>42.5</v>
      </c>
      <c r="T200" s="44">
        <f t="shared" si="11"/>
        <v>42.5</v>
      </c>
      <c r="U200" s="93">
        <v>0.15</v>
      </c>
      <c r="V200" s="31"/>
      <c r="W200" s="29">
        <f t="shared" si="12"/>
        <v>0</v>
      </c>
      <c r="X200" s="30">
        <f t="shared" si="13"/>
        <v>0</v>
      </c>
      <c r="Y200" s="38" t="s">
        <v>710</v>
      </c>
      <c r="Z200" s="97"/>
    </row>
    <row r="201" spans="1:26" ht="15.75" hidden="1" customHeight="1" x14ac:dyDescent="0.2">
      <c r="A201" s="6" t="s">
        <v>48</v>
      </c>
      <c r="B201" s="7" t="s">
        <v>49</v>
      </c>
      <c r="C201" s="8" t="s">
        <v>50</v>
      </c>
      <c r="D201" s="6" t="s">
        <v>139</v>
      </c>
      <c r="E201" s="7" t="s">
        <v>255</v>
      </c>
      <c r="F201" s="8"/>
      <c r="G201" s="9" t="s">
        <v>260</v>
      </c>
      <c r="H201" s="13" t="s">
        <v>262</v>
      </c>
      <c r="I201" s="7" t="s">
        <v>122</v>
      </c>
      <c r="J201" s="23">
        <v>2017</v>
      </c>
      <c r="K201" s="14">
        <v>0.75</v>
      </c>
      <c r="L201" s="24">
        <v>1</v>
      </c>
      <c r="M201" s="87" t="s">
        <v>483</v>
      </c>
      <c r="N201" s="88"/>
      <c r="O201" s="89"/>
      <c r="P201" s="94">
        <v>50</v>
      </c>
      <c r="Q201" s="37" t="s">
        <v>713</v>
      </c>
      <c r="R201" s="98" t="s">
        <v>922</v>
      </c>
      <c r="S201" s="92">
        <f t="shared" si="10"/>
        <v>42.5</v>
      </c>
      <c r="T201" s="44">
        <f t="shared" si="11"/>
        <v>42.5</v>
      </c>
      <c r="U201" s="93">
        <v>0.15</v>
      </c>
      <c r="V201" s="31"/>
      <c r="W201" s="29">
        <f t="shared" si="12"/>
        <v>0</v>
      </c>
      <c r="X201" s="30">
        <f t="shared" si="13"/>
        <v>0</v>
      </c>
      <c r="Y201" s="38" t="s">
        <v>711</v>
      </c>
      <c r="Z201" s="97"/>
    </row>
    <row r="202" spans="1:26" ht="15.75" hidden="1" customHeight="1" x14ac:dyDescent="0.2">
      <c r="A202" s="6" t="s">
        <v>48</v>
      </c>
      <c r="B202" s="7" t="s">
        <v>263</v>
      </c>
      <c r="C202" s="8" t="s">
        <v>50</v>
      </c>
      <c r="D202" s="6" t="s">
        <v>139</v>
      </c>
      <c r="E202" s="7" t="s">
        <v>264</v>
      </c>
      <c r="F202" s="8"/>
      <c r="G202" s="9" t="s">
        <v>265</v>
      </c>
      <c r="H202" s="13" t="s">
        <v>266</v>
      </c>
      <c r="I202" s="7" t="s">
        <v>53</v>
      </c>
      <c r="J202" s="23">
        <v>2014</v>
      </c>
      <c r="K202" s="14">
        <v>0.75</v>
      </c>
      <c r="L202" s="24">
        <v>1</v>
      </c>
      <c r="M202" s="87" t="s">
        <v>483</v>
      </c>
      <c r="N202" s="88"/>
      <c r="O202" s="89"/>
      <c r="P202" s="94">
        <v>25</v>
      </c>
      <c r="Q202" s="37" t="s">
        <v>714</v>
      </c>
      <c r="R202" s="98" t="s">
        <v>922</v>
      </c>
      <c r="S202" s="92">
        <f t="shared" si="10"/>
        <v>18.75</v>
      </c>
      <c r="T202" s="44">
        <f t="shared" si="11"/>
        <v>18.75</v>
      </c>
      <c r="U202" s="93">
        <v>0.25</v>
      </c>
      <c r="V202" s="31"/>
      <c r="W202" s="29">
        <f t="shared" si="12"/>
        <v>0</v>
      </c>
      <c r="X202" s="30">
        <f t="shared" si="13"/>
        <v>0</v>
      </c>
      <c r="Y202" s="38" t="s">
        <v>701</v>
      </c>
      <c r="Z202" s="97"/>
    </row>
    <row r="203" spans="1:26" ht="15.75" hidden="1" customHeight="1" x14ac:dyDescent="0.2">
      <c r="A203" s="6" t="s">
        <v>48</v>
      </c>
      <c r="B203" s="7" t="s">
        <v>1006</v>
      </c>
      <c r="C203" s="8" t="s">
        <v>50</v>
      </c>
      <c r="D203" s="6" t="s">
        <v>139</v>
      </c>
      <c r="E203" s="7" t="s">
        <v>264</v>
      </c>
      <c r="F203" s="8"/>
      <c r="G203" s="10" t="s">
        <v>265</v>
      </c>
      <c r="H203" s="11" t="s">
        <v>1007</v>
      </c>
      <c r="I203" s="12" t="s">
        <v>53</v>
      </c>
      <c r="J203" s="23">
        <v>2022</v>
      </c>
      <c r="K203" s="14">
        <v>1.5</v>
      </c>
      <c r="L203" s="24">
        <v>1</v>
      </c>
      <c r="M203" s="87" t="s">
        <v>483</v>
      </c>
      <c r="N203" s="88"/>
      <c r="O203" s="89"/>
      <c r="P203" s="94">
        <v>220</v>
      </c>
      <c r="Q203" s="37" t="s">
        <v>1287</v>
      </c>
      <c r="R203" s="45" t="s">
        <v>923</v>
      </c>
      <c r="S203" s="92">
        <f t="shared" si="10"/>
        <v>137.5</v>
      </c>
      <c r="T203" s="44">
        <f t="shared" si="11"/>
        <v>165</v>
      </c>
      <c r="U203" s="93">
        <v>0.25</v>
      </c>
      <c r="V203" s="31"/>
      <c r="W203" s="29">
        <f t="shared" si="12"/>
        <v>0</v>
      </c>
      <c r="X203" s="30">
        <f t="shared" si="13"/>
        <v>0</v>
      </c>
      <c r="Y203" s="38" t="s">
        <v>1161</v>
      </c>
      <c r="Z203" s="97"/>
    </row>
    <row r="204" spans="1:26" ht="15.75" hidden="1" customHeight="1" x14ac:dyDescent="0.2">
      <c r="A204" s="6" t="s">
        <v>48</v>
      </c>
      <c r="B204" s="7" t="s">
        <v>49</v>
      </c>
      <c r="C204" s="8" t="s">
        <v>50</v>
      </c>
      <c r="D204" s="6" t="s">
        <v>139</v>
      </c>
      <c r="E204" s="7" t="s">
        <v>267</v>
      </c>
      <c r="F204" s="8" t="s">
        <v>268</v>
      </c>
      <c r="G204" s="9" t="s">
        <v>269</v>
      </c>
      <c r="H204" s="13" t="s">
        <v>270</v>
      </c>
      <c r="I204" s="7" t="s">
        <v>53</v>
      </c>
      <c r="J204" s="23">
        <v>2019</v>
      </c>
      <c r="K204" s="14">
        <v>0.75</v>
      </c>
      <c r="L204" s="24">
        <v>1</v>
      </c>
      <c r="M204" s="87" t="s">
        <v>483</v>
      </c>
      <c r="N204" s="88"/>
      <c r="O204" s="89"/>
      <c r="P204" s="94">
        <v>550</v>
      </c>
      <c r="Q204" s="37" t="s">
        <v>716</v>
      </c>
      <c r="R204" s="45" t="s">
        <v>923</v>
      </c>
      <c r="S204" s="92">
        <f t="shared" si="10"/>
        <v>389.58333333333337</v>
      </c>
      <c r="T204" s="44">
        <f t="shared" si="11"/>
        <v>467.5</v>
      </c>
      <c r="U204" s="93">
        <v>0.15</v>
      </c>
      <c r="V204" s="31"/>
      <c r="W204" s="29">
        <f t="shared" si="12"/>
        <v>0</v>
      </c>
      <c r="X204" s="30">
        <f t="shared" si="13"/>
        <v>0</v>
      </c>
      <c r="Y204" s="38" t="s">
        <v>554</v>
      </c>
      <c r="Z204" s="97"/>
    </row>
    <row r="205" spans="1:26" ht="15.75" hidden="1" customHeight="1" x14ac:dyDescent="0.2">
      <c r="A205" s="6" t="s">
        <v>48</v>
      </c>
      <c r="B205" s="7" t="s">
        <v>49</v>
      </c>
      <c r="C205" s="8" t="s">
        <v>50</v>
      </c>
      <c r="D205" s="6" t="s">
        <v>139</v>
      </c>
      <c r="E205" s="7" t="s">
        <v>267</v>
      </c>
      <c r="F205" s="8" t="s">
        <v>268</v>
      </c>
      <c r="G205" s="10" t="s">
        <v>271</v>
      </c>
      <c r="H205" s="11" t="s">
        <v>272</v>
      </c>
      <c r="I205" s="12" t="s">
        <v>53</v>
      </c>
      <c r="J205" s="23">
        <v>2019</v>
      </c>
      <c r="K205" s="14">
        <v>0.75</v>
      </c>
      <c r="L205" s="24">
        <v>1</v>
      </c>
      <c r="M205" s="87" t="s">
        <v>483</v>
      </c>
      <c r="N205" s="88"/>
      <c r="O205" s="89"/>
      <c r="P205" s="94">
        <v>90</v>
      </c>
      <c r="Q205" s="37" t="s">
        <v>718</v>
      </c>
      <c r="R205" s="98" t="s">
        <v>922</v>
      </c>
      <c r="S205" s="92">
        <f t="shared" si="10"/>
        <v>76.5</v>
      </c>
      <c r="T205" s="44">
        <f t="shared" si="11"/>
        <v>76.5</v>
      </c>
      <c r="U205" s="93">
        <v>0.15</v>
      </c>
      <c r="V205" s="31"/>
      <c r="W205" s="29">
        <f t="shared" si="12"/>
        <v>0</v>
      </c>
      <c r="X205" s="30">
        <f t="shared" si="13"/>
        <v>0</v>
      </c>
      <c r="Y205" s="38" t="s">
        <v>717</v>
      </c>
      <c r="Z205" s="97"/>
    </row>
    <row r="206" spans="1:26" ht="15.75" hidden="1" customHeight="1" x14ac:dyDescent="0.2">
      <c r="A206" s="6" t="s">
        <v>48</v>
      </c>
      <c r="B206" s="7" t="s">
        <v>49</v>
      </c>
      <c r="C206" s="8" t="s">
        <v>50</v>
      </c>
      <c r="D206" s="6" t="s">
        <v>139</v>
      </c>
      <c r="E206" s="7" t="s">
        <v>267</v>
      </c>
      <c r="F206" s="8" t="s">
        <v>268</v>
      </c>
      <c r="G206" s="9" t="s">
        <v>274</v>
      </c>
      <c r="H206" s="13" t="s">
        <v>275</v>
      </c>
      <c r="I206" s="7" t="s">
        <v>53</v>
      </c>
      <c r="J206" s="23">
        <v>2007</v>
      </c>
      <c r="K206" s="14">
        <v>0.75</v>
      </c>
      <c r="L206" s="24">
        <v>4</v>
      </c>
      <c r="M206" s="87">
        <v>-0.5</v>
      </c>
      <c r="N206" s="88"/>
      <c r="O206" s="89"/>
      <c r="P206" s="94">
        <v>180</v>
      </c>
      <c r="Q206" s="37" t="s">
        <v>720</v>
      </c>
      <c r="R206" s="45" t="s">
        <v>923</v>
      </c>
      <c r="S206" s="92">
        <f t="shared" si="10"/>
        <v>127.5</v>
      </c>
      <c r="T206" s="44">
        <f t="shared" si="11"/>
        <v>153</v>
      </c>
      <c r="U206" s="93">
        <v>0.15</v>
      </c>
      <c r="V206" s="31"/>
      <c r="W206" s="29">
        <f t="shared" si="12"/>
        <v>0</v>
      </c>
      <c r="X206" s="30">
        <f t="shared" si="13"/>
        <v>0</v>
      </c>
      <c r="Y206" s="38" t="s">
        <v>719</v>
      </c>
      <c r="Z206" s="97"/>
    </row>
    <row r="207" spans="1:26" ht="15.75" hidden="1" customHeight="1" x14ac:dyDescent="0.2">
      <c r="A207" s="6" t="s">
        <v>48</v>
      </c>
      <c r="B207" s="7" t="s">
        <v>49</v>
      </c>
      <c r="C207" s="8" t="s">
        <v>50</v>
      </c>
      <c r="D207" s="6" t="s">
        <v>139</v>
      </c>
      <c r="E207" s="7" t="s">
        <v>267</v>
      </c>
      <c r="F207" s="8" t="s">
        <v>268</v>
      </c>
      <c r="G207" s="9" t="s">
        <v>276</v>
      </c>
      <c r="H207" s="13" t="s">
        <v>273</v>
      </c>
      <c r="I207" s="7" t="s">
        <v>53</v>
      </c>
      <c r="J207" s="23">
        <v>2000</v>
      </c>
      <c r="K207" s="14">
        <v>0.75</v>
      </c>
      <c r="L207" s="24">
        <v>1</v>
      </c>
      <c r="M207" s="87">
        <v>-1</v>
      </c>
      <c r="N207" s="88"/>
      <c r="O207" s="89"/>
      <c r="P207" s="94">
        <v>255</v>
      </c>
      <c r="Q207" s="37" t="s">
        <v>721</v>
      </c>
      <c r="R207" s="98" t="s">
        <v>922</v>
      </c>
      <c r="S207" s="92">
        <f t="shared" si="10"/>
        <v>216.75</v>
      </c>
      <c r="T207" s="44">
        <f t="shared" si="11"/>
        <v>216.75</v>
      </c>
      <c r="U207" s="93">
        <v>0.15</v>
      </c>
      <c r="V207" s="31"/>
      <c r="W207" s="29">
        <f t="shared" si="12"/>
        <v>0</v>
      </c>
      <c r="X207" s="30">
        <f t="shared" si="13"/>
        <v>0</v>
      </c>
      <c r="Y207" s="38" t="s">
        <v>547</v>
      </c>
      <c r="Z207" s="97"/>
    </row>
    <row r="208" spans="1:26" ht="15.75" hidden="1" customHeight="1" x14ac:dyDescent="0.2">
      <c r="A208" s="6" t="s">
        <v>48</v>
      </c>
      <c r="B208" s="7" t="s">
        <v>49</v>
      </c>
      <c r="C208" s="8" t="s">
        <v>50</v>
      </c>
      <c r="D208" s="6" t="s">
        <v>139</v>
      </c>
      <c r="E208" s="7" t="s">
        <v>267</v>
      </c>
      <c r="F208" s="8" t="s">
        <v>285</v>
      </c>
      <c r="G208" s="10" t="s">
        <v>1008</v>
      </c>
      <c r="H208" s="11" t="s">
        <v>1009</v>
      </c>
      <c r="I208" s="12" t="s">
        <v>52</v>
      </c>
      <c r="J208" s="23">
        <v>2019</v>
      </c>
      <c r="K208" s="14">
        <v>0.75</v>
      </c>
      <c r="L208" s="24">
        <v>3</v>
      </c>
      <c r="M208" s="87" t="s">
        <v>483</v>
      </c>
      <c r="N208" s="88"/>
      <c r="O208" s="89"/>
      <c r="P208" s="94">
        <v>80</v>
      </c>
      <c r="Q208" s="37" t="s">
        <v>1288</v>
      </c>
      <c r="R208" s="45" t="s">
        <v>923</v>
      </c>
      <c r="S208" s="92">
        <f t="shared" ref="S208:S271" si="14">IF(R208="U",T208/1.2,T208)</f>
        <v>60</v>
      </c>
      <c r="T208" s="44">
        <f t="shared" ref="T208:T271" si="15">P208*(1-U208)</f>
        <v>72</v>
      </c>
      <c r="U208" s="93">
        <v>0.1</v>
      </c>
      <c r="V208" s="31"/>
      <c r="W208" s="29">
        <f t="shared" si="12"/>
        <v>0</v>
      </c>
      <c r="X208" s="30">
        <f t="shared" si="13"/>
        <v>0</v>
      </c>
      <c r="Y208" s="38" t="s">
        <v>1141</v>
      </c>
      <c r="Z208" s="97"/>
    </row>
    <row r="209" spans="1:26" ht="15.75" hidden="1" customHeight="1" x14ac:dyDescent="0.2">
      <c r="A209" s="6" t="s">
        <v>48</v>
      </c>
      <c r="B209" s="7" t="s">
        <v>49</v>
      </c>
      <c r="C209" s="8" t="s">
        <v>50</v>
      </c>
      <c r="D209" s="6" t="s">
        <v>139</v>
      </c>
      <c r="E209" s="7" t="s">
        <v>267</v>
      </c>
      <c r="F209" s="8" t="s">
        <v>285</v>
      </c>
      <c r="G209" s="9" t="s">
        <v>1008</v>
      </c>
      <c r="H209" s="13" t="s">
        <v>1009</v>
      </c>
      <c r="I209" s="7" t="s">
        <v>52</v>
      </c>
      <c r="J209" s="23">
        <v>2020</v>
      </c>
      <c r="K209" s="14">
        <v>0.75</v>
      </c>
      <c r="L209" s="24">
        <v>2</v>
      </c>
      <c r="M209" s="87" t="s">
        <v>483</v>
      </c>
      <c r="N209" s="88"/>
      <c r="O209" s="89"/>
      <c r="P209" s="94">
        <v>75</v>
      </c>
      <c r="Q209" s="37" t="s">
        <v>1289</v>
      </c>
      <c r="R209" s="45" t="s">
        <v>923</v>
      </c>
      <c r="S209" s="92">
        <f t="shared" si="14"/>
        <v>56.25</v>
      </c>
      <c r="T209" s="44">
        <f t="shared" si="15"/>
        <v>67.5</v>
      </c>
      <c r="U209" s="93">
        <v>0.1</v>
      </c>
      <c r="V209" s="31"/>
      <c r="W209" s="29">
        <f t="shared" si="12"/>
        <v>0</v>
      </c>
      <c r="X209" s="30">
        <f t="shared" si="13"/>
        <v>0</v>
      </c>
      <c r="Y209" s="38" t="s">
        <v>1162</v>
      </c>
      <c r="Z209" s="97"/>
    </row>
    <row r="210" spans="1:26" ht="15.75" hidden="1" customHeight="1" x14ac:dyDescent="0.2">
      <c r="A210" s="6" t="s">
        <v>48</v>
      </c>
      <c r="B210" s="7" t="s">
        <v>49</v>
      </c>
      <c r="C210" s="8" t="s">
        <v>50</v>
      </c>
      <c r="D210" s="6" t="s">
        <v>139</v>
      </c>
      <c r="E210" s="7" t="s">
        <v>267</v>
      </c>
      <c r="F210" s="8" t="s">
        <v>285</v>
      </c>
      <c r="G210" s="10" t="s">
        <v>1008</v>
      </c>
      <c r="H210" s="11" t="s">
        <v>1010</v>
      </c>
      <c r="I210" s="12" t="s">
        <v>52</v>
      </c>
      <c r="J210" s="23">
        <v>2019</v>
      </c>
      <c r="K210" s="14">
        <v>0.75</v>
      </c>
      <c r="L210" s="24">
        <v>6</v>
      </c>
      <c r="M210" s="87" t="s">
        <v>483</v>
      </c>
      <c r="N210" s="88"/>
      <c r="O210" s="89"/>
      <c r="P210" s="94">
        <v>60</v>
      </c>
      <c r="Q210" s="37" t="s">
        <v>1290</v>
      </c>
      <c r="R210" s="45" t="s">
        <v>923</v>
      </c>
      <c r="S210" s="92">
        <f t="shared" si="14"/>
        <v>45</v>
      </c>
      <c r="T210" s="44">
        <f t="shared" si="15"/>
        <v>54</v>
      </c>
      <c r="U210" s="93">
        <v>0.1</v>
      </c>
      <c r="V210" s="31"/>
      <c r="W210" s="29">
        <f t="shared" si="12"/>
        <v>0</v>
      </c>
      <c r="X210" s="30">
        <f t="shared" si="13"/>
        <v>0</v>
      </c>
      <c r="Y210" s="38" t="s">
        <v>646</v>
      </c>
      <c r="Z210" s="97"/>
    </row>
    <row r="211" spans="1:26" ht="15.75" hidden="1" customHeight="1" x14ac:dyDescent="0.2">
      <c r="A211" s="6" t="s">
        <v>48</v>
      </c>
      <c r="B211" s="7" t="s">
        <v>49</v>
      </c>
      <c r="C211" s="8" t="s">
        <v>50</v>
      </c>
      <c r="D211" s="6" t="s">
        <v>139</v>
      </c>
      <c r="E211" s="7" t="s">
        <v>267</v>
      </c>
      <c r="F211" s="8" t="s">
        <v>278</v>
      </c>
      <c r="G211" s="9" t="s">
        <v>1011</v>
      </c>
      <c r="H211" s="13" t="s">
        <v>1012</v>
      </c>
      <c r="I211" s="7" t="s">
        <v>53</v>
      </c>
      <c r="J211" s="23">
        <v>2007</v>
      </c>
      <c r="K211" s="14">
        <v>0.75</v>
      </c>
      <c r="L211" s="24">
        <v>18</v>
      </c>
      <c r="M211" s="87" t="s">
        <v>483</v>
      </c>
      <c r="N211" s="88"/>
      <c r="O211" s="89"/>
      <c r="P211" s="94">
        <v>190</v>
      </c>
      <c r="Q211" s="37" t="s">
        <v>1291</v>
      </c>
      <c r="R211" s="98" t="s">
        <v>922</v>
      </c>
      <c r="S211" s="92">
        <f t="shared" si="14"/>
        <v>161.5</v>
      </c>
      <c r="T211" s="44">
        <f t="shared" si="15"/>
        <v>161.5</v>
      </c>
      <c r="U211" s="93">
        <v>0.15</v>
      </c>
      <c r="V211" s="31"/>
      <c r="W211" s="29">
        <f t="shared" si="12"/>
        <v>0</v>
      </c>
      <c r="X211" s="30">
        <f t="shared" si="13"/>
        <v>0</v>
      </c>
      <c r="Y211" s="38" t="s">
        <v>514</v>
      </c>
      <c r="Z211" s="97"/>
    </row>
    <row r="212" spans="1:26" ht="15.75" hidden="1" customHeight="1" x14ac:dyDescent="0.2">
      <c r="A212" s="6" t="s">
        <v>48</v>
      </c>
      <c r="B212" s="7" t="s">
        <v>49</v>
      </c>
      <c r="C212" s="8" t="s">
        <v>50</v>
      </c>
      <c r="D212" s="6" t="s">
        <v>139</v>
      </c>
      <c r="E212" s="7" t="s">
        <v>267</v>
      </c>
      <c r="F212" s="8" t="s">
        <v>278</v>
      </c>
      <c r="G212" s="9" t="s">
        <v>279</v>
      </c>
      <c r="H212" s="13" t="s">
        <v>280</v>
      </c>
      <c r="I212" s="7" t="s">
        <v>52</v>
      </c>
      <c r="J212" s="23">
        <v>1997</v>
      </c>
      <c r="K212" s="14">
        <v>0.75</v>
      </c>
      <c r="L212" s="24">
        <v>4</v>
      </c>
      <c r="M212" s="87">
        <v>-1</v>
      </c>
      <c r="N212" s="88"/>
      <c r="O212" s="89"/>
      <c r="P212" s="94">
        <v>130</v>
      </c>
      <c r="Q212" s="37" t="s">
        <v>723</v>
      </c>
      <c r="R212" s="98" t="s">
        <v>922</v>
      </c>
      <c r="S212" s="92">
        <f t="shared" si="14"/>
        <v>110.5</v>
      </c>
      <c r="T212" s="44">
        <f t="shared" si="15"/>
        <v>110.5</v>
      </c>
      <c r="U212" s="93">
        <v>0.15</v>
      </c>
      <c r="V212" s="31"/>
      <c r="W212" s="29">
        <f t="shared" si="12"/>
        <v>0</v>
      </c>
      <c r="X212" s="30">
        <f t="shared" si="13"/>
        <v>0</v>
      </c>
      <c r="Y212" s="38" t="s">
        <v>722</v>
      </c>
      <c r="Z212" s="97"/>
    </row>
    <row r="213" spans="1:26" ht="15.75" hidden="1" customHeight="1" x14ac:dyDescent="0.2">
      <c r="A213" s="6" t="s">
        <v>48</v>
      </c>
      <c r="B213" s="7" t="s">
        <v>49</v>
      </c>
      <c r="C213" s="8" t="s">
        <v>50</v>
      </c>
      <c r="D213" s="6" t="s">
        <v>139</v>
      </c>
      <c r="E213" s="7" t="s">
        <v>267</v>
      </c>
      <c r="F213" s="8"/>
      <c r="G213" s="10" t="s">
        <v>1013</v>
      </c>
      <c r="H213" s="11" t="s">
        <v>1014</v>
      </c>
      <c r="I213" s="12" t="s">
        <v>53</v>
      </c>
      <c r="J213" s="23">
        <v>2022</v>
      </c>
      <c r="K213" s="14">
        <v>0.75</v>
      </c>
      <c r="L213" s="24">
        <v>24</v>
      </c>
      <c r="M213" s="87" t="s">
        <v>483</v>
      </c>
      <c r="N213" s="88"/>
      <c r="O213" s="89"/>
      <c r="P213" s="94">
        <v>35</v>
      </c>
      <c r="Q213" s="37" t="s">
        <v>1292</v>
      </c>
      <c r="R213" s="45" t="s">
        <v>923</v>
      </c>
      <c r="S213" s="92">
        <f t="shared" si="14"/>
        <v>24.791666666666668</v>
      </c>
      <c r="T213" s="44">
        <f t="shared" si="15"/>
        <v>29.75</v>
      </c>
      <c r="U213" s="93">
        <v>0.15</v>
      </c>
      <c r="V213" s="31"/>
      <c r="W213" s="29">
        <f t="shared" si="12"/>
        <v>0</v>
      </c>
      <c r="X213" s="30">
        <f t="shared" si="13"/>
        <v>0</v>
      </c>
      <c r="Y213" s="38" t="s">
        <v>1163</v>
      </c>
      <c r="Z213" s="97"/>
    </row>
    <row r="214" spans="1:26" ht="15.75" hidden="1" customHeight="1" x14ac:dyDescent="0.2">
      <c r="A214" s="6" t="s">
        <v>48</v>
      </c>
      <c r="B214" s="7" t="s">
        <v>57</v>
      </c>
      <c r="C214" s="8" t="s">
        <v>50</v>
      </c>
      <c r="D214" s="6" t="s">
        <v>139</v>
      </c>
      <c r="E214" s="7" t="s">
        <v>281</v>
      </c>
      <c r="F214" s="8" t="s">
        <v>268</v>
      </c>
      <c r="G214" s="10" t="s">
        <v>1015</v>
      </c>
      <c r="H214" s="11" t="s">
        <v>1016</v>
      </c>
      <c r="I214" s="12" t="s">
        <v>53</v>
      </c>
      <c r="J214" s="23">
        <v>2001</v>
      </c>
      <c r="K214" s="14">
        <v>0.75</v>
      </c>
      <c r="L214" s="24">
        <v>1</v>
      </c>
      <c r="M214" s="87" t="s">
        <v>483</v>
      </c>
      <c r="N214" s="88"/>
      <c r="O214" s="89"/>
      <c r="P214" s="94">
        <v>170</v>
      </c>
      <c r="Q214" s="37" t="s">
        <v>1293</v>
      </c>
      <c r="R214" s="98" t="s">
        <v>922</v>
      </c>
      <c r="S214" s="92">
        <f t="shared" si="14"/>
        <v>127.5</v>
      </c>
      <c r="T214" s="44">
        <f t="shared" si="15"/>
        <v>127.5</v>
      </c>
      <c r="U214" s="93">
        <v>0.25</v>
      </c>
      <c r="V214" s="31"/>
      <c r="W214" s="29">
        <f t="shared" si="12"/>
        <v>0</v>
      </c>
      <c r="X214" s="30">
        <f t="shared" si="13"/>
        <v>0</v>
      </c>
      <c r="Y214" s="38" t="s">
        <v>706</v>
      </c>
      <c r="Z214" s="97"/>
    </row>
    <row r="215" spans="1:26" ht="15.75" hidden="1" customHeight="1" x14ac:dyDescent="0.2">
      <c r="A215" s="6" t="s">
        <v>48</v>
      </c>
      <c r="B215" s="7" t="s">
        <v>49</v>
      </c>
      <c r="C215" s="8" t="s">
        <v>50</v>
      </c>
      <c r="D215" s="6" t="s">
        <v>139</v>
      </c>
      <c r="E215" s="7" t="s">
        <v>281</v>
      </c>
      <c r="F215" s="8" t="s">
        <v>282</v>
      </c>
      <c r="G215" s="9" t="s">
        <v>283</v>
      </c>
      <c r="H215" s="13" t="s">
        <v>282</v>
      </c>
      <c r="I215" s="7" t="s">
        <v>284</v>
      </c>
      <c r="J215" s="23">
        <v>2015</v>
      </c>
      <c r="K215" s="14">
        <v>0.75</v>
      </c>
      <c r="L215" s="24">
        <v>3</v>
      </c>
      <c r="M215" s="87" t="s">
        <v>483</v>
      </c>
      <c r="N215" s="88"/>
      <c r="O215" s="89"/>
      <c r="P215" s="94">
        <v>50</v>
      </c>
      <c r="Q215" s="37" t="s">
        <v>724</v>
      </c>
      <c r="R215" s="98" t="s">
        <v>922</v>
      </c>
      <c r="S215" s="92">
        <f t="shared" si="14"/>
        <v>42.5</v>
      </c>
      <c r="T215" s="44">
        <f t="shared" si="15"/>
        <v>42.5</v>
      </c>
      <c r="U215" s="93">
        <v>0.15</v>
      </c>
      <c r="V215" s="31"/>
      <c r="W215" s="29">
        <f t="shared" si="12"/>
        <v>0</v>
      </c>
      <c r="X215" s="30">
        <f t="shared" si="13"/>
        <v>0</v>
      </c>
      <c r="Y215" s="38" t="s">
        <v>679</v>
      </c>
      <c r="Z215" s="97"/>
    </row>
    <row r="216" spans="1:26" ht="15.75" hidden="1" customHeight="1" x14ac:dyDescent="0.2">
      <c r="A216" s="6" t="s">
        <v>48</v>
      </c>
      <c r="B216" s="7" t="s">
        <v>49</v>
      </c>
      <c r="C216" s="8" t="s">
        <v>50</v>
      </c>
      <c r="D216" s="6" t="s">
        <v>139</v>
      </c>
      <c r="E216" s="7" t="s">
        <v>281</v>
      </c>
      <c r="F216" s="8" t="s">
        <v>285</v>
      </c>
      <c r="G216" s="10" t="s">
        <v>286</v>
      </c>
      <c r="H216" s="11" t="s">
        <v>287</v>
      </c>
      <c r="I216" s="12" t="s">
        <v>284</v>
      </c>
      <c r="J216" s="23">
        <v>2011</v>
      </c>
      <c r="K216" s="14">
        <v>0.75</v>
      </c>
      <c r="L216" s="24">
        <v>4</v>
      </c>
      <c r="M216" s="87" t="s">
        <v>483</v>
      </c>
      <c r="N216" s="88"/>
      <c r="O216" s="89"/>
      <c r="P216" s="94">
        <v>90</v>
      </c>
      <c r="Q216" s="37" t="s">
        <v>727</v>
      </c>
      <c r="R216" s="98" t="s">
        <v>922</v>
      </c>
      <c r="S216" s="92">
        <f t="shared" si="14"/>
        <v>76.5</v>
      </c>
      <c r="T216" s="44">
        <f t="shared" si="15"/>
        <v>76.5</v>
      </c>
      <c r="U216" s="93">
        <v>0.15</v>
      </c>
      <c r="V216" s="31"/>
      <c r="W216" s="29">
        <f t="shared" si="12"/>
        <v>0</v>
      </c>
      <c r="X216" s="30">
        <f t="shared" si="13"/>
        <v>0</v>
      </c>
      <c r="Y216" s="38" t="s">
        <v>725</v>
      </c>
      <c r="Z216" s="97"/>
    </row>
    <row r="217" spans="1:26" ht="15.75" hidden="1" customHeight="1" x14ac:dyDescent="0.2">
      <c r="A217" s="6" t="s">
        <v>48</v>
      </c>
      <c r="B217" s="7" t="s">
        <v>49</v>
      </c>
      <c r="C217" s="8" t="s">
        <v>50</v>
      </c>
      <c r="D217" s="6" t="s">
        <v>139</v>
      </c>
      <c r="E217" s="7" t="s">
        <v>281</v>
      </c>
      <c r="F217" s="8" t="s">
        <v>285</v>
      </c>
      <c r="G217" s="9" t="s">
        <v>286</v>
      </c>
      <c r="H217" s="13" t="s">
        <v>288</v>
      </c>
      <c r="I217" s="7" t="s">
        <v>284</v>
      </c>
      <c r="J217" s="23">
        <v>2013</v>
      </c>
      <c r="K217" s="14">
        <v>0.75</v>
      </c>
      <c r="L217" s="24">
        <v>1</v>
      </c>
      <c r="M217" s="87" t="s">
        <v>483</v>
      </c>
      <c r="N217" s="88"/>
      <c r="O217" s="89"/>
      <c r="P217" s="94">
        <v>90</v>
      </c>
      <c r="Q217" s="37" t="s">
        <v>728</v>
      </c>
      <c r="R217" s="98" t="s">
        <v>922</v>
      </c>
      <c r="S217" s="92">
        <f t="shared" si="14"/>
        <v>76.5</v>
      </c>
      <c r="T217" s="44">
        <f t="shared" si="15"/>
        <v>76.5</v>
      </c>
      <c r="U217" s="93">
        <v>0.15</v>
      </c>
      <c r="V217" s="31"/>
      <c r="W217" s="29">
        <f t="shared" si="12"/>
        <v>0</v>
      </c>
      <c r="X217" s="30">
        <f t="shared" si="13"/>
        <v>0</v>
      </c>
      <c r="Y217" s="38" t="s">
        <v>726</v>
      </c>
      <c r="Z217" s="97"/>
    </row>
    <row r="218" spans="1:26" ht="15.75" hidden="1" customHeight="1" x14ac:dyDescent="0.2">
      <c r="A218" s="6" t="s">
        <v>48</v>
      </c>
      <c r="B218" s="7" t="s">
        <v>49</v>
      </c>
      <c r="C218" s="8" t="s">
        <v>50</v>
      </c>
      <c r="D218" s="6" t="s">
        <v>139</v>
      </c>
      <c r="E218" s="7" t="s">
        <v>281</v>
      </c>
      <c r="F218" s="8" t="s">
        <v>285</v>
      </c>
      <c r="G218" s="10" t="s">
        <v>1017</v>
      </c>
      <c r="H218" s="11" t="s">
        <v>1018</v>
      </c>
      <c r="I218" s="12" t="s">
        <v>284</v>
      </c>
      <c r="J218" s="23">
        <v>2010</v>
      </c>
      <c r="K218" s="14">
        <v>0.75</v>
      </c>
      <c r="L218" s="24">
        <v>2</v>
      </c>
      <c r="M218" s="87" t="s">
        <v>483</v>
      </c>
      <c r="N218" s="88"/>
      <c r="O218" s="89"/>
      <c r="P218" s="94">
        <v>70</v>
      </c>
      <c r="Q218" s="37" t="s">
        <v>1294</v>
      </c>
      <c r="R218" s="98" t="s">
        <v>922</v>
      </c>
      <c r="S218" s="92">
        <f t="shared" si="14"/>
        <v>52.5</v>
      </c>
      <c r="T218" s="44">
        <f t="shared" si="15"/>
        <v>52.5</v>
      </c>
      <c r="U218" s="93">
        <v>0.25</v>
      </c>
      <c r="V218" s="31"/>
      <c r="W218" s="29">
        <f t="shared" si="12"/>
        <v>0</v>
      </c>
      <c r="X218" s="30">
        <f t="shared" si="13"/>
        <v>0</v>
      </c>
      <c r="Y218" s="38" t="s">
        <v>748</v>
      </c>
      <c r="Z218" s="97"/>
    </row>
    <row r="219" spans="1:26" ht="15.75" hidden="1" customHeight="1" x14ac:dyDescent="0.2">
      <c r="A219" s="6" t="s">
        <v>48</v>
      </c>
      <c r="B219" s="7" t="s">
        <v>49</v>
      </c>
      <c r="C219" s="8" t="s">
        <v>50</v>
      </c>
      <c r="D219" s="6" t="s">
        <v>139</v>
      </c>
      <c r="E219" s="7" t="s">
        <v>281</v>
      </c>
      <c r="F219" s="8" t="s">
        <v>285</v>
      </c>
      <c r="G219" s="10" t="s">
        <v>1019</v>
      </c>
      <c r="H219" s="11" t="s">
        <v>1020</v>
      </c>
      <c r="I219" s="12" t="s">
        <v>284</v>
      </c>
      <c r="J219" s="23">
        <v>2018</v>
      </c>
      <c r="K219" s="14">
        <v>0.75</v>
      </c>
      <c r="L219" s="24">
        <v>3</v>
      </c>
      <c r="M219" s="87" t="s">
        <v>483</v>
      </c>
      <c r="N219" s="88"/>
      <c r="O219" s="89"/>
      <c r="P219" s="94">
        <v>90</v>
      </c>
      <c r="Q219" s="37" t="s">
        <v>1295</v>
      </c>
      <c r="R219" s="98" t="s">
        <v>922</v>
      </c>
      <c r="S219" s="92">
        <f t="shared" si="14"/>
        <v>76.5</v>
      </c>
      <c r="T219" s="44">
        <f t="shared" si="15"/>
        <v>76.5</v>
      </c>
      <c r="U219" s="93">
        <v>0.15</v>
      </c>
      <c r="V219" s="31"/>
      <c r="W219" s="29">
        <f t="shared" si="12"/>
        <v>0</v>
      </c>
      <c r="X219" s="30">
        <f t="shared" si="13"/>
        <v>0</v>
      </c>
      <c r="Y219" s="38" t="s">
        <v>706</v>
      </c>
      <c r="Z219" s="97"/>
    </row>
    <row r="220" spans="1:26" ht="15.75" hidden="1" customHeight="1" x14ac:dyDescent="0.2">
      <c r="A220" s="6" t="s">
        <v>48</v>
      </c>
      <c r="B220" s="7" t="s">
        <v>49</v>
      </c>
      <c r="C220" s="8" t="s">
        <v>50</v>
      </c>
      <c r="D220" s="6" t="s">
        <v>139</v>
      </c>
      <c r="E220" s="7" t="s">
        <v>281</v>
      </c>
      <c r="F220" s="8" t="s">
        <v>285</v>
      </c>
      <c r="G220" s="10" t="s">
        <v>289</v>
      </c>
      <c r="H220" s="11" t="s">
        <v>290</v>
      </c>
      <c r="I220" s="12" t="s">
        <v>284</v>
      </c>
      <c r="J220" s="23">
        <v>2011</v>
      </c>
      <c r="K220" s="14">
        <v>0.75</v>
      </c>
      <c r="L220" s="24">
        <v>2</v>
      </c>
      <c r="M220" s="87" t="s">
        <v>483</v>
      </c>
      <c r="N220" s="88"/>
      <c r="O220" s="89"/>
      <c r="P220" s="94">
        <v>90</v>
      </c>
      <c r="Q220" s="37" t="s">
        <v>729</v>
      </c>
      <c r="R220" s="98" t="s">
        <v>922</v>
      </c>
      <c r="S220" s="92">
        <f t="shared" si="14"/>
        <v>76.5</v>
      </c>
      <c r="T220" s="44">
        <f t="shared" si="15"/>
        <v>76.5</v>
      </c>
      <c r="U220" s="93">
        <v>0.15</v>
      </c>
      <c r="V220" s="31"/>
      <c r="W220" s="29">
        <f t="shared" si="12"/>
        <v>0</v>
      </c>
      <c r="X220" s="30">
        <f t="shared" si="13"/>
        <v>0</v>
      </c>
      <c r="Y220" s="38" t="s">
        <v>592</v>
      </c>
      <c r="Z220" s="97"/>
    </row>
    <row r="221" spans="1:26" ht="15.75" hidden="1" customHeight="1" x14ac:dyDescent="0.2">
      <c r="A221" s="6" t="s">
        <v>48</v>
      </c>
      <c r="B221" s="7" t="s">
        <v>49</v>
      </c>
      <c r="C221" s="8" t="s">
        <v>50</v>
      </c>
      <c r="D221" s="6" t="s">
        <v>139</v>
      </c>
      <c r="E221" s="7" t="s">
        <v>281</v>
      </c>
      <c r="F221" s="8" t="s">
        <v>285</v>
      </c>
      <c r="G221" s="9" t="s">
        <v>291</v>
      </c>
      <c r="H221" s="13" t="s">
        <v>292</v>
      </c>
      <c r="I221" s="7" t="s">
        <v>284</v>
      </c>
      <c r="J221" s="23">
        <v>2013</v>
      </c>
      <c r="K221" s="14">
        <v>0.75</v>
      </c>
      <c r="L221" s="24">
        <v>3</v>
      </c>
      <c r="M221" s="87" t="s">
        <v>483</v>
      </c>
      <c r="N221" s="88"/>
      <c r="O221" s="89"/>
      <c r="P221" s="94">
        <v>80</v>
      </c>
      <c r="Q221" s="37" t="s">
        <v>730</v>
      </c>
      <c r="R221" s="98" t="s">
        <v>922</v>
      </c>
      <c r="S221" s="92">
        <f t="shared" si="14"/>
        <v>68</v>
      </c>
      <c r="T221" s="44">
        <f t="shared" si="15"/>
        <v>68</v>
      </c>
      <c r="U221" s="93">
        <v>0.15</v>
      </c>
      <c r="V221" s="31"/>
      <c r="W221" s="29">
        <f t="shared" si="12"/>
        <v>0</v>
      </c>
      <c r="X221" s="30">
        <f t="shared" si="13"/>
        <v>0</v>
      </c>
      <c r="Y221" s="38" t="s">
        <v>711</v>
      </c>
      <c r="Z221" s="97"/>
    </row>
    <row r="222" spans="1:26" ht="15.75" hidden="1" customHeight="1" x14ac:dyDescent="0.2">
      <c r="A222" s="6" t="s">
        <v>48</v>
      </c>
      <c r="B222" s="7" t="s">
        <v>49</v>
      </c>
      <c r="C222" s="8" t="s">
        <v>50</v>
      </c>
      <c r="D222" s="6" t="s">
        <v>139</v>
      </c>
      <c r="E222" s="7" t="s">
        <v>281</v>
      </c>
      <c r="F222" s="8" t="s">
        <v>277</v>
      </c>
      <c r="G222" s="10" t="s">
        <v>1021</v>
      </c>
      <c r="H222" s="11" t="s">
        <v>1022</v>
      </c>
      <c r="I222" s="12" t="s">
        <v>53</v>
      </c>
      <c r="J222" s="23">
        <v>2019</v>
      </c>
      <c r="K222" s="14">
        <v>0.75</v>
      </c>
      <c r="L222" s="24">
        <v>2</v>
      </c>
      <c r="M222" s="87" t="s">
        <v>483</v>
      </c>
      <c r="N222" s="88"/>
      <c r="O222" s="89"/>
      <c r="P222" s="94">
        <v>100</v>
      </c>
      <c r="Q222" s="37" t="s">
        <v>1296</v>
      </c>
      <c r="R222" s="98" t="s">
        <v>922</v>
      </c>
      <c r="S222" s="92">
        <f t="shared" si="14"/>
        <v>85</v>
      </c>
      <c r="T222" s="44">
        <f t="shared" si="15"/>
        <v>85</v>
      </c>
      <c r="U222" s="93">
        <v>0.15</v>
      </c>
      <c r="V222" s="31"/>
      <c r="W222" s="29">
        <f t="shared" si="12"/>
        <v>0</v>
      </c>
      <c r="X222" s="30">
        <f t="shared" si="13"/>
        <v>0</v>
      </c>
      <c r="Y222" s="38" t="s">
        <v>1164</v>
      </c>
      <c r="Z222" s="97"/>
    </row>
    <row r="223" spans="1:26" ht="15.75" hidden="1" customHeight="1" x14ac:dyDescent="0.2">
      <c r="A223" s="6" t="s">
        <v>48</v>
      </c>
      <c r="B223" s="7" t="s">
        <v>49</v>
      </c>
      <c r="C223" s="8" t="s">
        <v>50</v>
      </c>
      <c r="D223" s="6" t="s">
        <v>139</v>
      </c>
      <c r="E223" s="7" t="s">
        <v>281</v>
      </c>
      <c r="F223" s="8" t="s">
        <v>278</v>
      </c>
      <c r="G223" s="9" t="s">
        <v>1023</v>
      </c>
      <c r="H223" s="13" t="s">
        <v>1024</v>
      </c>
      <c r="I223" s="7" t="s">
        <v>284</v>
      </c>
      <c r="J223" s="23">
        <v>1998</v>
      </c>
      <c r="K223" s="14">
        <v>0.75</v>
      </c>
      <c r="L223" s="24">
        <v>2</v>
      </c>
      <c r="M223" s="87">
        <v>-0.5</v>
      </c>
      <c r="N223" s="88"/>
      <c r="O223" s="89"/>
      <c r="P223" s="94">
        <v>120</v>
      </c>
      <c r="Q223" s="37" t="s">
        <v>1297</v>
      </c>
      <c r="R223" s="98" t="s">
        <v>922</v>
      </c>
      <c r="S223" s="92">
        <f t="shared" si="14"/>
        <v>102</v>
      </c>
      <c r="T223" s="44">
        <f t="shared" si="15"/>
        <v>102</v>
      </c>
      <c r="U223" s="93">
        <v>0.15</v>
      </c>
      <c r="V223" s="31"/>
      <c r="W223" s="29">
        <f t="shared" si="12"/>
        <v>0</v>
      </c>
      <c r="X223" s="30">
        <f t="shared" si="13"/>
        <v>0</v>
      </c>
      <c r="Y223" s="38" t="s">
        <v>1165</v>
      </c>
      <c r="Z223" s="97"/>
    </row>
    <row r="224" spans="1:26" ht="15.75" hidden="1" customHeight="1" x14ac:dyDescent="0.2">
      <c r="A224" s="6" t="s">
        <v>48</v>
      </c>
      <c r="B224" s="7" t="s">
        <v>49</v>
      </c>
      <c r="C224" s="8" t="s">
        <v>50</v>
      </c>
      <c r="D224" s="6" t="s">
        <v>139</v>
      </c>
      <c r="E224" s="7" t="s">
        <v>281</v>
      </c>
      <c r="F224" s="8" t="s">
        <v>278</v>
      </c>
      <c r="G224" s="10" t="s">
        <v>1023</v>
      </c>
      <c r="H224" s="11" t="s">
        <v>1024</v>
      </c>
      <c r="I224" s="12" t="s">
        <v>284</v>
      </c>
      <c r="J224" s="23">
        <v>2000</v>
      </c>
      <c r="K224" s="14">
        <v>0.75</v>
      </c>
      <c r="L224" s="24">
        <v>1</v>
      </c>
      <c r="M224" s="87">
        <v>-0.5</v>
      </c>
      <c r="N224" s="88"/>
      <c r="O224" s="89"/>
      <c r="P224" s="94">
        <v>120</v>
      </c>
      <c r="Q224" s="37" t="s">
        <v>1298</v>
      </c>
      <c r="R224" s="98" t="s">
        <v>922</v>
      </c>
      <c r="S224" s="92">
        <f t="shared" si="14"/>
        <v>102</v>
      </c>
      <c r="T224" s="44">
        <f t="shared" si="15"/>
        <v>102</v>
      </c>
      <c r="U224" s="93">
        <v>0.15</v>
      </c>
      <c r="V224" s="31"/>
      <c r="W224" s="29">
        <f t="shared" si="12"/>
        <v>0</v>
      </c>
      <c r="X224" s="30">
        <f t="shared" si="13"/>
        <v>0</v>
      </c>
      <c r="Y224" s="38" t="s">
        <v>1165</v>
      </c>
      <c r="Z224" s="97"/>
    </row>
    <row r="225" spans="1:26" ht="15.75" hidden="1" customHeight="1" x14ac:dyDescent="0.2">
      <c r="A225" s="6" t="s">
        <v>48</v>
      </c>
      <c r="B225" s="7" t="s">
        <v>57</v>
      </c>
      <c r="C225" s="8" t="s">
        <v>50</v>
      </c>
      <c r="D225" s="6" t="s">
        <v>139</v>
      </c>
      <c r="E225" s="7" t="s">
        <v>293</v>
      </c>
      <c r="F225" s="8"/>
      <c r="G225" s="9" t="s">
        <v>294</v>
      </c>
      <c r="H225" s="13" t="s">
        <v>295</v>
      </c>
      <c r="I225" s="7" t="s">
        <v>296</v>
      </c>
      <c r="J225" s="23">
        <v>2013</v>
      </c>
      <c r="K225" s="14">
        <v>0.75</v>
      </c>
      <c r="L225" s="24">
        <v>1</v>
      </c>
      <c r="M225" s="87" t="s">
        <v>484</v>
      </c>
      <c r="N225" s="88"/>
      <c r="O225" s="89" t="s">
        <v>502</v>
      </c>
      <c r="P225" s="94">
        <v>85</v>
      </c>
      <c r="Q225" s="37" t="s">
        <v>732</v>
      </c>
      <c r="R225" s="98" t="s">
        <v>922</v>
      </c>
      <c r="S225" s="92">
        <f t="shared" si="14"/>
        <v>63.75</v>
      </c>
      <c r="T225" s="44">
        <f t="shared" si="15"/>
        <v>63.75</v>
      </c>
      <c r="U225" s="93">
        <v>0.25</v>
      </c>
      <c r="V225" s="31"/>
      <c r="W225" s="29">
        <f t="shared" si="12"/>
        <v>0</v>
      </c>
      <c r="X225" s="30">
        <f t="shared" si="13"/>
        <v>0</v>
      </c>
      <c r="Y225" s="38" t="s">
        <v>731</v>
      </c>
      <c r="Z225" s="97"/>
    </row>
    <row r="226" spans="1:26" ht="15.75" hidden="1" customHeight="1" x14ac:dyDescent="0.2">
      <c r="A226" s="6" t="s">
        <v>48</v>
      </c>
      <c r="B226" s="7" t="s">
        <v>49</v>
      </c>
      <c r="C226" s="8" t="s">
        <v>50</v>
      </c>
      <c r="D226" s="6" t="s">
        <v>297</v>
      </c>
      <c r="E226" s="7" t="s">
        <v>267</v>
      </c>
      <c r="F226" s="8" t="s">
        <v>277</v>
      </c>
      <c r="G226" s="9" t="s">
        <v>298</v>
      </c>
      <c r="H226" s="13" t="s">
        <v>299</v>
      </c>
      <c r="I226" s="7" t="s">
        <v>53</v>
      </c>
      <c r="J226" s="23">
        <v>2014</v>
      </c>
      <c r="K226" s="14">
        <v>0.75</v>
      </c>
      <c r="L226" s="24">
        <v>1</v>
      </c>
      <c r="M226" s="87">
        <v>-0.5</v>
      </c>
      <c r="N226" s="88"/>
      <c r="O226" s="89"/>
      <c r="P226" s="94">
        <v>73</v>
      </c>
      <c r="Q226" s="37" t="s">
        <v>733</v>
      </c>
      <c r="R226" s="45" t="s">
        <v>923</v>
      </c>
      <c r="S226" s="92">
        <f t="shared" si="14"/>
        <v>51.708333333333336</v>
      </c>
      <c r="T226" s="44">
        <f t="shared" si="15"/>
        <v>62.05</v>
      </c>
      <c r="U226" s="93">
        <v>0.15</v>
      </c>
      <c r="V226" s="31"/>
      <c r="W226" s="29">
        <f t="shared" si="12"/>
        <v>0</v>
      </c>
      <c r="X226" s="30">
        <f t="shared" si="13"/>
        <v>0</v>
      </c>
      <c r="Y226" s="38" t="s">
        <v>753</v>
      </c>
      <c r="Z226" s="97"/>
    </row>
    <row r="227" spans="1:26" ht="15.75" hidden="1" customHeight="1" x14ac:dyDescent="0.2">
      <c r="A227" s="6" t="s">
        <v>48</v>
      </c>
      <c r="B227" s="7" t="s">
        <v>49</v>
      </c>
      <c r="C227" s="8" t="s">
        <v>50</v>
      </c>
      <c r="D227" s="6" t="s">
        <v>300</v>
      </c>
      <c r="E227" s="7" t="s">
        <v>301</v>
      </c>
      <c r="F227" s="8"/>
      <c r="G227" s="10" t="s">
        <v>302</v>
      </c>
      <c r="H227" s="11" t="s">
        <v>303</v>
      </c>
      <c r="I227" s="12" t="s">
        <v>304</v>
      </c>
      <c r="J227" s="23">
        <v>1977</v>
      </c>
      <c r="K227" s="14">
        <v>0.75</v>
      </c>
      <c r="L227" s="24">
        <v>1</v>
      </c>
      <c r="M227" s="87" t="s">
        <v>483</v>
      </c>
      <c r="N227" s="88"/>
      <c r="O227" s="89"/>
      <c r="P227" s="94">
        <v>900</v>
      </c>
      <c r="Q227" s="37" t="s">
        <v>736</v>
      </c>
      <c r="R227" s="45" t="s">
        <v>923</v>
      </c>
      <c r="S227" s="92">
        <f t="shared" si="14"/>
        <v>637.5</v>
      </c>
      <c r="T227" s="44">
        <f t="shared" si="15"/>
        <v>765</v>
      </c>
      <c r="U227" s="93">
        <v>0.15</v>
      </c>
      <c r="V227" s="31"/>
      <c r="W227" s="29">
        <f t="shared" si="12"/>
        <v>0</v>
      </c>
      <c r="X227" s="30">
        <f t="shared" si="13"/>
        <v>0</v>
      </c>
      <c r="Y227" s="38" t="s">
        <v>734</v>
      </c>
      <c r="Z227" s="97"/>
    </row>
    <row r="228" spans="1:26" ht="15.75" hidden="1" customHeight="1" x14ac:dyDescent="0.2">
      <c r="A228" s="6" t="s">
        <v>48</v>
      </c>
      <c r="B228" s="7" t="s">
        <v>49</v>
      </c>
      <c r="C228" s="8" t="s">
        <v>50</v>
      </c>
      <c r="D228" s="6" t="s">
        <v>300</v>
      </c>
      <c r="E228" s="7" t="s">
        <v>301</v>
      </c>
      <c r="F228" s="8"/>
      <c r="G228" s="10" t="s">
        <v>302</v>
      </c>
      <c r="H228" s="11" t="s">
        <v>303</v>
      </c>
      <c r="I228" s="12" t="s">
        <v>304</v>
      </c>
      <c r="J228" s="23">
        <v>1977</v>
      </c>
      <c r="K228" s="14">
        <v>0.75</v>
      </c>
      <c r="L228" s="24">
        <v>1</v>
      </c>
      <c r="M228" s="87" t="s">
        <v>483</v>
      </c>
      <c r="N228" s="88"/>
      <c r="O228" s="89"/>
      <c r="P228" s="94">
        <v>900</v>
      </c>
      <c r="Q228" s="37" t="s">
        <v>737</v>
      </c>
      <c r="R228" s="45" t="s">
        <v>923</v>
      </c>
      <c r="S228" s="92">
        <f t="shared" si="14"/>
        <v>637.5</v>
      </c>
      <c r="T228" s="44">
        <f t="shared" si="15"/>
        <v>765</v>
      </c>
      <c r="U228" s="93">
        <v>0.15</v>
      </c>
      <c r="V228" s="31"/>
      <c r="W228" s="29">
        <f t="shared" si="12"/>
        <v>0</v>
      </c>
      <c r="X228" s="30">
        <f t="shared" si="13"/>
        <v>0</v>
      </c>
      <c r="Y228" s="38" t="s">
        <v>735</v>
      </c>
      <c r="Z228" s="97"/>
    </row>
    <row r="229" spans="1:26" ht="15.75" hidden="1" customHeight="1" x14ac:dyDescent="0.2">
      <c r="A229" s="6" t="s">
        <v>48</v>
      </c>
      <c r="B229" s="7" t="s">
        <v>49</v>
      </c>
      <c r="C229" s="8" t="s">
        <v>50</v>
      </c>
      <c r="D229" s="6" t="s">
        <v>300</v>
      </c>
      <c r="E229" s="7" t="s">
        <v>1025</v>
      </c>
      <c r="F229" s="8"/>
      <c r="G229" s="9" t="s">
        <v>1026</v>
      </c>
      <c r="H229" s="13" t="s">
        <v>1027</v>
      </c>
      <c r="I229" s="7" t="s">
        <v>327</v>
      </c>
      <c r="J229" s="23">
        <v>2018</v>
      </c>
      <c r="K229" s="14">
        <v>0.75</v>
      </c>
      <c r="L229" s="24">
        <v>2</v>
      </c>
      <c r="M229" s="87" t="s">
        <v>483</v>
      </c>
      <c r="N229" s="88"/>
      <c r="O229" s="89"/>
      <c r="P229" s="94">
        <v>60</v>
      </c>
      <c r="Q229" s="37" t="s">
        <v>1299</v>
      </c>
      <c r="R229" s="98" t="s">
        <v>922</v>
      </c>
      <c r="S229" s="92">
        <f t="shared" si="14"/>
        <v>51</v>
      </c>
      <c r="T229" s="44">
        <f t="shared" si="15"/>
        <v>51</v>
      </c>
      <c r="U229" s="93">
        <v>0.15</v>
      </c>
      <c r="V229" s="31"/>
      <c r="W229" s="29">
        <f t="shared" si="12"/>
        <v>0</v>
      </c>
      <c r="X229" s="30">
        <f t="shared" si="13"/>
        <v>0</v>
      </c>
      <c r="Y229" s="38" t="s">
        <v>702</v>
      </c>
      <c r="Z229" s="97"/>
    </row>
    <row r="230" spans="1:26" ht="15.75" hidden="1" customHeight="1" x14ac:dyDescent="0.2">
      <c r="A230" s="6" t="s">
        <v>48</v>
      </c>
      <c r="B230" s="7" t="s">
        <v>49</v>
      </c>
      <c r="C230" s="8" t="s">
        <v>50</v>
      </c>
      <c r="D230" s="6" t="s">
        <v>300</v>
      </c>
      <c r="E230" s="7" t="s">
        <v>305</v>
      </c>
      <c r="F230" s="8"/>
      <c r="G230" s="10" t="s">
        <v>306</v>
      </c>
      <c r="H230" s="11" t="s">
        <v>307</v>
      </c>
      <c r="I230" s="12" t="s">
        <v>308</v>
      </c>
      <c r="J230" s="23">
        <v>2006</v>
      </c>
      <c r="K230" s="14">
        <v>0.75</v>
      </c>
      <c r="L230" s="24">
        <v>1</v>
      </c>
      <c r="M230" s="87" t="s">
        <v>484</v>
      </c>
      <c r="N230" s="88"/>
      <c r="O230" s="89"/>
      <c r="P230" s="94">
        <v>40</v>
      </c>
      <c r="Q230" s="37" t="s">
        <v>740</v>
      </c>
      <c r="R230" s="98" t="s">
        <v>922</v>
      </c>
      <c r="S230" s="92">
        <f t="shared" si="14"/>
        <v>30</v>
      </c>
      <c r="T230" s="44">
        <f t="shared" si="15"/>
        <v>30</v>
      </c>
      <c r="U230" s="93">
        <v>0.25</v>
      </c>
      <c r="V230" s="31"/>
      <c r="W230" s="29">
        <f t="shared" si="12"/>
        <v>0</v>
      </c>
      <c r="X230" s="30">
        <f t="shared" si="13"/>
        <v>0</v>
      </c>
      <c r="Y230" s="38" t="s">
        <v>739</v>
      </c>
      <c r="Z230" s="97"/>
    </row>
    <row r="231" spans="1:26" ht="15.75" hidden="1" customHeight="1" x14ac:dyDescent="0.2">
      <c r="A231" s="6" t="s">
        <v>48</v>
      </c>
      <c r="B231" s="7" t="s">
        <v>49</v>
      </c>
      <c r="C231" s="8" t="s">
        <v>50</v>
      </c>
      <c r="D231" s="6" t="s">
        <v>300</v>
      </c>
      <c r="E231" s="7" t="s">
        <v>309</v>
      </c>
      <c r="F231" s="8"/>
      <c r="G231" s="9" t="s">
        <v>1028</v>
      </c>
      <c r="H231" s="13" t="s">
        <v>1029</v>
      </c>
      <c r="I231" s="7" t="s">
        <v>313</v>
      </c>
      <c r="J231" s="23">
        <v>2012</v>
      </c>
      <c r="K231" s="14">
        <v>0.75</v>
      </c>
      <c r="L231" s="24">
        <v>2</v>
      </c>
      <c r="M231" s="87" t="s">
        <v>483</v>
      </c>
      <c r="N231" s="88"/>
      <c r="O231" s="89"/>
      <c r="P231" s="94">
        <v>110</v>
      </c>
      <c r="Q231" s="37" t="s">
        <v>1300</v>
      </c>
      <c r="R231" s="98" t="s">
        <v>922</v>
      </c>
      <c r="S231" s="92">
        <f t="shared" si="14"/>
        <v>93.5</v>
      </c>
      <c r="T231" s="44">
        <f t="shared" si="15"/>
        <v>93.5</v>
      </c>
      <c r="U231" s="93">
        <v>0.15</v>
      </c>
      <c r="V231" s="31"/>
      <c r="W231" s="29">
        <f t="shared" si="12"/>
        <v>0</v>
      </c>
      <c r="X231" s="30">
        <f t="shared" si="13"/>
        <v>0</v>
      </c>
      <c r="Y231" s="38" t="s">
        <v>1166</v>
      </c>
      <c r="Z231" s="97"/>
    </row>
    <row r="232" spans="1:26" ht="15.75" hidden="1" customHeight="1" x14ac:dyDescent="0.2">
      <c r="A232" s="6" t="s">
        <v>48</v>
      </c>
      <c r="B232" s="7" t="s">
        <v>49</v>
      </c>
      <c r="C232" s="8" t="s">
        <v>50</v>
      </c>
      <c r="D232" s="6" t="s">
        <v>300</v>
      </c>
      <c r="E232" s="7" t="s">
        <v>309</v>
      </c>
      <c r="F232" s="8"/>
      <c r="G232" s="9" t="s">
        <v>1028</v>
      </c>
      <c r="H232" s="13" t="s">
        <v>1029</v>
      </c>
      <c r="I232" s="7" t="s">
        <v>313</v>
      </c>
      <c r="J232" s="23">
        <v>2013</v>
      </c>
      <c r="K232" s="14">
        <v>0.75</v>
      </c>
      <c r="L232" s="24">
        <v>5</v>
      </c>
      <c r="M232" s="87" t="s">
        <v>483</v>
      </c>
      <c r="N232" s="88"/>
      <c r="O232" s="89"/>
      <c r="P232" s="94">
        <v>110</v>
      </c>
      <c r="Q232" s="37" t="s">
        <v>1301</v>
      </c>
      <c r="R232" s="98" t="s">
        <v>922</v>
      </c>
      <c r="S232" s="92">
        <f t="shared" si="14"/>
        <v>93.5</v>
      </c>
      <c r="T232" s="44">
        <f t="shared" si="15"/>
        <v>93.5</v>
      </c>
      <c r="U232" s="93">
        <v>0.15</v>
      </c>
      <c r="V232" s="31"/>
      <c r="W232" s="29">
        <f t="shared" si="12"/>
        <v>0</v>
      </c>
      <c r="X232" s="30">
        <f t="shared" si="13"/>
        <v>0</v>
      </c>
      <c r="Y232" s="38" t="s">
        <v>703</v>
      </c>
      <c r="Z232" s="97"/>
    </row>
    <row r="233" spans="1:26" ht="15.75" hidden="1" customHeight="1" x14ac:dyDescent="0.2">
      <c r="A233" s="6" t="s">
        <v>48</v>
      </c>
      <c r="B233" s="7" t="s">
        <v>49</v>
      </c>
      <c r="C233" s="8" t="s">
        <v>50</v>
      </c>
      <c r="D233" s="6" t="s">
        <v>300</v>
      </c>
      <c r="E233" s="7" t="s">
        <v>309</v>
      </c>
      <c r="F233" s="8"/>
      <c r="G233" s="9" t="s">
        <v>1030</v>
      </c>
      <c r="H233" s="13" t="s">
        <v>1031</v>
      </c>
      <c r="I233" s="7" t="s">
        <v>146</v>
      </c>
      <c r="J233" s="23">
        <v>2011</v>
      </c>
      <c r="K233" s="14">
        <v>0.75</v>
      </c>
      <c r="L233" s="24">
        <v>2</v>
      </c>
      <c r="M233" s="87" t="s">
        <v>483</v>
      </c>
      <c r="N233" s="88"/>
      <c r="O233" s="89"/>
      <c r="P233" s="94">
        <v>40</v>
      </c>
      <c r="Q233" s="37" t="s">
        <v>1302</v>
      </c>
      <c r="R233" s="98" t="s">
        <v>922</v>
      </c>
      <c r="S233" s="92">
        <f t="shared" si="14"/>
        <v>34</v>
      </c>
      <c r="T233" s="44">
        <f t="shared" si="15"/>
        <v>34</v>
      </c>
      <c r="U233" s="93">
        <v>0.15</v>
      </c>
      <c r="V233" s="31"/>
      <c r="W233" s="29">
        <f t="shared" si="12"/>
        <v>0</v>
      </c>
      <c r="X233" s="30">
        <f t="shared" si="13"/>
        <v>0</v>
      </c>
      <c r="Y233" s="38" t="s">
        <v>753</v>
      </c>
      <c r="Z233" s="97"/>
    </row>
    <row r="234" spans="1:26" ht="15.75" hidden="1" customHeight="1" x14ac:dyDescent="0.2">
      <c r="A234" s="6" t="s">
        <v>48</v>
      </c>
      <c r="B234" s="7" t="s">
        <v>49</v>
      </c>
      <c r="C234" s="8" t="s">
        <v>50</v>
      </c>
      <c r="D234" s="6" t="s">
        <v>300</v>
      </c>
      <c r="E234" s="7" t="s">
        <v>309</v>
      </c>
      <c r="F234" s="8"/>
      <c r="G234" s="10" t="s">
        <v>1030</v>
      </c>
      <c r="H234" s="11" t="s">
        <v>1032</v>
      </c>
      <c r="I234" s="12" t="s">
        <v>146</v>
      </c>
      <c r="J234" s="23">
        <v>2011</v>
      </c>
      <c r="K234" s="14">
        <v>0.75</v>
      </c>
      <c r="L234" s="24">
        <v>1</v>
      </c>
      <c r="M234" s="87" t="s">
        <v>483</v>
      </c>
      <c r="N234" s="88"/>
      <c r="O234" s="89"/>
      <c r="P234" s="94">
        <v>50</v>
      </c>
      <c r="Q234" s="37" t="s">
        <v>1303</v>
      </c>
      <c r="R234" s="98" t="s">
        <v>922</v>
      </c>
      <c r="S234" s="92">
        <f t="shared" si="14"/>
        <v>42.5</v>
      </c>
      <c r="T234" s="44">
        <f t="shared" si="15"/>
        <v>42.5</v>
      </c>
      <c r="U234" s="93">
        <v>0.15</v>
      </c>
      <c r="V234" s="31"/>
      <c r="W234" s="29">
        <f t="shared" si="12"/>
        <v>0</v>
      </c>
      <c r="X234" s="30">
        <f t="shared" si="13"/>
        <v>0</v>
      </c>
      <c r="Y234" s="38" t="s">
        <v>753</v>
      </c>
      <c r="Z234" s="97"/>
    </row>
    <row r="235" spans="1:26" ht="15.75" hidden="1" customHeight="1" x14ac:dyDescent="0.2">
      <c r="A235" s="6" t="s">
        <v>48</v>
      </c>
      <c r="B235" s="7" t="s">
        <v>49</v>
      </c>
      <c r="C235" s="8" t="s">
        <v>50</v>
      </c>
      <c r="D235" s="6" t="s">
        <v>300</v>
      </c>
      <c r="E235" s="7" t="s">
        <v>309</v>
      </c>
      <c r="F235" s="8"/>
      <c r="G235" s="9" t="s">
        <v>311</v>
      </c>
      <c r="H235" s="13" t="s">
        <v>312</v>
      </c>
      <c r="I235" s="7" t="s">
        <v>313</v>
      </c>
      <c r="J235" s="23">
        <v>2014</v>
      </c>
      <c r="K235" s="14">
        <v>0.75</v>
      </c>
      <c r="L235" s="24">
        <v>3</v>
      </c>
      <c r="M235" s="87" t="s">
        <v>483</v>
      </c>
      <c r="N235" s="88"/>
      <c r="O235" s="89"/>
      <c r="P235" s="94">
        <v>70</v>
      </c>
      <c r="Q235" s="37" t="s">
        <v>743</v>
      </c>
      <c r="R235" s="98" t="s">
        <v>922</v>
      </c>
      <c r="S235" s="92">
        <f t="shared" si="14"/>
        <v>59.5</v>
      </c>
      <c r="T235" s="44">
        <f t="shared" si="15"/>
        <v>59.5</v>
      </c>
      <c r="U235" s="93">
        <v>0.15</v>
      </c>
      <c r="V235" s="31"/>
      <c r="W235" s="29">
        <f t="shared" si="12"/>
        <v>0</v>
      </c>
      <c r="X235" s="30">
        <f t="shared" si="13"/>
        <v>0</v>
      </c>
      <c r="Y235" s="38" t="s">
        <v>742</v>
      </c>
      <c r="Z235" s="97"/>
    </row>
    <row r="236" spans="1:26" ht="15.75" hidden="1" customHeight="1" x14ac:dyDescent="0.2">
      <c r="A236" s="6" t="s">
        <v>48</v>
      </c>
      <c r="B236" s="7" t="s">
        <v>49</v>
      </c>
      <c r="C236" s="8" t="s">
        <v>50</v>
      </c>
      <c r="D236" s="6" t="s">
        <v>300</v>
      </c>
      <c r="E236" s="7" t="s">
        <v>309</v>
      </c>
      <c r="F236" s="8"/>
      <c r="G236" s="10" t="s">
        <v>314</v>
      </c>
      <c r="H236" s="11" t="s">
        <v>315</v>
      </c>
      <c r="I236" s="12" t="s">
        <v>146</v>
      </c>
      <c r="J236" s="23">
        <v>1989</v>
      </c>
      <c r="K236" s="14">
        <v>0.75</v>
      </c>
      <c r="L236" s="24">
        <v>9</v>
      </c>
      <c r="M236" s="87" t="s">
        <v>483</v>
      </c>
      <c r="N236" s="88"/>
      <c r="O236" s="89"/>
      <c r="P236" s="94">
        <v>220</v>
      </c>
      <c r="Q236" s="37" t="s">
        <v>745</v>
      </c>
      <c r="R236" s="98" t="s">
        <v>922</v>
      </c>
      <c r="S236" s="92">
        <f t="shared" si="14"/>
        <v>165</v>
      </c>
      <c r="T236" s="44">
        <f t="shared" si="15"/>
        <v>165</v>
      </c>
      <c r="U236" s="93">
        <v>0.25</v>
      </c>
      <c r="V236" s="31"/>
      <c r="W236" s="29">
        <f t="shared" si="12"/>
        <v>0</v>
      </c>
      <c r="X236" s="30">
        <f t="shared" si="13"/>
        <v>0</v>
      </c>
      <c r="Y236" s="38" t="s">
        <v>744</v>
      </c>
      <c r="Z236" s="97"/>
    </row>
    <row r="237" spans="1:26" ht="15.75" hidden="1" customHeight="1" x14ac:dyDescent="0.2">
      <c r="A237" s="6" t="s">
        <v>48</v>
      </c>
      <c r="B237" s="7" t="s">
        <v>49</v>
      </c>
      <c r="C237" s="8" t="s">
        <v>50</v>
      </c>
      <c r="D237" s="6" t="s">
        <v>300</v>
      </c>
      <c r="E237" s="7" t="s">
        <v>309</v>
      </c>
      <c r="F237" s="8"/>
      <c r="G237" s="9" t="s">
        <v>1033</v>
      </c>
      <c r="H237" s="13" t="s">
        <v>1034</v>
      </c>
      <c r="I237" s="7" t="s">
        <v>146</v>
      </c>
      <c r="J237" s="23">
        <v>2017</v>
      </c>
      <c r="K237" s="14">
        <v>0.75</v>
      </c>
      <c r="L237" s="24">
        <v>1</v>
      </c>
      <c r="M237" s="87" t="s">
        <v>483</v>
      </c>
      <c r="N237" s="88"/>
      <c r="O237" s="89"/>
      <c r="P237" s="94">
        <v>60</v>
      </c>
      <c r="Q237" s="37" t="s">
        <v>1304</v>
      </c>
      <c r="R237" s="98" t="s">
        <v>922</v>
      </c>
      <c r="S237" s="92">
        <f t="shared" si="14"/>
        <v>45</v>
      </c>
      <c r="T237" s="44">
        <f t="shared" si="15"/>
        <v>45</v>
      </c>
      <c r="U237" s="93">
        <v>0.25</v>
      </c>
      <c r="V237" s="31"/>
      <c r="W237" s="29">
        <f t="shared" si="12"/>
        <v>0</v>
      </c>
      <c r="X237" s="30">
        <f t="shared" si="13"/>
        <v>0</v>
      </c>
      <c r="Y237" s="38" t="s">
        <v>833</v>
      </c>
      <c r="Z237" s="97"/>
    </row>
    <row r="238" spans="1:26" ht="15.75" hidden="1" customHeight="1" x14ac:dyDescent="0.2">
      <c r="A238" s="6" t="s">
        <v>48</v>
      </c>
      <c r="B238" s="7" t="s">
        <v>49</v>
      </c>
      <c r="C238" s="8" t="s">
        <v>50</v>
      </c>
      <c r="D238" s="6" t="s">
        <v>300</v>
      </c>
      <c r="E238" s="7" t="s">
        <v>309</v>
      </c>
      <c r="F238" s="8"/>
      <c r="G238" s="10" t="s">
        <v>1035</v>
      </c>
      <c r="H238" s="11" t="s">
        <v>1036</v>
      </c>
      <c r="I238" s="12" t="s">
        <v>313</v>
      </c>
      <c r="J238" s="23">
        <v>2019</v>
      </c>
      <c r="K238" s="14">
        <v>0.75</v>
      </c>
      <c r="L238" s="24">
        <v>2</v>
      </c>
      <c r="M238" s="87" t="s">
        <v>483</v>
      </c>
      <c r="N238" s="88"/>
      <c r="O238" s="89"/>
      <c r="P238" s="94">
        <v>75</v>
      </c>
      <c r="Q238" s="37" t="s">
        <v>1305</v>
      </c>
      <c r="R238" s="98" t="s">
        <v>922</v>
      </c>
      <c r="S238" s="92">
        <f t="shared" si="14"/>
        <v>67.5</v>
      </c>
      <c r="T238" s="44">
        <f t="shared" si="15"/>
        <v>67.5</v>
      </c>
      <c r="U238" s="93">
        <v>0.1</v>
      </c>
      <c r="V238" s="31"/>
      <c r="W238" s="29">
        <f t="shared" si="12"/>
        <v>0</v>
      </c>
      <c r="X238" s="30">
        <f t="shared" si="13"/>
        <v>0</v>
      </c>
      <c r="Y238" s="38" t="s">
        <v>1167</v>
      </c>
      <c r="Z238" s="97"/>
    </row>
    <row r="239" spans="1:26" ht="15.75" hidden="1" customHeight="1" x14ac:dyDescent="0.2">
      <c r="A239" s="6" t="s">
        <v>48</v>
      </c>
      <c r="B239" s="7" t="s">
        <v>49</v>
      </c>
      <c r="C239" s="8" t="s">
        <v>50</v>
      </c>
      <c r="D239" s="6" t="s">
        <v>300</v>
      </c>
      <c r="E239" s="7" t="s">
        <v>309</v>
      </c>
      <c r="F239" s="8"/>
      <c r="G239" s="9" t="s">
        <v>1037</v>
      </c>
      <c r="H239" s="13" t="s">
        <v>1038</v>
      </c>
      <c r="I239" s="7" t="s">
        <v>313</v>
      </c>
      <c r="J239" s="23">
        <v>2010</v>
      </c>
      <c r="K239" s="14">
        <v>0.75</v>
      </c>
      <c r="L239" s="24">
        <v>2</v>
      </c>
      <c r="M239" s="87" t="s">
        <v>483</v>
      </c>
      <c r="N239" s="88"/>
      <c r="O239" s="89"/>
      <c r="P239" s="94">
        <v>120</v>
      </c>
      <c r="Q239" s="37" t="s">
        <v>1306</v>
      </c>
      <c r="R239" s="98" t="s">
        <v>922</v>
      </c>
      <c r="S239" s="92">
        <f t="shared" si="14"/>
        <v>90</v>
      </c>
      <c r="T239" s="44">
        <f t="shared" si="15"/>
        <v>90</v>
      </c>
      <c r="U239" s="93">
        <v>0.25</v>
      </c>
      <c r="V239" s="31"/>
      <c r="W239" s="29">
        <f t="shared" si="12"/>
        <v>0</v>
      </c>
      <c r="X239" s="30">
        <f t="shared" si="13"/>
        <v>0</v>
      </c>
      <c r="Y239" s="38" t="s">
        <v>1168</v>
      </c>
      <c r="Z239" s="97"/>
    </row>
    <row r="240" spans="1:26" ht="15.75" hidden="1" customHeight="1" x14ac:dyDescent="0.2">
      <c r="A240" s="6" t="s">
        <v>48</v>
      </c>
      <c r="B240" s="7" t="s">
        <v>49</v>
      </c>
      <c r="C240" s="8" t="s">
        <v>50</v>
      </c>
      <c r="D240" s="6" t="s">
        <v>300</v>
      </c>
      <c r="E240" s="7" t="s">
        <v>309</v>
      </c>
      <c r="F240" s="8"/>
      <c r="G240" s="10" t="s">
        <v>1037</v>
      </c>
      <c r="H240" s="11" t="s">
        <v>1039</v>
      </c>
      <c r="I240" s="12" t="s">
        <v>313</v>
      </c>
      <c r="J240" s="23">
        <v>2008</v>
      </c>
      <c r="K240" s="14">
        <v>0.75</v>
      </c>
      <c r="L240" s="24">
        <v>4</v>
      </c>
      <c r="M240" s="87" t="s">
        <v>483</v>
      </c>
      <c r="N240" s="88"/>
      <c r="O240" s="89"/>
      <c r="P240" s="94">
        <v>100</v>
      </c>
      <c r="Q240" s="37" t="s">
        <v>1307</v>
      </c>
      <c r="R240" s="98" t="s">
        <v>922</v>
      </c>
      <c r="S240" s="92">
        <f t="shared" si="14"/>
        <v>75</v>
      </c>
      <c r="T240" s="44">
        <f t="shared" si="15"/>
        <v>75</v>
      </c>
      <c r="U240" s="93">
        <v>0.25</v>
      </c>
      <c r="V240" s="31"/>
      <c r="W240" s="29">
        <f t="shared" si="12"/>
        <v>0</v>
      </c>
      <c r="X240" s="30">
        <f t="shared" si="13"/>
        <v>0</v>
      </c>
      <c r="Y240" s="38" t="s">
        <v>1168</v>
      </c>
      <c r="Z240" s="97"/>
    </row>
    <row r="241" spans="1:26" ht="15.75" hidden="1" customHeight="1" x14ac:dyDescent="0.2">
      <c r="A241" s="6" t="s">
        <v>48</v>
      </c>
      <c r="B241" s="7" t="s">
        <v>49</v>
      </c>
      <c r="C241" s="8" t="s">
        <v>50</v>
      </c>
      <c r="D241" s="6" t="s">
        <v>300</v>
      </c>
      <c r="E241" s="7" t="s">
        <v>309</v>
      </c>
      <c r="F241" s="8"/>
      <c r="G241" s="9" t="s">
        <v>1037</v>
      </c>
      <c r="H241" s="13" t="s">
        <v>1039</v>
      </c>
      <c r="I241" s="7" t="s">
        <v>313</v>
      </c>
      <c r="J241" s="23">
        <v>2010</v>
      </c>
      <c r="K241" s="14">
        <v>0.75</v>
      </c>
      <c r="L241" s="24">
        <v>1</v>
      </c>
      <c r="M241" s="87" t="s">
        <v>483</v>
      </c>
      <c r="N241" s="88"/>
      <c r="O241" s="89"/>
      <c r="P241" s="94">
        <v>100</v>
      </c>
      <c r="Q241" s="37" t="s">
        <v>1308</v>
      </c>
      <c r="R241" s="98" t="s">
        <v>922</v>
      </c>
      <c r="S241" s="92">
        <f t="shared" si="14"/>
        <v>75</v>
      </c>
      <c r="T241" s="44">
        <f t="shared" si="15"/>
        <v>75</v>
      </c>
      <c r="U241" s="93">
        <v>0.25</v>
      </c>
      <c r="V241" s="31"/>
      <c r="W241" s="29">
        <f t="shared" si="12"/>
        <v>0</v>
      </c>
      <c r="X241" s="30">
        <f t="shared" si="13"/>
        <v>0</v>
      </c>
      <c r="Y241" s="38" t="s">
        <v>1168</v>
      </c>
      <c r="Z241" s="97"/>
    </row>
    <row r="242" spans="1:26" ht="15.75" hidden="1" customHeight="1" x14ac:dyDescent="0.2">
      <c r="A242" s="6" t="s">
        <v>48</v>
      </c>
      <c r="B242" s="7" t="s">
        <v>49</v>
      </c>
      <c r="C242" s="8" t="s">
        <v>50</v>
      </c>
      <c r="D242" s="6" t="s">
        <v>300</v>
      </c>
      <c r="E242" s="7" t="s">
        <v>309</v>
      </c>
      <c r="F242" s="8"/>
      <c r="G242" s="10" t="s">
        <v>1040</v>
      </c>
      <c r="H242" s="11" t="s">
        <v>1041</v>
      </c>
      <c r="I242" s="12" t="s">
        <v>313</v>
      </c>
      <c r="J242" s="23">
        <v>2013</v>
      </c>
      <c r="K242" s="14">
        <v>0.75</v>
      </c>
      <c r="L242" s="24">
        <v>2</v>
      </c>
      <c r="M242" s="87" t="s">
        <v>483</v>
      </c>
      <c r="N242" s="88"/>
      <c r="O242" s="89"/>
      <c r="P242" s="94">
        <v>40</v>
      </c>
      <c r="Q242" s="37" t="s">
        <v>1309</v>
      </c>
      <c r="R242" s="98" t="s">
        <v>922</v>
      </c>
      <c r="S242" s="92">
        <f t="shared" si="14"/>
        <v>34</v>
      </c>
      <c r="T242" s="44">
        <f t="shared" si="15"/>
        <v>34</v>
      </c>
      <c r="U242" s="93">
        <v>0.15</v>
      </c>
      <c r="V242" s="31"/>
      <c r="W242" s="29">
        <f t="shared" si="12"/>
        <v>0</v>
      </c>
      <c r="X242" s="30">
        <f t="shared" si="13"/>
        <v>0</v>
      </c>
      <c r="Y242" s="38" t="s">
        <v>887</v>
      </c>
      <c r="Z242" s="97"/>
    </row>
    <row r="243" spans="1:26" ht="15.75" hidden="1" customHeight="1" x14ac:dyDescent="0.2">
      <c r="A243" s="6" t="s">
        <v>48</v>
      </c>
      <c r="B243" s="7" t="s">
        <v>49</v>
      </c>
      <c r="C243" s="8" t="s">
        <v>50</v>
      </c>
      <c r="D243" s="99" t="s">
        <v>300</v>
      </c>
      <c r="E243" s="100" t="s">
        <v>309</v>
      </c>
      <c r="F243" s="101"/>
      <c r="G243" s="102" t="s">
        <v>1040</v>
      </c>
      <c r="H243" s="103" t="s">
        <v>1042</v>
      </c>
      <c r="I243" s="12" t="s">
        <v>313</v>
      </c>
      <c r="J243" s="104">
        <v>2013</v>
      </c>
      <c r="K243" s="105">
        <v>0.75</v>
      </c>
      <c r="L243" s="104">
        <v>0</v>
      </c>
      <c r="M243" s="106" t="s">
        <v>483</v>
      </c>
      <c r="N243" s="107"/>
      <c r="O243" s="108"/>
      <c r="P243" s="109">
        <v>45</v>
      </c>
      <c r="Q243" s="37" t="s">
        <v>1310</v>
      </c>
      <c r="R243" s="119" t="s">
        <v>922</v>
      </c>
      <c r="S243" s="111">
        <f t="shared" si="14"/>
        <v>38.25</v>
      </c>
      <c r="T243" s="112">
        <f t="shared" si="15"/>
        <v>38.25</v>
      </c>
      <c r="U243" s="93">
        <v>0.15</v>
      </c>
      <c r="V243" s="113"/>
      <c r="W243" s="114">
        <f t="shared" si="12"/>
        <v>0</v>
      </c>
      <c r="X243" s="115">
        <f t="shared" si="13"/>
        <v>0</v>
      </c>
      <c r="Y243" s="38" t="s">
        <v>1169</v>
      </c>
      <c r="Z243" s="97"/>
    </row>
    <row r="244" spans="1:26" ht="15.75" hidden="1" customHeight="1" x14ac:dyDescent="0.2">
      <c r="A244" s="6" t="s">
        <v>48</v>
      </c>
      <c r="B244" s="7" t="s">
        <v>49</v>
      </c>
      <c r="C244" s="8" t="s">
        <v>50</v>
      </c>
      <c r="D244" s="6" t="s">
        <v>300</v>
      </c>
      <c r="E244" s="7" t="s">
        <v>309</v>
      </c>
      <c r="F244" s="8"/>
      <c r="G244" s="9" t="s">
        <v>316</v>
      </c>
      <c r="H244" s="13" t="s">
        <v>317</v>
      </c>
      <c r="I244" s="7" t="s">
        <v>146</v>
      </c>
      <c r="J244" s="23">
        <v>1990</v>
      </c>
      <c r="K244" s="14">
        <v>3</v>
      </c>
      <c r="L244" s="24">
        <v>1</v>
      </c>
      <c r="M244" s="87" t="s">
        <v>493</v>
      </c>
      <c r="N244" s="88"/>
      <c r="O244" s="89"/>
      <c r="P244" s="94">
        <v>580</v>
      </c>
      <c r="Q244" s="37" t="s">
        <v>746</v>
      </c>
      <c r="R244" s="98" t="s">
        <v>922</v>
      </c>
      <c r="S244" s="92">
        <f t="shared" si="14"/>
        <v>435</v>
      </c>
      <c r="T244" s="44">
        <f t="shared" si="15"/>
        <v>435</v>
      </c>
      <c r="U244" s="93">
        <v>0.25</v>
      </c>
      <c r="V244" s="31"/>
      <c r="W244" s="29">
        <f t="shared" si="12"/>
        <v>0</v>
      </c>
      <c r="X244" s="30">
        <f t="shared" si="13"/>
        <v>0</v>
      </c>
      <c r="Y244" s="38" t="s">
        <v>554</v>
      </c>
      <c r="Z244" s="97"/>
    </row>
    <row r="245" spans="1:26" ht="15.75" hidden="1" customHeight="1" x14ac:dyDescent="0.2">
      <c r="A245" s="6" t="s">
        <v>48</v>
      </c>
      <c r="B245" s="7" t="s">
        <v>49</v>
      </c>
      <c r="C245" s="8" t="s">
        <v>50</v>
      </c>
      <c r="D245" s="6" t="s">
        <v>300</v>
      </c>
      <c r="E245" s="7" t="s">
        <v>309</v>
      </c>
      <c r="F245" s="8"/>
      <c r="G245" s="9" t="s">
        <v>318</v>
      </c>
      <c r="H245" s="13" t="s">
        <v>310</v>
      </c>
      <c r="I245" s="7" t="s">
        <v>146</v>
      </c>
      <c r="J245" s="23">
        <v>1971</v>
      </c>
      <c r="K245" s="14">
        <v>5</v>
      </c>
      <c r="L245" s="24">
        <v>1</v>
      </c>
      <c r="M245" s="87">
        <v>-5</v>
      </c>
      <c r="N245" s="88"/>
      <c r="O245" s="89"/>
      <c r="P245" s="94">
        <v>600</v>
      </c>
      <c r="Q245" s="37" t="s">
        <v>747</v>
      </c>
      <c r="R245" s="98" t="s">
        <v>922</v>
      </c>
      <c r="S245" s="92">
        <f t="shared" si="14"/>
        <v>450</v>
      </c>
      <c r="T245" s="44">
        <f t="shared" si="15"/>
        <v>450</v>
      </c>
      <c r="U245" s="93">
        <v>0.25</v>
      </c>
      <c r="V245" s="31"/>
      <c r="W245" s="29">
        <f t="shared" si="12"/>
        <v>0</v>
      </c>
      <c r="X245" s="30">
        <f t="shared" si="13"/>
        <v>0</v>
      </c>
      <c r="Y245" s="38" t="s">
        <v>741</v>
      </c>
      <c r="Z245" s="97"/>
    </row>
    <row r="246" spans="1:26" ht="15.75" hidden="1" customHeight="1" x14ac:dyDescent="0.2">
      <c r="A246" s="6" t="s">
        <v>48</v>
      </c>
      <c r="B246" s="7" t="s">
        <v>49</v>
      </c>
      <c r="C246" s="8" t="s">
        <v>50</v>
      </c>
      <c r="D246" s="6" t="s">
        <v>300</v>
      </c>
      <c r="E246" s="7" t="s">
        <v>309</v>
      </c>
      <c r="F246" s="8"/>
      <c r="G246" s="10" t="s">
        <v>319</v>
      </c>
      <c r="H246" s="11" t="s">
        <v>320</v>
      </c>
      <c r="I246" s="12" t="s">
        <v>146</v>
      </c>
      <c r="J246" s="23">
        <v>2006</v>
      </c>
      <c r="K246" s="14">
        <v>1.5</v>
      </c>
      <c r="L246" s="24">
        <v>1</v>
      </c>
      <c r="M246" s="87" t="s">
        <v>483</v>
      </c>
      <c r="N246" s="88"/>
      <c r="O246" s="89"/>
      <c r="P246" s="94">
        <v>320</v>
      </c>
      <c r="Q246" s="37" t="s">
        <v>749</v>
      </c>
      <c r="R246" s="98" t="s">
        <v>922</v>
      </c>
      <c r="S246" s="92">
        <f t="shared" si="14"/>
        <v>272</v>
      </c>
      <c r="T246" s="44">
        <f t="shared" si="15"/>
        <v>272</v>
      </c>
      <c r="U246" s="93">
        <v>0.15</v>
      </c>
      <c r="V246" s="31"/>
      <c r="W246" s="29">
        <f t="shared" si="12"/>
        <v>0</v>
      </c>
      <c r="X246" s="30">
        <f t="shared" si="13"/>
        <v>0</v>
      </c>
      <c r="Y246" s="38" t="s">
        <v>741</v>
      </c>
      <c r="Z246" s="97"/>
    </row>
    <row r="247" spans="1:26" ht="15.75" hidden="1" customHeight="1" x14ac:dyDescent="0.2">
      <c r="A247" s="6" t="s">
        <v>250</v>
      </c>
      <c r="B247" s="7" t="s">
        <v>57</v>
      </c>
      <c r="C247" s="8" t="s">
        <v>63</v>
      </c>
      <c r="D247" s="6" t="s">
        <v>300</v>
      </c>
      <c r="E247" s="7" t="s">
        <v>321</v>
      </c>
      <c r="F247" s="8"/>
      <c r="G247" s="10" t="s">
        <v>322</v>
      </c>
      <c r="H247" s="11" t="s">
        <v>323</v>
      </c>
      <c r="I247" s="12" t="s">
        <v>53</v>
      </c>
      <c r="J247" s="23">
        <v>1860</v>
      </c>
      <c r="K247" s="14">
        <v>0.5</v>
      </c>
      <c r="L247" s="24">
        <v>1</v>
      </c>
      <c r="M247" s="87" t="s">
        <v>483</v>
      </c>
      <c r="N247" s="88"/>
      <c r="O247" s="89"/>
      <c r="P247" s="94">
        <v>900</v>
      </c>
      <c r="Q247" s="37" t="s">
        <v>751</v>
      </c>
      <c r="R247" s="98" t="s">
        <v>922</v>
      </c>
      <c r="S247" s="92">
        <f t="shared" si="14"/>
        <v>540</v>
      </c>
      <c r="T247" s="44">
        <f t="shared" si="15"/>
        <v>540</v>
      </c>
      <c r="U247" s="93">
        <v>0.4</v>
      </c>
      <c r="V247" s="31"/>
      <c r="W247" s="29">
        <f t="shared" si="12"/>
        <v>0</v>
      </c>
      <c r="X247" s="30">
        <f t="shared" si="13"/>
        <v>0</v>
      </c>
      <c r="Y247" s="38" t="s">
        <v>525</v>
      </c>
      <c r="Z247" s="97"/>
    </row>
    <row r="248" spans="1:26" ht="15.75" hidden="1" customHeight="1" x14ac:dyDescent="0.2">
      <c r="A248" s="6" t="s">
        <v>48</v>
      </c>
      <c r="B248" s="7" t="s">
        <v>57</v>
      </c>
      <c r="C248" s="8" t="s">
        <v>50</v>
      </c>
      <c r="D248" s="6" t="s">
        <v>300</v>
      </c>
      <c r="E248" s="7" t="s">
        <v>1043</v>
      </c>
      <c r="F248" s="8"/>
      <c r="G248" s="9" t="s">
        <v>1044</v>
      </c>
      <c r="H248" s="13" t="s">
        <v>1045</v>
      </c>
      <c r="I248" s="7" t="s">
        <v>259</v>
      </c>
      <c r="J248" s="23">
        <v>2013</v>
      </c>
      <c r="K248" s="14">
        <v>0.75</v>
      </c>
      <c r="L248" s="24">
        <v>1</v>
      </c>
      <c r="M248" s="87" t="s">
        <v>483</v>
      </c>
      <c r="N248" s="88"/>
      <c r="O248" s="89"/>
      <c r="P248" s="94">
        <v>80</v>
      </c>
      <c r="Q248" s="37" t="s">
        <v>1311</v>
      </c>
      <c r="R248" s="98" t="s">
        <v>922</v>
      </c>
      <c r="S248" s="92">
        <f t="shared" si="14"/>
        <v>48</v>
      </c>
      <c r="T248" s="44">
        <f t="shared" si="15"/>
        <v>48</v>
      </c>
      <c r="U248" s="93">
        <v>0.4</v>
      </c>
      <c r="V248" s="31"/>
      <c r="W248" s="29">
        <f t="shared" ref="W248:W310" si="16">V248*S248</f>
        <v>0</v>
      </c>
      <c r="X248" s="30">
        <f t="shared" ref="X248:X310" si="17">V248*T248</f>
        <v>0</v>
      </c>
      <c r="Y248" s="38" t="s">
        <v>1160</v>
      </c>
      <c r="Z248" s="97"/>
    </row>
    <row r="249" spans="1:26" ht="15.75" hidden="1" customHeight="1" x14ac:dyDescent="0.2">
      <c r="A249" s="6" t="s">
        <v>48</v>
      </c>
      <c r="B249" s="7" t="s">
        <v>49</v>
      </c>
      <c r="C249" s="8" t="s">
        <v>50</v>
      </c>
      <c r="D249" s="6" t="s">
        <v>300</v>
      </c>
      <c r="E249" s="7" t="s">
        <v>324</v>
      </c>
      <c r="F249" s="8"/>
      <c r="G249" s="9" t="s">
        <v>325</v>
      </c>
      <c r="H249" s="13" t="s">
        <v>326</v>
      </c>
      <c r="I249" s="7" t="s">
        <v>327</v>
      </c>
      <c r="J249" s="23">
        <v>1997</v>
      </c>
      <c r="K249" s="14">
        <v>0.75</v>
      </c>
      <c r="L249" s="24">
        <v>1</v>
      </c>
      <c r="M249" s="87" t="s">
        <v>484</v>
      </c>
      <c r="N249" s="88"/>
      <c r="O249" s="89" t="s">
        <v>494</v>
      </c>
      <c r="P249" s="94">
        <v>120</v>
      </c>
      <c r="Q249" s="37" t="s">
        <v>754</v>
      </c>
      <c r="R249" s="98" t="s">
        <v>922</v>
      </c>
      <c r="S249" s="92">
        <f t="shared" si="14"/>
        <v>102</v>
      </c>
      <c r="T249" s="44">
        <f t="shared" si="15"/>
        <v>102</v>
      </c>
      <c r="U249" s="93">
        <v>0.15</v>
      </c>
      <c r="V249" s="31"/>
      <c r="W249" s="29">
        <f t="shared" si="16"/>
        <v>0</v>
      </c>
      <c r="X249" s="30">
        <f t="shared" si="17"/>
        <v>0</v>
      </c>
      <c r="Y249" s="38" t="s">
        <v>738</v>
      </c>
      <c r="Z249" s="97"/>
    </row>
    <row r="250" spans="1:26" ht="15.75" hidden="1" customHeight="1" x14ac:dyDescent="0.2">
      <c r="A250" s="6" t="s">
        <v>48</v>
      </c>
      <c r="B250" s="7" t="s">
        <v>49</v>
      </c>
      <c r="C250" s="8" t="s">
        <v>50</v>
      </c>
      <c r="D250" s="6" t="s">
        <v>300</v>
      </c>
      <c r="E250" s="7" t="s">
        <v>324</v>
      </c>
      <c r="F250" s="8"/>
      <c r="G250" s="10" t="s">
        <v>329</v>
      </c>
      <c r="H250" s="11" t="s">
        <v>330</v>
      </c>
      <c r="I250" s="12" t="s">
        <v>328</v>
      </c>
      <c r="J250" s="23">
        <v>2016</v>
      </c>
      <c r="K250" s="14">
        <v>0.75</v>
      </c>
      <c r="L250" s="24">
        <v>4</v>
      </c>
      <c r="M250" s="87" t="s">
        <v>483</v>
      </c>
      <c r="N250" s="88"/>
      <c r="O250" s="89"/>
      <c r="P250" s="94">
        <v>80</v>
      </c>
      <c r="Q250" s="37" t="s">
        <v>756</v>
      </c>
      <c r="R250" s="98" t="s">
        <v>922</v>
      </c>
      <c r="S250" s="92">
        <f t="shared" si="14"/>
        <v>68</v>
      </c>
      <c r="T250" s="44">
        <f t="shared" si="15"/>
        <v>68</v>
      </c>
      <c r="U250" s="93">
        <v>0.15</v>
      </c>
      <c r="V250" s="31"/>
      <c r="W250" s="29">
        <f t="shared" si="16"/>
        <v>0</v>
      </c>
      <c r="X250" s="30">
        <f t="shared" si="17"/>
        <v>0</v>
      </c>
      <c r="Y250" s="38" t="s">
        <v>588</v>
      </c>
      <c r="Z250" s="97"/>
    </row>
    <row r="251" spans="1:26" ht="15.75" hidden="1" customHeight="1" x14ac:dyDescent="0.2">
      <c r="A251" s="6" t="s">
        <v>48</v>
      </c>
      <c r="B251" s="7" t="s">
        <v>49</v>
      </c>
      <c r="C251" s="8" t="s">
        <v>50</v>
      </c>
      <c r="D251" s="6" t="s">
        <v>300</v>
      </c>
      <c r="E251" s="7" t="s">
        <v>324</v>
      </c>
      <c r="F251" s="8"/>
      <c r="G251" s="9" t="s">
        <v>1046</v>
      </c>
      <c r="H251" s="13" t="s">
        <v>1047</v>
      </c>
      <c r="I251" s="7" t="s">
        <v>328</v>
      </c>
      <c r="J251" s="23">
        <v>2017</v>
      </c>
      <c r="K251" s="14">
        <v>0.75</v>
      </c>
      <c r="L251" s="24">
        <v>1</v>
      </c>
      <c r="M251" s="87" t="s">
        <v>483</v>
      </c>
      <c r="N251" s="88"/>
      <c r="O251" s="89"/>
      <c r="P251" s="94">
        <v>50</v>
      </c>
      <c r="Q251" s="37" t="s">
        <v>1312</v>
      </c>
      <c r="R251" s="98" t="s">
        <v>922</v>
      </c>
      <c r="S251" s="92">
        <f t="shared" si="14"/>
        <v>37.5</v>
      </c>
      <c r="T251" s="44">
        <f t="shared" si="15"/>
        <v>37.5</v>
      </c>
      <c r="U251" s="93">
        <v>0.25</v>
      </c>
      <c r="V251" s="31"/>
      <c r="W251" s="29">
        <f t="shared" si="16"/>
        <v>0</v>
      </c>
      <c r="X251" s="30">
        <f t="shared" si="17"/>
        <v>0</v>
      </c>
      <c r="Y251" s="38" t="s">
        <v>1169</v>
      </c>
      <c r="Z251" s="97"/>
    </row>
    <row r="252" spans="1:26" ht="15.75" hidden="1" customHeight="1" x14ac:dyDescent="0.2">
      <c r="A252" s="6" t="s">
        <v>48</v>
      </c>
      <c r="B252" s="7" t="s">
        <v>57</v>
      </c>
      <c r="C252" s="8" t="s">
        <v>50</v>
      </c>
      <c r="D252" s="6" t="s">
        <v>300</v>
      </c>
      <c r="E252" s="7" t="s">
        <v>324</v>
      </c>
      <c r="F252" s="8"/>
      <c r="G252" s="9" t="s">
        <v>331</v>
      </c>
      <c r="H252" s="13" t="s">
        <v>332</v>
      </c>
      <c r="I252" s="7" t="s">
        <v>53</v>
      </c>
      <c r="J252" s="23">
        <v>1988</v>
      </c>
      <c r="K252" s="14">
        <v>0.75</v>
      </c>
      <c r="L252" s="24">
        <v>4</v>
      </c>
      <c r="M252" s="87" t="s">
        <v>493</v>
      </c>
      <c r="N252" s="88"/>
      <c r="O252" s="89"/>
      <c r="P252" s="94">
        <v>230</v>
      </c>
      <c r="Q252" s="37" t="s">
        <v>758</v>
      </c>
      <c r="R252" s="98" t="s">
        <v>922</v>
      </c>
      <c r="S252" s="92">
        <f t="shared" si="14"/>
        <v>138</v>
      </c>
      <c r="T252" s="44">
        <f t="shared" si="15"/>
        <v>138</v>
      </c>
      <c r="U252" s="93">
        <v>0.4</v>
      </c>
      <c r="V252" s="31"/>
      <c r="W252" s="29">
        <f t="shared" si="16"/>
        <v>0</v>
      </c>
      <c r="X252" s="30">
        <f t="shared" si="17"/>
        <v>0</v>
      </c>
      <c r="Y252" s="38" t="s">
        <v>757</v>
      </c>
      <c r="Z252" s="97"/>
    </row>
    <row r="253" spans="1:26" ht="15.75" hidden="1" customHeight="1" x14ac:dyDescent="0.2">
      <c r="A253" s="6" t="s">
        <v>48</v>
      </c>
      <c r="B253" s="7" t="s">
        <v>49</v>
      </c>
      <c r="C253" s="8" t="s">
        <v>50</v>
      </c>
      <c r="D253" s="6" t="s">
        <v>300</v>
      </c>
      <c r="E253" s="7" t="s">
        <v>324</v>
      </c>
      <c r="F253" s="8"/>
      <c r="G253" s="9" t="s">
        <v>1048</v>
      </c>
      <c r="H253" s="13" t="s">
        <v>1049</v>
      </c>
      <c r="I253" s="7" t="s">
        <v>327</v>
      </c>
      <c r="J253" s="23">
        <v>2019</v>
      </c>
      <c r="K253" s="14">
        <v>0.75</v>
      </c>
      <c r="L253" s="24">
        <v>1</v>
      </c>
      <c r="M253" s="87" t="s">
        <v>483</v>
      </c>
      <c r="N253" s="88"/>
      <c r="O253" s="89"/>
      <c r="P253" s="94">
        <v>49</v>
      </c>
      <c r="Q253" s="37" t="s">
        <v>1313</v>
      </c>
      <c r="R253" s="45" t="s">
        <v>923</v>
      </c>
      <c r="S253" s="92">
        <f t="shared" si="14"/>
        <v>30.625</v>
      </c>
      <c r="T253" s="44">
        <f t="shared" si="15"/>
        <v>36.75</v>
      </c>
      <c r="U253" s="93">
        <v>0.25</v>
      </c>
      <c r="V253" s="31"/>
      <c r="W253" s="29">
        <f t="shared" si="16"/>
        <v>0</v>
      </c>
      <c r="X253" s="30">
        <f t="shared" si="17"/>
        <v>0</v>
      </c>
      <c r="Y253" s="38" t="s">
        <v>1170</v>
      </c>
      <c r="Z253" s="97"/>
    </row>
    <row r="254" spans="1:26" ht="15.75" hidden="1" customHeight="1" x14ac:dyDescent="0.2">
      <c r="A254" s="6" t="s">
        <v>48</v>
      </c>
      <c r="B254" s="7" t="s">
        <v>49</v>
      </c>
      <c r="C254" s="8" t="s">
        <v>50</v>
      </c>
      <c r="D254" s="6" t="s">
        <v>300</v>
      </c>
      <c r="E254" s="7" t="s">
        <v>324</v>
      </c>
      <c r="F254" s="8"/>
      <c r="G254" s="10" t="s">
        <v>1048</v>
      </c>
      <c r="H254" s="11" t="s">
        <v>1050</v>
      </c>
      <c r="I254" s="12" t="s">
        <v>327</v>
      </c>
      <c r="J254" s="23">
        <v>2022</v>
      </c>
      <c r="K254" s="14">
        <v>0.75</v>
      </c>
      <c r="L254" s="24">
        <v>1</v>
      </c>
      <c r="M254" s="87" t="s">
        <v>483</v>
      </c>
      <c r="N254" s="88"/>
      <c r="O254" s="89"/>
      <c r="P254" s="94">
        <v>18</v>
      </c>
      <c r="Q254" s="37" t="s">
        <v>1314</v>
      </c>
      <c r="R254" s="45" t="s">
        <v>923</v>
      </c>
      <c r="S254" s="92">
        <f t="shared" si="14"/>
        <v>11.25</v>
      </c>
      <c r="T254" s="44">
        <f t="shared" si="15"/>
        <v>13.5</v>
      </c>
      <c r="U254" s="93">
        <v>0.25</v>
      </c>
      <c r="V254" s="31"/>
      <c r="W254" s="29">
        <f t="shared" si="16"/>
        <v>0</v>
      </c>
      <c r="X254" s="30">
        <f t="shared" si="17"/>
        <v>0</v>
      </c>
      <c r="Y254" s="38" t="s">
        <v>1170</v>
      </c>
      <c r="Z254" s="97"/>
    </row>
    <row r="255" spans="1:26" ht="15.75" hidden="1" customHeight="1" x14ac:dyDescent="0.2">
      <c r="A255" s="6" t="s">
        <v>48</v>
      </c>
      <c r="B255" s="7" t="s">
        <v>49</v>
      </c>
      <c r="C255" s="8" t="s">
        <v>50</v>
      </c>
      <c r="D255" s="6" t="s">
        <v>300</v>
      </c>
      <c r="E255" s="7" t="s">
        <v>324</v>
      </c>
      <c r="F255" s="8"/>
      <c r="G255" s="9" t="s">
        <v>333</v>
      </c>
      <c r="H255" s="13" t="s">
        <v>334</v>
      </c>
      <c r="I255" s="7" t="s">
        <v>327</v>
      </c>
      <c r="J255" s="23">
        <v>1980</v>
      </c>
      <c r="K255" s="14">
        <v>0.75</v>
      </c>
      <c r="L255" s="24">
        <v>1</v>
      </c>
      <c r="M255" s="87" t="s">
        <v>483</v>
      </c>
      <c r="N255" s="88"/>
      <c r="O255" s="89"/>
      <c r="P255" s="94">
        <v>50</v>
      </c>
      <c r="Q255" s="37" t="s">
        <v>761</v>
      </c>
      <c r="R255" s="98" t="s">
        <v>922</v>
      </c>
      <c r="S255" s="92">
        <f t="shared" si="14"/>
        <v>30</v>
      </c>
      <c r="T255" s="44">
        <f t="shared" si="15"/>
        <v>30</v>
      </c>
      <c r="U255" s="93">
        <v>0.4</v>
      </c>
      <c r="V255" s="31"/>
      <c r="W255" s="29">
        <f t="shared" si="16"/>
        <v>0</v>
      </c>
      <c r="X255" s="30">
        <f t="shared" si="17"/>
        <v>0</v>
      </c>
      <c r="Y255" s="38" t="s">
        <v>759</v>
      </c>
      <c r="Z255" s="97"/>
    </row>
    <row r="256" spans="1:26" ht="15.75" hidden="1" customHeight="1" x14ac:dyDescent="0.2">
      <c r="A256" s="6" t="s">
        <v>48</v>
      </c>
      <c r="B256" s="7" t="s">
        <v>49</v>
      </c>
      <c r="C256" s="8" t="s">
        <v>50</v>
      </c>
      <c r="D256" s="6" t="s">
        <v>300</v>
      </c>
      <c r="E256" s="7" t="s">
        <v>324</v>
      </c>
      <c r="F256" s="8"/>
      <c r="G256" s="9" t="s">
        <v>1051</v>
      </c>
      <c r="H256" s="13" t="s">
        <v>1052</v>
      </c>
      <c r="I256" s="7" t="s">
        <v>328</v>
      </c>
      <c r="J256" s="23">
        <v>2015</v>
      </c>
      <c r="K256" s="14">
        <v>0.75</v>
      </c>
      <c r="L256" s="24">
        <v>2</v>
      </c>
      <c r="M256" s="87" t="s">
        <v>483</v>
      </c>
      <c r="N256" s="88"/>
      <c r="O256" s="89"/>
      <c r="P256" s="94">
        <v>60</v>
      </c>
      <c r="Q256" s="37" t="s">
        <v>1315</v>
      </c>
      <c r="R256" s="98" t="s">
        <v>922</v>
      </c>
      <c r="S256" s="92">
        <f t="shared" si="14"/>
        <v>45</v>
      </c>
      <c r="T256" s="44">
        <f t="shared" si="15"/>
        <v>45</v>
      </c>
      <c r="U256" s="93">
        <v>0.25</v>
      </c>
      <c r="V256" s="31"/>
      <c r="W256" s="29">
        <f t="shared" si="16"/>
        <v>0</v>
      </c>
      <c r="X256" s="30">
        <f t="shared" si="17"/>
        <v>0</v>
      </c>
      <c r="Y256" s="38" t="s">
        <v>1171</v>
      </c>
      <c r="Z256" s="97"/>
    </row>
    <row r="257" spans="1:26" ht="15.75" hidden="1" customHeight="1" x14ac:dyDescent="0.2">
      <c r="A257" s="6" t="s">
        <v>48</v>
      </c>
      <c r="B257" s="7" t="s">
        <v>49</v>
      </c>
      <c r="C257" s="8" t="s">
        <v>50</v>
      </c>
      <c r="D257" s="6" t="s">
        <v>300</v>
      </c>
      <c r="E257" s="7" t="s">
        <v>324</v>
      </c>
      <c r="F257" s="8"/>
      <c r="G257" s="10" t="s">
        <v>335</v>
      </c>
      <c r="H257" s="11" t="s">
        <v>336</v>
      </c>
      <c r="I257" s="12" t="s">
        <v>327</v>
      </c>
      <c r="J257" s="23">
        <v>2016</v>
      </c>
      <c r="K257" s="14">
        <v>1.5</v>
      </c>
      <c r="L257" s="24">
        <v>2</v>
      </c>
      <c r="M257" s="87" t="s">
        <v>483</v>
      </c>
      <c r="N257" s="88"/>
      <c r="O257" s="89"/>
      <c r="P257" s="94">
        <v>95</v>
      </c>
      <c r="Q257" s="37" t="s">
        <v>762</v>
      </c>
      <c r="R257" s="45" t="s">
        <v>923</v>
      </c>
      <c r="S257" s="92">
        <f t="shared" si="14"/>
        <v>59.375</v>
      </c>
      <c r="T257" s="44">
        <f t="shared" si="15"/>
        <v>71.25</v>
      </c>
      <c r="U257" s="93">
        <v>0.25</v>
      </c>
      <c r="V257" s="31"/>
      <c r="W257" s="29">
        <f t="shared" si="16"/>
        <v>0</v>
      </c>
      <c r="X257" s="30">
        <f t="shared" si="17"/>
        <v>0</v>
      </c>
      <c r="Y257" s="38" t="s">
        <v>741</v>
      </c>
      <c r="Z257" s="97"/>
    </row>
    <row r="258" spans="1:26" ht="15.75" hidden="1" customHeight="1" x14ac:dyDescent="0.2">
      <c r="A258" s="6" t="s">
        <v>48</v>
      </c>
      <c r="B258" s="7" t="s">
        <v>49</v>
      </c>
      <c r="C258" s="8" t="s">
        <v>50</v>
      </c>
      <c r="D258" s="6" t="s">
        <v>300</v>
      </c>
      <c r="E258" s="7" t="s">
        <v>324</v>
      </c>
      <c r="F258" s="8"/>
      <c r="G258" s="10" t="s">
        <v>335</v>
      </c>
      <c r="H258" s="11" t="s">
        <v>337</v>
      </c>
      <c r="I258" s="12" t="s">
        <v>338</v>
      </c>
      <c r="J258" s="23">
        <v>2018</v>
      </c>
      <c r="K258" s="14">
        <v>0.75</v>
      </c>
      <c r="L258" s="24">
        <v>3</v>
      </c>
      <c r="M258" s="87" t="s">
        <v>483</v>
      </c>
      <c r="N258" s="88"/>
      <c r="O258" s="89"/>
      <c r="P258" s="94">
        <v>32.4</v>
      </c>
      <c r="Q258" s="37" t="s">
        <v>764</v>
      </c>
      <c r="R258" s="45" t="s">
        <v>923</v>
      </c>
      <c r="S258" s="92">
        <f t="shared" si="14"/>
        <v>20.25</v>
      </c>
      <c r="T258" s="44">
        <f t="shared" si="15"/>
        <v>24.299999999999997</v>
      </c>
      <c r="U258" s="93">
        <v>0.25</v>
      </c>
      <c r="V258" s="31"/>
      <c r="W258" s="29">
        <f t="shared" si="16"/>
        <v>0</v>
      </c>
      <c r="X258" s="30">
        <f t="shared" si="17"/>
        <v>0</v>
      </c>
      <c r="Y258" s="38" t="s">
        <v>763</v>
      </c>
      <c r="Z258" s="97"/>
    </row>
    <row r="259" spans="1:26" ht="15.75" hidden="1" customHeight="1" x14ac:dyDescent="0.2">
      <c r="A259" s="6" t="s">
        <v>48</v>
      </c>
      <c r="B259" s="7" t="s">
        <v>263</v>
      </c>
      <c r="C259" s="8" t="s">
        <v>50</v>
      </c>
      <c r="D259" s="6" t="s">
        <v>300</v>
      </c>
      <c r="E259" s="7" t="s">
        <v>324</v>
      </c>
      <c r="F259" s="8"/>
      <c r="G259" s="9" t="s">
        <v>335</v>
      </c>
      <c r="H259" s="13" t="s">
        <v>339</v>
      </c>
      <c r="I259" s="7" t="s">
        <v>327</v>
      </c>
      <c r="J259" s="23">
        <v>2020</v>
      </c>
      <c r="K259" s="14">
        <v>0.75</v>
      </c>
      <c r="L259" s="24">
        <v>2</v>
      </c>
      <c r="M259" s="87" t="s">
        <v>483</v>
      </c>
      <c r="N259" s="88"/>
      <c r="O259" s="89"/>
      <c r="P259" s="94">
        <v>12</v>
      </c>
      <c r="Q259" s="37" t="s">
        <v>765</v>
      </c>
      <c r="R259" s="45" t="s">
        <v>923</v>
      </c>
      <c r="S259" s="92">
        <f t="shared" si="14"/>
        <v>7.5</v>
      </c>
      <c r="T259" s="44">
        <f t="shared" si="15"/>
        <v>9</v>
      </c>
      <c r="U259" s="93">
        <v>0.25</v>
      </c>
      <c r="V259" s="31"/>
      <c r="W259" s="29">
        <f t="shared" si="16"/>
        <v>0</v>
      </c>
      <c r="X259" s="30">
        <f t="shared" si="17"/>
        <v>0</v>
      </c>
      <c r="Y259" s="38" t="s">
        <v>585</v>
      </c>
      <c r="Z259" s="97"/>
    </row>
    <row r="260" spans="1:26" ht="15.75" hidden="1" customHeight="1" x14ac:dyDescent="0.2">
      <c r="A260" s="6" t="s">
        <v>48</v>
      </c>
      <c r="B260" s="7" t="s">
        <v>49</v>
      </c>
      <c r="C260" s="8" t="s">
        <v>63</v>
      </c>
      <c r="D260" s="6" t="s">
        <v>300</v>
      </c>
      <c r="E260" s="7" t="s">
        <v>340</v>
      </c>
      <c r="F260" s="8"/>
      <c r="G260" s="9" t="s">
        <v>341</v>
      </c>
      <c r="H260" s="13" t="s">
        <v>342</v>
      </c>
      <c r="I260" s="7" t="s">
        <v>53</v>
      </c>
      <c r="J260" s="23">
        <v>1997</v>
      </c>
      <c r="K260" s="14">
        <v>0.375</v>
      </c>
      <c r="L260" s="24">
        <v>3</v>
      </c>
      <c r="M260" s="87" t="s">
        <v>483</v>
      </c>
      <c r="N260" s="88"/>
      <c r="O260" s="89"/>
      <c r="P260" s="94">
        <v>390</v>
      </c>
      <c r="Q260" s="37" t="s">
        <v>766</v>
      </c>
      <c r="R260" s="98" t="s">
        <v>922</v>
      </c>
      <c r="S260" s="92">
        <f t="shared" si="14"/>
        <v>331.5</v>
      </c>
      <c r="T260" s="44">
        <f t="shared" si="15"/>
        <v>331.5</v>
      </c>
      <c r="U260" s="93">
        <v>0.15</v>
      </c>
      <c r="V260" s="31"/>
      <c r="W260" s="29">
        <f t="shared" si="16"/>
        <v>0</v>
      </c>
      <c r="X260" s="30">
        <f t="shared" si="17"/>
        <v>0</v>
      </c>
      <c r="Y260" s="38" t="s">
        <v>551</v>
      </c>
      <c r="Z260" s="97"/>
    </row>
    <row r="261" spans="1:26" ht="15.75" hidden="1" customHeight="1" x14ac:dyDescent="0.2">
      <c r="A261" s="6" t="s">
        <v>48</v>
      </c>
      <c r="B261" s="7" t="s">
        <v>49</v>
      </c>
      <c r="C261" s="8" t="s">
        <v>63</v>
      </c>
      <c r="D261" s="6" t="s">
        <v>300</v>
      </c>
      <c r="E261" s="7" t="s">
        <v>340</v>
      </c>
      <c r="F261" s="8"/>
      <c r="G261" s="10" t="s">
        <v>348</v>
      </c>
      <c r="H261" s="11" t="s">
        <v>1053</v>
      </c>
      <c r="I261" s="12" t="s">
        <v>53</v>
      </c>
      <c r="J261" s="23">
        <v>1990</v>
      </c>
      <c r="K261" s="14">
        <v>0.75</v>
      </c>
      <c r="L261" s="24">
        <v>1</v>
      </c>
      <c r="M261" s="87">
        <v>-1</v>
      </c>
      <c r="N261" s="88"/>
      <c r="O261" s="89" t="s">
        <v>497</v>
      </c>
      <c r="P261" s="94">
        <v>800</v>
      </c>
      <c r="Q261" s="37" t="s">
        <v>1316</v>
      </c>
      <c r="R261" s="98" t="s">
        <v>922</v>
      </c>
      <c r="S261" s="92">
        <f t="shared" si="14"/>
        <v>600</v>
      </c>
      <c r="T261" s="44">
        <f t="shared" si="15"/>
        <v>600</v>
      </c>
      <c r="U261" s="93">
        <v>0.25</v>
      </c>
      <c r="V261" s="31"/>
      <c r="W261" s="29">
        <f t="shared" si="16"/>
        <v>0</v>
      </c>
      <c r="X261" s="30">
        <f t="shared" si="17"/>
        <v>0</v>
      </c>
      <c r="Y261" s="38" t="s">
        <v>1172</v>
      </c>
      <c r="Z261" s="97"/>
    </row>
    <row r="262" spans="1:26" ht="15.75" hidden="1" customHeight="1" x14ac:dyDescent="0.2">
      <c r="A262" s="6" t="s">
        <v>48</v>
      </c>
      <c r="B262" s="7" t="s">
        <v>49</v>
      </c>
      <c r="C262" s="8" t="s">
        <v>50</v>
      </c>
      <c r="D262" s="6" t="s">
        <v>300</v>
      </c>
      <c r="E262" s="7" t="s">
        <v>343</v>
      </c>
      <c r="F262" s="8"/>
      <c r="G262" s="10" t="s">
        <v>344</v>
      </c>
      <c r="H262" s="11" t="s">
        <v>345</v>
      </c>
      <c r="I262" s="12" t="s">
        <v>53</v>
      </c>
      <c r="J262" s="23">
        <v>1990</v>
      </c>
      <c r="K262" s="14">
        <v>0.75</v>
      </c>
      <c r="L262" s="24">
        <v>1</v>
      </c>
      <c r="M262" s="87">
        <v>-2.5</v>
      </c>
      <c r="N262" s="88"/>
      <c r="O262" s="89"/>
      <c r="P262" s="94">
        <v>160</v>
      </c>
      <c r="Q262" s="37" t="s">
        <v>767</v>
      </c>
      <c r="R262" s="98" t="s">
        <v>922</v>
      </c>
      <c r="S262" s="92">
        <f t="shared" si="14"/>
        <v>96</v>
      </c>
      <c r="T262" s="44">
        <f t="shared" si="15"/>
        <v>96</v>
      </c>
      <c r="U262" s="93">
        <v>0.4</v>
      </c>
      <c r="V262" s="31"/>
      <c r="W262" s="29">
        <f t="shared" si="16"/>
        <v>0</v>
      </c>
      <c r="X262" s="30">
        <f t="shared" si="17"/>
        <v>0</v>
      </c>
      <c r="Y262" s="38" t="s">
        <v>641</v>
      </c>
      <c r="Z262" s="97"/>
    </row>
    <row r="263" spans="1:26" ht="15.75" hidden="1" customHeight="1" x14ac:dyDescent="0.2">
      <c r="A263" s="6" t="s">
        <v>48</v>
      </c>
      <c r="B263" s="7" t="s">
        <v>57</v>
      </c>
      <c r="C263" s="8" t="s">
        <v>63</v>
      </c>
      <c r="D263" s="6" t="s">
        <v>300</v>
      </c>
      <c r="E263" s="7" t="s">
        <v>343</v>
      </c>
      <c r="F263" s="8"/>
      <c r="G263" s="9" t="s">
        <v>346</v>
      </c>
      <c r="H263" s="13" t="s">
        <v>347</v>
      </c>
      <c r="I263" s="7" t="s">
        <v>53</v>
      </c>
      <c r="J263" s="23">
        <v>2004</v>
      </c>
      <c r="K263" s="14">
        <v>0.375</v>
      </c>
      <c r="L263" s="24">
        <v>1</v>
      </c>
      <c r="M263" s="87" t="s">
        <v>484</v>
      </c>
      <c r="N263" s="88"/>
      <c r="O263" s="89" t="s">
        <v>503</v>
      </c>
      <c r="P263" s="94">
        <v>100</v>
      </c>
      <c r="Q263" s="37" t="s">
        <v>768</v>
      </c>
      <c r="R263" s="98" t="s">
        <v>922</v>
      </c>
      <c r="S263" s="92">
        <f t="shared" si="14"/>
        <v>60</v>
      </c>
      <c r="T263" s="44">
        <f t="shared" si="15"/>
        <v>60</v>
      </c>
      <c r="U263" s="93">
        <v>0.4</v>
      </c>
      <c r="V263" s="31"/>
      <c r="W263" s="29">
        <f t="shared" si="16"/>
        <v>0</v>
      </c>
      <c r="X263" s="30">
        <f t="shared" si="17"/>
        <v>0</v>
      </c>
      <c r="Y263" s="38" t="s">
        <v>520</v>
      </c>
      <c r="Z263" s="97"/>
    </row>
    <row r="264" spans="1:26" ht="15.75" hidden="1" customHeight="1" x14ac:dyDescent="0.2">
      <c r="A264" s="6" t="s">
        <v>48</v>
      </c>
      <c r="B264" s="7" t="s">
        <v>49</v>
      </c>
      <c r="C264" s="8" t="s">
        <v>50</v>
      </c>
      <c r="D264" s="6" t="s">
        <v>300</v>
      </c>
      <c r="E264" s="7" t="s">
        <v>343</v>
      </c>
      <c r="F264" s="8"/>
      <c r="G264" s="9" t="s">
        <v>1054</v>
      </c>
      <c r="H264" s="13" t="s">
        <v>1055</v>
      </c>
      <c r="I264" s="7" t="s">
        <v>53</v>
      </c>
      <c r="J264" s="23">
        <v>2004</v>
      </c>
      <c r="K264" s="14">
        <v>0.75</v>
      </c>
      <c r="L264" s="24">
        <v>2</v>
      </c>
      <c r="M264" s="87" t="s">
        <v>483</v>
      </c>
      <c r="N264" s="88"/>
      <c r="O264" s="89"/>
      <c r="P264" s="94">
        <v>140</v>
      </c>
      <c r="Q264" s="37" t="s">
        <v>1317</v>
      </c>
      <c r="R264" s="98" t="s">
        <v>922</v>
      </c>
      <c r="S264" s="92">
        <f t="shared" si="14"/>
        <v>119</v>
      </c>
      <c r="T264" s="44">
        <f t="shared" si="15"/>
        <v>119</v>
      </c>
      <c r="U264" s="93">
        <v>0.15</v>
      </c>
      <c r="V264" s="31"/>
      <c r="W264" s="29">
        <f t="shared" si="16"/>
        <v>0</v>
      </c>
      <c r="X264" s="30">
        <f t="shared" si="17"/>
        <v>0</v>
      </c>
      <c r="Y264" s="38" t="s">
        <v>1173</v>
      </c>
      <c r="Z264" s="97"/>
    </row>
    <row r="265" spans="1:26" ht="15.75" hidden="1" customHeight="1" x14ac:dyDescent="0.2">
      <c r="A265" s="6" t="s">
        <v>48</v>
      </c>
      <c r="B265" s="7" t="s">
        <v>57</v>
      </c>
      <c r="C265" s="8" t="s">
        <v>63</v>
      </c>
      <c r="D265" s="6" t="s">
        <v>300</v>
      </c>
      <c r="E265" s="7" t="s">
        <v>343</v>
      </c>
      <c r="F265" s="8"/>
      <c r="G265" s="10" t="s">
        <v>348</v>
      </c>
      <c r="H265" s="11" t="s">
        <v>349</v>
      </c>
      <c r="I265" s="12" t="s">
        <v>53</v>
      </c>
      <c r="J265" s="23">
        <v>2003</v>
      </c>
      <c r="K265" s="14">
        <v>0.375</v>
      </c>
      <c r="L265" s="24">
        <v>2</v>
      </c>
      <c r="M265" s="87" t="s">
        <v>499</v>
      </c>
      <c r="N265" s="88"/>
      <c r="O265" s="89"/>
      <c r="P265" s="94">
        <v>145</v>
      </c>
      <c r="Q265" s="37" t="s">
        <v>769</v>
      </c>
      <c r="R265" s="98" t="s">
        <v>922</v>
      </c>
      <c r="S265" s="92">
        <f t="shared" si="14"/>
        <v>87</v>
      </c>
      <c r="T265" s="44">
        <f t="shared" si="15"/>
        <v>87</v>
      </c>
      <c r="U265" s="93">
        <v>0.4</v>
      </c>
      <c r="V265" s="31"/>
      <c r="W265" s="29">
        <f t="shared" si="16"/>
        <v>0</v>
      </c>
      <c r="X265" s="30">
        <f t="shared" si="17"/>
        <v>0</v>
      </c>
      <c r="Y265" s="38" t="s">
        <v>523</v>
      </c>
      <c r="Z265" s="97"/>
    </row>
    <row r="266" spans="1:26" ht="15.75" hidden="1" customHeight="1" x14ac:dyDescent="0.2">
      <c r="A266" s="6" t="s">
        <v>48</v>
      </c>
      <c r="B266" s="7" t="s">
        <v>49</v>
      </c>
      <c r="C266" s="8" t="s">
        <v>50</v>
      </c>
      <c r="D266" s="6" t="s">
        <v>300</v>
      </c>
      <c r="E266" s="7" t="s">
        <v>343</v>
      </c>
      <c r="F266" s="8"/>
      <c r="G266" s="10" t="s">
        <v>348</v>
      </c>
      <c r="H266" s="11" t="s">
        <v>345</v>
      </c>
      <c r="I266" s="12" t="s">
        <v>53</v>
      </c>
      <c r="J266" s="23">
        <v>1983</v>
      </c>
      <c r="K266" s="14">
        <v>0.75</v>
      </c>
      <c r="L266" s="24">
        <v>1</v>
      </c>
      <c r="M266" s="87">
        <v>-2.5</v>
      </c>
      <c r="N266" s="88"/>
      <c r="O266" s="89"/>
      <c r="P266" s="94">
        <v>900</v>
      </c>
      <c r="Q266" s="37" t="s">
        <v>770</v>
      </c>
      <c r="R266" s="98" t="s">
        <v>922</v>
      </c>
      <c r="S266" s="92">
        <f t="shared" si="14"/>
        <v>675</v>
      </c>
      <c r="T266" s="44">
        <f t="shared" si="15"/>
        <v>675</v>
      </c>
      <c r="U266" s="93">
        <v>0.25</v>
      </c>
      <c r="V266" s="31"/>
      <c r="W266" s="29">
        <f t="shared" si="16"/>
        <v>0</v>
      </c>
      <c r="X266" s="30">
        <f t="shared" si="17"/>
        <v>0</v>
      </c>
      <c r="Y266" s="38" t="s">
        <v>624</v>
      </c>
      <c r="Z266" s="97"/>
    </row>
    <row r="267" spans="1:26" ht="15.75" hidden="1" customHeight="1" x14ac:dyDescent="0.2">
      <c r="A267" s="6" t="s">
        <v>48</v>
      </c>
      <c r="B267" s="7" t="s">
        <v>49</v>
      </c>
      <c r="C267" s="8" t="s">
        <v>50</v>
      </c>
      <c r="D267" s="6" t="s">
        <v>300</v>
      </c>
      <c r="E267" s="7" t="s">
        <v>343</v>
      </c>
      <c r="F267" s="8"/>
      <c r="G267" s="9" t="s">
        <v>348</v>
      </c>
      <c r="H267" s="13" t="s">
        <v>350</v>
      </c>
      <c r="I267" s="7" t="s">
        <v>53</v>
      </c>
      <c r="J267" s="23">
        <v>1971</v>
      </c>
      <c r="K267" s="14">
        <v>0.75</v>
      </c>
      <c r="L267" s="24">
        <v>1</v>
      </c>
      <c r="M267" s="87" t="s">
        <v>499</v>
      </c>
      <c r="N267" s="88"/>
      <c r="O267" s="89"/>
      <c r="P267" s="94">
        <v>700</v>
      </c>
      <c r="Q267" s="37" t="s">
        <v>771</v>
      </c>
      <c r="R267" s="98" t="s">
        <v>922</v>
      </c>
      <c r="S267" s="92">
        <f t="shared" si="14"/>
        <v>525</v>
      </c>
      <c r="T267" s="44">
        <f t="shared" si="15"/>
        <v>525</v>
      </c>
      <c r="U267" s="93">
        <v>0.25</v>
      </c>
      <c r="V267" s="31"/>
      <c r="W267" s="29">
        <f t="shared" si="16"/>
        <v>0</v>
      </c>
      <c r="X267" s="30">
        <f t="shared" si="17"/>
        <v>0</v>
      </c>
      <c r="Y267" s="38" t="s">
        <v>527</v>
      </c>
      <c r="Z267" s="97"/>
    </row>
    <row r="268" spans="1:26" ht="15.75" hidden="1" customHeight="1" x14ac:dyDescent="0.2">
      <c r="A268" s="6" t="s">
        <v>48</v>
      </c>
      <c r="B268" s="7" t="s">
        <v>49</v>
      </c>
      <c r="C268" s="8" t="s">
        <v>50</v>
      </c>
      <c r="D268" s="6" t="s">
        <v>351</v>
      </c>
      <c r="E268" s="7" t="s">
        <v>343</v>
      </c>
      <c r="F268" s="8"/>
      <c r="G268" s="9" t="s">
        <v>346</v>
      </c>
      <c r="H268" s="13" t="s">
        <v>345</v>
      </c>
      <c r="I268" s="7" t="s">
        <v>53</v>
      </c>
      <c r="J268" s="23">
        <v>1989</v>
      </c>
      <c r="K268" s="14">
        <v>0.75</v>
      </c>
      <c r="L268" s="24">
        <v>1</v>
      </c>
      <c r="M268" s="87" t="s">
        <v>484</v>
      </c>
      <c r="N268" s="88"/>
      <c r="O268" s="89"/>
      <c r="P268" s="94">
        <v>630</v>
      </c>
      <c r="Q268" s="37" t="s">
        <v>773</v>
      </c>
      <c r="R268" s="98" t="s">
        <v>922</v>
      </c>
      <c r="S268" s="92">
        <f t="shared" si="14"/>
        <v>535.5</v>
      </c>
      <c r="T268" s="44">
        <f t="shared" si="15"/>
        <v>535.5</v>
      </c>
      <c r="U268" s="93">
        <v>0.15</v>
      </c>
      <c r="V268" s="31"/>
      <c r="W268" s="29">
        <f t="shared" si="16"/>
        <v>0</v>
      </c>
      <c r="X268" s="30">
        <f t="shared" si="17"/>
        <v>0</v>
      </c>
      <c r="Y268" s="38" t="s">
        <v>772</v>
      </c>
      <c r="Z268" s="97"/>
    </row>
    <row r="269" spans="1:26" ht="15.75" hidden="1" customHeight="1" x14ac:dyDescent="0.2">
      <c r="A269" s="6" t="s">
        <v>48</v>
      </c>
      <c r="B269" s="7" t="s">
        <v>57</v>
      </c>
      <c r="C269" s="8" t="s">
        <v>50</v>
      </c>
      <c r="D269" s="6" t="s">
        <v>1056</v>
      </c>
      <c r="E269" s="7"/>
      <c r="F269" s="8"/>
      <c r="G269" s="9" t="s">
        <v>1057</v>
      </c>
      <c r="H269" s="13" t="s">
        <v>1058</v>
      </c>
      <c r="I269" s="7" t="s">
        <v>259</v>
      </c>
      <c r="J269" s="23">
        <v>2010</v>
      </c>
      <c r="K269" s="14">
        <v>0.75</v>
      </c>
      <c r="L269" s="24">
        <v>2</v>
      </c>
      <c r="M269" s="87" t="s">
        <v>483</v>
      </c>
      <c r="N269" s="88"/>
      <c r="O269" s="89"/>
      <c r="P269" s="94">
        <v>50</v>
      </c>
      <c r="Q269" s="37" t="s">
        <v>1318</v>
      </c>
      <c r="R269" s="98" t="s">
        <v>922</v>
      </c>
      <c r="S269" s="92">
        <f t="shared" si="14"/>
        <v>37.5</v>
      </c>
      <c r="T269" s="44">
        <f t="shared" si="15"/>
        <v>37.5</v>
      </c>
      <c r="U269" s="93">
        <v>0.25</v>
      </c>
      <c r="V269" s="31"/>
      <c r="W269" s="29">
        <f t="shared" si="16"/>
        <v>0</v>
      </c>
      <c r="X269" s="30">
        <f t="shared" si="17"/>
        <v>0</v>
      </c>
      <c r="Y269" s="38" t="s">
        <v>662</v>
      </c>
      <c r="Z269" s="97"/>
    </row>
    <row r="270" spans="1:26" ht="15.75" hidden="1" customHeight="1" x14ac:dyDescent="0.2">
      <c r="A270" s="6" t="s">
        <v>48</v>
      </c>
      <c r="B270" s="7" t="s">
        <v>49</v>
      </c>
      <c r="C270" s="8" t="s">
        <v>50</v>
      </c>
      <c r="D270" s="99" t="s">
        <v>352</v>
      </c>
      <c r="E270" s="100" t="s">
        <v>353</v>
      </c>
      <c r="F270" s="101"/>
      <c r="G270" s="102" t="s">
        <v>1059</v>
      </c>
      <c r="H270" s="103" t="s">
        <v>1060</v>
      </c>
      <c r="I270" s="12" t="s">
        <v>53</v>
      </c>
      <c r="J270" s="104">
        <v>2020</v>
      </c>
      <c r="K270" s="105">
        <v>0.75</v>
      </c>
      <c r="L270" s="104">
        <v>0</v>
      </c>
      <c r="M270" s="106" t="s">
        <v>483</v>
      </c>
      <c r="N270" s="107"/>
      <c r="O270" s="108"/>
      <c r="P270" s="109">
        <v>30</v>
      </c>
      <c r="Q270" s="37" t="s">
        <v>1319</v>
      </c>
      <c r="R270" s="119" t="s">
        <v>922</v>
      </c>
      <c r="S270" s="111">
        <f t="shared" si="14"/>
        <v>22.5</v>
      </c>
      <c r="T270" s="112">
        <f t="shared" si="15"/>
        <v>22.5</v>
      </c>
      <c r="U270" s="93">
        <v>0.25</v>
      </c>
      <c r="V270" s="113"/>
      <c r="W270" s="114">
        <f t="shared" si="16"/>
        <v>0</v>
      </c>
      <c r="X270" s="115">
        <f t="shared" si="17"/>
        <v>0</v>
      </c>
      <c r="Y270" s="38" t="s">
        <v>1162</v>
      </c>
      <c r="Z270" s="97"/>
    </row>
    <row r="271" spans="1:26" ht="15.75" hidden="1" customHeight="1" x14ac:dyDescent="0.2">
      <c r="A271" s="6" t="s">
        <v>48</v>
      </c>
      <c r="B271" s="7" t="s">
        <v>57</v>
      </c>
      <c r="C271" s="8" t="s">
        <v>50</v>
      </c>
      <c r="D271" s="6" t="s">
        <v>352</v>
      </c>
      <c r="E271" s="7" t="s">
        <v>354</v>
      </c>
      <c r="F271" s="8"/>
      <c r="G271" s="9" t="s">
        <v>355</v>
      </c>
      <c r="H271" s="13" t="s">
        <v>357</v>
      </c>
      <c r="I271" s="7" t="s">
        <v>65</v>
      </c>
      <c r="J271" s="23">
        <v>2006</v>
      </c>
      <c r="K271" s="14">
        <v>0.75</v>
      </c>
      <c r="L271" s="24">
        <v>2</v>
      </c>
      <c r="M271" s="87">
        <v>-1</v>
      </c>
      <c r="N271" s="88"/>
      <c r="O271" s="89"/>
      <c r="P271" s="94">
        <v>35</v>
      </c>
      <c r="Q271" s="37" t="s">
        <v>774</v>
      </c>
      <c r="R271" s="98" t="s">
        <v>922</v>
      </c>
      <c r="S271" s="92">
        <f t="shared" si="14"/>
        <v>29.75</v>
      </c>
      <c r="T271" s="44">
        <f t="shared" si="15"/>
        <v>29.75</v>
      </c>
      <c r="U271" s="93">
        <v>0.15</v>
      </c>
      <c r="V271" s="31"/>
      <c r="W271" s="29">
        <f t="shared" si="16"/>
        <v>0</v>
      </c>
      <c r="X271" s="30">
        <f t="shared" si="17"/>
        <v>0</v>
      </c>
      <c r="Y271" s="38" t="s">
        <v>752</v>
      </c>
      <c r="Z271" s="97"/>
    </row>
    <row r="272" spans="1:26" ht="15.75" hidden="1" customHeight="1" x14ac:dyDescent="0.2">
      <c r="A272" s="6" t="s">
        <v>48</v>
      </c>
      <c r="B272" s="7" t="s">
        <v>57</v>
      </c>
      <c r="C272" s="8" t="s">
        <v>50</v>
      </c>
      <c r="D272" s="6" t="s">
        <v>352</v>
      </c>
      <c r="E272" s="7" t="s">
        <v>354</v>
      </c>
      <c r="F272" s="8"/>
      <c r="G272" s="10" t="s">
        <v>358</v>
      </c>
      <c r="H272" s="11" t="s">
        <v>359</v>
      </c>
      <c r="I272" s="12" t="s">
        <v>65</v>
      </c>
      <c r="J272" s="23">
        <v>2010</v>
      </c>
      <c r="K272" s="14">
        <v>0.375</v>
      </c>
      <c r="L272" s="24">
        <v>12</v>
      </c>
      <c r="M272" s="87" t="s">
        <v>483</v>
      </c>
      <c r="N272" s="88"/>
      <c r="O272" s="89"/>
      <c r="P272" s="94">
        <v>26</v>
      </c>
      <c r="Q272" s="37" t="s">
        <v>776</v>
      </c>
      <c r="R272" s="45" t="s">
        <v>923</v>
      </c>
      <c r="S272" s="92">
        <f t="shared" ref="S272:S335" si="18">IF(R272="U",T272/1.2,T272)</f>
        <v>16.25</v>
      </c>
      <c r="T272" s="44">
        <f t="shared" ref="T272:T335" si="19">P272*(1-U272)</f>
        <v>19.5</v>
      </c>
      <c r="U272" s="93">
        <v>0.25</v>
      </c>
      <c r="V272" s="31"/>
      <c r="W272" s="29">
        <f t="shared" si="16"/>
        <v>0</v>
      </c>
      <c r="X272" s="30">
        <f t="shared" si="17"/>
        <v>0</v>
      </c>
      <c r="Y272" s="38" t="s">
        <v>775</v>
      </c>
      <c r="Z272" s="97"/>
    </row>
    <row r="273" spans="1:26" ht="15.75" hidden="1" customHeight="1" x14ac:dyDescent="0.2">
      <c r="A273" s="6" t="s">
        <v>48</v>
      </c>
      <c r="B273" s="7" t="s">
        <v>57</v>
      </c>
      <c r="C273" s="8" t="s">
        <v>50</v>
      </c>
      <c r="D273" s="6" t="s">
        <v>352</v>
      </c>
      <c r="E273" s="7" t="s">
        <v>354</v>
      </c>
      <c r="F273" s="8"/>
      <c r="G273" s="9" t="s">
        <v>358</v>
      </c>
      <c r="H273" s="13" t="s">
        <v>359</v>
      </c>
      <c r="I273" s="7" t="s">
        <v>65</v>
      </c>
      <c r="J273" s="23">
        <v>2011</v>
      </c>
      <c r="K273" s="14">
        <v>0.375</v>
      </c>
      <c r="L273" s="24">
        <v>3</v>
      </c>
      <c r="M273" s="87" t="s">
        <v>483</v>
      </c>
      <c r="N273" s="88"/>
      <c r="O273" s="89"/>
      <c r="P273" s="94">
        <v>24</v>
      </c>
      <c r="Q273" s="37" t="s">
        <v>778</v>
      </c>
      <c r="R273" s="45" t="s">
        <v>923</v>
      </c>
      <c r="S273" s="92">
        <f t="shared" si="18"/>
        <v>15</v>
      </c>
      <c r="T273" s="44">
        <f t="shared" si="19"/>
        <v>18</v>
      </c>
      <c r="U273" s="93">
        <v>0.25</v>
      </c>
      <c r="V273" s="31"/>
      <c r="W273" s="29">
        <f t="shared" si="16"/>
        <v>0</v>
      </c>
      <c r="X273" s="30">
        <f t="shared" si="17"/>
        <v>0</v>
      </c>
      <c r="Y273" s="38" t="s">
        <v>777</v>
      </c>
      <c r="Z273" s="97"/>
    </row>
    <row r="274" spans="1:26" ht="15.75" hidden="1" customHeight="1" x14ac:dyDescent="0.2">
      <c r="A274" s="6" t="s">
        <v>48</v>
      </c>
      <c r="B274" s="7" t="s">
        <v>57</v>
      </c>
      <c r="C274" s="8" t="s">
        <v>50</v>
      </c>
      <c r="D274" s="6" t="s">
        <v>352</v>
      </c>
      <c r="E274" s="7" t="s">
        <v>360</v>
      </c>
      <c r="F274" s="8"/>
      <c r="G274" s="10" t="s">
        <v>361</v>
      </c>
      <c r="H274" s="11" t="s">
        <v>1061</v>
      </c>
      <c r="I274" s="12" t="s">
        <v>356</v>
      </c>
      <c r="J274" s="23">
        <v>2008</v>
      </c>
      <c r="K274" s="14">
        <v>3</v>
      </c>
      <c r="L274" s="24">
        <v>1</v>
      </c>
      <c r="M274" s="87" t="s">
        <v>483</v>
      </c>
      <c r="N274" s="88"/>
      <c r="O274" s="89"/>
      <c r="P274" s="94">
        <v>240</v>
      </c>
      <c r="Q274" s="37" t="s">
        <v>1320</v>
      </c>
      <c r="R274" s="98" t="s">
        <v>922</v>
      </c>
      <c r="S274" s="92">
        <f t="shared" si="18"/>
        <v>204</v>
      </c>
      <c r="T274" s="44">
        <f t="shared" si="19"/>
        <v>204</v>
      </c>
      <c r="U274" s="93">
        <v>0.15</v>
      </c>
      <c r="V274" s="31"/>
      <c r="W274" s="29">
        <f t="shared" si="16"/>
        <v>0</v>
      </c>
      <c r="X274" s="30">
        <f t="shared" si="17"/>
        <v>0</v>
      </c>
      <c r="Y274" s="38" t="s">
        <v>1174</v>
      </c>
      <c r="Z274" s="97"/>
    </row>
    <row r="275" spans="1:26" ht="15.75" hidden="1" customHeight="1" x14ac:dyDescent="0.2">
      <c r="A275" s="6" t="s">
        <v>48</v>
      </c>
      <c r="B275" s="7" t="s">
        <v>57</v>
      </c>
      <c r="C275" s="8" t="s">
        <v>50</v>
      </c>
      <c r="D275" s="6" t="s">
        <v>352</v>
      </c>
      <c r="E275" s="7" t="s">
        <v>360</v>
      </c>
      <c r="F275" s="8"/>
      <c r="G275" s="10" t="s">
        <v>362</v>
      </c>
      <c r="H275" s="11" t="s">
        <v>363</v>
      </c>
      <c r="I275" s="12" t="s">
        <v>65</v>
      </c>
      <c r="J275" s="23">
        <v>2004</v>
      </c>
      <c r="K275" s="14">
        <v>0.75</v>
      </c>
      <c r="L275" s="24">
        <v>2</v>
      </c>
      <c r="M275" s="87" t="s">
        <v>483</v>
      </c>
      <c r="N275" s="88"/>
      <c r="O275" s="89"/>
      <c r="P275" s="94">
        <v>40</v>
      </c>
      <c r="Q275" s="37" t="s">
        <v>780</v>
      </c>
      <c r="R275" s="45" t="s">
        <v>923</v>
      </c>
      <c r="S275" s="92">
        <f t="shared" si="18"/>
        <v>20</v>
      </c>
      <c r="T275" s="44">
        <f t="shared" si="19"/>
        <v>24</v>
      </c>
      <c r="U275" s="93">
        <v>0.4</v>
      </c>
      <c r="V275" s="31"/>
      <c r="W275" s="29">
        <f t="shared" si="16"/>
        <v>0</v>
      </c>
      <c r="X275" s="30">
        <f t="shared" si="17"/>
        <v>0</v>
      </c>
      <c r="Y275" s="38" t="s">
        <v>1175</v>
      </c>
      <c r="Z275" s="97"/>
    </row>
    <row r="276" spans="1:26" ht="15.75" hidden="1" customHeight="1" x14ac:dyDescent="0.2">
      <c r="A276" s="6" t="s">
        <v>48</v>
      </c>
      <c r="B276" s="7" t="s">
        <v>57</v>
      </c>
      <c r="C276" s="8" t="s">
        <v>63</v>
      </c>
      <c r="D276" s="6" t="s">
        <v>352</v>
      </c>
      <c r="E276" s="7" t="s">
        <v>364</v>
      </c>
      <c r="F276" s="8"/>
      <c r="G276" s="10" t="s">
        <v>365</v>
      </c>
      <c r="H276" s="11" t="s">
        <v>366</v>
      </c>
      <c r="I276" s="12" t="s">
        <v>61</v>
      </c>
      <c r="J276" s="23">
        <v>1986</v>
      </c>
      <c r="K276" s="14">
        <v>0.375</v>
      </c>
      <c r="L276" s="24">
        <v>1</v>
      </c>
      <c r="M276" s="87">
        <v>-3.5</v>
      </c>
      <c r="N276" s="88" t="s">
        <v>496</v>
      </c>
      <c r="O276" s="89" t="s">
        <v>501</v>
      </c>
      <c r="P276" s="94">
        <v>85</v>
      </c>
      <c r="Q276" s="37" t="s">
        <v>781</v>
      </c>
      <c r="R276" s="98" t="s">
        <v>922</v>
      </c>
      <c r="S276" s="92">
        <f t="shared" si="18"/>
        <v>51</v>
      </c>
      <c r="T276" s="44">
        <f t="shared" si="19"/>
        <v>51</v>
      </c>
      <c r="U276" s="93">
        <v>0.4</v>
      </c>
      <c r="V276" s="31"/>
      <c r="W276" s="29">
        <f t="shared" si="16"/>
        <v>0</v>
      </c>
      <c r="X276" s="30">
        <f t="shared" si="17"/>
        <v>0</v>
      </c>
      <c r="Y276" s="38" t="s">
        <v>528</v>
      </c>
      <c r="Z276" s="97"/>
    </row>
    <row r="277" spans="1:26" ht="15.75" hidden="1" customHeight="1" x14ac:dyDescent="0.2">
      <c r="A277" s="6" t="s">
        <v>48</v>
      </c>
      <c r="B277" s="7" t="s">
        <v>57</v>
      </c>
      <c r="C277" s="8" t="s">
        <v>63</v>
      </c>
      <c r="D277" s="6" t="s">
        <v>352</v>
      </c>
      <c r="E277" s="7" t="s">
        <v>364</v>
      </c>
      <c r="F277" s="8"/>
      <c r="G277" s="9" t="s">
        <v>365</v>
      </c>
      <c r="H277" s="13" t="s">
        <v>367</v>
      </c>
      <c r="I277" s="7" t="s">
        <v>368</v>
      </c>
      <c r="J277" s="23">
        <v>1989</v>
      </c>
      <c r="K277" s="14">
        <v>0.5</v>
      </c>
      <c r="L277" s="24">
        <v>6</v>
      </c>
      <c r="M277" s="87" t="s">
        <v>484</v>
      </c>
      <c r="N277" s="88"/>
      <c r="O277" s="89"/>
      <c r="P277" s="94">
        <v>40</v>
      </c>
      <c r="Q277" s="37" t="s">
        <v>784</v>
      </c>
      <c r="R277" s="98" t="s">
        <v>922</v>
      </c>
      <c r="S277" s="92">
        <f t="shared" si="18"/>
        <v>30</v>
      </c>
      <c r="T277" s="44">
        <f t="shared" si="19"/>
        <v>30</v>
      </c>
      <c r="U277" s="93">
        <v>0.25</v>
      </c>
      <c r="V277" s="31"/>
      <c r="W277" s="29">
        <f t="shared" si="16"/>
        <v>0</v>
      </c>
      <c r="X277" s="30">
        <f t="shared" si="17"/>
        <v>0</v>
      </c>
      <c r="Y277" s="38" t="s">
        <v>782</v>
      </c>
      <c r="Z277" s="97"/>
    </row>
    <row r="278" spans="1:26" ht="15.75" hidden="1" customHeight="1" x14ac:dyDescent="0.2">
      <c r="A278" s="6" t="s">
        <v>48</v>
      </c>
      <c r="B278" s="7" t="s">
        <v>57</v>
      </c>
      <c r="C278" s="8" t="s">
        <v>63</v>
      </c>
      <c r="D278" s="6" t="s">
        <v>352</v>
      </c>
      <c r="E278" s="7" t="s">
        <v>364</v>
      </c>
      <c r="F278" s="8"/>
      <c r="G278" s="10" t="s">
        <v>365</v>
      </c>
      <c r="H278" s="11" t="s">
        <v>369</v>
      </c>
      <c r="I278" s="12" t="s">
        <v>370</v>
      </c>
      <c r="J278" s="23">
        <v>1991</v>
      </c>
      <c r="K278" s="14">
        <v>1.5</v>
      </c>
      <c r="L278" s="24">
        <v>4</v>
      </c>
      <c r="M278" s="87" t="s">
        <v>484</v>
      </c>
      <c r="N278" s="88"/>
      <c r="O278" s="89"/>
      <c r="P278" s="94">
        <v>90</v>
      </c>
      <c r="Q278" s="37" t="s">
        <v>785</v>
      </c>
      <c r="R278" s="98" t="s">
        <v>922</v>
      </c>
      <c r="S278" s="92">
        <f t="shared" si="18"/>
        <v>67.5</v>
      </c>
      <c r="T278" s="44">
        <f t="shared" si="19"/>
        <v>67.5</v>
      </c>
      <c r="U278" s="93">
        <v>0.25</v>
      </c>
      <c r="V278" s="31"/>
      <c r="W278" s="29">
        <f t="shared" si="16"/>
        <v>0</v>
      </c>
      <c r="X278" s="30">
        <f t="shared" si="17"/>
        <v>0</v>
      </c>
      <c r="Y278" s="38" t="s">
        <v>783</v>
      </c>
      <c r="Z278" s="97"/>
    </row>
    <row r="279" spans="1:26" ht="15.75" hidden="1" customHeight="1" x14ac:dyDescent="0.2">
      <c r="A279" s="6" t="s">
        <v>48</v>
      </c>
      <c r="B279" s="7" t="s">
        <v>49</v>
      </c>
      <c r="C279" s="8" t="s">
        <v>50</v>
      </c>
      <c r="D279" s="99" t="s">
        <v>352</v>
      </c>
      <c r="E279" s="100" t="s">
        <v>364</v>
      </c>
      <c r="F279" s="101"/>
      <c r="G279" s="116" t="s">
        <v>371</v>
      </c>
      <c r="H279" s="117" t="s">
        <v>1062</v>
      </c>
      <c r="I279" s="7" t="s">
        <v>53</v>
      </c>
      <c r="J279" s="104">
        <v>2003</v>
      </c>
      <c r="K279" s="105">
        <v>1.5</v>
      </c>
      <c r="L279" s="104">
        <v>0</v>
      </c>
      <c r="M279" s="106" t="s">
        <v>483</v>
      </c>
      <c r="N279" s="107"/>
      <c r="O279" s="108"/>
      <c r="P279" s="109">
        <v>80</v>
      </c>
      <c r="Q279" s="37" t="s">
        <v>1321</v>
      </c>
      <c r="R279" s="119" t="s">
        <v>922</v>
      </c>
      <c r="S279" s="111">
        <f t="shared" si="18"/>
        <v>68</v>
      </c>
      <c r="T279" s="112">
        <f t="shared" si="19"/>
        <v>68</v>
      </c>
      <c r="U279" s="93">
        <v>0.15</v>
      </c>
      <c r="V279" s="113"/>
      <c r="W279" s="114">
        <f t="shared" si="16"/>
        <v>0</v>
      </c>
      <c r="X279" s="115">
        <f t="shared" si="17"/>
        <v>0</v>
      </c>
      <c r="Y279" s="38" t="s">
        <v>583</v>
      </c>
      <c r="Z279" s="97"/>
    </row>
    <row r="280" spans="1:26" ht="15.75" hidden="1" customHeight="1" x14ac:dyDescent="0.2">
      <c r="A280" s="6" t="s">
        <v>48</v>
      </c>
      <c r="B280" s="7" t="s">
        <v>49</v>
      </c>
      <c r="C280" s="8" t="s">
        <v>50</v>
      </c>
      <c r="D280" s="99" t="s">
        <v>352</v>
      </c>
      <c r="E280" s="100" t="s">
        <v>364</v>
      </c>
      <c r="F280" s="101"/>
      <c r="G280" s="102" t="s">
        <v>371</v>
      </c>
      <c r="H280" s="103" t="s">
        <v>1063</v>
      </c>
      <c r="I280" s="12" t="s">
        <v>53</v>
      </c>
      <c r="J280" s="104">
        <v>2003</v>
      </c>
      <c r="K280" s="105">
        <v>0.75</v>
      </c>
      <c r="L280" s="104">
        <v>0</v>
      </c>
      <c r="M280" s="106" t="s">
        <v>483</v>
      </c>
      <c r="N280" s="107"/>
      <c r="O280" s="108"/>
      <c r="P280" s="109">
        <v>40</v>
      </c>
      <c r="Q280" s="37" t="s">
        <v>1322</v>
      </c>
      <c r="R280" s="119" t="s">
        <v>922</v>
      </c>
      <c r="S280" s="111">
        <f t="shared" si="18"/>
        <v>34</v>
      </c>
      <c r="T280" s="112">
        <f t="shared" si="19"/>
        <v>34</v>
      </c>
      <c r="U280" s="93">
        <v>0.15</v>
      </c>
      <c r="V280" s="113"/>
      <c r="W280" s="114">
        <f t="shared" si="16"/>
        <v>0</v>
      </c>
      <c r="X280" s="115">
        <f t="shared" si="17"/>
        <v>0</v>
      </c>
      <c r="Y280" s="38" t="s">
        <v>772</v>
      </c>
      <c r="Z280" s="97"/>
    </row>
    <row r="281" spans="1:26" ht="15.75" hidden="1" customHeight="1" x14ac:dyDescent="0.2">
      <c r="A281" s="6" t="s">
        <v>48</v>
      </c>
      <c r="B281" s="7" t="s">
        <v>57</v>
      </c>
      <c r="C281" s="8" t="s">
        <v>63</v>
      </c>
      <c r="D281" s="6" t="s">
        <v>352</v>
      </c>
      <c r="E281" s="7" t="s">
        <v>364</v>
      </c>
      <c r="F281" s="8"/>
      <c r="G281" s="9" t="s">
        <v>371</v>
      </c>
      <c r="H281" s="13" t="s">
        <v>372</v>
      </c>
      <c r="I281" s="7" t="s">
        <v>53</v>
      </c>
      <c r="J281" s="23">
        <v>1995</v>
      </c>
      <c r="K281" s="14">
        <v>0.375</v>
      </c>
      <c r="L281" s="24">
        <v>3</v>
      </c>
      <c r="M281" s="87" t="s">
        <v>483</v>
      </c>
      <c r="N281" s="88"/>
      <c r="O281" s="89"/>
      <c r="P281" s="94">
        <v>80</v>
      </c>
      <c r="Q281" s="37" t="s">
        <v>787</v>
      </c>
      <c r="R281" s="45" t="s">
        <v>923</v>
      </c>
      <c r="S281" s="92">
        <f t="shared" si="18"/>
        <v>56.666666666666671</v>
      </c>
      <c r="T281" s="44">
        <f t="shared" si="19"/>
        <v>68</v>
      </c>
      <c r="U281" s="93">
        <v>0.15</v>
      </c>
      <c r="V281" s="31"/>
      <c r="W281" s="29">
        <f t="shared" si="16"/>
        <v>0</v>
      </c>
      <c r="X281" s="30">
        <f t="shared" si="17"/>
        <v>0</v>
      </c>
      <c r="Y281" s="38" t="s">
        <v>786</v>
      </c>
      <c r="Z281" s="97"/>
    </row>
    <row r="282" spans="1:26" ht="15.75" hidden="1" customHeight="1" x14ac:dyDescent="0.2">
      <c r="A282" s="6" t="s">
        <v>48</v>
      </c>
      <c r="B282" s="7" t="s">
        <v>57</v>
      </c>
      <c r="C282" s="8" t="s">
        <v>63</v>
      </c>
      <c r="D282" s="6" t="s">
        <v>352</v>
      </c>
      <c r="E282" s="7" t="s">
        <v>364</v>
      </c>
      <c r="F282" s="8"/>
      <c r="G282" s="10" t="s">
        <v>371</v>
      </c>
      <c r="H282" s="11" t="s">
        <v>373</v>
      </c>
      <c r="I282" s="12" t="s">
        <v>53</v>
      </c>
      <c r="J282" s="23">
        <v>1995</v>
      </c>
      <c r="K282" s="14">
        <v>0.375</v>
      </c>
      <c r="L282" s="24">
        <v>1</v>
      </c>
      <c r="M282" s="87" t="s">
        <v>484</v>
      </c>
      <c r="N282" s="88"/>
      <c r="O282" s="89"/>
      <c r="P282" s="94">
        <v>75</v>
      </c>
      <c r="Q282" s="37" t="s">
        <v>788</v>
      </c>
      <c r="R282" s="45" t="s">
        <v>923</v>
      </c>
      <c r="S282" s="92">
        <f t="shared" si="18"/>
        <v>53.125</v>
      </c>
      <c r="T282" s="44">
        <f t="shared" si="19"/>
        <v>63.75</v>
      </c>
      <c r="U282" s="93">
        <v>0.15</v>
      </c>
      <c r="V282" s="31"/>
      <c r="W282" s="29">
        <f t="shared" si="16"/>
        <v>0</v>
      </c>
      <c r="X282" s="30">
        <f t="shared" si="17"/>
        <v>0</v>
      </c>
      <c r="Y282" s="38" t="s">
        <v>625</v>
      </c>
      <c r="Z282" s="97"/>
    </row>
    <row r="283" spans="1:26" ht="15.75" hidden="1" customHeight="1" x14ac:dyDescent="0.2">
      <c r="A283" s="6" t="s">
        <v>48</v>
      </c>
      <c r="B283" s="7" t="s">
        <v>49</v>
      </c>
      <c r="C283" s="8" t="s">
        <v>50</v>
      </c>
      <c r="D283" s="6" t="s">
        <v>352</v>
      </c>
      <c r="E283" s="7" t="s">
        <v>364</v>
      </c>
      <c r="F283" s="8"/>
      <c r="G283" s="9" t="s">
        <v>1064</v>
      </c>
      <c r="H283" s="13" t="s">
        <v>1065</v>
      </c>
      <c r="I283" s="7" t="s">
        <v>62</v>
      </c>
      <c r="J283" s="23">
        <v>2021</v>
      </c>
      <c r="K283" s="14" t="s">
        <v>1066</v>
      </c>
      <c r="L283" s="24">
        <v>3</v>
      </c>
      <c r="M283" s="87" t="s">
        <v>483</v>
      </c>
      <c r="N283" s="88"/>
      <c r="O283" s="89"/>
      <c r="P283" s="94">
        <v>45</v>
      </c>
      <c r="Q283" s="37" t="s">
        <v>1323</v>
      </c>
      <c r="R283" s="98" t="s">
        <v>922</v>
      </c>
      <c r="S283" s="92">
        <f t="shared" si="18"/>
        <v>40.5</v>
      </c>
      <c r="T283" s="44">
        <f t="shared" si="19"/>
        <v>40.5</v>
      </c>
      <c r="U283" s="93">
        <v>0.1</v>
      </c>
      <c r="V283" s="31"/>
      <c r="W283" s="29">
        <f t="shared" si="16"/>
        <v>0</v>
      </c>
      <c r="X283" s="30">
        <f t="shared" si="17"/>
        <v>0</v>
      </c>
      <c r="Y283" s="38" t="s">
        <v>755</v>
      </c>
      <c r="Z283" s="97"/>
    </row>
    <row r="284" spans="1:26" ht="15.75" hidden="1" customHeight="1" x14ac:dyDescent="0.2">
      <c r="A284" s="6" t="s">
        <v>48</v>
      </c>
      <c r="B284" s="7" t="s">
        <v>57</v>
      </c>
      <c r="C284" s="8" t="s">
        <v>50</v>
      </c>
      <c r="D284" s="6" t="s">
        <v>352</v>
      </c>
      <c r="E284" s="7" t="s">
        <v>364</v>
      </c>
      <c r="F284" s="8"/>
      <c r="G284" s="10" t="s">
        <v>1064</v>
      </c>
      <c r="H284" s="11" t="s">
        <v>1067</v>
      </c>
      <c r="I284" s="12" t="s">
        <v>259</v>
      </c>
      <c r="J284" s="23">
        <v>2018</v>
      </c>
      <c r="K284" s="14">
        <v>0.75</v>
      </c>
      <c r="L284" s="24">
        <v>5</v>
      </c>
      <c r="M284" s="87" t="s">
        <v>483</v>
      </c>
      <c r="N284" s="88"/>
      <c r="O284" s="89"/>
      <c r="P284" s="94">
        <v>30</v>
      </c>
      <c r="Q284" s="37" t="s">
        <v>1324</v>
      </c>
      <c r="R284" s="45" t="s">
        <v>923</v>
      </c>
      <c r="S284" s="92">
        <f t="shared" si="18"/>
        <v>22.5</v>
      </c>
      <c r="T284" s="44">
        <f t="shared" si="19"/>
        <v>27</v>
      </c>
      <c r="U284" s="93">
        <v>0.1</v>
      </c>
      <c r="V284" s="31"/>
      <c r="W284" s="29">
        <f t="shared" si="16"/>
        <v>0</v>
      </c>
      <c r="X284" s="30">
        <f t="shared" si="17"/>
        <v>0</v>
      </c>
      <c r="Y284" s="38" t="s">
        <v>1176</v>
      </c>
      <c r="Z284" s="97"/>
    </row>
    <row r="285" spans="1:26" ht="15.75" hidden="1" customHeight="1" x14ac:dyDescent="0.2">
      <c r="A285" s="6" t="s">
        <v>48</v>
      </c>
      <c r="B285" s="7" t="s">
        <v>49</v>
      </c>
      <c r="C285" s="8" t="s">
        <v>50</v>
      </c>
      <c r="D285" s="6" t="s">
        <v>352</v>
      </c>
      <c r="E285" s="7" t="s">
        <v>375</v>
      </c>
      <c r="F285" s="8"/>
      <c r="G285" s="9" t="s">
        <v>1068</v>
      </c>
      <c r="H285" s="13" t="s">
        <v>1069</v>
      </c>
      <c r="I285" s="7" t="s">
        <v>53</v>
      </c>
      <c r="J285" s="23">
        <v>2002</v>
      </c>
      <c r="K285" s="14">
        <v>0.75</v>
      </c>
      <c r="L285" s="24">
        <v>2</v>
      </c>
      <c r="M285" s="87" t="s">
        <v>483</v>
      </c>
      <c r="N285" s="88"/>
      <c r="O285" s="89" t="s">
        <v>502</v>
      </c>
      <c r="P285" s="94">
        <v>45</v>
      </c>
      <c r="Q285" s="37" t="s">
        <v>1325</v>
      </c>
      <c r="R285" s="98" t="s">
        <v>922</v>
      </c>
      <c r="S285" s="92">
        <f t="shared" si="18"/>
        <v>40.5</v>
      </c>
      <c r="T285" s="44">
        <f t="shared" si="19"/>
        <v>40.5</v>
      </c>
      <c r="U285" s="93">
        <v>0.1</v>
      </c>
      <c r="V285" s="31"/>
      <c r="W285" s="29">
        <f t="shared" si="16"/>
        <v>0</v>
      </c>
      <c r="X285" s="30">
        <f t="shared" si="17"/>
        <v>0</v>
      </c>
      <c r="Y285" s="38" t="s">
        <v>1177</v>
      </c>
      <c r="Z285" s="97"/>
    </row>
    <row r="286" spans="1:26" ht="15.75" hidden="1" customHeight="1" x14ac:dyDescent="0.2">
      <c r="A286" s="6" t="s">
        <v>48</v>
      </c>
      <c r="B286" s="7" t="s">
        <v>49</v>
      </c>
      <c r="C286" s="8" t="s">
        <v>50</v>
      </c>
      <c r="D286" s="6" t="s">
        <v>352</v>
      </c>
      <c r="E286" s="7" t="s">
        <v>375</v>
      </c>
      <c r="F286" s="8"/>
      <c r="G286" s="10" t="s">
        <v>376</v>
      </c>
      <c r="H286" s="11" t="s">
        <v>377</v>
      </c>
      <c r="I286" s="12" t="s">
        <v>53</v>
      </c>
      <c r="J286" s="23">
        <v>2009</v>
      </c>
      <c r="K286" s="14">
        <v>1.5</v>
      </c>
      <c r="L286" s="24">
        <v>1</v>
      </c>
      <c r="M286" s="87" t="s">
        <v>483</v>
      </c>
      <c r="N286" s="88"/>
      <c r="O286" s="89"/>
      <c r="P286" s="94">
        <v>140</v>
      </c>
      <c r="Q286" s="37" t="s">
        <v>789</v>
      </c>
      <c r="R286" s="45" t="s">
        <v>923</v>
      </c>
      <c r="S286" s="92">
        <f t="shared" si="18"/>
        <v>87.5</v>
      </c>
      <c r="T286" s="44">
        <f t="shared" si="19"/>
        <v>105</v>
      </c>
      <c r="U286" s="93">
        <v>0.25</v>
      </c>
      <c r="V286" s="31"/>
      <c r="W286" s="29">
        <f t="shared" si="16"/>
        <v>0</v>
      </c>
      <c r="X286" s="30">
        <f t="shared" si="17"/>
        <v>0</v>
      </c>
      <c r="Y286" s="38" t="s">
        <v>554</v>
      </c>
      <c r="Z286" s="97"/>
    </row>
    <row r="287" spans="1:26" ht="15.75" hidden="1" customHeight="1" x14ac:dyDescent="0.2">
      <c r="A287" s="6" t="s">
        <v>48</v>
      </c>
      <c r="B287" s="7" t="s">
        <v>49</v>
      </c>
      <c r="C287" s="8" t="s">
        <v>50</v>
      </c>
      <c r="D287" s="6" t="s">
        <v>352</v>
      </c>
      <c r="E287" s="7" t="s">
        <v>375</v>
      </c>
      <c r="F287" s="8"/>
      <c r="G287" s="9" t="s">
        <v>378</v>
      </c>
      <c r="H287" s="13" t="s">
        <v>379</v>
      </c>
      <c r="I287" s="7" t="s">
        <v>380</v>
      </c>
      <c r="J287" s="23">
        <v>2000</v>
      </c>
      <c r="K287" s="14">
        <v>0.75</v>
      </c>
      <c r="L287" s="24">
        <v>2</v>
      </c>
      <c r="M287" s="87" t="s">
        <v>484</v>
      </c>
      <c r="N287" s="88"/>
      <c r="O287" s="89" t="s">
        <v>505</v>
      </c>
      <c r="P287" s="94">
        <v>80</v>
      </c>
      <c r="Q287" s="37" t="s">
        <v>790</v>
      </c>
      <c r="R287" s="98" t="s">
        <v>922</v>
      </c>
      <c r="S287" s="92">
        <f t="shared" si="18"/>
        <v>68</v>
      </c>
      <c r="T287" s="44">
        <f t="shared" si="19"/>
        <v>68</v>
      </c>
      <c r="U287" s="93">
        <v>0.15</v>
      </c>
      <c r="V287" s="31"/>
      <c r="W287" s="29">
        <f t="shared" si="16"/>
        <v>0</v>
      </c>
      <c r="X287" s="30">
        <f t="shared" si="17"/>
        <v>0</v>
      </c>
      <c r="Y287" s="38" t="s">
        <v>627</v>
      </c>
      <c r="Z287" s="97"/>
    </row>
    <row r="288" spans="1:26" ht="15.75" hidden="1" customHeight="1" x14ac:dyDescent="0.2">
      <c r="A288" s="6" t="s">
        <v>48</v>
      </c>
      <c r="B288" s="7" t="s">
        <v>49</v>
      </c>
      <c r="C288" s="8" t="s">
        <v>50</v>
      </c>
      <c r="D288" s="6" t="s">
        <v>352</v>
      </c>
      <c r="E288" s="7" t="s">
        <v>375</v>
      </c>
      <c r="F288" s="8"/>
      <c r="G288" s="10" t="s">
        <v>378</v>
      </c>
      <c r="H288" s="11" t="s">
        <v>379</v>
      </c>
      <c r="I288" s="12" t="s">
        <v>380</v>
      </c>
      <c r="J288" s="23">
        <v>2002</v>
      </c>
      <c r="K288" s="14">
        <v>9</v>
      </c>
      <c r="L288" s="24">
        <v>1</v>
      </c>
      <c r="M288" s="87" t="s">
        <v>493</v>
      </c>
      <c r="N288" s="88" t="s">
        <v>496</v>
      </c>
      <c r="O288" s="89"/>
      <c r="P288" s="94">
        <v>1020</v>
      </c>
      <c r="Q288" s="37" t="s">
        <v>791</v>
      </c>
      <c r="R288" s="98" t="s">
        <v>922</v>
      </c>
      <c r="S288" s="92">
        <f t="shared" si="18"/>
        <v>765</v>
      </c>
      <c r="T288" s="44">
        <f t="shared" si="19"/>
        <v>765</v>
      </c>
      <c r="U288" s="93">
        <v>0.25</v>
      </c>
      <c r="V288" s="31"/>
      <c r="W288" s="29">
        <f t="shared" si="16"/>
        <v>0</v>
      </c>
      <c r="X288" s="30">
        <f t="shared" si="17"/>
        <v>0</v>
      </c>
      <c r="Y288" s="38" t="s">
        <v>544</v>
      </c>
      <c r="Z288" s="97"/>
    </row>
    <row r="289" spans="1:26" ht="15.75" hidden="1" customHeight="1" x14ac:dyDescent="0.2">
      <c r="A289" s="6" t="s">
        <v>48</v>
      </c>
      <c r="B289" s="7" t="s">
        <v>49</v>
      </c>
      <c r="C289" s="8" t="s">
        <v>50</v>
      </c>
      <c r="D289" s="6" t="s">
        <v>352</v>
      </c>
      <c r="E289" s="7" t="s">
        <v>381</v>
      </c>
      <c r="F289" s="8"/>
      <c r="G289" s="9" t="s">
        <v>1070</v>
      </c>
      <c r="H289" s="13" t="s">
        <v>1071</v>
      </c>
      <c r="I289" s="7" t="s">
        <v>53</v>
      </c>
      <c r="J289" s="23">
        <v>2002</v>
      </c>
      <c r="K289" s="14">
        <v>0.75</v>
      </c>
      <c r="L289" s="24">
        <v>7</v>
      </c>
      <c r="M289" s="87" t="s">
        <v>483</v>
      </c>
      <c r="N289" s="88"/>
      <c r="O289" s="89"/>
      <c r="P289" s="94">
        <v>60</v>
      </c>
      <c r="Q289" s="37" t="s">
        <v>1326</v>
      </c>
      <c r="R289" s="98" t="s">
        <v>922</v>
      </c>
      <c r="S289" s="92">
        <f t="shared" si="18"/>
        <v>51</v>
      </c>
      <c r="T289" s="44">
        <f t="shared" si="19"/>
        <v>51</v>
      </c>
      <c r="U289" s="93">
        <v>0.15</v>
      </c>
      <c r="V289" s="31"/>
      <c r="W289" s="29">
        <f t="shared" si="16"/>
        <v>0</v>
      </c>
      <c r="X289" s="30">
        <f t="shared" si="17"/>
        <v>0</v>
      </c>
      <c r="Y289" s="38" t="s">
        <v>1178</v>
      </c>
      <c r="Z289" s="97"/>
    </row>
    <row r="290" spans="1:26" ht="15.75" hidden="1" customHeight="1" x14ac:dyDescent="0.2">
      <c r="A290" s="6" t="s">
        <v>48</v>
      </c>
      <c r="B290" s="7" t="s">
        <v>49</v>
      </c>
      <c r="C290" s="8" t="s">
        <v>50</v>
      </c>
      <c r="D290" s="6" t="s">
        <v>352</v>
      </c>
      <c r="E290" s="7" t="s">
        <v>381</v>
      </c>
      <c r="F290" s="8"/>
      <c r="G290" s="10" t="s">
        <v>1070</v>
      </c>
      <c r="H290" s="11" t="s">
        <v>1071</v>
      </c>
      <c r="I290" s="12" t="s">
        <v>53</v>
      </c>
      <c r="J290" s="23">
        <v>2002</v>
      </c>
      <c r="K290" s="14">
        <v>0.75</v>
      </c>
      <c r="L290" s="24">
        <v>2</v>
      </c>
      <c r="M290" s="87" t="s">
        <v>483</v>
      </c>
      <c r="N290" s="88"/>
      <c r="O290" s="89" t="s">
        <v>502</v>
      </c>
      <c r="P290" s="94">
        <v>60</v>
      </c>
      <c r="Q290" s="37" t="s">
        <v>1327</v>
      </c>
      <c r="R290" s="98" t="s">
        <v>922</v>
      </c>
      <c r="S290" s="92">
        <f t="shared" si="18"/>
        <v>51</v>
      </c>
      <c r="T290" s="44">
        <f t="shared" si="19"/>
        <v>51</v>
      </c>
      <c r="U290" s="93">
        <v>0.15</v>
      </c>
      <c r="V290" s="31"/>
      <c r="W290" s="29">
        <f t="shared" si="16"/>
        <v>0</v>
      </c>
      <c r="X290" s="30">
        <f t="shared" si="17"/>
        <v>0</v>
      </c>
      <c r="Y290" s="38" t="s">
        <v>1177</v>
      </c>
      <c r="Z290" s="97"/>
    </row>
    <row r="291" spans="1:26" ht="15.75" hidden="1" customHeight="1" x14ac:dyDescent="0.2">
      <c r="A291" s="6" t="s">
        <v>48</v>
      </c>
      <c r="B291" s="7" t="s">
        <v>49</v>
      </c>
      <c r="C291" s="8" t="s">
        <v>50</v>
      </c>
      <c r="D291" s="6" t="s">
        <v>352</v>
      </c>
      <c r="E291" s="7" t="s">
        <v>381</v>
      </c>
      <c r="F291" s="8"/>
      <c r="G291" s="9" t="s">
        <v>382</v>
      </c>
      <c r="H291" s="13" t="s">
        <v>383</v>
      </c>
      <c r="I291" s="7" t="s">
        <v>53</v>
      </c>
      <c r="J291" s="23">
        <v>2006</v>
      </c>
      <c r="K291" s="14">
        <v>1.5</v>
      </c>
      <c r="L291" s="24">
        <v>1</v>
      </c>
      <c r="M291" s="87" t="s">
        <v>483</v>
      </c>
      <c r="N291" s="88"/>
      <c r="O291" s="89"/>
      <c r="P291" s="94">
        <v>80</v>
      </c>
      <c r="Q291" s="37" t="s">
        <v>794</v>
      </c>
      <c r="R291" s="98" t="s">
        <v>922</v>
      </c>
      <c r="S291" s="92">
        <f t="shared" si="18"/>
        <v>68</v>
      </c>
      <c r="T291" s="44">
        <f t="shared" si="19"/>
        <v>68</v>
      </c>
      <c r="U291" s="93">
        <v>0.15</v>
      </c>
      <c r="V291" s="31"/>
      <c r="W291" s="29">
        <f t="shared" si="16"/>
        <v>0</v>
      </c>
      <c r="X291" s="30">
        <f t="shared" si="17"/>
        <v>0</v>
      </c>
      <c r="Y291" s="38" t="s">
        <v>792</v>
      </c>
      <c r="Z291" s="97"/>
    </row>
    <row r="292" spans="1:26" ht="15.75" hidden="1" customHeight="1" x14ac:dyDescent="0.2">
      <c r="A292" s="6" t="s">
        <v>48</v>
      </c>
      <c r="B292" s="7" t="s">
        <v>49</v>
      </c>
      <c r="C292" s="8" t="s">
        <v>50</v>
      </c>
      <c r="D292" s="6" t="s">
        <v>352</v>
      </c>
      <c r="E292" s="7" t="s">
        <v>381</v>
      </c>
      <c r="F292" s="8"/>
      <c r="G292" s="10" t="s">
        <v>382</v>
      </c>
      <c r="H292" s="11" t="s">
        <v>384</v>
      </c>
      <c r="I292" s="12" t="s">
        <v>53</v>
      </c>
      <c r="J292" s="23">
        <v>2009</v>
      </c>
      <c r="K292" s="14">
        <v>0.75</v>
      </c>
      <c r="L292" s="24">
        <v>3</v>
      </c>
      <c r="M292" s="87" t="s">
        <v>483</v>
      </c>
      <c r="N292" s="88"/>
      <c r="O292" s="89"/>
      <c r="P292" s="94">
        <v>170</v>
      </c>
      <c r="Q292" s="37" t="s">
        <v>795</v>
      </c>
      <c r="R292" s="98" t="s">
        <v>922</v>
      </c>
      <c r="S292" s="92">
        <f t="shared" si="18"/>
        <v>127.5</v>
      </c>
      <c r="T292" s="44">
        <f t="shared" si="19"/>
        <v>127.5</v>
      </c>
      <c r="U292" s="93">
        <v>0.25</v>
      </c>
      <c r="V292" s="31"/>
      <c r="W292" s="29">
        <f t="shared" si="16"/>
        <v>0</v>
      </c>
      <c r="X292" s="30">
        <f t="shared" si="17"/>
        <v>0</v>
      </c>
      <c r="Y292" s="38" t="s">
        <v>793</v>
      </c>
      <c r="Z292" s="97"/>
    </row>
    <row r="293" spans="1:26" ht="15.75" hidden="1" customHeight="1" x14ac:dyDescent="0.2">
      <c r="A293" s="6" t="s">
        <v>48</v>
      </c>
      <c r="B293" s="7" t="s">
        <v>57</v>
      </c>
      <c r="C293" s="8" t="s">
        <v>63</v>
      </c>
      <c r="D293" s="6" t="s">
        <v>352</v>
      </c>
      <c r="E293" s="7" t="s">
        <v>381</v>
      </c>
      <c r="F293" s="8"/>
      <c r="G293" s="10" t="s">
        <v>385</v>
      </c>
      <c r="H293" s="11" t="s">
        <v>386</v>
      </c>
      <c r="I293" s="12" t="s">
        <v>61</v>
      </c>
      <c r="J293" s="23">
        <v>2005</v>
      </c>
      <c r="K293" s="14">
        <v>0.375</v>
      </c>
      <c r="L293" s="24">
        <v>8</v>
      </c>
      <c r="M293" s="87" t="s">
        <v>483</v>
      </c>
      <c r="N293" s="88"/>
      <c r="O293" s="89"/>
      <c r="P293" s="94">
        <v>55</v>
      </c>
      <c r="Q293" s="37" t="s">
        <v>797</v>
      </c>
      <c r="R293" s="45" t="s">
        <v>923</v>
      </c>
      <c r="S293" s="92">
        <f t="shared" si="18"/>
        <v>34.375</v>
      </c>
      <c r="T293" s="44">
        <f t="shared" si="19"/>
        <v>41.25</v>
      </c>
      <c r="U293" s="93">
        <v>0.25</v>
      </c>
      <c r="V293" s="31"/>
      <c r="W293" s="29">
        <f t="shared" si="16"/>
        <v>0</v>
      </c>
      <c r="X293" s="30">
        <f t="shared" si="17"/>
        <v>0</v>
      </c>
      <c r="Y293" s="38" t="s">
        <v>796</v>
      </c>
      <c r="Z293" s="97"/>
    </row>
    <row r="294" spans="1:26" ht="15.75" hidden="1" customHeight="1" x14ac:dyDescent="0.2">
      <c r="A294" s="6" t="s">
        <v>48</v>
      </c>
      <c r="B294" s="7" t="s">
        <v>57</v>
      </c>
      <c r="C294" s="8" t="s">
        <v>63</v>
      </c>
      <c r="D294" s="6" t="s">
        <v>352</v>
      </c>
      <c r="E294" s="7" t="s">
        <v>381</v>
      </c>
      <c r="F294" s="8"/>
      <c r="G294" s="9" t="s">
        <v>385</v>
      </c>
      <c r="H294" s="13" t="s">
        <v>386</v>
      </c>
      <c r="I294" s="7" t="s">
        <v>61</v>
      </c>
      <c r="J294" s="23">
        <v>2006</v>
      </c>
      <c r="K294" s="14">
        <v>0.375</v>
      </c>
      <c r="L294" s="24">
        <v>3</v>
      </c>
      <c r="M294" s="87" t="s">
        <v>483</v>
      </c>
      <c r="N294" s="88"/>
      <c r="O294" s="89"/>
      <c r="P294" s="94">
        <v>55</v>
      </c>
      <c r="Q294" s="37" t="s">
        <v>798</v>
      </c>
      <c r="R294" s="45" t="s">
        <v>923</v>
      </c>
      <c r="S294" s="92">
        <f t="shared" si="18"/>
        <v>34.375</v>
      </c>
      <c r="T294" s="44">
        <f t="shared" si="19"/>
        <v>41.25</v>
      </c>
      <c r="U294" s="93">
        <v>0.25</v>
      </c>
      <c r="V294" s="31"/>
      <c r="W294" s="29">
        <f t="shared" si="16"/>
        <v>0</v>
      </c>
      <c r="X294" s="30">
        <f t="shared" si="17"/>
        <v>0</v>
      </c>
      <c r="Y294" s="38" t="s">
        <v>796</v>
      </c>
      <c r="Z294" s="97"/>
    </row>
    <row r="295" spans="1:26" ht="15.75" hidden="1" customHeight="1" x14ac:dyDescent="0.2">
      <c r="A295" s="6" t="s">
        <v>48</v>
      </c>
      <c r="B295" s="7" t="s">
        <v>57</v>
      </c>
      <c r="C295" s="8" t="s">
        <v>63</v>
      </c>
      <c r="D295" s="99" t="s">
        <v>352</v>
      </c>
      <c r="E295" s="100" t="s">
        <v>381</v>
      </c>
      <c r="F295" s="101"/>
      <c r="G295" s="102" t="s">
        <v>385</v>
      </c>
      <c r="H295" s="103" t="s">
        <v>387</v>
      </c>
      <c r="I295" s="12" t="s">
        <v>61</v>
      </c>
      <c r="J295" s="104">
        <v>1998</v>
      </c>
      <c r="K295" s="105">
        <v>0.375</v>
      </c>
      <c r="L295" s="104">
        <v>0</v>
      </c>
      <c r="M295" s="106" t="s">
        <v>483</v>
      </c>
      <c r="N295" s="107"/>
      <c r="O295" s="108"/>
      <c r="P295" s="109">
        <v>60</v>
      </c>
      <c r="Q295" s="37" t="s">
        <v>799</v>
      </c>
      <c r="R295" s="118" t="s">
        <v>923</v>
      </c>
      <c r="S295" s="111">
        <f t="shared" si="18"/>
        <v>37.5</v>
      </c>
      <c r="T295" s="112">
        <f t="shared" si="19"/>
        <v>45</v>
      </c>
      <c r="U295" s="93">
        <v>0.25</v>
      </c>
      <c r="V295" s="113"/>
      <c r="W295" s="114">
        <f t="shared" si="16"/>
        <v>0</v>
      </c>
      <c r="X295" s="115">
        <f t="shared" si="17"/>
        <v>0</v>
      </c>
      <c r="Y295" s="38" t="s">
        <v>796</v>
      </c>
      <c r="Z295" s="97"/>
    </row>
    <row r="296" spans="1:26" ht="15.75" hidden="1" customHeight="1" x14ac:dyDescent="0.2">
      <c r="A296" s="6" t="s">
        <v>48</v>
      </c>
      <c r="B296" s="7" t="s">
        <v>57</v>
      </c>
      <c r="C296" s="8" t="s">
        <v>63</v>
      </c>
      <c r="D296" s="6" t="s">
        <v>352</v>
      </c>
      <c r="E296" s="7" t="s">
        <v>381</v>
      </c>
      <c r="F296" s="8"/>
      <c r="G296" s="9" t="s">
        <v>385</v>
      </c>
      <c r="H296" s="13" t="s">
        <v>388</v>
      </c>
      <c r="I296" s="7" t="s">
        <v>61</v>
      </c>
      <c r="J296" s="23">
        <v>2007</v>
      </c>
      <c r="K296" s="14">
        <v>0.375</v>
      </c>
      <c r="L296" s="24">
        <v>2</v>
      </c>
      <c r="M296" s="87" t="s">
        <v>483</v>
      </c>
      <c r="N296" s="88"/>
      <c r="O296" s="89"/>
      <c r="P296" s="94">
        <v>45</v>
      </c>
      <c r="Q296" s="37" t="s">
        <v>801</v>
      </c>
      <c r="R296" s="45" t="s">
        <v>923</v>
      </c>
      <c r="S296" s="92">
        <f t="shared" si="18"/>
        <v>28.125</v>
      </c>
      <c r="T296" s="44">
        <f t="shared" si="19"/>
        <v>33.75</v>
      </c>
      <c r="U296" s="93">
        <v>0.25</v>
      </c>
      <c r="V296" s="31"/>
      <c r="W296" s="29">
        <f t="shared" si="16"/>
        <v>0</v>
      </c>
      <c r="X296" s="30">
        <f t="shared" si="17"/>
        <v>0</v>
      </c>
      <c r="Y296" s="38" t="s">
        <v>1179</v>
      </c>
      <c r="Z296" s="97"/>
    </row>
    <row r="297" spans="1:26" ht="15.75" hidden="1" customHeight="1" x14ac:dyDescent="0.2">
      <c r="A297" s="6" t="s">
        <v>48</v>
      </c>
      <c r="B297" s="7" t="s">
        <v>57</v>
      </c>
      <c r="C297" s="8" t="s">
        <v>63</v>
      </c>
      <c r="D297" s="6" t="s">
        <v>352</v>
      </c>
      <c r="E297" s="7" t="s">
        <v>381</v>
      </c>
      <c r="F297" s="8"/>
      <c r="G297" s="10" t="s">
        <v>385</v>
      </c>
      <c r="H297" s="11" t="s">
        <v>389</v>
      </c>
      <c r="I297" s="12" t="s">
        <v>61</v>
      </c>
      <c r="J297" s="23">
        <v>2009</v>
      </c>
      <c r="K297" s="14">
        <v>0.375</v>
      </c>
      <c r="L297" s="24">
        <v>5</v>
      </c>
      <c r="M297" s="87" t="s">
        <v>483</v>
      </c>
      <c r="N297" s="88"/>
      <c r="O297" s="89"/>
      <c r="P297" s="94">
        <v>55</v>
      </c>
      <c r="Q297" s="37" t="s">
        <v>802</v>
      </c>
      <c r="R297" s="45" t="s">
        <v>923</v>
      </c>
      <c r="S297" s="92">
        <f t="shared" si="18"/>
        <v>34.375</v>
      </c>
      <c r="T297" s="44">
        <f t="shared" si="19"/>
        <v>41.25</v>
      </c>
      <c r="U297" s="93">
        <v>0.25</v>
      </c>
      <c r="V297" s="31"/>
      <c r="W297" s="29">
        <f t="shared" si="16"/>
        <v>0</v>
      </c>
      <c r="X297" s="30">
        <f t="shared" si="17"/>
        <v>0</v>
      </c>
      <c r="Y297" s="38" t="s">
        <v>800</v>
      </c>
      <c r="Z297" s="97"/>
    </row>
    <row r="298" spans="1:26" ht="15.75" hidden="1" customHeight="1" x14ac:dyDescent="0.2">
      <c r="A298" s="6" t="s">
        <v>48</v>
      </c>
      <c r="B298" s="7" t="s">
        <v>57</v>
      </c>
      <c r="C298" s="8" t="s">
        <v>63</v>
      </c>
      <c r="D298" s="6" t="s">
        <v>352</v>
      </c>
      <c r="E298" s="7" t="s">
        <v>381</v>
      </c>
      <c r="F298" s="8"/>
      <c r="G298" s="9" t="s">
        <v>385</v>
      </c>
      <c r="H298" s="13" t="s">
        <v>390</v>
      </c>
      <c r="I298" s="7" t="s">
        <v>53</v>
      </c>
      <c r="J298" s="23">
        <v>2000</v>
      </c>
      <c r="K298" s="14">
        <v>0.375</v>
      </c>
      <c r="L298" s="24">
        <v>1</v>
      </c>
      <c r="M298" s="87" t="s">
        <v>484</v>
      </c>
      <c r="N298" s="88"/>
      <c r="O298" s="89"/>
      <c r="P298" s="94">
        <v>55</v>
      </c>
      <c r="Q298" s="37" t="s">
        <v>803</v>
      </c>
      <c r="R298" s="45" t="s">
        <v>923</v>
      </c>
      <c r="S298" s="92">
        <f t="shared" si="18"/>
        <v>34.375</v>
      </c>
      <c r="T298" s="44">
        <f t="shared" si="19"/>
        <v>41.25</v>
      </c>
      <c r="U298" s="93">
        <v>0.25</v>
      </c>
      <c r="V298" s="31"/>
      <c r="W298" s="29">
        <f t="shared" si="16"/>
        <v>0</v>
      </c>
      <c r="X298" s="30">
        <f t="shared" si="17"/>
        <v>0</v>
      </c>
      <c r="Y298" s="38" t="s">
        <v>800</v>
      </c>
      <c r="Z298" s="97"/>
    </row>
    <row r="299" spans="1:26" ht="15.75" hidden="1" customHeight="1" x14ac:dyDescent="0.2">
      <c r="A299" s="6" t="s">
        <v>48</v>
      </c>
      <c r="B299" s="7" t="s">
        <v>57</v>
      </c>
      <c r="C299" s="8" t="s">
        <v>63</v>
      </c>
      <c r="D299" s="6" t="s">
        <v>352</v>
      </c>
      <c r="E299" s="7" t="s">
        <v>381</v>
      </c>
      <c r="F299" s="8"/>
      <c r="G299" s="9" t="s">
        <v>385</v>
      </c>
      <c r="H299" s="13" t="s">
        <v>390</v>
      </c>
      <c r="I299" s="7" t="s">
        <v>53</v>
      </c>
      <c r="J299" s="23">
        <v>2001</v>
      </c>
      <c r="K299" s="14">
        <v>0.375</v>
      </c>
      <c r="L299" s="24">
        <v>2</v>
      </c>
      <c r="M299" s="87" t="s">
        <v>483</v>
      </c>
      <c r="N299" s="88"/>
      <c r="O299" s="89"/>
      <c r="P299" s="94">
        <v>65</v>
      </c>
      <c r="Q299" s="37" t="s">
        <v>804</v>
      </c>
      <c r="R299" s="45" t="s">
        <v>923</v>
      </c>
      <c r="S299" s="92">
        <f t="shared" si="18"/>
        <v>40.625</v>
      </c>
      <c r="T299" s="44">
        <f t="shared" si="19"/>
        <v>48.75</v>
      </c>
      <c r="U299" s="93">
        <v>0.25</v>
      </c>
      <c r="V299" s="31"/>
      <c r="W299" s="29">
        <f t="shared" si="16"/>
        <v>0</v>
      </c>
      <c r="X299" s="30">
        <f t="shared" si="17"/>
        <v>0</v>
      </c>
      <c r="Y299" s="38" t="s">
        <v>796</v>
      </c>
      <c r="Z299" s="97"/>
    </row>
    <row r="300" spans="1:26" ht="15.75" hidden="1" customHeight="1" x14ac:dyDescent="0.2">
      <c r="A300" s="6" t="s">
        <v>48</v>
      </c>
      <c r="B300" s="7" t="s">
        <v>57</v>
      </c>
      <c r="C300" s="8" t="s">
        <v>63</v>
      </c>
      <c r="D300" s="99" t="s">
        <v>352</v>
      </c>
      <c r="E300" s="100" t="s">
        <v>381</v>
      </c>
      <c r="F300" s="101"/>
      <c r="G300" s="102" t="s">
        <v>385</v>
      </c>
      <c r="H300" s="103" t="s">
        <v>390</v>
      </c>
      <c r="I300" s="12" t="s">
        <v>53</v>
      </c>
      <c r="J300" s="104">
        <v>2009</v>
      </c>
      <c r="K300" s="105">
        <v>0.375</v>
      </c>
      <c r="L300" s="104">
        <v>0</v>
      </c>
      <c r="M300" s="106" t="s">
        <v>483</v>
      </c>
      <c r="N300" s="107"/>
      <c r="O300" s="108"/>
      <c r="P300" s="109">
        <v>45</v>
      </c>
      <c r="Q300" s="37" t="s">
        <v>806</v>
      </c>
      <c r="R300" s="118" t="s">
        <v>923</v>
      </c>
      <c r="S300" s="111">
        <f t="shared" si="18"/>
        <v>28.125</v>
      </c>
      <c r="T300" s="112">
        <f t="shared" si="19"/>
        <v>33.75</v>
      </c>
      <c r="U300" s="93">
        <v>0.25</v>
      </c>
      <c r="V300" s="113"/>
      <c r="W300" s="114">
        <f t="shared" si="16"/>
        <v>0</v>
      </c>
      <c r="X300" s="115">
        <f t="shared" si="17"/>
        <v>0</v>
      </c>
      <c r="Y300" s="38" t="s">
        <v>805</v>
      </c>
      <c r="Z300" s="97"/>
    </row>
    <row r="301" spans="1:26" ht="15.75" hidden="1" customHeight="1" x14ac:dyDescent="0.2">
      <c r="A301" s="6" t="s">
        <v>48</v>
      </c>
      <c r="B301" s="7" t="s">
        <v>57</v>
      </c>
      <c r="C301" s="8" t="s">
        <v>63</v>
      </c>
      <c r="D301" s="6" t="s">
        <v>352</v>
      </c>
      <c r="E301" s="7" t="s">
        <v>381</v>
      </c>
      <c r="F301" s="8"/>
      <c r="G301" s="10" t="s">
        <v>385</v>
      </c>
      <c r="H301" s="11" t="s">
        <v>391</v>
      </c>
      <c r="I301" s="12" t="s">
        <v>131</v>
      </c>
      <c r="J301" s="23">
        <v>2002</v>
      </c>
      <c r="K301" s="14">
        <v>0.375</v>
      </c>
      <c r="L301" s="24">
        <v>6</v>
      </c>
      <c r="M301" s="87" t="s">
        <v>483</v>
      </c>
      <c r="N301" s="88"/>
      <c r="O301" s="89"/>
      <c r="P301" s="94">
        <v>55</v>
      </c>
      <c r="Q301" s="37" t="s">
        <v>808</v>
      </c>
      <c r="R301" s="45" t="s">
        <v>923</v>
      </c>
      <c r="S301" s="92">
        <f t="shared" si="18"/>
        <v>34.375</v>
      </c>
      <c r="T301" s="44">
        <f t="shared" si="19"/>
        <v>41.25</v>
      </c>
      <c r="U301" s="93">
        <v>0.25</v>
      </c>
      <c r="V301" s="31"/>
      <c r="W301" s="29">
        <f t="shared" si="16"/>
        <v>0</v>
      </c>
      <c r="X301" s="30">
        <f t="shared" si="17"/>
        <v>0</v>
      </c>
      <c r="Y301" s="38" t="s">
        <v>796</v>
      </c>
      <c r="Z301" s="97"/>
    </row>
    <row r="302" spans="1:26" ht="15.75" hidden="1" customHeight="1" x14ac:dyDescent="0.2">
      <c r="A302" s="6" t="s">
        <v>48</v>
      </c>
      <c r="B302" s="7" t="s">
        <v>57</v>
      </c>
      <c r="C302" s="8" t="s">
        <v>63</v>
      </c>
      <c r="D302" s="6" t="s">
        <v>352</v>
      </c>
      <c r="E302" s="7" t="s">
        <v>381</v>
      </c>
      <c r="F302" s="8"/>
      <c r="G302" s="10" t="s">
        <v>385</v>
      </c>
      <c r="H302" s="11" t="s">
        <v>391</v>
      </c>
      <c r="I302" s="12" t="s">
        <v>131</v>
      </c>
      <c r="J302" s="23">
        <v>2009</v>
      </c>
      <c r="K302" s="14">
        <v>0.375</v>
      </c>
      <c r="L302" s="24">
        <v>4</v>
      </c>
      <c r="M302" s="87" t="s">
        <v>483</v>
      </c>
      <c r="N302" s="88"/>
      <c r="O302" s="89"/>
      <c r="P302" s="94">
        <v>55</v>
      </c>
      <c r="Q302" s="37" t="s">
        <v>809</v>
      </c>
      <c r="R302" s="45" t="s">
        <v>923</v>
      </c>
      <c r="S302" s="92">
        <f t="shared" si="18"/>
        <v>34.375</v>
      </c>
      <c r="T302" s="44">
        <f t="shared" si="19"/>
        <v>41.25</v>
      </c>
      <c r="U302" s="93">
        <v>0.25</v>
      </c>
      <c r="V302" s="31"/>
      <c r="W302" s="29">
        <f t="shared" si="16"/>
        <v>0</v>
      </c>
      <c r="X302" s="30">
        <f t="shared" si="17"/>
        <v>0</v>
      </c>
      <c r="Y302" s="38" t="s">
        <v>805</v>
      </c>
      <c r="Z302" s="97"/>
    </row>
    <row r="303" spans="1:26" ht="15.75" hidden="1" customHeight="1" x14ac:dyDescent="0.2">
      <c r="A303" s="6" t="s">
        <v>48</v>
      </c>
      <c r="B303" s="7" t="s">
        <v>57</v>
      </c>
      <c r="C303" s="8" t="s">
        <v>63</v>
      </c>
      <c r="D303" s="6" t="s">
        <v>352</v>
      </c>
      <c r="E303" s="7" t="s">
        <v>381</v>
      </c>
      <c r="F303" s="8"/>
      <c r="G303" s="10" t="s">
        <v>385</v>
      </c>
      <c r="H303" s="11" t="s">
        <v>392</v>
      </c>
      <c r="I303" s="12" t="s">
        <v>131</v>
      </c>
      <c r="J303" s="23">
        <v>2006</v>
      </c>
      <c r="K303" s="14">
        <v>0.375</v>
      </c>
      <c r="L303" s="24">
        <v>2</v>
      </c>
      <c r="M303" s="87" t="s">
        <v>483</v>
      </c>
      <c r="N303" s="88"/>
      <c r="O303" s="89"/>
      <c r="P303" s="94">
        <v>55</v>
      </c>
      <c r="Q303" s="37" t="s">
        <v>810</v>
      </c>
      <c r="R303" s="45" t="s">
        <v>923</v>
      </c>
      <c r="S303" s="92">
        <f t="shared" si="18"/>
        <v>34.375</v>
      </c>
      <c r="T303" s="44">
        <f t="shared" si="19"/>
        <v>41.25</v>
      </c>
      <c r="U303" s="93">
        <v>0.25</v>
      </c>
      <c r="V303" s="31"/>
      <c r="W303" s="29">
        <f t="shared" si="16"/>
        <v>0</v>
      </c>
      <c r="X303" s="30">
        <f t="shared" si="17"/>
        <v>0</v>
      </c>
      <c r="Y303" s="38" t="s">
        <v>777</v>
      </c>
      <c r="Z303" s="97"/>
    </row>
    <row r="304" spans="1:26" ht="15.75" hidden="1" customHeight="1" x14ac:dyDescent="0.2">
      <c r="A304" s="6" t="s">
        <v>48</v>
      </c>
      <c r="B304" s="7" t="s">
        <v>57</v>
      </c>
      <c r="C304" s="8" t="s">
        <v>63</v>
      </c>
      <c r="D304" s="6" t="s">
        <v>352</v>
      </c>
      <c r="E304" s="7" t="s">
        <v>381</v>
      </c>
      <c r="F304" s="8"/>
      <c r="G304" s="9" t="s">
        <v>385</v>
      </c>
      <c r="H304" s="13" t="s">
        <v>393</v>
      </c>
      <c r="I304" s="7" t="s">
        <v>131</v>
      </c>
      <c r="J304" s="23">
        <v>2002</v>
      </c>
      <c r="K304" s="14">
        <v>0.375</v>
      </c>
      <c r="L304" s="24">
        <v>3</v>
      </c>
      <c r="M304" s="87" t="s">
        <v>483</v>
      </c>
      <c r="N304" s="88"/>
      <c r="O304" s="89"/>
      <c r="P304" s="94">
        <v>60</v>
      </c>
      <c r="Q304" s="37" t="s">
        <v>811</v>
      </c>
      <c r="R304" s="98" t="s">
        <v>922</v>
      </c>
      <c r="S304" s="92">
        <f t="shared" si="18"/>
        <v>45</v>
      </c>
      <c r="T304" s="44">
        <f t="shared" si="19"/>
        <v>45</v>
      </c>
      <c r="U304" s="93">
        <v>0.25</v>
      </c>
      <c r="V304" s="31"/>
      <c r="W304" s="29">
        <f t="shared" si="16"/>
        <v>0</v>
      </c>
      <c r="X304" s="30">
        <f t="shared" si="17"/>
        <v>0</v>
      </c>
      <c r="Y304" s="38" t="s">
        <v>625</v>
      </c>
      <c r="Z304" s="97"/>
    </row>
    <row r="305" spans="1:26" ht="15.75" hidden="1" customHeight="1" x14ac:dyDescent="0.2">
      <c r="A305" s="6" t="s">
        <v>48</v>
      </c>
      <c r="B305" s="7" t="s">
        <v>57</v>
      </c>
      <c r="C305" s="8" t="s">
        <v>63</v>
      </c>
      <c r="D305" s="99" t="s">
        <v>352</v>
      </c>
      <c r="E305" s="100" t="s">
        <v>381</v>
      </c>
      <c r="F305" s="101"/>
      <c r="G305" s="102" t="s">
        <v>385</v>
      </c>
      <c r="H305" s="103" t="s">
        <v>394</v>
      </c>
      <c r="I305" s="12" t="s">
        <v>131</v>
      </c>
      <c r="J305" s="104">
        <v>2005</v>
      </c>
      <c r="K305" s="105">
        <v>0.375</v>
      </c>
      <c r="L305" s="104">
        <v>0</v>
      </c>
      <c r="M305" s="106" t="s">
        <v>483</v>
      </c>
      <c r="N305" s="107"/>
      <c r="O305" s="108"/>
      <c r="P305" s="109">
        <v>50</v>
      </c>
      <c r="Q305" s="37" t="s">
        <v>812</v>
      </c>
      <c r="R305" s="118" t="s">
        <v>923</v>
      </c>
      <c r="S305" s="111">
        <f t="shared" si="18"/>
        <v>31.25</v>
      </c>
      <c r="T305" s="112">
        <f t="shared" si="19"/>
        <v>37.5</v>
      </c>
      <c r="U305" s="93">
        <v>0.25</v>
      </c>
      <c r="V305" s="113"/>
      <c r="W305" s="114">
        <f t="shared" si="16"/>
        <v>0</v>
      </c>
      <c r="X305" s="115">
        <f t="shared" si="17"/>
        <v>0</v>
      </c>
      <c r="Y305" s="38" t="s">
        <v>796</v>
      </c>
      <c r="Z305" s="97"/>
    </row>
    <row r="306" spans="1:26" ht="15.75" hidden="1" customHeight="1" x14ac:dyDescent="0.2">
      <c r="A306" s="6" t="s">
        <v>48</v>
      </c>
      <c r="B306" s="7" t="s">
        <v>57</v>
      </c>
      <c r="C306" s="8" t="s">
        <v>63</v>
      </c>
      <c r="D306" s="6" t="s">
        <v>352</v>
      </c>
      <c r="E306" s="7" t="s">
        <v>381</v>
      </c>
      <c r="F306" s="8"/>
      <c r="G306" s="10" t="s">
        <v>385</v>
      </c>
      <c r="H306" s="11" t="s">
        <v>394</v>
      </c>
      <c r="I306" s="12" t="s">
        <v>131</v>
      </c>
      <c r="J306" s="23">
        <v>2007</v>
      </c>
      <c r="K306" s="14">
        <v>0.375</v>
      </c>
      <c r="L306" s="24">
        <v>3</v>
      </c>
      <c r="M306" s="87" t="s">
        <v>483</v>
      </c>
      <c r="N306" s="88"/>
      <c r="O306" s="89"/>
      <c r="P306" s="94">
        <v>45</v>
      </c>
      <c r="Q306" s="37" t="s">
        <v>813</v>
      </c>
      <c r="R306" s="45" t="s">
        <v>923</v>
      </c>
      <c r="S306" s="92">
        <f t="shared" si="18"/>
        <v>28.125</v>
      </c>
      <c r="T306" s="44">
        <f t="shared" si="19"/>
        <v>33.75</v>
      </c>
      <c r="U306" s="93">
        <v>0.25</v>
      </c>
      <c r="V306" s="31"/>
      <c r="W306" s="29">
        <f t="shared" si="16"/>
        <v>0</v>
      </c>
      <c r="X306" s="30">
        <f t="shared" si="17"/>
        <v>0</v>
      </c>
      <c r="Y306" s="38" t="s">
        <v>1180</v>
      </c>
      <c r="Z306" s="97"/>
    </row>
    <row r="307" spans="1:26" ht="15.75" hidden="1" customHeight="1" x14ac:dyDescent="0.2">
      <c r="A307" s="6" t="s">
        <v>48</v>
      </c>
      <c r="B307" s="7" t="s">
        <v>57</v>
      </c>
      <c r="C307" s="8" t="s">
        <v>63</v>
      </c>
      <c r="D307" s="6" t="s">
        <v>352</v>
      </c>
      <c r="E307" s="7" t="s">
        <v>381</v>
      </c>
      <c r="F307" s="8"/>
      <c r="G307" s="10" t="s">
        <v>385</v>
      </c>
      <c r="H307" s="11" t="s">
        <v>396</v>
      </c>
      <c r="I307" s="12" t="s">
        <v>395</v>
      </c>
      <c r="J307" s="23">
        <v>2002</v>
      </c>
      <c r="K307" s="14">
        <v>0.375</v>
      </c>
      <c r="L307" s="24">
        <v>1</v>
      </c>
      <c r="M307" s="87" t="s">
        <v>483</v>
      </c>
      <c r="N307" s="88"/>
      <c r="O307" s="89"/>
      <c r="P307" s="94">
        <v>55</v>
      </c>
      <c r="Q307" s="37" t="s">
        <v>814</v>
      </c>
      <c r="R307" s="45" t="s">
        <v>923</v>
      </c>
      <c r="S307" s="92">
        <f t="shared" si="18"/>
        <v>34.375</v>
      </c>
      <c r="T307" s="44">
        <f t="shared" si="19"/>
        <v>41.25</v>
      </c>
      <c r="U307" s="93">
        <v>0.25</v>
      </c>
      <c r="V307" s="31"/>
      <c r="W307" s="29">
        <f t="shared" si="16"/>
        <v>0</v>
      </c>
      <c r="X307" s="30">
        <f t="shared" si="17"/>
        <v>0</v>
      </c>
      <c r="Y307" s="38" t="s">
        <v>777</v>
      </c>
      <c r="Z307" s="97"/>
    </row>
    <row r="308" spans="1:26" ht="15.75" hidden="1" customHeight="1" x14ac:dyDescent="0.2">
      <c r="A308" s="6" t="s">
        <v>48</v>
      </c>
      <c r="B308" s="7" t="s">
        <v>57</v>
      </c>
      <c r="C308" s="8" t="s">
        <v>63</v>
      </c>
      <c r="D308" s="99" t="s">
        <v>352</v>
      </c>
      <c r="E308" s="100" t="s">
        <v>381</v>
      </c>
      <c r="F308" s="101"/>
      <c r="G308" s="116" t="s">
        <v>385</v>
      </c>
      <c r="H308" s="117" t="s">
        <v>397</v>
      </c>
      <c r="I308" s="7" t="s">
        <v>395</v>
      </c>
      <c r="J308" s="104">
        <v>2009</v>
      </c>
      <c r="K308" s="105">
        <v>0.375</v>
      </c>
      <c r="L308" s="104">
        <v>0</v>
      </c>
      <c r="M308" s="106" t="s">
        <v>483</v>
      </c>
      <c r="N308" s="107"/>
      <c r="O308" s="108"/>
      <c r="P308" s="109">
        <v>45</v>
      </c>
      <c r="Q308" s="37" t="s">
        <v>815</v>
      </c>
      <c r="R308" s="118" t="s">
        <v>923</v>
      </c>
      <c r="S308" s="111">
        <f t="shared" si="18"/>
        <v>28.125</v>
      </c>
      <c r="T308" s="112">
        <f t="shared" si="19"/>
        <v>33.75</v>
      </c>
      <c r="U308" s="93">
        <v>0.25</v>
      </c>
      <c r="V308" s="113"/>
      <c r="W308" s="114">
        <f t="shared" si="16"/>
        <v>0</v>
      </c>
      <c r="X308" s="115">
        <f t="shared" si="17"/>
        <v>0</v>
      </c>
      <c r="Y308" s="38" t="s">
        <v>805</v>
      </c>
      <c r="Z308" s="97"/>
    </row>
    <row r="309" spans="1:26" ht="15.75" hidden="1" customHeight="1" x14ac:dyDescent="0.2">
      <c r="A309" s="6" t="s">
        <v>48</v>
      </c>
      <c r="B309" s="7" t="s">
        <v>57</v>
      </c>
      <c r="C309" s="8" t="s">
        <v>63</v>
      </c>
      <c r="D309" s="6" t="s">
        <v>352</v>
      </c>
      <c r="E309" s="7" t="s">
        <v>381</v>
      </c>
      <c r="F309" s="8"/>
      <c r="G309" s="10" t="s">
        <v>385</v>
      </c>
      <c r="H309" s="11" t="s">
        <v>398</v>
      </c>
      <c r="I309" s="12" t="s">
        <v>395</v>
      </c>
      <c r="J309" s="23">
        <v>2006</v>
      </c>
      <c r="K309" s="14">
        <v>0.375</v>
      </c>
      <c r="L309" s="24">
        <v>3</v>
      </c>
      <c r="M309" s="87" t="s">
        <v>483</v>
      </c>
      <c r="N309" s="88"/>
      <c r="O309" s="89"/>
      <c r="P309" s="94">
        <v>50</v>
      </c>
      <c r="Q309" s="37" t="s">
        <v>816</v>
      </c>
      <c r="R309" s="45" t="s">
        <v>923</v>
      </c>
      <c r="S309" s="92">
        <f t="shared" si="18"/>
        <v>31.25</v>
      </c>
      <c r="T309" s="44">
        <f t="shared" si="19"/>
        <v>37.5</v>
      </c>
      <c r="U309" s="93">
        <v>0.25</v>
      </c>
      <c r="V309" s="31"/>
      <c r="W309" s="29">
        <f t="shared" si="16"/>
        <v>0</v>
      </c>
      <c r="X309" s="30">
        <f t="shared" si="17"/>
        <v>0</v>
      </c>
      <c r="Y309" s="38" t="s">
        <v>796</v>
      </c>
      <c r="Z309" s="97"/>
    </row>
    <row r="310" spans="1:26" ht="15.75" hidden="1" customHeight="1" x14ac:dyDescent="0.2">
      <c r="A310" s="6" t="s">
        <v>48</v>
      </c>
      <c r="B310" s="7" t="s">
        <v>57</v>
      </c>
      <c r="C310" s="8" t="s">
        <v>63</v>
      </c>
      <c r="D310" s="6" t="s">
        <v>352</v>
      </c>
      <c r="E310" s="7" t="s">
        <v>381</v>
      </c>
      <c r="F310" s="8"/>
      <c r="G310" s="9" t="s">
        <v>385</v>
      </c>
      <c r="H310" s="13" t="s">
        <v>399</v>
      </c>
      <c r="I310" s="7" t="s">
        <v>395</v>
      </c>
      <c r="J310" s="23">
        <v>2000</v>
      </c>
      <c r="K310" s="14">
        <v>0.375</v>
      </c>
      <c r="L310" s="24">
        <v>3</v>
      </c>
      <c r="M310" s="87" t="s">
        <v>483</v>
      </c>
      <c r="N310" s="88" t="s">
        <v>506</v>
      </c>
      <c r="O310" s="89"/>
      <c r="P310" s="94">
        <v>60</v>
      </c>
      <c r="Q310" s="37" t="s">
        <v>817</v>
      </c>
      <c r="R310" s="45" t="s">
        <v>923</v>
      </c>
      <c r="S310" s="92">
        <f t="shared" si="18"/>
        <v>37.5</v>
      </c>
      <c r="T310" s="44">
        <f t="shared" si="19"/>
        <v>45</v>
      </c>
      <c r="U310" s="93">
        <v>0.25</v>
      </c>
      <c r="V310" s="31"/>
      <c r="W310" s="29">
        <f t="shared" si="16"/>
        <v>0</v>
      </c>
      <c r="X310" s="30">
        <f t="shared" si="17"/>
        <v>0</v>
      </c>
      <c r="Y310" s="38" t="s">
        <v>796</v>
      </c>
      <c r="Z310" s="97"/>
    </row>
    <row r="311" spans="1:26" ht="15.75" hidden="1" customHeight="1" x14ac:dyDescent="0.2">
      <c r="A311" s="6" t="s">
        <v>48</v>
      </c>
      <c r="B311" s="7" t="s">
        <v>57</v>
      </c>
      <c r="C311" s="8" t="s">
        <v>63</v>
      </c>
      <c r="D311" s="6" t="s">
        <v>352</v>
      </c>
      <c r="E311" s="7" t="s">
        <v>381</v>
      </c>
      <c r="F311" s="8"/>
      <c r="G311" s="9" t="s">
        <v>385</v>
      </c>
      <c r="H311" s="13" t="s">
        <v>399</v>
      </c>
      <c r="I311" s="7" t="s">
        <v>395</v>
      </c>
      <c r="J311" s="23">
        <v>2005</v>
      </c>
      <c r="K311" s="14">
        <v>0.375</v>
      </c>
      <c r="L311" s="24">
        <v>1</v>
      </c>
      <c r="M311" s="87" t="s">
        <v>484</v>
      </c>
      <c r="N311" s="88"/>
      <c r="O311" s="89"/>
      <c r="P311" s="94">
        <v>50</v>
      </c>
      <c r="Q311" s="37" t="s">
        <v>819</v>
      </c>
      <c r="R311" s="45" t="s">
        <v>923</v>
      </c>
      <c r="S311" s="92">
        <f t="shared" si="18"/>
        <v>31.25</v>
      </c>
      <c r="T311" s="44">
        <f t="shared" si="19"/>
        <v>37.5</v>
      </c>
      <c r="U311" s="93">
        <v>0.25</v>
      </c>
      <c r="V311" s="31"/>
      <c r="W311" s="29">
        <f t="shared" ref="W311:W373" si="20">V311*S311</f>
        <v>0</v>
      </c>
      <c r="X311" s="30">
        <f t="shared" ref="X311:X373" si="21">V311*T311</f>
        <v>0</v>
      </c>
      <c r="Y311" s="38" t="s">
        <v>800</v>
      </c>
      <c r="Z311" s="97"/>
    </row>
    <row r="312" spans="1:26" ht="15.75" hidden="1" customHeight="1" x14ac:dyDescent="0.2">
      <c r="A312" s="6" t="s">
        <v>48</v>
      </c>
      <c r="B312" s="7" t="s">
        <v>57</v>
      </c>
      <c r="C312" s="8" t="s">
        <v>63</v>
      </c>
      <c r="D312" s="6" t="s">
        <v>352</v>
      </c>
      <c r="E312" s="7" t="s">
        <v>381</v>
      </c>
      <c r="F312" s="8"/>
      <c r="G312" s="9" t="s">
        <v>385</v>
      </c>
      <c r="H312" s="13" t="s">
        <v>399</v>
      </c>
      <c r="I312" s="7" t="s">
        <v>395</v>
      </c>
      <c r="J312" s="23">
        <v>2005</v>
      </c>
      <c r="K312" s="14">
        <v>0.375</v>
      </c>
      <c r="L312" s="24">
        <v>3</v>
      </c>
      <c r="M312" s="87" t="s">
        <v>483</v>
      </c>
      <c r="N312" s="88"/>
      <c r="O312" s="89"/>
      <c r="P312" s="94">
        <v>50</v>
      </c>
      <c r="Q312" s="37" t="s">
        <v>818</v>
      </c>
      <c r="R312" s="45" t="s">
        <v>923</v>
      </c>
      <c r="S312" s="92">
        <f t="shared" si="18"/>
        <v>31.25</v>
      </c>
      <c r="T312" s="44">
        <f t="shared" si="19"/>
        <v>37.5</v>
      </c>
      <c r="U312" s="93">
        <v>0.25</v>
      </c>
      <c r="V312" s="31"/>
      <c r="W312" s="29">
        <f t="shared" si="20"/>
        <v>0</v>
      </c>
      <c r="X312" s="30">
        <f t="shared" si="21"/>
        <v>0</v>
      </c>
      <c r="Y312" s="38" t="s">
        <v>1179</v>
      </c>
      <c r="Z312" s="97"/>
    </row>
    <row r="313" spans="1:26" ht="15.75" hidden="1" customHeight="1" x14ac:dyDescent="0.2">
      <c r="A313" s="6" t="s">
        <v>48</v>
      </c>
      <c r="B313" s="7" t="s">
        <v>49</v>
      </c>
      <c r="C313" s="8" t="s">
        <v>50</v>
      </c>
      <c r="D313" s="6" t="s">
        <v>352</v>
      </c>
      <c r="E313" s="7" t="s">
        <v>381</v>
      </c>
      <c r="F313" s="8"/>
      <c r="G313" s="10" t="s">
        <v>400</v>
      </c>
      <c r="H313" s="11" t="s">
        <v>1072</v>
      </c>
      <c r="I313" s="12" t="s">
        <v>380</v>
      </c>
      <c r="J313" s="23">
        <v>2012</v>
      </c>
      <c r="K313" s="14">
        <v>0.75</v>
      </c>
      <c r="L313" s="24">
        <v>1</v>
      </c>
      <c r="M313" s="87" t="s">
        <v>483</v>
      </c>
      <c r="N313" s="88"/>
      <c r="O313" s="89"/>
      <c r="P313" s="94">
        <v>60</v>
      </c>
      <c r="Q313" s="37" t="s">
        <v>1328</v>
      </c>
      <c r="R313" s="98" t="s">
        <v>922</v>
      </c>
      <c r="S313" s="92">
        <f t="shared" si="18"/>
        <v>54</v>
      </c>
      <c r="T313" s="44">
        <f t="shared" si="19"/>
        <v>54</v>
      </c>
      <c r="U313" s="93">
        <v>0.1</v>
      </c>
      <c r="V313" s="31"/>
      <c r="W313" s="29">
        <f t="shared" si="20"/>
        <v>0</v>
      </c>
      <c r="X313" s="30">
        <f t="shared" si="21"/>
        <v>0</v>
      </c>
      <c r="Y313" s="38" t="s">
        <v>1181</v>
      </c>
      <c r="Z313" s="97"/>
    </row>
    <row r="314" spans="1:26" ht="15.75" hidden="1" customHeight="1" x14ac:dyDescent="0.2">
      <c r="A314" s="6" t="s">
        <v>48</v>
      </c>
      <c r="B314" s="7" t="s">
        <v>49</v>
      </c>
      <c r="C314" s="8" t="s">
        <v>50</v>
      </c>
      <c r="D314" s="6" t="s">
        <v>352</v>
      </c>
      <c r="E314" s="7" t="s">
        <v>381</v>
      </c>
      <c r="F314" s="8"/>
      <c r="G314" s="9" t="s">
        <v>400</v>
      </c>
      <c r="H314" s="13" t="s">
        <v>401</v>
      </c>
      <c r="I314" s="7" t="s">
        <v>380</v>
      </c>
      <c r="J314" s="23">
        <v>2007</v>
      </c>
      <c r="K314" s="14">
        <v>0.75</v>
      </c>
      <c r="L314" s="24">
        <v>2</v>
      </c>
      <c r="M314" s="87" t="s">
        <v>483</v>
      </c>
      <c r="N314" s="88"/>
      <c r="O314" s="89"/>
      <c r="P314" s="94">
        <v>60</v>
      </c>
      <c r="Q314" s="37" t="s">
        <v>1329</v>
      </c>
      <c r="R314" s="98" t="s">
        <v>922</v>
      </c>
      <c r="S314" s="92">
        <f t="shared" si="18"/>
        <v>54</v>
      </c>
      <c r="T314" s="44">
        <f t="shared" si="19"/>
        <v>54</v>
      </c>
      <c r="U314" s="93">
        <v>0.1</v>
      </c>
      <c r="V314" s="31"/>
      <c r="W314" s="29">
        <f t="shared" si="20"/>
        <v>0</v>
      </c>
      <c r="X314" s="30">
        <f t="shared" si="21"/>
        <v>0</v>
      </c>
      <c r="Y314" s="38" t="s">
        <v>1181</v>
      </c>
      <c r="Z314" s="97"/>
    </row>
    <row r="315" spans="1:26" ht="15.75" hidden="1" customHeight="1" x14ac:dyDescent="0.2">
      <c r="A315" s="6" t="s">
        <v>48</v>
      </c>
      <c r="B315" s="7" t="s">
        <v>49</v>
      </c>
      <c r="C315" s="8" t="s">
        <v>50</v>
      </c>
      <c r="D315" s="6" t="s">
        <v>352</v>
      </c>
      <c r="E315" s="7" t="s">
        <v>381</v>
      </c>
      <c r="F315" s="8"/>
      <c r="G315" s="10" t="s">
        <v>400</v>
      </c>
      <c r="H315" s="11" t="s">
        <v>401</v>
      </c>
      <c r="I315" s="12" t="s">
        <v>380</v>
      </c>
      <c r="J315" s="23">
        <v>2009</v>
      </c>
      <c r="K315" s="14">
        <v>0.75</v>
      </c>
      <c r="L315" s="24">
        <v>1</v>
      </c>
      <c r="M315" s="87" t="s">
        <v>483</v>
      </c>
      <c r="N315" s="88"/>
      <c r="O315" s="89"/>
      <c r="P315" s="94">
        <v>60</v>
      </c>
      <c r="Q315" s="37" t="s">
        <v>1330</v>
      </c>
      <c r="R315" s="98" t="s">
        <v>922</v>
      </c>
      <c r="S315" s="92">
        <f t="shared" si="18"/>
        <v>54</v>
      </c>
      <c r="T315" s="44">
        <f t="shared" si="19"/>
        <v>54</v>
      </c>
      <c r="U315" s="93">
        <v>0.1</v>
      </c>
      <c r="V315" s="31"/>
      <c r="W315" s="29">
        <f t="shared" si="20"/>
        <v>0</v>
      </c>
      <c r="X315" s="30">
        <f t="shared" si="21"/>
        <v>0</v>
      </c>
      <c r="Y315" s="38" t="s">
        <v>1181</v>
      </c>
      <c r="Z315" s="97"/>
    </row>
    <row r="316" spans="1:26" ht="15.75" hidden="1" customHeight="1" x14ac:dyDescent="0.2">
      <c r="A316" s="6" t="s">
        <v>48</v>
      </c>
      <c r="B316" s="7" t="s">
        <v>49</v>
      </c>
      <c r="C316" s="8" t="s">
        <v>50</v>
      </c>
      <c r="D316" s="6" t="s">
        <v>352</v>
      </c>
      <c r="E316" s="7" t="s">
        <v>381</v>
      </c>
      <c r="F316" s="8"/>
      <c r="G316" s="9" t="s">
        <v>402</v>
      </c>
      <c r="H316" s="13" t="s">
        <v>403</v>
      </c>
      <c r="I316" s="7" t="s">
        <v>53</v>
      </c>
      <c r="J316" s="23">
        <v>2009</v>
      </c>
      <c r="K316" s="14">
        <v>15</v>
      </c>
      <c r="L316" s="24">
        <v>1</v>
      </c>
      <c r="M316" s="87" t="s">
        <v>484</v>
      </c>
      <c r="N316" s="88"/>
      <c r="O316" s="89"/>
      <c r="P316" s="94">
        <v>1390</v>
      </c>
      <c r="Q316" s="37" t="s">
        <v>820</v>
      </c>
      <c r="R316" s="45" t="s">
        <v>923</v>
      </c>
      <c r="S316" s="92">
        <f t="shared" si="18"/>
        <v>984.58333333333337</v>
      </c>
      <c r="T316" s="44">
        <f t="shared" si="19"/>
        <v>1181.5</v>
      </c>
      <c r="U316" s="93">
        <v>0.15</v>
      </c>
      <c r="V316" s="31"/>
      <c r="W316" s="29">
        <f t="shared" si="20"/>
        <v>0</v>
      </c>
      <c r="X316" s="30">
        <f t="shared" si="21"/>
        <v>0</v>
      </c>
      <c r="Y316" s="38" t="s">
        <v>619</v>
      </c>
      <c r="Z316" s="97"/>
    </row>
    <row r="317" spans="1:26" ht="15.75" hidden="1" customHeight="1" x14ac:dyDescent="0.2">
      <c r="A317" s="6" t="s">
        <v>48</v>
      </c>
      <c r="B317" s="7" t="s">
        <v>49</v>
      </c>
      <c r="C317" s="8" t="s">
        <v>50</v>
      </c>
      <c r="D317" s="6" t="s">
        <v>352</v>
      </c>
      <c r="E317" s="7" t="s">
        <v>381</v>
      </c>
      <c r="F317" s="8"/>
      <c r="G317" s="10" t="s">
        <v>402</v>
      </c>
      <c r="H317" s="11" t="s">
        <v>404</v>
      </c>
      <c r="I317" s="12" t="s">
        <v>53</v>
      </c>
      <c r="J317" s="23">
        <v>2013</v>
      </c>
      <c r="K317" s="14">
        <v>0.75</v>
      </c>
      <c r="L317" s="24">
        <v>1</v>
      </c>
      <c r="M317" s="87" t="s">
        <v>484</v>
      </c>
      <c r="N317" s="88"/>
      <c r="O317" s="89"/>
      <c r="P317" s="94">
        <v>55</v>
      </c>
      <c r="Q317" s="37" t="s">
        <v>821</v>
      </c>
      <c r="R317" s="98" t="s">
        <v>922</v>
      </c>
      <c r="S317" s="92">
        <f t="shared" si="18"/>
        <v>46.75</v>
      </c>
      <c r="T317" s="44">
        <f t="shared" si="19"/>
        <v>46.75</v>
      </c>
      <c r="U317" s="93">
        <v>0.15</v>
      </c>
      <c r="V317" s="31"/>
      <c r="W317" s="29">
        <f t="shared" si="20"/>
        <v>0</v>
      </c>
      <c r="X317" s="30">
        <f t="shared" si="21"/>
        <v>0</v>
      </c>
      <c r="Y317" s="38" t="s">
        <v>731</v>
      </c>
      <c r="Z317" s="97"/>
    </row>
    <row r="318" spans="1:26" ht="15.75" hidden="1" customHeight="1" x14ac:dyDescent="0.2">
      <c r="A318" s="6" t="s">
        <v>48</v>
      </c>
      <c r="B318" s="7" t="s">
        <v>49</v>
      </c>
      <c r="C318" s="8" t="s">
        <v>50</v>
      </c>
      <c r="D318" s="6" t="s">
        <v>352</v>
      </c>
      <c r="E318" s="7" t="s">
        <v>381</v>
      </c>
      <c r="F318" s="8"/>
      <c r="G318" s="9" t="s">
        <v>402</v>
      </c>
      <c r="H318" s="13" t="s">
        <v>405</v>
      </c>
      <c r="I318" s="7" t="s">
        <v>53</v>
      </c>
      <c r="J318" s="23">
        <v>2002</v>
      </c>
      <c r="K318" s="14">
        <v>1.5</v>
      </c>
      <c r="L318" s="24">
        <v>1</v>
      </c>
      <c r="M318" s="87" t="s">
        <v>484</v>
      </c>
      <c r="N318" s="88"/>
      <c r="O318" s="89" t="s">
        <v>501</v>
      </c>
      <c r="P318" s="94">
        <v>160</v>
      </c>
      <c r="Q318" s="37" t="s">
        <v>823</v>
      </c>
      <c r="R318" s="45" t="s">
        <v>923</v>
      </c>
      <c r="S318" s="92">
        <f t="shared" si="18"/>
        <v>100</v>
      </c>
      <c r="T318" s="44">
        <f t="shared" si="19"/>
        <v>120</v>
      </c>
      <c r="U318" s="93">
        <v>0.25</v>
      </c>
      <c r="V318" s="31"/>
      <c r="W318" s="29">
        <f t="shared" si="20"/>
        <v>0</v>
      </c>
      <c r="X318" s="30">
        <f t="shared" si="21"/>
        <v>0</v>
      </c>
      <c r="Y318" s="38" t="s">
        <v>822</v>
      </c>
      <c r="Z318" s="97"/>
    </row>
    <row r="319" spans="1:26" ht="15.75" hidden="1" customHeight="1" x14ac:dyDescent="0.2">
      <c r="A319" s="6" t="s">
        <v>48</v>
      </c>
      <c r="B319" s="7" t="s">
        <v>57</v>
      </c>
      <c r="C319" s="8" t="s">
        <v>50</v>
      </c>
      <c r="D319" s="6" t="s">
        <v>352</v>
      </c>
      <c r="E319" s="7" t="s">
        <v>381</v>
      </c>
      <c r="F319" s="8"/>
      <c r="G319" s="10" t="s">
        <v>374</v>
      </c>
      <c r="H319" s="11" t="s">
        <v>406</v>
      </c>
      <c r="I319" s="12" t="s">
        <v>61</v>
      </c>
      <c r="J319" s="23">
        <v>2021</v>
      </c>
      <c r="K319" s="14">
        <v>0.75</v>
      </c>
      <c r="L319" s="24">
        <v>1</v>
      </c>
      <c r="M319" s="87" t="s">
        <v>483</v>
      </c>
      <c r="N319" s="88"/>
      <c r="O319" s="89"/>
      <c r="P319" s="94">
        <v>15</v>
      </c>
      <c r="Q319" s="37" t="s">
        <v>824</v>
      </c>
      <c r="R319" s="98" t="s">
        <v>922</v>
      </c>
      <c r="S319" s="92">
        <f t="shared" si="18"/>
        <v>11.25</v>
      </c>
      <c r="T319" s="44">
        <f t="shared" si="19"/>
        <v>11.25</v>
      </c>
      <c r="U319" s="93">
        <v>0.25</v>
      </c>
      <c r="V319" s="31"/>
      <c r="W319" s="29">
        <f t="shared" si="20"/>
        <v>0</v>
      </c>
      <c r="X319" s="30">
        <f t="shared" si="21"/>
        <v>0</v>
      </c>
      <c r="Y319" s="38" t="s">
        <v>1182</v>
      </c>
      <c r="Z319" s="97"/>
    </row>
    <row r="320" spans="1:26" ht="15.75" hidden="1" customHeight="1" x14ac:dyDescent="0.2">
      <c r="A320" s="6" t="s">
        <v>48</v>
      </c>
      <c r="B320" s="7" t="s">
        <v>263</v>
      </c>
      <c r="C320" s="8" t="s">
        <v>50</v>
      </c>
      <c r="D320" s="6" t="s">
        <v>352</v>
      </c>
      <c r="E320" s="7" t="s">
        <v>381</v>
      </c>
      <c r="F320" s="8"/>
      <c r="G320" s="9" t="s">
        <v>374</v>
      </c>
      <c r="H320" s="13" t="s">
        <v>407</v>
      </c>
      <c r="I320" s="7" t="s">
        <v>408</v>
      </c>
      <c r="J320" s="23">
        <v>2000</v>
      </c>
      <c r="K320" s="14">
        <v>0.375</v>
      </c>
      <c r="L320" s="24">
        <v>24</v>
      </c>
      <c r="M320" s="87" t="s">
        <v>483</v>
      </c>
      <c r="N320" s="88"/>
      <c r="O320" s="89"/>
      <c r="P320" s="94">
        <v>20</v>
      </c>
      <c r="Q320" s="37" t="s">
        <v>825</v>
      </c>
      <c r="R320" s="45" t="s">
        <v>923</v>
      </c>
      <c r="S320" s="92">
        <f t="shared" si="18"/>
        <v>10</v>
      </c>
      <c r="T320" s="44">
        <f t="shared" si="19"/>
        <v>12</v>
      </c>
      <c r="U320" s="93">
        <v>0.4</v>
      </c>
      <c r="V320" s="31"/>
      <c r="W320" s="29">
        <f t="shared" si="20"/>
        <v>0</v>
      </c>
      <c r="X320" s="30">
        <f t="shared" si="21"/>
        <v>0</v>
      </c>
      <c r="Y320" s="38" t="s">
        <v>807</v>
      </c>
      <c r="Z320" s="97"/>
    </row>
    <row r="321" spans="1:26" ht="15.75" hidden="1" customHeight="1" x14ac:dyDescent="0.2">
      <c r="A321" s="6" t="s">
        <v>48</v>
      </c>
      <c r="B321" s="7" t="s">
        <v>263</v>
      </c>
      <c r="C321" s="8" t="s">
        <v>50</v>
      </c>
      <c r="D321" s="6" t="s">
        <v>352</v>
      </c>
      <c r="E321" s="7" t="s">
        <v>381</v>
      </c>
      <c r="F321" s="8"/>
      <c r="G321" s="10" t="s">
        <v>374</v>
      </c>
      <c r="H321" s="11" t="s">
        <v>407</v>
      </c>
      <c r="I321" s="12" t="s">
        <v>408</v>
      </c>
      <c r="J321" s="23">
        <v>2001</v>
      </c>
      <c r="K321" s="14">
        <v>0.375</v>
      </c>
      <c r="L321" s="24">
        <v>24</v>
      </c>
      <c r="M321" s="87" t="s">
        <v>483</v>
      </c>
      <c r="N321" s="88"/>
      <c r="O321" s="89"/>
      <c r="P321" s="94">
        <v>20</v>
      </c>
      <c r="Q321" s="37" t="s">
        <v>826</v>
      </c>
      <c r="R321" s="45" t="s">
        <v>923</v>
      </c>
      <c r="S321" s="92">
        <f t="shared" si="18"/>
        <v>10</v>
      </c>
      <c r="T321" s="44">
        <f t="shared" si="19"/>
        <v>12</v>
      </c>
      <c r="U321" s="93">
        <v>0.4</v>
      </c>
      <c r="V321" s="31"/>
      <c r="W321" s="29">
        <f t="shared" si="20"/>
        <v>0</v>
      </c>
      <c r="X321" s="30">
        <f t="shared" si="21"/>
        <v>0</v>
      </c>
      <c r="Y321" s="38" t="s">
        <v>807</v>
      </c>
      <c r="Z321" s="97"/>
    </row>
    <row r="322" spans="1:26" ht="15.75" hidden="1" customHeight="1" x14ac:dyDescent="0.2">
      <c r="A322" s="6" t="s">
        <v>48</v>
      </c>
      <c r="B322" s="7" t="s">
        <v>49</v>
      </c>
      <c r="C322" s="8" t="s">
        <v>50</v>
      </c>
      <c r="D322" s="6" t="s">
        <v>352</v>
      </c>
      <c r="E322" s="7" t="s">
        <v>409</v>
      </c>
      <c r="F322" s="8"/>
      <c r="G322" s="10" t="s">
        <v>1073</v>
      </c>
      <c r="H322" s="11" t="s">
        <v>1074</v>
      </c>
      <c r="I322" s="12" t="s">
        <v>53</v>
      </c>
      <c r="J322" s="23">
        <v>2005</v>
      </c>
      <c r="K322" s="14">
        <v>6</v>
      </c>
      <c r="L322" s="24">
        <v>1</v>
      </c>
      <c r="M322" s="87" t="s">
        <v>483</v>
      </c>
      <c r="N322" s="88"/>
      <c r="O322" s="89"/>
      <c r="P322" s="94">
        <v>320</v>
      </c>
      <c r="Q322" s="37" t="s">
        <v>1331</v>
      </c>
      <c r="R322" s="98" t="s">
        <v>922</v>
      </c>
      <c r="S322" s="92">
        <f t="shared" si="18"/>
        <v>272</v>
      </c>
      <c r="T322" s="44">
        <f t="shared" si="19"/>
        <v>272</v>
      </c>
      <c r="U322" s="93">
        <v>0.15</v>
      </c>
      <c r="V322" s="31"/>
      <c r="W322" s="29">
        <f t="shared" si="20"/>
        <v>0</v>
      </c>
      <c r="X322" s="30">
        <f t="shared" si="21"/>
        <v>0</v>
      </c>
      <c r="Y322" s="38" t="s">
        <v>1183</v>
      </c>
      <c r="Z322" s="97"/>
    </row>
    <row r="323" spans="1:26" ht="15.75" hidden="1" customHeight="1" x14ac:dyDescent="0.2">
      <c r="A323" s="6" t="s">
        <v>48</v>
      </c>
      <c r="B323" s="7" t="s">
        <v>49</v>
      </c>
      <c r="C323" s="8" t="s">
        <v>50</v>
      </c>
      <c r="D323" s="6" t="s">
        <v>352</v>
      </c>
      <c r="E323" s="7" t="s">
        <v>409</v>
      </c>
      <c r="F323" s="8"/>
      <c r="G323" s="10" t="s">
        <v>410</v>
      </c>
      <c r="H323" s="11" t="s">
        <v>411</v>
      </c>
      <c r="I323" s="12" t="s">
        <v>380</v>
      </c>
      <c r="J323" s="23">
        <v>2015</v>
      </c>
      <c r="K323" s="14">
        <v>0.75</v>
      </c>
      <c r="L323" s="24">
        <v>6</v>
      </c>
      <c r="M323" s="87" t="s">
        <v>483</v>
      </c>
      <c r="N323" s="88"/>
      <c r="O323" s="89"/>
      <c r="P323" s="94">
        <v>50</v>
      </c>
      <c r="Q323" s="37" t="s">
        <v>830</v>
      </c>
      <c r="R323" s="98" t="s">
        <v>922</v>
      </c>
      <c r="S323" s="92">
        <f t="shared" si="18"/>
        <v>42.5</v>
      </c>
      <c r="T323" s="44">
        <f t="shared" si="19"/>
        <v>42.5</v>
      </c>
      <c r="U323" s="93">
        <v>0.15</v>
      </c>
      <c r="V323" s="31"/>
      <c r="W323" s="29">
        <f t="shared" si="20"/>
        <v>0</v>
      </c>
      <c r="X323" s="30">
        <f t="shared" si="21"/>
        <v>0</v>
      </c>
      <c r="Y323" s="38" t="s">
        <v>828</v>
      </c>
      <c r="Z323" s="97"/>
    </row>
    <row r="324" spans="1:26" ht="15.75" hidden="1" customHeight="1" x14ac:dyDescent="0.2">
      <c r="A324" s="6" t="s">
        <v>48</v>
      </c>
      <c r="B324" s="7" t="s">
        <v>49</v>
      </c>
      <c r="C324" s="8" t="s">
        <v>50</v>
      </c>
      <c r="D324" s="6" t="s">
        <v>352</v>
      </c>
      <c r="E324" s="7" t="s">
        <v>409</v>
      </c>
      <c r="F324" s="8"/>
      <c r="G324" s="9" t="s">
        <v>410</v>
      </c>
      <c r="H324" s="13" t="s">
        <v>411</v>
      </c>
      <c r="I324" s="7" t="s">
        <v>380</v>
      </c>
      <c r="J324" s="23">
        <v>2015</v>
      </c>
      <c r="K324" s="14">
        <v>0.75</v>
      </c>
      <c r="L324" s="24">
        <v>8</v>
      </c>
      <c r="M324" s="87" t="s">
        <v>483</v>
      </c>
      <c r="N324" s="88"/>
      <c r="O324" s="89"/>
      <c r="P324" s="94">
        <v>50</v>
      </c>
      <c r="Q324" s="37" t="s">
        <v>829</v>
      </c>
      <c r="R324" s="98" t="s">
        <v>922</v>
      </c>
      <c r="S324" s="92">
        <f t="shared" si="18"/>
        <v>42.5</v>
      </c>
      <c r="T324" s="44">
        <f t="shared" si="19"/>
        <v>42.5</v>
      </c>
      <c r="U324" s="93">
        <v>0.15</v>
      </c>
      <c r="V324" s="31"/>
      <c r="W324" s="29">
        <f t="shared" si="20"/>
        <v>0</v>
      </c>
      <c r="X324" s="30">
        <f t="shared" si="21"/>
        <v>0</v>
      </c>
      <c r="Y324" s="38" t="s">
        <v>827</v>
      </c>
      <c r="Z324" s="97"/>
    </row>
    <row r="325" spans="1:26" ht="15.75" hidden="1" customHeight="1" x14ac:dyDescent="0.2">
      <c r="A325" s="6" t="s">
        <v>48</v>
      </c>
      <c r="B325" s="7" t="s">
        <v>49</v>
      </c>
      <c r="C325" s="8" t="s">
        <v>50</v>
      </c>
      <c r="D325" s="6" t="s">
        <v>352</v>
      </c>
      <c r="E325" s="7" t="s">
        <v>409</v>
      </c>
      <c r="F325" s="8"/>
      <c r="G325" s="10" t="s">
        <v>410</v>
      </c>
      <c r="H325" s="11" t="s">
        <v>412</v>
      </c>
      <c r="I325" s="12" t="s">
        <v>380</v>
      </c>
      <c r="J325" s="23">
        <v>2015</v>
      </c>
      <c r="K325" s="14">
        <v>0.75</v>
      </c>
      <c r="L325" s="24">
        <v>8</v>
      </c>
      <c r="M325" s="87" t="s">
        <v>483</v>
      </c>
      <c r="N325" s="88"/>
      <c r="O325" s="89"/>
      <c r="P325" s="94">
        <v>60</v>
      </c>
      <c r="Q325" s="37" t="s">
        <v>832</v>
      </c>
      <c r="R325" s="98" t="s">
        <v>922</v>
      </c>
      <c r="S325" s="92">
        <f t="shared" si="18"/>
        <v>51</v>
      </c>
      <c r="T325" s="44">
        <f t="shared" si="19"/>
        <v>51</v>
      </c>
      <c r="U325" s="93">
        <v>0.15</v>
      </c>
      <c r="V325" s="31"/>
      <c r="W325" s="29">
        <f t="shared" si="20"/>
        <v>0</v>
      </c>
      <c r="X325" s="30">
        <f t="shared" si="21"/>
        <v>0</v>
      </c>
      <c r="Y325" s="38" t="s">
        <v>831</v>
      </c>
      <c r="Z325" s="97"/>
    </row>
    <row r="326" spans="1:26" ht="15.75" hidden="1" customHeight="1" x14ac:dyDescent="0.2">
      <c r="A326" s="6" t="s">
        <v>48</v>
      </c>
      <c r="B326" s="7" t="s">
        <v>49</v>
      </c>
      <c r="C326" s="8" t="s">
        <v>50</v>
      </c>
      <c r="D326" s="6" t="s">
        <v>352</v>
      </c>
      <c r="E326" s="7" t="s">
        <v>409</v>
      </c>
      <c r="F326" s="8"/>
      <c r="G326" s="10" t="s">
        <v>410</v>
      </c>
      <c r="H326" s="11" t="s">
        <v>413</v>
      </c>
      <c r="I326" s="12" t="s">
        <v>380</v>
      </c>
      <c r="J326" s="23">
        <v>2006</v>
      </c>
      <c r="K326" s="14">
        <v>1.5</v>
      </c>
      <c r="L326" s="24">
        <v>1</v>
      </c>
      <c r="M326" s="87" t="s">
        <v>483</v>
      </c>
      <c r="N326" s="88"/>
      <c r="O326" s="89"/>
      <c r="P326" s="94">
        <v>170</v>
      </c>
      <c r="Q326" s="37" t="s">
        <v>834</v>
      </c>
      <c r="R326" s="98" t="s">
        <v>922</v>
      </c>
      <c r="S326" s="92">
        <f t="shared" si="18"/>
        <v>144.5</v>
      </c>
      <c r="T326" s="44">
        <f t="shared" si="19"/>
        <v>144.5</v>
      </c>
      <c r="U326" s="93">
        <v>0.15</v>
      </c>
      <c r="V326" s="31"/>
      <c r="W326" s="29">
        <f t="shared" si="20"/>
        <v>0</v>
      </c>
      <c r="X326" s="30">
        <f t="shared" si="21"/>
        <v>0</v>
      </c>
      <c r="Y326" s="38" t="s">
        <v>833</v>
      </c>
      <c r="Z326" s="97"/>
    </row>
    <row r="327" spans="1:26" ht="15.75" hidden="1" customHeight="1" x14ac:dyDescent="0.2">
      <c r="A327" s="6" t="s">
        <v>48</v>
      </c>
      <c r="B327" s="7" t="s">
        <v>49</v>
      </c>
      <c r="C327" s="8" t="s">
        <v>50</v>
      </c>
      <c r="D327" s="6" t="s">
        <v>352</v>
      </c>
      <c r="E327" s="7" t="s">
        <v>409</v>
      </c>
      <c r="F327" s="8"/>
      <c r="G327" s="10" t="s">
        <v>410</v>
      </c>
      <c r="H327" s="11" t="s">
        <v>413</v>
      </c>
      <c r="I327" s="12" t="s">
        <v>380</v>
      </c>
      <c r="J327" s="23">
        <v>2012</v>
      </c>
      <c r="K327" s="14">
        <v>0.75</v>
      </c>
      <c r="L327" s="24">
        <v>2</v>
      </c>
      <c r="M327" s="87" t="s">
        <v>484</v>
      </c>
      <c r="N327" s="88"/>
      <c r="O327" s="89"/>
      <c r="P327" s="94">
        <v>80</v>
      </c>
      <c r="Q327" s="37" t="s">
        <v>836</v>
      </c>
      <c r="R327" s="98" t="s">
        <v>922</v>
      </c>
      <c r="S327" s="92">
        <f t="shared" si="18"/>
        <v>68</v>
      </c>
      <c r="T327" s="44">
        <f t="shared" si="19"/>
        <v>68</v>
      </c>
      <c r="U327" s="93">
        <v>0.15</v>
      </c>
      <c r="V327" s="31"/>
      <c r="W327" s="29">
        <f t="shared" si="20"/>
        <v>0</v>
      </c>
      <c r="X327" s="30">
        <f t="shared" si="21"/>
        <v>0</v>
      </c>
      <c r="Y327" s="38" t="s">
        <v>835</v>
      </c>
      <c r="Z327" s="97"/>
    </row>
    <row r="328" spans="1:26" ht="15.75" hidden="1" customHeight="1" x14ac:dyDescent="0.2">
      <c r="A328" s="6" t="s">
        <v>48</v>
      </c>
      <c r="B328" s="7" t="s">
        <v>49</v>
      </c>
      <c r="C328" s="8" t="s">
        <v>50</v>
      </c>
      <c r="D328" s="6" t="s">
        <v>352</v>
      </c>
      <c r="E328" s="7" t="s">
        <v>409</v>
      </c>
      <c r="F328" s="8"/>
      <c r="G328" s="9" t="s">
        <v>410</v>
      </c>
      <c r="H328" s="13" t="s">
        <v>414</v>
      </c>
      <c r="I328" s="7" t="s">
        <v>380</v>
      </c>
      <c r="J328" s="23">
        <v>2012</v>
      </c>
      <c r="K328" s="14">
        <v>0.75</v>
      </c>
      <c r="L328" s="24">
        <v>10</v>
      </c>
      <c r="M328" s="87" t="s">
        <v>483</v>
      </c>
      <c r="N328" s="88"/>
      <c r="O328" s="89"/>
      <c r="P328" s="94">
        <v>65</v>
      </c>
      <c r="Q328" s="37" t="s">
        <v>838</v>
      </c>
      <c r="R328" s="98" t="s">
        <v>922</v>
      </c>
      <c r="S328" s="92">
        <f t="shared" si="18"/>
        <v>55.25</v>
      </c>
      <c r="T328" s="44">
        <f t="shared" si="19"/>
        <v>55.25</v>
      </c>
      <c r="U328" s="93">
        <v>0.15</v>
      </c>
      <c r="V328" s="31"/>
      <c r="W328" s="29">
        <f t="shared" si="20"/>
        <v>0</v>
      </c>
      <c r="X328" s="30">
        <f t="shared" si="21"/>
        <v>0</v>
      </c>
      <c r="Y328" s="38" t="s">
        <v>837</v>
      </c>
      <c r="Z328" s="97"/>
    </row>
    <row r="329" spans="1:26" ht="15.75" hidden="1" customHeight="1" x14ac:dyDescent="0.2">
      <c r="A329" s="6" t="s">
        <v>48</v>
      </c>
      <c r="B329" s="7" t="s">
        <v>49</v>
      </c>
      <c r="C329" s="8" t="s">
        <v>50</v>
      </c>
      <c r="D329" s="6" t="s">
        <v>352</v>
      </c>
      <c r="E329" s="7" t="s">
        <v>409</v>
      </c>
      <c r="F329" s="8"/>
      <c r="G329" s="10" t="s">
        <v>410</v>
      </c>
      <c r="H329" s="11" t="s">
        <v>415</v>
      </c>
      <c r="I329" s="12" t="s">
        <v>380</v>
      </c>
      <c r="J329" s="23">
        <v>2012</v>
      </c>
      <c r="K329" s="14">
        <v>0.75</v>
      </c>
      <c r="L329" s="24">
        <v>24</v>
      </c>
      <c r="M329" s="87" t="s">
        <v>483</v>
      </c>
      <c r="N329" s="88"/>
      <c r="O329" s="89"/>
      <c r="P329" s="94">
        <v>65</v>
      </c>
      <c r="Q329" s="37" t="s">
        <v>840</v>
      </c>
      <c r="R329" s="98" t="s">
        <v>922</v>
      </c>
      <c r="S329" s="92">
        <f t="shared" si="18"/>
        <v>55.25</v>
      </c>
      <c r="T329" s="44">
        <f t="shared" si="19"/>
        <v>55.25</v>
      </c>
      <c r="U329" s="93">
        <v>0.15</v>
      </c>
      <c r="V329" s="31"/>
      <c r="W329" s="29">
        <f t="shared" si="20"/>
        <v>0</v>
      </c>
      <c r="X329" s="30">
        <f t="shared" si="21"/>
        <v>0</v>
      </c>
      <c r="Y329" s="38" t="s">
        <v>839</v>
      </c>
      <c r="Z329" s="97"/>
    </row>
    <row r="330" spans="1:26" ht="15.75" hidden="1" customHeight="1" x14ac:dyDescent="0.2">
      <c r="A330" s="6" t="s">
        <v>48</v>
      </c>
      <c r="B330" s="7" t="s">
        <v>49</v>
      </c>
      <c r="C330" s="8" t="s">
        <v>50</v>
      </c>
      <c r="D330" s="6" t="s">
        <v>352</v>
      </c>
      <c r="E330" s="7" t="s">
        <v>409</v>
      </c>
      <c r="F330" s="8"/>
      <c r="G330" s="10" t="s">
        <v>410</v>
      </c>
      <c r="H330" s="11" t="s">
        <v>415</v>
      </c>
      <c r="I330" s="12" t="s">
        <v>380</v>
      </c>
      <c r="J330" s="23">
        <v>2015</v>
      </c>
      <c r="K330" s="14">
        <v>0.75</v>
      </c>
      <c r="L330" s="24">
        <v>6</v>
      </c>
      <c r="M330" s="87" t="s">
        <v>483</v>
      </c>
      <c r="N330" s="88"/>
      <c r="O330" s="89"/>
      <c r="P330" s="94">
        <v>65</v>
      </c>
      <c r="Q330" s="37" t="s">
        <v>846</v>
      </c>
      <c r="R330" s="98" t="s">
        <v>922</v>
      </c>
      <c r="S330" s="92">
        <f t="shared" si="18"/>
        <v>55.25</v>
      </c>
      <c r="T330" s="44">
        <f t="shared" si="19"/>
        <v>55.25</v>
      </c>
      <c r="U330" s="93">
        <v>0.15</v>
      </c>
      <c r="V330" s="31"/>
      <c r="W330" s="29">
        <f t="shared" si="20"/>
        <v>0</v>
      </c>
      <c r="X330" s="30">
        <f t="shared" si="21"/>
        <v>0</v>
      </c>
      <c r="Y330" s="38" t="s">
        <v>843</v>
      </c>
      <c r="Z330" s="97"/>
    </row>
    <row r="331" spans="1:26" ht="15.75" hidden="1" customHeight="1" x14ac:dyDescent="0.2">
      <c r="A331" s="6" t="s">
        <v>48</v>
      </c>
      <c r="B331" s="7" t="s">
        <v>49</v>
      </c>
      <c r="C331" s="8" t="s">
        <v>50</v>
      </c>
      <c r="D331" s="6" t="s">
        <v>352</v>
      </c>
      <c r="E331" s="7" t="s">
        <v>409</v>
      </c>
      <c r="F331" s="8"/>
      <c r="G331" s="10" t="s">
        <v>410</v>
      </c>
      <c r="H331" s="11" t="s">
        <v>415</v>
      </c>
      <c r="I331" s="12" t="s">
        <v>380</v>
      </c>
      <c r="J331" s="23">
        <v>2015</v>
      </c>
      <c r="K331" s="14">
        <v>0.75</v>
      </c>
      <c r="L331" s="24">
        <v>24</v>
      </c>
      <c r="M331" s="87" t="s">
        <v>483</v>
      </c>
      <c r="N331" s="88"/>
      <c r="O331" s="89"/>
      <c r="P331" s="94">
        <v>65</v>
      </c>
      <c r="Q331" s="37" t="s">
        <v>844</v>
      </c>
      <c r="R331" s="98" t="s">
        <v>922</v>
      </c>
      <c r="S331" s="92">
        <f t="shared" si="18"/>
        <v>55.25</v>
      </c>
      <c r="T331" s="44">
        <f t="shared" si="19"/>
        <v>55.25</v>
      </c>
      <c r="U331" s="93">
        <v>0.15</v>
      </c>
      <c r="V331" s="31"/>
      <c r="W331" s="29">
        <f t="shared" si="20"/>
        <v>0</v>
      </c>
      <c r="X331" s="30">
        <f t="shared" si="21"/>
        <v>0</v>
      </c>
      <c r="Y331" s="38" t="s">
        <v>841</v>
      </c>
      <c r="Z331" s="97"/>
    </row>
    <row r="332" spans="1:26" ht="15.75" hidden="1" customHeight="1" x14ac:dyDescent="0.2">
      <c r="A332" s="6" t="s">
        <v>48</v>
      </c>
      <c r="B332" s="7" t="s">
        <v>49</v>
      </c>
      <c r="C332" s="8" t="s">
        <v>50</v>
      </c>
      <c r="D332" s="6" t="s">
        <v>352</v>
      </c>
      <c r="E332" s="7" t="s">
        <v>409</v>
      </c>
      <c r="F332" s="8"/>
      <c r="G332" s="10" t="s">
        <v>410</v>
      </c>
      <c r="H332" s="11" t="s">
        <v>415</v>
      </c>
      <c r="I332" s="12" t="s">
        <v>380</v>
      </c>
      <c r="J332" s="23">
        <v>2015</v>
      </c>
      <c r="K332" s="14">
        <v>0.75</v>
      </c>
      <c r="L332" s="24">
        <v>1</v>
      </c>
      <c r="M332" s="87" t="s">
        <v>483</v>
      </c>
      <c r="N332" s="88"/>
      <c r="O332" s="89"/>
      <c r="P332" s="94">
        <v>65</v>
      </c>
      <c r="Q332" s="37" t="s">
        <v>845</v>
      </c>
      <c r="R332" s="98" t="s">
        <v>922</v>
      </c>
      <c r="S332" s="92">
        <f t="shared" si="18"/>
        <v>55.25</v>
      </c>
      <c r="T332" s="44">
        <f t="shared" si="19"/>
        <v>55.25</v>
      </c>
      <c r="U332" s="93">
        <v>0.15</v>
      </c>
      <c r="V332" s="31"/>
      <c r="W332" s="29">
        <f t="shared" si="20"/>
        <v>0</v>
      </c>
      <c r="X332" s="30">
        <f t="shared" si="21"/>
        <v>0</v>
      </c>
      <c r="Y332" s="38" t="s">
        <v>842</v>
      </c>
      <c r="Z332" s="97"/>
    </row>
    <row r="333" spans="1:26" ht="15.75" hidden="1" customHeight="1" x14ac:dyDescent="0.2">
      <c r="A333" s="6" t="s">
        <v>48</v>
      </c>
      <c r="B333" s="7" t="s">
        <v>49</v>
      </c>
      <c r="C333" s="8" t="s">
        <v>50</v>
      </c>
      <c r="D333" s="6" t="s">
        <v>352</v>
      </c>
      <c r="E333" s="7" t="s">
        <v>409</v>
      </c>
      <c r="F333" s="8"/>
      <c r="G333" s="10" t="s">
        <v>410</v>
      </c>
      <c r="H333" s="11" t="s">
        <v>415</v>
      </c>
      <c r="I333" s="12" t="s">
        <v>380</v>
      </c>
      <c r="J333" s="23">
        <v>2015</v>
      </c>
      <c r="K333" s="14">
        <v>1.5</v>
      </c>
      <c r="L333" s="24">
        <v>5</v>
      </c>
      <c r="M333" s="87" t="s">
        <v>483</v>
      </c>
      <c r="N333" s="88"/>
      <c r="O333" s="89"/>
      <c r="P333" s="94">
        <v>130</v>
      </c>
      <c r="Q333" s="37" t="s">
        <v>848</v>
      </c>
      <c r="R333" s="98" t="s">
        <v>922</v>
      </c>
      <c r="S333" s="92">
        <f t="shared" si="18"/>
        <v>110.5</v>
      </c>
      <c r="T333" s="44">
        <f t="shared" si="19"/>
        <v>110.5</v>
      </c>
      <c r="U333" s="93">
        <v>0.15</v>
      </c>
      <c r="V333" s="31"/>
      <c r="W333" s="29">
        <f t="shared" si="20"/>
        <v>0</v>
      </c>
      <c r="X333" s="30">
        <f t="shared" si="21"/>
        <v>0</v>
      </c>
      <c r="Y333" s="38" t="s">
        <v>847</v>
      </c>
      <c r="Z333" s="97"/>
    </row>
    <row r="334" spans="1:26" ht="15.75" hidden="1" customHeight="1" x14ac:dyDescent="0.2">
      <c r="A334" s="6" t="s">
        <v>48</v>
      </c>
      <c r="B334" s="7" t="s">
        <v>49</v>
      </c>
      <c r="C334" s="8" t="s">
        <v>50</v>
      </c>
      <c r="D334" s="6" t="s">
        <v>352</v>
      </c>
      <c r="E334" s="7" t="s">
        <v>409</v>
      </c>
      <c r="F334" s="8"/>
      <c r="G334" s="9" t="s">
        <v>410</v>
      </c>
      <c r="H334" s="13" t="s">
        <v>416</v>
      </c>
      <c r="I334" s="7" t="s">
        <v>380</v>
      </c>
      <c r="J334" s="23">
        <v>2012</v>
      </c>
      <c r="K334" s="14">
        <v>0.75</v>
      </c>
      <c r="L334" s="24">
        <v>15</v>
      </c>
      <c r="M334" s="87" t="s">
        <v>483</v>
      </c>
      <c r="N334" s="88"/>
      <c r="O334" s="89"/>
      <c r="P334" s="94">
        <v>39</v>
      </c>
      <c r="Q334" s="37" t="s">
        <v>850</v>
      </c>
      <c r="R334" s="98" t="s">
        <v>922</v>
      </c>
      <c r="S334" s="92">
        <f t="shared" si="18"/>
        <v>33.15</v>
      </c>
      <c r="T334" s="44">
        <f t="shared" si="19"/>
        <v>33.15</v>
      </c>
      <c r="U334" s="93">
        <v>0.15</v>
      </c>
      <c r="V334" s="31"/>
      <c r="W334" s="29">
        <f t="shared" si="20"/>
        <v>0</v>
      </c>
      <c r="X334" s="30">
        <f t="shared" si="21"/>
        <v>0</v>
      </c>
      <c r="Y334" s="38" t="s">
        <v>1184</v>
      </c>
      <c r="Z334" s="97"/>
    </row>
    <row r="335" spans="1:26" ht="15.75" hidden="1" customHeight="1" x14ac:dyDescent="0.2">
      <c r="A335" s="6" t="s">
        <v>48</v>
      </c>
      <c r="B335" s="7" t="s">
        <v>49</v>
      </c>
      <c r="C335" s="8" t="s">
        <v>50</v>
      </c>
      <c r="D335" s="6" t="s">
        <v>352</v>
      </c>
      <c r="E335" s="7" t="s">
        <v>409</v>
      </c>
      <c r="F335" s="8"/>
      <c r="G335" s="9" t="s">
        <v>410</v>
      </c>
      <c r="H335" s="13" t="s">
        <v>416</v>
      </c>
      <c r="I335" s="7" t="s">
        <v>380</v>
      </c>
      <c r="J335" s="23">
        <v>2012</v>
      </c>
      <c r="K335" s="14">
        <v>0.75</v>
      </c>
      <c r="L335" s="24">
        <v>7</v>
      </c>
      <c r="M335" s="87" t="s">
        <v>483</v>
      </c>
      <c r="N335" s="88"/>
      <c r="O335" s="89"/>
      <c r="P335" s="94">
        <v>39</v>
      </c>
      <c r="Q335" s="37" t="s">
        <v>851</v>
      </c>
      <c r="R335" s="98" t="s">
        <v>922</v>
      </c>
      <c r="S335" s="92">
        <f t="shared" si="18"/>
        <v>33.15</v>
      </c>
      <c r="T335" s="44">
        <f t="shared" si="19"/>
        <v>33.15</v>
      </c>
      <c r="U335" s="93">
        <v>0.15</v>
      </c>
      <c r="V335" s="31"/>
      <c r="W335" s="29">
        <f t="shared" si="20"/>
        <v>0</v>
      </c>
      <c r="X335" s="30">
        <f t="shared" si="21"/>
        <v>0</v>
      </c>
      <c r="Y335" s="38" t="s">
        <v>849</v>
      </c>
      <c r="Z335" s="97"/>
    </row>
    <row r="336" spans="1:26" ht="15.75" hidden="1" customHeight="1" x14ac:dyDescent="0.2">
      <c r="A336" s="6" t="s">
        <v>48</v>
      </c>
      <c r="B336" s="7" t="s">
        <v>49</v>
      </c>
      <c r="C336" s="8" t="s">
        <v>50</v>
      </c>
      <c r="D336" s="6" t="s">
        <v>352</v>
      </c>
      <c r="E336" s="7" t="s">
        <v>409</v>
      </c>
      <c r="F336" s="8"/>
      <c r="G336" s="10" t="s">
        <v>410</v>
      </c>
      <c r="H336" s="11" t="s">
        <v>416</v>
      </c>
      <c r="I336" s="12" t="s">
        <v>380</v>
      </c>
      <c r="J336" s="23">
        <v>2013</v>
      </c>
      <c r="K336" s="14">
        <v>0.75</v>
      </c>
      <c r="L336" s="24">
        <v>6</v>
      </c>
      <c r="M336" s="87" t="s">
        <v>483</v>
      </c>
      <c r="N336" s="88"/>
      <c r="O336" s="89"/>
      <c r="P336" s="94">
        <v>40</v>
      </c>
      <c r="Q336" s="37" t="s">
        <v>853</v>
      </c>
      <c r="R336" s="45" t="s">
        <v>923</v>
      </c>
      <c r="S336" s="92">
        <f t="shared" ref="S336:S399" si="22">IF(R336="U",T336/1.2,T336)</f>
        <v>28.333333333333336</v>
      </c>
      <c r="T336" s="44">
        <f t="shared" ref="T336:T399" si="23">P336*(1-U336)</f>
        <v>34</v>
      </c>
      <c r="U336" s="93">
        <v>0.15</v>
      </c>
      <c r="V336" s="31"/>
      <c r="W336" s="29">
        <f t="shared" si="20"/>
        <v>0</v>
      </c>
      <c r="X336" s="30">
        <f t="shared" si="21"/>
        <v>0</v>
      </c>
      <c r="Y336" s="38" t="s">
        <v>529</v>
      </c>
      <c r="Z336" s="97"/>
    </row>
    <row r="337" spans="1:26" ht="15.75" hidden="1" customHeight="1" x14ac:dyDescent="0.2">
      <c r="A337" s="6" t="s">
        <v>48</v>
      </c>
      <c r="B337" s="7" t="s">
        <v>49</v>
      </c>
      <c r="C337" s="8" t="s">
        <v>50</v>
      </c>
      <c r="D337" s="6" t="s">
        <v>352</v>
      </c>
      <c r="E337" s="7" t="s">
        <v>409</v>
      </c>
      <c r="F337" s="8"/>
      <c r="G337" s="9" t="s">
        <v>410</v>
      </c>
      <c r="H337" s="13" t="s">
        <v>416</v>
      </c>
      <c r="I337" s="7" t="s">
        <v>380</v>
      </c>
      <c r="J337" s="23">
        <v>2014</v>
      </c>
      <c r="K337" s="14">
        <v>0.75</v>
      </c>
      <c r="L337" s="24">
        <v>6</v>
      </c>
      <c r="M337" s="87" t="s">
        <v>483</v>
      </c>
      <c r="N337" s="88"/>
      <c r="O337" s="89"/>
      <c r="P337" s="94">
        <v>40</v>
      </c>
      <c r="Q337" s="37" t="s">
        <v>854</v>
      </c>
      <c r="R337" s="98" t="s">
        <v>922</v>
      </c>
      <c r="S337" s="92">
        <f t="shared" si="22"/>
        <v>34</v>
      </c>
      <c r="T337" s="44">
        <f t="shared" si="23"/>
        <v>34</v>
      </c>
      <c r="U337" s="93">
        <v>0.15</v>
      </c>
      <c r="V337" s="31"/>
      <c r="W337" s="29">
        <f t="shared" si="20"/>
        <v>0</v>
      </c>
      <c r="X337" s="30">
        <f t="shared" si="21"/>
        <v>0</v>
      </c>
      <c r="Y337" s="38" t="s">
        <v>852</v>
      </c>
      <c r="Z337" s="97"/>
    </row>
    <row r="338" spans="1:26" ht="15.75" hidden="1" customHeight="1" x14ac:dyDescent="0.2">
      <c r="A338" s="6" t="s">
        <v>48</v>
      </c>
      <c r="B338" s="7" t="s">
        <v>49</v>
      </c>
      <c r="C338" s="8" t="s">
        <v>50</v>
      </c>
      <c r="D338" s="6" t="s">
        <v>352</v>
      </c>
      <c r="E338" s="7" t="s">
        <v>409</v>
      </c>
      <c r="F338" s="8"/>
      <c r="G338" s="9" t="s">
        <v>410</v>
      </c>
      <c r="H338" s="13" t="s">
        <v>416</v>
      </c>
      <c r="I338" s="7" t="s">
        <v>380</v>
      </c>
      <c r="J338" s="23">
        <v>2016</v>
      </c>
      <c r="K338" s="14">
        <v>0.75</v>
      </c>
      <c r="L338" s="24">
        <v>3</v>
      </c>
      <c r="M338" s="87" t="s">
        <v>483</v>
      </c>
      <c r="N338" s="88"/>
      <c r="O338" s="89" t="s">
        <v>497</v>
      </c>
      <c r="P338" s="94">
        <v>40</v>
      </c>
      <c r="Q338" s="37" t="s">
        <v>858</v>
      </c>
      <c r="R338" s="98" t="s">
        <v>922</v>
      </c>
      <c r="S338" s="92">
        <f t="shared" si="22"/>
        <v>34</v>
      </c>
      <c r="T338" s="44">
        <f t="shared" si="23"/>
        <v>34</v>
      </c>
      <c r="U338" s="93">
        <v>0.15</v>
      </c>
      <c r="V338" s="31"/>
      <c r="W338" s="29">
        <f t="shared" si="20"/>
        <v>0</v>
      </c>
      <c r="X338" s="30">
        <f t="shared" si="21"/>
        <v>0</v>
      </c>
      <c r="Y338" s="38" t="s">
        <v>855</v>
      </c>
      <c r="Z338" s="97"/>
    </row>
    <row r="339" spans="1:26" ht="15.75" hidden="1" customHeight="1" x14ac:dyDescent="0.2">
      <c r="A339" s="6" t="s">
        <v>48</v>
      </c>
      <c r="B339" s="7" t="s">
        <v>49</v>
      </c>
      <c r="C339" s="8" t="s">
        <v>50</v>
      </c>
      <c r="D339" s="6" t="s">
        <v>352</v>
      </c>
      <c r="E339" s="7" t="s">
        <v>409</v>
      </c>
      <c r="F339" s="8"/>
      <c r="G339" s="10" t="s">
        <v>410</v>
      </c>
      <c r="H339" s="11" t="s">
        <v>417</v>
      </c>
      <c r="I339" s="12" t="s">
        <v>380</v>
      </c>
      <c r="J339" s="23">
        <v>2015</v>
      </c>
      <c r="K339" s="14">
        <v>0.75</v>
      </c>
      <c r="L339" s="24">
        <v>2</v>
      </c>
      <c r="M339" s="87">
        <v>-0.5</v>
      </c>
      <c r="N339" s="88"/>
      <c r="O339" s="89"/>
      <c r="P339" s="94">
        <v>40</v>
      </c>
      <c r="Q339" s="37" t="s">
        <v>861</v>
      </c>
      <c r="R339" s="98" t="s">
        <v>922</v>
      </c>
      <c r="S339" s="92">
        <f t="shared" si="22"/>
        <v>34</v>
      </c>
      <c r="T339" s="44">
        <f t="shared" si="23"/>
        <v>34</v>
      </c>
      <c r="U339" s="93">
        <v>0.15</v>
      </c>
      <c r="V339" s="31"/>
      <c r="W339" s="29">
        <f t="shared" si="20"/>
        <v>0</v>
      </c>
      <c r="X339" s="30">
        <f t="shared" si="21"/>
        <v>0</v>
      </c>
      <c r="Y339" s="38" t="s">
        <v>857</v>
      </c>
      <c r="Z339" s="97"/>
    </row>
    <row r="340" spans="1:26" ht="15.75" hidden="1" customHeight="1" x14ac:dyDescent="0.2">
      <c r="A340" s="6" t="s">
        <v>48</v>
      </c>
      <c r="B340" s="7" t="s">
        <v>49</v>
      </c>
      <c r="C340" s="8" t="s">
        <v>50</v>
      </c>
      <c r="D340" s="99" t="s">
        <v>352</v>
      </c>
      <c r="E340" s="100" t="s">
        <v>409</v>
      </c>
      <c r="F340" s="101"/>
      <c r="G340" s="116" t="s">
        <v>410</v>
      </c>
      <c r="H340" s="117" t="s">
        <v>417</v>
      </c>
      <c r="I340" s="7" t="s">
        <v>380</v>
      </c>
      <c r="J340" s="104">
        <v>2015</v>
      </c>
      <c r="K340" s="105">
        <v>0.75</v>
      </c>
      <c r="L340" s="104">
        <v>0</v>
      </c>
      <c r="M340" s="106" t="s">
        <v>483</v>
      </c>
      <c r="N340" s="107"/>
      <c r="O340" s="108"/>
      <c r="P340" s="109">
        <v>40</v>
      </c>
      <c r="Q340" s="37" t="s">
        <v>859</v>
      </c>
      <c r="R340" s="119" t="s">
        <v>922</v>
      </c>
      <c r="S340" s="111">
        <f t="shared" si="22"/>
        <v>34</v>
      </c>
      <c r="T340" s="112">
        <f t="shared" si="23"/>
        <v>34</v>
      </c>
      <c r="U340" s="93">
        <v>0.15</v>
      </c>
      <c r="V340" s="113"/>
      <c r="W340" s="114">
        <f t="shared" si="20"/>
        <v>0</v>
      </c>
      <c r="X340" s="115">
        <f t="shared" si="21"/>
        <v>0</v>
      </c>
      <c r="Y340" s="38" t="s">
        <v>856</v>
      </c>
      <c r="Z340" s="97"/>
    </row>
    <row r="341" spans="1:26" ht="15.75" hidden="1" customHeight="1" x14ac:dyDescent="0.2">
      <c r="A341" s="6" t="s">
        <v>48</v>
      </c>
      <c r="B341" s="7" t="s">
        <v>49</v>
      </c>
      <c r="C341" s="8" t="s">
        <v>50</v>
      </c>
      <c r="D341" s="6" t="s">
        <v>352</v>
      </c>
      <c r="E341" s="7" t="s">
        <v>409</v>
      </c>
      <c r="F341" s="8"/>
      <c r="G341" s="10" t="s">
        <v>410</v>
      </c>
      <c r="H341" s="11" t="s">
        <v>417</v>
      </c>
      <c r="I341" s="12" t="s">
        <v>380</v>
      </c>
      <c r="J341" s="23">
        <v>2015</v>
      </c>
      <c r="K341" s="14">
        <v>0.75</v>
      </c>
      <c r="L341" s="24">
        <v>4</v>
      </c>
      <c r="M341" s="87" t="s">
        <v>483</v>
      </c>
      <c r="N341" s="88"/>
      <c r="O341" s="89"/>
      <c r="P341" s="94">
        <v>40</v>
      </c>
      <c r="Q341" s="37" t="s">
        <v>860</v>
      </c>
      <c r="R341" s="98" t="s">
        <v>922</v>
      </c>
      <c r="S341" s="92">
        <f t="shared" si="22"/>
        <v>34</v>
      </c>
      <c r="T341" s="44">
        <f t="shared" si="23"/>
        <v>34</v>
      </c>
      <c r="U341" s="93">
        <v>0.15</v>
      </c>
      <c r="V341" s="31"/>
      <c r="W341" s="29">
        <f t="shared" si="20"/>
        <v>0</v>
      </c>
      <c r="X341" s="30">
        <f t="shared" si="21"/>
        <v>0</v>
      </c>
      <c r="Y341" s="38" t="s">
        <v>763</v>
      </c>
      <c r="Z341" s="97"/>
    </row>
    <row r="342" spans="1:26" ht="15.75" hidden="1" customHeight="1" x14ac:dyDescent="0.2">
      <c r="A342" s="6" t="s">
        <v>48</v>
      </c>
      <c r="B342" s="7" t="s">
        <v>49</v>
      </c>
      <c r="C342" s="8" t="s">
        <v>50</v>
      </c>
      <c r="D342" s="6" t="s">
        <v>352</v>
      </c>
      <c r="E342" s="7" t="s">
        <v>409</v>
      </c>
      <c r="F342" s="8"/>
      <c r="G342" s="10" t="s">
        <v>410</v>
      </c>
      <c r="H342" s="11" t="s">
        <v>1075</v>
      </c>
      <c r="I342" s="12" t="s">
        <v>53</v>
      </c>
      <c r="J342" s="23">
        <v>2008</v>
      </c>
      <c r="K342" s="14">
        <v>0.75</v>
      </c>
      <c r="L342" s="24">
        <v>1</v>
      </c>
      <c r="M342" s="87" t="s">
        <v>483</v>
      </c>
      <c r="N342" s="88"/>
      <c r="O342" s="89"/>
      <c r="P342" s="94">
        <v>40</v>
      </c>
      <c r="Q342" s="37" t="s">
        <v>1332</v>
      </c>
      <c r="R342" s="98" t="s">
        <v>922</v>
      </c>
      <c r="S342" s="92">
        <f t="shared" si="22"/>
        <v>30</v>
      </c>
      <c r="T342" s="44">
        <f t="shared" si="23"/>
        <v>30</v>
      </c>
      <c r="U342" s="93">
        <v>0.25</v>
      </c>
      <c r="V342" s="31"/>
      <c r="W342" s="29">
        <f t="shared" si="20"/>
        <v>0</v>
      </c>
      <c r="X342" s="30">
        <f t="shared" si="21"/>
        <v>0</v>
      </c>
      <c r="Y342" s="38" t="s">
        <v>1128</v>
      </c>
      <c r="Z342" s="97"/>
    </row>
    <row r="343" spans="1:26" ht="15.75" hidden="1" customHeight="1" x14ac:dyDescent="0.2">
      <c r="A343" s="6" t="s">
        <v>48</v>
      </c>
      <c r="B343" s="7" t="s">
        <v>49</v>
      </c>
      <c r="C343" s="8" t="s">
        <v>50</v>
      </c>
      <c r="D343" s="99" t="s">
        <v>352</v>
      </c>
      <c r="E343" s="100" t="s">
        <v>409</v>
      </c>
      <c r="F343" s="101"/>
      <c r="G343" s="102" t="s">
        <v>410</v>
      </c>
      <c r="H343" s="103" t="s">
        <v>1075</v>
      </c>
      <c r="I343" s="12" t="s">
        <v>53</v>
      </c>
      <c r="J343" s="104">
        <v>2011</v>
      </c>
      <c r="K343" s="105">
        <v>0.75</v>
      </c>
      <c r="L343" s="104">
        <v>0</v>
      </c>
      <c r="M343" s="106" t="s">
        <v>483</v>
      </c>
      <c r="N343" s="107"/>
      <c r="O343" s="108"/>
      <c r="P343" s="109">
        <v>40</v>
      </c>
      <c r="Q343" s="37" t="s">
        <v>1333</v>
      </c>
      <c r="R343" s="119" t="s">
        <v>922</v>
      </c>
      <c r="S343" s="111">
        <f t="shared" si="22"/>
        <v>30</v>
      </c>
      <c r="T343" s="112">
        <f t="shared" si="23"/>
        <v>30</v>
      </c>
      <c r="U343" s="93">
        <v>0.25</v>
      </c>
      <c r="V343" s="113"/>
      <c r="W343" s="114">
        <f t="shared" si="20"/>
        <v>0</v>
      </c>
      <c r="X343" s="115">
        <f t="shared" si="21"/>
        <v>0</v>
      </c>
      <c r="Y343" s="38" t="s">
        <v>1128</v>
      </c>
      <c r="Z343" s="97"/>
    </row>
    <row r="344" spans="1:26" ht="15.75" hidden="1" customHeight="1" x14ac:dyDescent="0.2">
      <c r="A344" s="6" t="s">
        <v>48</v>
      </c>
      <c r="B344" s="7" t="s">
        <v>57</v>
      </c>
      <c r="C344" s="8" t="s">
        <v>50</v>
      </c>
      <c r="D344" s="6" t="s">
        <v>352</v>
      </c>
      <c r="E344" s="7" t="s">
        <v>1076</v>
      </c>
      <c r="F344" s="8"/>
      <c r="G344" s="9" t="s">
        <v>1077</v>
      </c>
      <c r="H344" s="13" t="s">
        <v>1078</v>
      </c>
      <c r="I344" s="7" t="s">
        <v>61</v>
      </c>
      <c r="J344" s="23">
        <v>2018</v>
      </c>
      <c r="K344" s="14">
        <v>0.75</v>
      </c>
      <c r="L344" s="24">
        <v>24</v>
      </c>
      <c r="M344" s="87" t="s">
        <v>483</v>
      </c>
      <c r="N344" s="88"/>
      <c r="O344" s="89"/>
      <c r="P344" s="94">
        <v>95</v>
      </c>
      <c r="Q344" s="37" t="s">
        <v>1334</v>
      </c>
      <c r="R344" s="45" t="s">
        <v>923</v>
      </c>
      <c r="S344" s="92">
        <f t="shared" si="22"/>
        <v>67.291666666666671</v>
      </c>
      <c r="T344" s="44">
        <f t="shared" si="23"/>
        <v>80.75</v>
      </c>
      <c r="U344" s="93">
        <v>0.15</v>
      </c>
      <c r="V344" s="31"/>
      <c r="W344" s="29">
        <f t="shared" si="20"/>
        <v>0</v>
      </c>
      <c r="X344" s="30">
        <f t="shared" si="21"/>
        <v>0</v>
      </c>
      <c r="Y344" s="38" t="s">
        <v>1185</v>
      </c>
      <c r="Z344" s="97"/>
    </row>
    <row r="345" spans="1:26" ht="15.75" hidden="1" customHeight="1" x14ac:dyDescent="0.2">
      <c r="A345" s="6" t="s">
        <v>48</v>
      </c>
      <c r="B345" s="7" t="s">
        <v>57</v>
      </c>
      <c r="C345" s="8" t="s">
        <v>50</v>
      </c>
      <c r="D345" s="6" t="s">
        <v>352</v>
      </c>
      <c r="E345" s="7" t="s">
        <v>1076</v>
      </c>
      <c r="F345" s="8"/>
      <c r="G345" s="9" t="s">
        <v>1077</v>
      </c>
      <c r="H345" s="13" t="s">
        <v>1078</v>
      </c>
      <c r="I345" s="7" t="s">
        <v>61</v>
      </c>
      <c r="J345" s="23">
        <v>2018</v>
      </c>
      <c r="K345" s="14">
        <v>1.5</v>
      </c>
      <c r="L345" s="24">
        <v>6</v>
      </c>
      <c r="M345" s="87" t="s">
        <v>483</v>
      </c>
      <c r="N345" s="88"/>
      <c r="O345" s="89"/>
      <c r="P345" s="94">
        <v>190</v>
      </c>
      <c r="Q345" s="37" t="s">
        <v>1335</v>
      </c>
      <c r="R345" s="45" t="s">
        <v>923</v>
      </c>
      <c r="S345" s="92">
        <f t="shared" si="22"/>
        <v>134.58333333333334</v>
      </c>
      <c r="T345" s="44">
        <f t="shared" si="23"/>
        <v>161.5</v>
      </c>
      <c r="U345" s="93">
        <v>0.15</v>
      </c>
      <c r="V345" s="31"/>
      <c r="W345" s="29">
        <f t="shared" si="20"/>
        <v>0</v>
      </c>
      <c r="X345" s="30">
        <f t="shared" si="21"/>
        <v>0</v>
      </c>
      <c r="Y345" s="38" t="s">
        <v>793</v>
      </c>
      <c r="Z345" s="97"/>
    </row>
    <row r="346" spans="1:26" ht="15.75" hidden="1" customHeight="1" x14ac:dyDescent="0.2">
      <c r="A346" s="6" t="s">
        <v>48</v>
      </c>
      <c r="B346" s="7" t="s">
        <v>57</v>
      </c>
      <c r="C346" s="8" t="s">
        <v>50</v>
      </c>
      <c r="D346" s="6" t="s">
        <v>352</v>
      </c>
      <c r="E346" s="7" t="s">
        <v>1076</v>
      </c>
      <c r="F346" s="8"/>
      <c r="G346" s="10" t="s">
        <v>1077</v>
      </c>
      <c r="H346" s="11" t="s">
        <v>1078</v>
      </c>
      <c r="I346" s="12" t="s">
        <v>61</v>
      </c>
      <c r="J346" s="23">
        <v>2019</v>
      </c>
      <c r="K346" s="14">
        <v>1.5</v>
      </c>
      <c r="L346" s="24">
        <v>1</v>
      </c>
      <c r="M346" s="87" t="s">
        <v>483</v>
      </c>
      <c r="N346" s="88"/>
      <c r="O346" s="89"/>
      <c r="P346" s="94">
        <v>190</v>
      </c>
      <c r="Q346" s="37" t="s">
        <v>1336</v>
      </c>
      <c r="R346" s="45" t="s">
        <v>923</v>
      </c>
      <c r="S346" s="92">
        <f t="shared" si="22"/>
        <v>134.58333333333334</v>
      </c>
      <c r="T346" s="44">
        <f t="shared" si="23"/>
        <v>161.5</v>
      </c>
      <c r="U346" s="93">
        <v>0.15</v>
      </c>
      <c r="V346" s="31"/>
      <c r="W346" s="29">
        <f t="shared" si="20"/>
        <v>0</v>
      </c>
      <c r="X346" s="30">
        <f t="shared" si="21"/>
        <v>0</v>
      </c>
      <c r="Y346" s="38" t="s">
        <v>793</v>
      </c>
      <c r="Z346" s="97"/>
    </row>
    <row r="347" spans="1:26" ht="15.75" hidden="1" customHeight="1" x14ac:dyDescent="0.2">
      <c r="A347" s="6" t="s">
        <v>48</v>
      </c>
      <c r="B347" s="7" t="s">
        <v>57</v>
      </c>
      <c r="C347" s="8" t="s">
        <v>50</v>
      </c>
      <c r="D347" s="6" t="s">
        <v>352</v>
      </c>
      <c r="E347" s="7" t="s">
        <v>1076</v>
      </c>
      <c r="F347" s="8"/>
      <c r="G347" s="9" t="s">
        <v>1077</v>
      </c>
      <c r="H347" s="13" t="s">
        <v>1078</v>
      </c>
      <c r="I347" s="7" t="s">
        <v>61</v>
      </c>
      <c r="J347" s="23">
        <v>2020</v>
      </c>
      <c r="K347" s="14">
        <v>0.75</v>
      </c>
      <c r="L347" s="24">
        <v>18</v>
      </c>
      <c r="M347" s="87" t="s">
        <v>483</v>
      </c>
      <c r="N347" s="88"/>
      <c r="O347" s="89"/>
      <c r="P347" s="94">
        <v>95</v>
      </c>
      <c r="Q347" s="37" t="s">
        <v>1337</v>
      </c>
      <c r="R347" s="45" t="s">
        <v>923</v>
      </c>
      <c r="S347" s="92">
        <f t="shared" si="22"/>
        <v>67.291666666666671</v>
      </c>
      <c r="T347" s="44">
        <f t="shared" si="23"/>
        <v>80.75</v>
      </c>
      <c r="U347" s="93">
        <v>0.15</v>
      </c>
      <c r="V347" s="31"/>
      <c r="W347" s="29">
        <f t="shared" si="20"/>
        <v>0</v>
      </c>
      <c r="X347" s="30">
        <f t="shared" si="21"/>
        <v>0</v>
      </c>
      <c r="Y347" s="38" t="s">
        <v>613</v>
      </c>
      <c r="Z347" s="97"/>
    </row>
    <row r="348" spans="1:26" ht="15.75" hidden="1" customHeight="1" x14ac:dyDescent="0.2">
      <c r="A348" s="6" t="s">
        <v>48</v>
      </c>
      <c r="B348" s="7" t="s">
        <v>57</v>
      </c>
      <c r="C348" s="8" t="s">
        <v>50</v>
      </c>
      <c r="D348" s="6" t="s">
        <v>352</v>
      </c>
      <c r="E348" s="7" t="s">
        <v>1076</v>
      </c>
      <c r="F348" s="8"/>
      <c r="G348" s="10" t="s">
        <v>1077</v>
      </c>
      <c r="H348" s="11" t="s">
        <v>1078</v>
      </c>
      <c r="I348" s="12" t="s">
        <v>61</v>
      </c>
      <c r="J348" s="23">
        <v>2020</v>
      </c>
      <c r="K348" s="14">
        <v>1.5</v>
      </c>
      <c r="L348" s="24">
        <v>1</v>
      </c>
      <c r="M348" s="87" t="s">
        <v>483</v>
      </c>
      <c r="N348" s="88"/>
      <c r="O348" s="89"/>
      <c r="P348" s="94">
        <v>190</v>
      </c>
      <c r="Q348" s="37" t="s">
        <v>1338</v>
      </c>
      <c r="R348" s="45" t="s">
        <v>923</v>
      </c>
      <c r="S348" s="92">
        <f t="shared" si="22"/>
        <v>134.58333333333334</v>
      </c>
      <c r="T348" s="44">
        <f t="shared" si="23"/>
        <v>161.5</v>
      </c>
      <c r="U348" s="93">
        <v>0.15</v>
      </c>
      <c r="V348" s="31"/>
      <c r="W348" s="29">
        <f t="shared" si="20"/>
        <v>0</v>
      </c>
      <c r="X348" s="30">
        <f t="shared" si="21"/>
        <v>0</v>
      </c>
      <c r="Y348" s="38" t="s">
        <v>1186</v>
      </c>
      <c r="Z348" s="97"/>
    </row>
    <row r="349" spans="1:26" ht="15.75" hidden="1" customHeight="1" x14ac:dyDescent="0.2">
      <c r="A349" s="6" t="s">
        <v>48</v>
      </c>
      <c r="B349" s="7" t="s">
        <v>57</v>
      </c>
      <c r="C349" s="8" t="s">
        <v>50</v>
      </c>
      <c r="D349" s="6" t="s">
        <v>352</v>
      </c>
      <c r="E349" s="7" t="s">
        <v>1076</v>
      </c>
      <c r="F349" s="8"/>
      <c r="G349" s="10" t="s">
        <v>1079</v>
      </c>
      <c r="H349" s="11" t="s">
        <v>1080</v>
      </c>
      <c r="I349" s="12" t="s">
        <v>435</v>
      </c>
      <c r="J349" s="23">
        <v>2011</v>
      </c>
      <c r="K349" s="14">
        <v>0.75</v>
      </c>
      <c r="L349" s="24">
        <v>2</v>
      </c>
      <c r="M349" s="87" t="s">
        <v>483</v>
      </c>
      <c r="N349" s="88"/>
      <c r="O349" s="89"/>
      <c r="P349" s="94">
        <v>25</v>
      </c>
      <c r="Q349" s="37" t="s">
        <v>1339</v>
      </c>
      <c r="R349" s="98" t="s">
        <v>922</v>
      </c>
      <c r="S349" s="92">
        <f t="shared" si="22"/>
        <v>18.75</v>
      </c>
      <c r="T349" s="44">
        <f t="shared" si="23"/>
        <v>18.75</v>
      </c>
      <c r="U349" s="93">
        <v>0.25</v>
      </c>
      <c r="V349" s="31"/>
      <c r="W349" s="29">
        <f t="shared" si="20"/>
        <v>0</v>
      </c>
      <c r="X349" s="30">
        <f t="shared" si="21"/>
        <v>0</v>
      </c>
      <c r="Y349" s="38" t="s">
        <v>1187</v>
      </c>
      <c r="Z349" s="97"/>
    </row>
    <row r="350" spans="1:26" ht="15.75" hidden="1" customHeight="1" x14ac:dyDescent="0.2">
      <c r="A350" s="6" t="s">
        <v>48</v>
      </c>
      <c r="B350" s="7" t="s">
        <v>57</v>
      </c>
      <c r="C350" s="8" t="s">
        <v>50</v>
      </c>
      <c r="D350" s="6" t="s">
        <v>352</v>
      </c>
      <c r="E350" s="7" t="s">
        <v>1076</v>
      </c>
      <c r="F350" s="8"/>
      <c r="G350" s="10" t="s">
        <v>1079</v>
      </c>
      <c r="H350" s="11" t="s">
        <v>1081</v>
      </c>
      <c r="I350" s="12" t="s">
        <v>259</v>
      </c>
      <c r="J350" s="23">
        <v>2009</v>
      </c>
      <c r="K350" s="14">
        <v>0.75</v>
      </c>
      <c r="L350" s="24">
        <v>3</v>
      </c>
      <c r="M350" s="87" t="s">
        <v>483</v>
      </c>
      <c r="N350" s="88"/>
      <c r="O350" s="89"/>
      <c r="P350" s="94">
        <v>25</v>
      </c>
      <c r="Q350" s="37" t="s">
        <v>1340</v>
      </c>
      <c r="R350" s="98" t="s">
        <v>922</v>
      </c>
      <c r="S350" s="92">
        <f t="shared" si="22"/>
        <v>18.75</v>
      </c>
      <c r="T350" s="44">
        <f t="shared" si="23"/>
        <v>18.75</v>
      </c>
      <c r="U350" s="93">
        <v>0.25</v>
      </c>
      <c r="V350" s="31"/>
      <c r="W350" s="29">
        <f t="shared" si="20"/>
        <v>0</v>
      </c>
      <c r="X350" s="30">
        <f t="shared" si="21"/>
        <v>0</v>
      </c>
      <c r="Y350" s="38" t="s">
        <v>903</v>
      </c>
      <c r="Z350" s="97"/>
    </row>
    <row r="351" spans="1:26" ht="15.75" hidden="1" customHeight="1" x14ac:dyDescent="0.2">
      <c r="A351" s="6" t="s">
        <v>48</v>
      </c>
      <c r="B351" s="7" t="s">
        <v>57</v>
      </c>
      <c r="C351" s="8" t="s">
        <v>50</v>
      </c>
      <c r="D351" s="99" t="s">
        <v>352</v>
      </c>
      <c r="E351" s="100" t="s">
        <v>1076</v>
      </c>
      <c r="F351" s="101"/>
      <c r="G351" s="116" t="s">
        <v>1079</v>
      </c>
      <c r="H351" s="117" t="s">
        <v>1081</v>
      </c>
      <c r="I351" s="7" t="s">
        <v>259</v>
      </c>
      <c r="J351" s="104">
        <v>2011</v>
      </c>
      <c r="K351" s="105">
        <v>0.75</v>
      </c>
      <c r="L351" s="104">
        <v>0</v>
      </c>
      <c r="M351" s="106" t="s">
        <v>483</v>
      </c>
      <c r="N351" s="107"/>
      <c r="O351" s="108"/>
      <c r="P351" s="109">
        <v>25</v>
      </c>
      <c r="Q351" s="37" t="s">
        <v>1341</v>
      </c>
      <c r="R351" s="119" t="s">
        <v>922</v>
      </c>
      <c r="S351" s="111">
        <f t="shared" si="22"/>
        <v>18.75</v>
      </c>
      <c r="T351" s="112">
        <f t="shared" si="23"/>
        <v>18.75</v>
      </c>
      <c r="U351" s="93">
        <v>0.25</v>
      </c>
      <c r="V351" s="113"/>
      <c r="W351" s="114">
        <f t="shared" si="20"/>
        <v>0</v>
      </c>
      <c r="X351" s="115">
        <f t="shared" si="21"/>
        <v>0</v>
      </c>
      <c r="Y351" s="38" t="s">
        <v>903</v>
      </c>
      <c r="Z351" s="97"/>
    </row>
    <row r="352" spans="1:26" ht="15.75" hidden="1" customHeight="1" x14ac:dyDescent="0.2">
      <c r="A352" s="6" t="s">
        <v>48</v>
      </c>
      <c r="B352" s="7" t="s">
        <v>57</v>
      </c>
      <c r="C352" s="8" t="s">
        <v>50</v>
      </c>
      <c r="D352" s="6" t="s">
        <v>352</v>
      </c>
      <c r="E352" s="7" t="s">
        <v>1076</v>
      </c>
      <c r="F352" s="8"/>
      <c r="G352" s="9" t="s">
        <v>1082</v>
      </c>
      <c r="H352" s="13" t="s">
        <v>1083</v>
      </c>
      <c r="I352" s="7" t="s">
        <v>259</v>
      </c>
      <c r="J352" s="23">
        <v>2005</v>
      </c>
      <c r="K352" s="14">
        <v>1.5</v>
      </c>
      <c r="L352" s="24">
        <v>1</v>
      </c>
      <c r="M352" s="87" t="s">
        <v>483</v>
      </c>
      <c r="N352" s="88"/>
      <c r="O352" s="89"/>
      <c r="P352" s="94">
        <v>80</v>
      </c>
      <c r="Q352" s="37" t="s">
        <v>1342</v>
      </c>
      <c r="R352" s="98" t="s">
        <v>922</v>
      </c>
      <c r="S352" s="92">
        <f t="shared" si="22"/>
        <v>60</v>
      </c>
      <c r="T352" s="44">
        <f t="shared" si="23"/>
        <v>60</v>
      </c>
      <c r="U352" s="93">
        <v>0.25</v>
      </c>
      <c r="V352" s="31"/>
      <c r="W352" s="29">
        <f t="shared" si="20"/>
        <v>0</v>
      </c>
      <c r="X352" s="30">
        <f t="shared" si="21"/>
        <v>0</v>
      </c>
      <c r="Y352" s="38" t="s">
        <v>1188</v>
      </c>
      <c r="Z352" s="97"/>
    </row>
    <row r="353" spans="1:26" ht="15.75" hidden="1" customHeight="1" x14ac:dyDescent="0.2">
      <c r="A353" s="6" t="s">
        <v>48</v>
      </c>
      <c r="B353" s="7" t="s">
        <v>49</v>
      </c>
      <c r="C353" s="8" t="s">
        <v>50</v>
      </c>
      <c r="D353" s="6" t="s">
        <v>352</v>
      </c>
      <c r="E353" s="7" t="s">
        <v>418</v>
      </c>
      <c r="F353" s="8"/>
      <c r="G353" s="9" t="s">
        <v>1084</v>
      </c>
      <c r="H353" s="13" t="s">
        <v>1085</v>
      </c>
      <c r="I353" s="7" t="s">
        <v>408</v>
      </c>
      <c r="J353" s="23">
        <v>2015</v>
      </c>
      <c r="K353" s="14">
        <v>0.75</v>
      </c>
      <c r="L353" s="24">
        <v>1</v>
      </c>
      <c r="M353" s="87" t="s">
        <v>483</v>
      </c>
      <c r="N353" s="88"/>
      <c r="O353" s="89"/>
      <c r="P353" s="94">
        <v>20</v>
      </c>
      <c r="Q353" s="37" t="s">
        <v>1343</v>
      </c>
      <c r="R353" s="98" t="s">
        <v>922</v>
      </c>
      <c r="S353" s="92">
        <f t="shared" si="22"/>
        <v>15</v>
      </c>
      <c r="T353" s="44">
        <f t="shared" si="23"/>
        <v>15</v>
      </c>
      <c r="U353" s="93">
        <v>0.25</v>
      </c>
      <c r="V353" s="31"/>
      <c r="W353" s="29">
        <f t="shared" si="20"/>
        <v>0</v>
      </c>
      <c r="X353" s="30">
        <f t="shared" si="21"/>
        <v>0</v>
      </c>
      <c r="Y353" s="38" t="s">
        <v>547</v>
      </c>
      <c r="Z353" s="97"/>
    </row>
    <row r="354" spans="1:26" ht="15.75" hidden="1" customHeight="1" x14ac:dyDescent="0.2">
      <c r="A354" s="6" t="s">
        <v>48</v>
      </c>
      <c r="B354" s="7" t="s">
        <v>57</v>
      </c>
      <c r="C354" s="8" t="s">
        <v>63</v>
      </c>
      <c r="D354" s="6" t="s">
        <v>352</v>
      </c>
      <c r="E354" s="7" t="s">
        <v>418</v>
      </c>
      <c r="F354" s="8"/>
      <c r="G354" s="9" t="s">
        <v>419</v>
      </c>
      <c r="H354" s="13" t="s">
        <v>420</v>
      </c>
      <c r="I354" s="7" t="s">
        <v>53</v>
      </c>
      <c r="J354" s="23">
        <v>2012</v>
      </c>
      <c r="K354" s="14">
        <v>0.375</v>
      </c>
      <c r="L354" s="24">
        <v>1</v>
      </c>
      <c r="M354" s="87" t="s">
        <v>483</v>
      </c>
      <c r="N354" s="88"/>
      <c r="O354" s="89"/>
      <c r="P354" s="94">
        <v>10</v>
      </c>
      <c r="Q354" s="37" t="s">
        <v>862</v>
      </c>
      <c r="R354" s="98" t="s">
        <v>922</v>
      </c>
      <c r="S354" s="92">
        <f t="shared" si="22"/>
        <v>7.5</v>
      </c>
      <c r="T354" s="44">
        <f t="shared" si="23"/>
        <v>7.5</v>
      </c>
      <c r="U354" s="93">
        <v>0.25</v>
      </c>
      <c r="V354" s="31"/>
      <c r="W354" s="29">
        <f t="shared" si="20"/>
        <v>0</v>
      </c>
      <c r="X354" s="30">
        <f t="shared" si="21"/>
        <v>0</v>
      </c>
      <c r="Y354" s="38" t="s">
        <v>625</v>
      </c>
      <c r="Z354" s="97"/>
    </row>
    <row r="355" spans="1:26" ht="15.75" hidden="1" customHeight="1" x14ac:dyDescent="0.2">
      <c r="A355" s="6" t="s">
        <v>48</v>
      </c>
      <c r="B355" s="7" t="s">
        <v>57</v>
      </c>
      <c r="C355" s="8" t="s">
        <v>50</v>
      </c>
      <c r="D355" s="99" t="s">
        <v>352</v>
      </c>
      <c r="E355" s="100" t="s">
        <v>421</v>
      </c>
      <c r="F355" s="101"/>
      <c r="G355" s="116" t="s">
        <v>422</v>
      </c>
      <c r="H355" s="117" t="s">
        <v>423</v>
      </c>
      <c r="I355" s="7" t="s">
        <v>91</v>
      </c>
      <c r="J355" s="104">
        <v>1998</v>
      </c>
      <c r="K355" s="105">
        <v>0.75</v>
      </c>
      <c r="L355" s="104">
        <v>0</v>
      </c>
      <c r="M355" s="106">
        <v>-1</v>
      </c>
      <c r="N355" s="107" t="s">
        <v>504</v>
      </c>
      <c r="O355" s="108"/>
      <c r="P355" s="109">
        <v>45</v>
      </c>
      <c r="Q355" s="37" t="s">
        <v>1344</v>
      </c>
      <c r="R355" s="119" t="s">
        <v>922</v>
      </c>
      <c r="S355" s="111">
        <f t="shared" si="22"/>
        <v>38.25</v>
      </c>
      <c r="T355" s="112">
        <f t="shared" si="23"/>
        <v>38.25</v>
      </c>
      <c r="U355" s="93">
        <v>0.15</v>
      </c>
      <c r="V355" s="113"/>
      <c r="W355" s="114">
        <f t="shared" si="20"/>
        <v>0</v>
      </c>
      <c r="X355" s="115">
        <f t="shared" si="21"/>
        <v>0</v>
      </c>
      <c r="Y355" s="38" t="s">
        <v>1188</v>
      </c>
      <c r="Z355" s="97"/>
    </row>
    <row r="356" spans="1:26" ht="15.75" hidden="1" customHeight="1" x14ac:dyDescent="0.2">
      <c r="A356" s="6" t="s">
        <v>48</v>
      </c>
      <c r="B356" s="7" t="s">
        <v>57</v>
      </c>
      <c r="C356" s="8" t="s">
        <v>63</v>
      </c>
      <c r="D356" s="6" t="s">
        <v>352</v>
      </c>
      <c r="E356" s="7" t="s">
        <v>421</v>
      </c>
      <c r="F356" s="8"/>
      <c r="G356" s="9" t="s">
        <v>424</v>
      </c>
      <c r="H356" s="13" t="s">
        <v>425</v>
      </c>
      <c r="I356" s="7" t="s">
        <v>356</v>
      </c>
      <c r="J356" s="23">
        <v>1994</v>
      </c>
      <c r="K356" s="14">
        <v>0.375</v>
      </c>
      <c r="L356" s="24">
        <v>3</v>
      </c>
      <c r="M356" s="87">
        <v>-0.5</v>
      </c>
      <c r="N356" s="88"/>
      <c r="O356" s="89"/>
      <c r="P356" s="94">
        <v>100</v>
      </c>
      <c r="Q356" s="37" t="s">
        <v>865</v>
      </c>
      <c r="R356" s="45" t="s">
        <v>923</v>
      </c>
      <c r="S356" s="92">
        <f t="shared" si="22"/>
        <v>70.833333333333343</v>
      </c>
      <c r="T356" s="44">
        <f t="shared" si="23"/>
        <v>85</v>
      </c>
      <c r="U356" s="93">
        <v>0.15</v>
      </c>
      <c r="V356" s="31"/>
      <c r="W356" s="29">
        <f t="shared" si="20"/>
        <v>0</v>
      </c>
      <c r="X356" s="30">
        <f t="shared" si="21"/>
        <v>0</v>
      </c>
      <c r="Y356" s="38" t="s">
        <v>864</v>
      </c>
      <c r="Z356" s="97"/>
    </row>
    <row r="357" spans="1:26" ht="15.75" hidden="1" customHeight="1" x14ac:dyDescent="0.2">
      <c r="A357" s="6" t="s">
        <v>48</v>
      </c>
      <c r="B357" s="7" t="s">
        <v>57</v>
      </c>
      <c r="C357" s="8" t="s">
        <v>50</v>
      </c>
      <c r="D357" s="6" t="s">
        <v>352</v>
      </c>
      <c r="E357" s="7" t="s">
        <v>421</v>
      </c>
      <c r="F357" s="8"/>
      <c r="G357" s="10" t="s">
        <v>424</v>
      </c>
      <c r="H357" s="11" t="s">
        <v>1086</v>
      </c>
      <c r="I357" s="12" t="s">
        <v>426</v>
      </c>
      <c r="J357" s="23">
        <v>2002</v>
      </c>
      <c r="K357" s="14">
        <v>0.5</v>
      </c>
      <c r="L357" s="24">
        <v>5</v>
      </c>
      <c r="M357" s="87">
        <v>-0.5</v>
      </c>
      <c r="N357" s="88"/>
      <c r="O357" s="89"/>
      <c r="P357" s="94">
        <v>45</v>
      </c>
      <c r="Q357" s="37" t="s">
        <v>1345</v>
      </c>
      <c r="R357" s="98" t="s">
        <v>922</v>
      </c>
      <c r="S357" s="92">
        <f t="shared" si="22"/>
        <v>38.25</v>
      </c>
      <c r="T357" s="44">
        <f t="shared" si="23"/>
        <v>38.25</v>
      </c>
      <c r="U357" s="93">
        <v>0.15</v>
      </c>
      <c r="V357" s="31"/>
      <c r="W357" s="29">
        <f t="shared" si="20"/>
        <v>0</v>
      </c>
      <c r="X357" s="30">
        <f t="shared" si="21"/>
        <v>0</v>
      </c>
      <c r="Y357" s="38" t="s">
        <v>1189</v>
      </c>
      <c r="Z357" s="97"/>
    </row>
    <row r="358" spans="1:26" ht="15.75" hidden="1" customHeight="1" x14ac:dyDescent="0.2">
      <c r="A358" s="6" t="s">
        <v>48</v>
      </c>
      <c r="B358" s="7" t="s">
        <v>57</v>
      </c>
      <c r="C358" s="8" t="s">
        <v>50</v>
      </c>
      <c r="D358" s="6" t="s">
        <v>352</v>
      </c>
      <c r="E358" s="7" t="s">
        <v>421</v>
      </c>
      <c r="F358" s="8"/>
      <c r="G358" s="9" t="s">
        <v>424</v>
      </c>
      <c r="H358" s="13" t="s">
        <v>1087</v>
      </c>
      <c r="I358" s="7" t="s">
        <v>65</v>
      </c>
      <c r="J358" s="23">
        <v>1995</v>
      </c>
      <c r="K358" s="14">
        <v>0.75</v>
      </c>
      <c r="L358" s="24">
        <v>1</v>
      </c>
      <c r="M358" s="87">
        <v>-1</v>
      </c>
      <c r="N358" s="88" t="s">
        <v>487</v>
      </c>
      <c r="O358" s="89" t="s">
        <v>500</v>
      </c>
      <c r="P358" s="94">
        <v>100</v>
      </c>
      <c r="Q358" s="37" t="s">
        <v>1346</v>
      </c>
      <c r="R358" s="98" t="s">
        <v>922</v>
      </c>
      <c r="S358" s="92">
        <f t="shared" si="22"/>
        <v>85</v>
      </c>
      <c r="T358" s="44">
        <f t="shared" si="23"/>
        <v>85</v>
      </c>
      <c r="U358" s="93">
        <v>0.15</v>
      </c>
      <c r="V358" s="31"/>
      <c r="W358" s="29">
        <f t="shared" si="20"/>
        <v>0</v>
      </c>
      <c r="X358" s="30">
        <f t="shared" si="21"/>
        <v>0</v>
      </c>
      <c r="Y358" s="38" t="s">
        <v>620</v>
      </c>
      <c r="Z358" s="97"/>
    </row>
    <row r="359" spans="1:26" ht="15.75" hidden="1" customHeight="1" x14ac:dyDescent="0.2">
      <c r="A359" s="6" t="s">
        <v>48</v>
      </c>
      <c r="B359" s="7" t="s">
        <v>57</v>
      </c>
      <c r="C359" s="8" t="s">
        <v>63</v>
      </c>
      <c r="D359" s="6" t="s">
        <v>352</v>
      </c>
      <c r="E359" s="7" t="s">
        <v>421</v>
      </c>
      <c r="F359" s="8"/>
      <c r="G359" s="9" t="s">
        <v>424</v>
      </c>
      <c r="H359" s="13" t="s">
        <v>427</v>
      </c>
      <c r="I359" s="7" t="s">
        <v>370</v>
      </c>
      <c r="J359" s="23">
        <v>2000</v>
      </c>
      <c r="K359" s="14">
        <v>0.375</v>
      </c>
      <c r="L359" s="24">
        <v>6</v>
      </c>
      <c r="M359" s="87" t="s">
        <v>483</v>
      </c>
      <c r="N359" s="88"/>
      <c r="O359" s="89"/>
      <c r="P359" s="94">
        <v>65</v>
      </c>
      <c r="Q359" s="37" t="s">
        <v>867</v>
      </c>
      <c r="R359" s="45" t="s">
        <v>923</v>
      </c>
      <c r="S359" s="92">
        <f t="shared" si="22"/>
        <v>40.625</v>
      </c>
      <c r="T359" s="44">
        <f t="shared" si="23"/>
        <v>48.75</v>
      </c>
      <c r="U359" s="93">
        <v>0.25</v>
      </c>
      <c r="V359" s="31"/>
      <c r="W359" s="29">
        <f t="shared" si="20"/>
        <v>0</v>
      </c>
      <c r="X359" s="30">
        <f t="shared" si="21"/>
        <v>0</v>
      </c>
      <c r="Y359" s="38" t="s">
        <v>866</v>
      </c>
      <c r="Z359" s="97"/>
    </row>
    <row r="360" spans="1:26" ht="15.75" hidden="1" customHeight="1" x14ac:dyDescent="0.2">
      <c r="A360" s="6" t="s">
        <v>48</v>
      </c>
      <c r="B360" s="7" t="s">
        <v>57</v>
      </c>
      <c r="C360" s="8" t="s">
        <v>50</v>
      </c>
      <c r="D360" s="99" t="s">
        <v>352</v>
      </c>
      <c r="E360" s="100" t="s">
        <v>421</v>
      </c>
      <c r="F360" s="101"/>
      <c r="G360" s="102" t="s">
        <v>428</v>
      </c>
      <c r="H360" s="103" t="s">
        <v>429</v>
      </c>
      <c r="I360" s="12" t="s">
        <v>356</v>
      </c>
      <c r="J360" s="104">
        <v>2006</v>
      </c>
      <c r="K360" s="105">
        <v>0.75</v>
      </c>
      <c r="L360" s="104">
        <v>0</v>
      </c>
      <c r="M360" s="106">
        <v>-0.5</v>
      </c>
      <c r="N360" s="107"/>
      <c r="O360" s="108"/>
      <c r="P360" s="109">
        <v>45</v>
      </c>
      <c r="Q360" s="37" t="s">
        <v>868</v>
      </c>
      <c r="R360" s="119" t="s">
        <v>922</v>
      </c>
      <c r="S360" s="111">
        <f t="shared" si="22"/>
        <v>33.75</v>
      </c>
      <c r="T360" s="112">
        <f t="shared" si="23"/>
        <v>33.75</v>
      </c>
      <c r="U360" s="93">
        <v>0.25</v>
      </c>
      <c r="V360" s="113"/>
      <c r="W360" s="114">
        <f t="shared" si="20"/>
        <v>0</v>
      </c>
      <c r="X360" s="115">
        <f t="shared" si="21"/>
        <v>0</v>
      </c>
      <c r="Y360" s="38" t="s">
        <v>1190</v>
      </c>
      <c r="Z360" s="97"/>
    </row>
    <row r="361" spans="1:26" ht="15.75" hidden="1" customHeight="1" x14ac:dyDescent="0.2">
      <c r="A361" s="6" t="s">
        <v>48</v>
      </c>
      <c r="B361" s="7" t="s">
        <v>57</v>
      </c>
      <c r="C361" s="8" t="s">
        <v>50</v>
      </c>
      <c r="D361" s="99" t="s">
        <v>352</v>
      </c>
      <c r="E361" s="100" t="s">
        <v>421</v>
      </c>
      <c r="F361" s="101"/>
      <c r="G361" s="116" t="s">
        <v>428</v>
      </c>
      <c r="H361" s="117" t="s">
        <v>430</v>
      </c>
      <c r="I361" s="7" t="s">
        <v>356</v>
      </c>
      <c r="J361" s="104">
        <v>2004</v>
      </c>
      <c r="K361" s="105">
        <v>0.75</v>
      </c>
      <c r="L361" s="104">
        <v>0</v>
      </c>
      <c r="M361" s="106">
        <v>-1</v>
      </c>
      <c r="N361" s="107"/>
      <c r="O361" s="108"/>
      <c r="P361" s="109">
        <v>40</v>
      </c>
      <c r="Q361" s="37" t="s">
        <v>870</v>
      </c>
      <c r="R361" s="119" t="s">
        <v>922</v>
      </c>
      <c r="S361" s="111">
        <f t="shared" si="22"/>
        <v>30</v>
      </c>
      <c r="T361" s="112">
        <f t="shared" si="23"/>
        <v>30</v>
      </c>
      <c r="U361" s="93">
        <v>0.25</v>
      </c>
      <c r="V361" s="113"/>
      <c r="W361" s="114">
        <f t="shared" si="20"/>
        <v>0</v>
      </c>
      <c r="X361" s="115">
        <f t="shared" si="21"/>
        <v>0</v>
      </c>
      <c r="Y361" s="38" t="s">
        <v>869</v>
      </c>
      <c r="Z361" s="97"/>
    </row>
    <row r="362" spans="1:26" ht="15.75" hidden="1" customHeight="1" x14ac:dyDescent="0.2">
      <c r="A362" s="6" t="s">
        <v>48</v>
      </c>
      <c r="B362" s="7" t="s">
        <v>57</v>
      </c>
      <c r="C362" s="8" t="s">
        <v>50</v>
      </c>
      <c r="D362" s="99" t="s">
        <v>352</v>
      </c>
      <c r="E362" s="100" t="s">
        <v>421</v>
      </c>
      <c r="F362" s="101"/>
      <c r="G362" s="102" t="s">
        <v>428</v>
      </c>
      <c r="H362" s="103" t="s">
        <v>431</v>
      </c>
      <c r="I362" s="12" t="s">
        <v>65</v>
      </c>
      <c r="J362" s="104">
        <v>2002</v>
      </c>
      <c r="K362" s="105">
        <v>0.75</v>
      </c>
      <c r="L362" s="104">
        <v>0</v>
      </c>
      <c r="M362" s="106">
        <v>-0.5</v>
      </c>
      <c r="N362" s="107"/>
      <c r="O362" s="108"/>
      <c r="P362" s="109">
        <v>25</v>
      </c>
      <c r="Q362" s="37" t="s">
        <v>872</v>
      </c>
      <c r="R362" s="119" t="s">
        <v>922</v>
      </c>
      <c r="S362" s="111">
        <f t="shared" si="22"/>
        <v>18.75</v>
      </c>
      <c r="T362" s="112">
        <f t="shared" si="23"/>
        <v>18.75</v>
      </c>
      <c r="U362" s="93">
        <v>0.25</v>
      </c>
      <c r="V362" s="113"/>
      <c r="W362" s="114">
        <f t="shared" si="20"/>
        <v>0</v>
      </c>
      <c r="X362" s="115">
        <f t="shared" si="21"/>
        <v>0</v>
      </c>
      <c r="Y362" s="38" t="s">
        <v>871</v>
      </c>
      <c r="Z362" s="97"/>
    </row>
    <row r="363" spans="1:26" ht="15.75" hidden="1" customHeight="1" x14ac:dyDescent="0.2">
      <c r="A363" s="6" t="s">
        <v>48</v>
      </c>
      <c r="B363" s="7" t="s">
        <v>57</v>
      </c>
      <c r="C363" s="8" t="s">
        <v>50</v>
      </c>
      <c r="D363" s="99" t="s">
        <v>352</v>
      </c>
      <c r="E363" s="100" t="s">
        <v>421</v>
      </c>
      <c r="F363" s="101"/>
      <c r="G363" s="102" t="s">
        <v>428</v>
      </c>
      <c r="H363" s="103" t="s">
        <v>432</v>
      </c>
      <c r="I363" s="12" t="s">
        <v>65</v>
      </c>
      <c r="J363" s="104">
        <v>2006</v>
      </c>
      <c r="K363" s="105">
        <v>0.75</v>
      </c>
      <c r="L363" s="104">
        <v>0</v>
      </c>
      <c r="M363" s="106">
        <v>-1</v>
      </c>
      <c r="N363" s="107"/>
      <c r="O363" s="108"/>
      <c r="P363" s="109">
        <v>45</v>
      </c>
      <c r="Q363" s="37" t="s">
        <v>873</v>
      </c>
      <c r="R363" s="119" t="s">
        <v>922</v>
      </c>
      <c r="S363" s="111">
        <f t="shared" si="22"/>
        <v>33.75</v>
      </c>
      <c r="T363" s="112">
        <f t="shared" si="23"/>
        <v>33.75</v>
      </c>
      <c r="U363" s="93">
        <v>0.25</v>
      </c>
      <c r="V363" s="113"/>
      <c r="W363" s="114">
        <f t="shared" si="20"/>
        <v>0</v>
      </c>
      <c r="X363" s="115">
        <f t="shared" si="21"/>
        <v>0</v>
      </c>
      <c r="Y363" s="38" t="s">
        <v>1190</v>
      </c>
      <c r="Z363" s="97"/>
    </row>
    <row r="364" spans="1:26" ht="15.75" hidden="1" customHeight="1" x14ac:dyDescent="0.2">
      <c r="A364" s="6" t="s">
        <v>48</v>
      </c>
      <c r="B364" s="7" t="s">
        <v>57</v>
      </c>
      <c r="C364" s="8" t="s">
        <v>63</v>
      </c>
      <c r="D364" s="6" t="s">
        <v>352</v>
      </c>
      <c r="E364" s="7" t="s">
        <v>421</v>
      </c>
      <c r="F364" s="8"/>
      <c r="G364" s="10" t="s">
        <v>433</v>
      </c>
      <c r="H364" s="11" t="s">
        <v>434</v>
      </c>
      <c r="I364" s="12" t="s">
        <v>435</v>
      </c>
      <c r="J364" s="23">
        <v>2015</v>
      </c>
      <c r="K364" s="14">
        <v>0.375</v>
      </c>
      <c r="L364" s="24">
        <v>1</v>
      </c>
      <c r="M364" s="87" t="s">
        <v>483</v>
      </c>
      <c r="N364" s="88"/>
      <c r="O364" s="89"/>
      <c r="P364" s="94">
        <v>25</v>
      </c>
      <c r="Q364" s="37" t="s">
        <v>874</v>
      </c>
      <c r="R364" s="98" t="s">
        <v>922</v>
      </c>
      <c r="S364" s="92">
        <f t="shared" si="22"/>
        <v>18.75</v>
      </c>
      <c r="T364" s="44">
        <f t="shared" si="23"/>
        <v>18.75</v>
      </c>
      <c r="U364" s="93">
        <v>0.25</v>
      </c>
      <c r="V364" s="31"/>
      <c r="W364" s="29">
        <f t="shared" si="20"/>
        <v>0</v>
      </c>
      <c r="X364" s="30">
        <f t="shared" si="21"/>
        <v>0</v>
      </c>
      <c r="Y364" s="38" t="s">
        <v>550</v>
      </c>
      <c r="Z364" s="97"/>
    </row>
    <row r="365" spans="1:26" ht="15.75" hidden="1" customHeight="1" x14ac:dyDescent="0.2">
      <c r="A365" s="6" t="s">
        <v>48</v>
      </c>
      <c r="B365" s="7" t="s">
        <v>57</v>
      </c>
      <c r="C365" s="8" t="s">
        <v>50</v>
      </c>
      <c r="D365" s="6" t="s">
        <v>352</v>
      </c>
      <c r="E365" s="7" t="s">
        <v>421</v>
      </c>
      <c r="F365" s="8"/>
      <c r="G365" s="9" t="s">
        <v>436</v>
      </c>
      <c r="H365" s="13" t="s">
        <v>1088</v>
      </c>
      <c r="I365" s="7" t="s">
        <v>435</v>
      </c>
      <c r="J365" s="23">
        <v>2018</v>
      </c>
      <c r="K365" s="14">
        <v>0.75</v>
      </c>
      <c r="L365" s="24">
        <v>2</v>
      </c>
      <c r="M365" s="87" t="s">
        <v>483</v>
      </c>
      <c r="N365" s="88"/>
      <c r="O365" s="89"/>
      <c r="P365" s="94">
        <v>30</v>
      </c>
      <c r="Q365" s="37" t="s">
        <v>1347</v>
      </c>
      <c r="R365" s="98" t="s">
        <v>922</v>
      </c>
      <c r="S365" s="92">
        <f t="shared" si="22"/>
        <v>25.5</v>
      </c>
      <c r="T365" s="44">
        <f t="shared" si="23"/>
        <v>25.5</v>
      </c>
      <c r="U365" s="93">
        <v>0.15</v>
      </c>
      <c r="V365" s="31"/>
      <c r="W365" s="29">
        <f t="shared" si="20"/>
        <v>0</v>
      </c>
      <c r="X365" s="30">
        <f t="shared" si="21"/>
        <v>0</v>
      </c>
      <c r="Y365" s="38" t="s">
        <v>1191</v>
      </c>
      <c r="Z365" s="97"/>
    </row>
    <row r="366" spans="1:26" ht="15.75" hidden="1" customHeight="1" x14ac:dyDescent="0.2">
      <c r="A366" s="6" t="s">
        <v>48</v>
      </c>
      <c r="B366" s="7" t="s">
        <v>57</v>
      </c>
      <c r="C366" s="8" t="s">
        <v>50</v>
      </c>
      <c r="D366" s="6" t="s">
        <v>352</v>
      </c>
      <c r="E366" s="7" t="s">
        <v>421</v>
      </c>
      <c r="F366" s="8"/>
      <c r="G366" s="10" t="s">
        <v>436</v>
      </c>
      <c r="H366" s="11" t="s">
        <v>1089</v>
      </c>
      <c r="I366" s="12" t="s">
        <v>1090</v>
      </c>
      <c r="J366" s="23">
        <v>2020</v>
      </c>
      <c r="K366" s="14">
        <v>0.75</v>
      </c>
      <c r="L366" s="24">
        <v>2</v>
      </c>
      <c r="M366" s="87" t="s">
        <v>483</v>
      </c>
      <c r="N366" s="88"/>
      <c r="O366" s="89"/>
      <c r="P366" s="94">
        <v>35</v>
      </c>
      <c r="Q366" s="37" t="s">
        <v>1348</v>
      </c>
      <c r="R366" s="98" t="s">
        <v>922</v>
      </c>
      <c r="S366" s="92">
        <f t="shared" si="22"/>
        <v>29.75</v>
      </c>
      <c r="T366" s="44">
        <f t="shared" si="23"/>
        <v>29.75</v>
      </c>
      <c r="U366" s="93">
        <v>0.15</v>
      </c>
      <c r="V366" s="31"/>
      <c r="W366" s="29">
        <f t="shared" si="20"/>
        <v>0</v>
      </c>
      <c r="X366" s="30">
        <f t="shared" si="21"/>
        <v>0</v>
      </c>
      <c r="Y366" s="38" t="s">
        <v>1192</v>
      </c>
      <c r="Z366" s="97"/>
    </row>
    <row r="367" spans="1:26" ht="15.75" hidden="1" customHeight="1" x14ac:dyDescent="0.2">
      <c r="A367" s="6" t="s">
        <v>48</v>
      </c>
      <c r="B367" s="7" t="s">
        <v>57</v>
      </c>
      <c r="C367" s="8" t="s">
        <v>63</v>
      </c>
      <c r="D367" s="6" t="s">
        <v>352</v>
      </c>
      <c r="E367" s="7" t="s">
        <v>421</v>
      </c>
      <c r="F367" s="8"/>
      <c r="G367" s="9" t="s">
        <v>436</v>
      </c>
      <c r="H367" s="13" t="s">
        <v>437</v>
      </c>
      <c r="I367" s="7" t="s">
        <v>356</v>
      </c>
      <c r="J367" s="23">
        <v>2015</v>
      </c>
      <c r="K367" s="14">
        <v>0.5</v>
      </c>
      <c r="L367" s="24">
        <v>1</v>
      </c>
      <c r="M367" s="87" t="s">
        <v>483</v>
      </c>
      <c r="N367" s="88"/>
      <c r="O367" s="89"/>
      <c r="P367" s="94">
        <v>40</v>
      </c>
      <c r="Q367" s="37" t="s">
        <v>1349</v>
      </c>
      <c r="R367" s="98" t="s">
        <v>922</v>
      </c>
      <c r="S367" s="92">
        <f t="shared" si="22"/>
        <v>34</v>
      </c>
      <c r="T367" s="44">
        <f t="shared" si="23"/>
        <v>34</v>
      </c>
      <c r="U367" s="93">
        <v>0.15</v>
      </c>
      <c r="V367" s="31"/>
      <c r="W367" s="29">
        <f t="shared" si="20"/>
        <v>0</v>
      </c>
      <c r="X367" s="30">
        <f t="shared" si="21"/>
        <v>0</v>
      </c>
      <c r="Y367" s="38" t="s">
        <v>1193</v>
      </c>
      <c r="Z367" s="97"/>
    </row>
    <row r="368" spans="1:26" ht="15.75" hidden="1" customHeight="1" x14ac:dyDescent="0.2">
      <c r="A368" s="6" t="s">
        <v>48</v>
      </c>
      <c r="B368" s="7" t="s">
        <v>57</v>
      </c>
      <c r="C368" s="8" t="s">
        <v>50</v>
      </c>
      <c r="D368" s="6" t="s">
        <v>352</v>
      </c>
      <c r="E368" s="7" t="s">
        <v>421</v>
      </c>
      <c r="F368" s="8"/>
      <c r="G368" s="9" t="s">
        <v>436</v>
      </c>
      <c r="H368" s="13" t="s">
        <v>1091</v>
      </c>
      <c r="I368" s="7" t="s">
        <v>368</v>
      </c>
      <c r="J368" s="23">
        <v>2004</v>
      </c>
      <c r="K368" s="14">
        <v>0.5</v>
      </c>
      <c r="L368" s="24">
        <v>3</v>
      </c>
      <c r="M368" s="87" t="s">
        <v>483</v>
      </c>
      <c r="N368" s="88"/>
      <c r="O368" s="89"/>
      <c r="P368" s="94">
        <v>35</v>
      </c>
      <c r="Q368" s="37" t="s">
        <v>1350</v>
      </c>
      <c r="R368" s="98" t="s">
        <v>922</v>
      </c>
      <c r="S368" s="92">
        <f t="shared" si="22"/>
        <v>29.75</v>
      </c>
      <c r="T368" s="44">
        <f t="shared" si="23"/>
        <v>29.75</v>
      </c>
      <c r="U368" s="93">
        <v>0.15</v>
      </c>
      <c r="V368" s="31"/>
      <c r="W368" s="29">
        <f t="shared" si="20"/>
        <v>0</v>
      </c>
      <c r="X368" s="30">
        <f t="shared" si="21"/>
        <v>0</v>
      </c>
      <c r="Y368" s="38" t="s">
        <v>876</v>
      </c>
      <c r="Z368" s="97"/>
    </row>
    <row r="369" spans="1:26" ht="15.75" hidden="1" customHeight="1" x14ac:dyDescent="0.2">
      <c r="A369" s="6" t="s">
        <v>48</v>
      </c>
      <c r="B369" s="7" t="s">
        <v>57</v>
      </c>
      <c r="C369" s="8" t="s">
        <v>50</v>
      </c>
      <c r="D369" s="6" t="s">
        <v>352</v>
      </c>
      <c r="E369" s="7" t="s">
        <v>421</v>
      </c>
      <c r="F369" s="8"/>
      <c r="G369" s="10" t="s">
        <v>436</v>
      </c>
      <c r="H369" s="11" t="s">
        <v>1091</v>
      </c>
      <c r="I369" s="12" t="s">
        <v>368</v>
      </c>
      <c r="J369" s="23">
        <v>2005</v>
      </c>
      <c r="K369" s="14">
        <v>0.5</v>
      </c>
      <c r="L369" s="24">
        <v>1</v>
      </c>
      <c r="M369" s="87" t="s">
        <v>483</v>
      </c>
      <c r="N369" s="88" t="s">
        <v>487</v>
      </c>
      <c r="O369" s="89"/>
      <c r="P369" s="94">
        <v>35</v>
      </c>
      <c r="Q369" s="37" t="s">
        <v>1351</v>
      </c>
      <c r="R369" s="98" t="s">
        <v>922</v>
      </c>
      <c r="S369" s="92">
        <f t="shared" si="22"/>
        <v>29.75</v>
      </c>
      <c r="T369" s="44">
        <f t="shared" si="23"/>
        <v>29.75</v>
      </c>
      <c r="U369" s="93">
        <v>0.15</v>
      </c>
      <c r="V369" s="31"/>
      <c r="W369" s="29">
        <f t="shared" si="20"/>
        <v>0</v>
      </c>
      <c r="X369" s="30">
        <f t="shared" si="21"/>
        <v>0</v>
      </c>
      <c r="Y369" s="38" t="s">
        <v>875</v>
      </c>
      <c r="Z369" s="97"/>
    </row>
    <row r="370" spans="1:26" ht="15.75" hidden="1" customHeight="1" x14ac:dyDescent="0.2">
      <c r="A370" s="6" t="s">
        <v>48</v>
      </c>
      <c r="B370" s="7" t="s">
        <v>57</v>
      </c>
      <c r="C370" s="8" t="s">
        <v>63</v>
      </c>
      <c r="D370" s="6" t="s">
        <v>352</v>
      </c>
      <c r="E370" s="7" t="s">
        <v>421</v>
      </c>
      <c r="F370" s="8"/>
      <c r="G370" s="10" t="s">
        <v>436</v>
      </c>
      <c r="H370" s="11" t="s">
        <v>1092</v>
      </c>
      <c r="I370" s="12" t="s">
        <v>65</v>
      </c>
      <c r="J370" s="23">
        <v>2005</v>
      </c>
      <c r="K370" s="14">
        <v>0.5</v>
      </c>
      <c r="L370" s="24">
        <v>1</v>
      </c>
      <c r="M370" s="87" t="s">
        <v>483</v>
      </c>
      <c r="N370" s="88"/>
      <c r="O370" s="89"/>
      <c r="P370" s="94">
        <v>35</v>
      </c>
      <c r="Q370" s="37" t="s">
        <v>1352</v>
      </c>
      <c r="R370" s="98" t="s">
        <v>922</v>
      </c>
      <c r="S370" s="92">
        <f t="shared" si="22"/>
        <v>29.75</v>
      </c>
      <c r="T370" s="44">
        <f t="shared" si="23"/>
        <v>29.75</v>
      </c>
      <c r="U370" s="93">
        <v>0.15</v>
      </c>
      <c r="V370" s="31"/>
      <c r="W370" s="29">
        <f t="shared" si="20"/>
        <v>0</v>
      </c>
      <c r="X370" s="30">
        <f t="shared" si="21"/>
        <v>0</v>
      </c>
      <c r="Y370" s="38" t="s">
        <v>1193</v>
      </c>
      <c r="Z370" s="97"/>
    </row>
    <row r="371" spans="1:26" ht="15.75" hidden="1" customHeight="1" x14ac:dyDescent="0.2">
      <c r="A371" s="6" t="s">
        <v>48</v>
      </c>
      <c r="B371" s="7" t="s">
        <v>57</v>
      </c>
      <c r="C371" s="8" t="s">
        <v>50</v>
      </c>
      <c r="D371" s="6" t="s">
        <v>352</v>
      </c>
      <c r="E371" s="7" t="s">
        <v>421</v>
      </c>
      <c r="F371" s="8"/>
      <c r="G371" s="9" t="s">
        <v>436</v>
      </c>
      <c r="H371" s="13" t="s">
        <v>1093</v>
      </c>
      <c r="I371" s="7" t="s">
        <v>368</v>
      </c>
      <c r="J371" s="23">
        <v>2005</v>
      </c>
      <c r="K371" s="14">
        <v>0.5</v>
      </c>
      <c r="L371" s="24">
        <v>4</v>
      </c>
      <c r="M371" s="87" t="s">
        <v>483</v>
      </c>
      <c r="N371" s="88"/>
      <c r="O371" s="89"/>
      <c r="P371" s="94">
        <v>35</v>
      </c>
      <c r="Q371" s="37" t="s">
        <v>1353</v>
      </c>
      <c r="R371" s="98" t="s">
        <v>922</v>
      </c>
      <c r="S371" s="92">
        <f t="shared" si="22"/>
        <v>29.75</v>
      </c>
      <c r="T371" s="44">
        <f t="shared" si="23"/>
        <v>29.75</v>
      </c>
      <c r="U371" s="93">
        <v>0.15</v>
      </c>
      <c r="V371" s="31"/>
      <c r="W371" s="29">
        <f t="shared" si="20"/>
        <v>0</v>
      </c>
      <c r="X371" s="30">
        <f t="shared" si="21"/>
        <v>0</v>
      </c>
      <c r="Y371" s="38" t="s">
        <v>876</v>
      </c>
      <c r="Z371" s="97"/>
    </row>
    <row r="372" spans="1:26" ht="15.75" hidden="1" customHeight="1" x14ac:dyDescent="0.2">
      <c r="A372" s="6" t="s">
        <v>48</v>
      </c>
      <c r="B372" s="7" t="s">
        <v>57</v>
      </c>
      <c r="C372" s="8" t="s">
        <v>50</v>
      </c>
      <c r="D372" s="6" t="s">
        <v>352</v>
      </c>
      <c r="E372" s="7" t="s">
        <v>421</v>
      </c>
      <c r="F372" s="8"/>
      <c r="G372" s="10" t="s">
        <v>436</v>
      </c>
      <c r="H372" s="11" t="s">
        <v>1093</v>
      </c>
      <c r="I372" s="12" t="s">
        <v>368</v>
      </c>
      <c r="J372" s="23">
        <v>2016</v>
      </c>
      <c r="K372" s="14">
        <v>0.75</v>
      </c>
      <c r="L372" s="24">
        <v>1</v>
      </c>
      <c r="M372" s="87" t="s">
        <v>483</v>
      </c>
      <c r="N372" s="88"/>
      <c r="O372" s="89"/>
      <c r="P372" s="94">
        <v>35</v>
      </c>
      <c r="Q372" s="37" t="s">
        <v>1354</v>
      </c>
      <c r="R372" s="98" t="s">
        <v>922</v>
      </c>
      <c r="S372" s="92">
        <f t="shared" si="22"/>
        <v>29.75</v>
      </c>
      <c r="T372" s="44">
        <f t="shared" si="23"/>
        <v>29.75</v>
      </c>
      <c r="U372" s="93">
        <v>0.15</v>
      </c>
      <c r="V372" s="31"/>
      <c r="W372" s="29">
        <f t="shared" si="20"/>
        <v>0</v>
      </c>
      <c r="X372" s="30">
        <f t="shared" si="21"/>
        <v>0</v>
      </c>
      <c r="Y372" s="38" t="s">
        <v>1181</v>
      </c>
      <c r="Z372" s="97"/>
    </row>
    <row r="373" spans="1:26" ht="15.75" hidden="1" customHeight="1" x14ac:dyDescent="0.2">
      <c r="A373" s="6" t="s">
        <v>48</v>
      </c>
      <c r="B373" s="7" t="s">
        <v>57</v>
      </c>
      <c r="C373" s="8" t="s">
        <v>50</v>
      </c>
      <c r="D373" s="6" t="s">
        <v>352</v>
      </c>
      <c r="E373" s="7" t="s">
        <v>421</v>
      </c>
      <c r="F373" s="8"/>
      <c r="G373" s="9" t="s">
        <v>438</v>
      </c>
      <c r="H373" s="13" t="s">
        <v>439</v>
      </c>
      <c r="I373" s="7" t="s">
        <v>65</v>
      </c>
      <c r="J373" s="23">
        <v>1988</v>
      </c>
      <c r="K373" s="14">
        <v>0.75</v>
      </c>
      <c r="L373" s="24">
        <v>1</v>
      </c>
      <c r="M373" s="87">
        <v>-3</v>
      </c>
      <c r="N373" s="88"/>
      <c r="O373" s="89" t="s">
        <v>507</v>
      </c>
      <c r="P373" s="94">
        <v>35</v>
      </c>
      <c r="Q373" s="37" t="s">
        <v>878</v>
      </c>
      <c r="R373" s="98" t="s">
        <v>922</v>
      </c>
      <c r="S373" s="92">
        <f t="shared" si="22"/>
        <v>29.75</v>
      </c>
      <c r="T373" s="44">
        <f t="shared" si="23"/>
        <v>29.75</v>
      </c>
      <c r="U373" s="93">
        <v>0.15</v>
      </c>
      <c r="V373" s="31"/>
      <c r="W373" s="29">
        <f t="shared" si="20"/>
        <v>0</v>
      </c>
      <c r="X373" s="30">
        <f t="shared" si="21"/>
        <v>0</v>
      </c>
      <c r="Y373" s="38" t="s">
        <v>877</v>
      </c>
      <c r="Z373" s="97"/>
    </row>
    <row r="374" spans="1:26" ht="15.75" hidden="1" customHeight="1" x14ac:dyDescent="0.2">
      <c r="A374" s="6" t="s">
        <v>48</v>
      </c>
      <c r="B374" s="7" t="s">
        <v>57</v>
      </c>
      <c r="C374" s="8" t="s">
        <v>50</v>
      </c>
      <c r="D374" s="6" t="s">
        <v>352</v>
      </c>
      <c r="E374" s="7" t="s">
        <v>440</v>
      </c>
      <c r="F374" s="8"/>
      <c r="G374" s="9" t="s">
        <v>1094</v>
      </c>
      <c r="H374" s="13" t="s">
        <v>1095</v>
      </c>
      <c r="I374" s="7" t="s">
        <v>356</v>
      </c>
      <c r="J374" s="23">
        <v>2023</v>
      </c>
      <c r="K374" s="14">
        <v>0.75</v>
      </c>
      <c r="L374" s="24">
        <v>1</v>
      </c>
      <c r="M374" s="87" t="s">
        <v>483</v>
      </c>
      <c r="N374" s="88"/>
      <c r="O374" s="89"/>
      <c r="P374" s="94">
        <v>20</v>
      </c>
      <c r="Q374" s="37" t="s">
        <v>1355</v>
      </c>
      <c r="R374" s="45" t="s">
        <v>923</v>
      </c>
      <c r="S374" s="92">
        <f t="shared" si="22"/>
        <v>12.5</v>
      </c>
      <c r="T374" s="44">
        <f t="shared" si="23"/>
        <v>15</v>
      </c>
      <c r="U374" s="93">
        <v>0.25</v>
      </c>
      <c r="V374" s="31"/>
      <c r="W374" s="29">
        <f t="shared" ref="W374:W390" si="24">V374*S374</f>
        <v>0</v>
      </c>
      <c r="X374" s="30">
        <f t="shared" ref="X374:X390" si="25">V374*T374</f>
        <v>0</v>
      </c>
      <c r="Y374" s="38" t="s">
        <v>1194</v>
      </c>
      <c r="Z374" s="97"/>
    </row>
    <row r="375" spans="1:26" ht="15.75" hidden="1" customHeight="1" x14ac:dyDescent="0.2">
      <c r="A375" s="6" t="s">
        <v>48</v>
      </c>
      <c r="B375" s="7" t="s">
        <v>57</v>
      </c>
      <c r="C375" s="8" t="s">
        <v>50</v>
      </c>
      <c r="D375" s="6" t="s">
        <v>352</v>
      </c>
      <c r="E375" s="7" t="s">
        <v>440</v>
      </c>
      <c r="F375" s="8"/>
      <c r="G375" s="10" t="s">
        <v>1094</v>
      </c>
      <c r="H375" s="11" t="s">
        <v>1096</v>
      </c>
      <c r="I375" s="12" t="s">
        <v>356</v>
      </c>
      <c r="J375" s="23">
        <v>2020</v>
      </c>
      <c r="K375" s="14">
        <v>1.5</v>
      </c>
      <c r="L375" s="24">
        <v>1</v>
      </c>
      <c r="M375" s="87" t="s">
        <v>483</v>
      </c>
      <c r="N375" s="88"/>
      <c r="O375" s="89"/>
      <c r="P375" s="94">
        <v>80</v>
      </c>
      <c r="Q375" s="37" t="s">
        <v>1356</v>
      </c>
      <c r="R375" s="45" t="s">
        <v>923</v>
      </c>
      <c r="S375" s="92">
        <f t="shared" si="22"/>
        <v>50</v>
      </c>
      <c r="T375" s="44">
        <f t="shared" si="23"/>
        <v>60</v>
      </c>
      <c r="U375" s="93">
        <v>0.25</v>
      </c>
      <c r="V375" s="31"/>
      <c r="W375" s="29">
        <f t="shared" si="24"/>
        <v>0</v>
      </c>
      <c r="X375" s="30">
        <f t="shared" si="25"/>
        <v>0</v>
      </c>
      <c r="Y375" s="38" t="s">
        <v>1195</v>
      </c>
      <c r="Z375" s="97"/>
    </row>
    <row r="376" spans="1:26" ht="15.75" hidden="1" customHeight="1" x14ac:dyDescent="0.2">
      <c r="A376" s="6" t="s">
        <v>48</v>
      </c>
      <c r="B376" s="7" t="s">
        <v>57</v>
      </c>
      <c r="C376" s="8" t="s">
        <v>50</v>
      </c>
      <c r="D376" s="6" t="s">
        <v>352</v>
      </c>
      <c r="E376" s="7" t="s">
        <v>440</v>
      </c>
      <c r="F376" s="8"/>
      <c r="G376" s="10" t="s">
        <v>1094</v>
      </c>
      <c r="H376" s="11" t="s">
        <v>1097</v>
      </c>
      <c r="I376" s="12" t="s">
        <v>356</v>
      </c>
      <c r="J376" s="23">
        <v>2016</v>
      </c>
      <c r="K376" s="14">
        <v>0.75</v>
      </c>
      <c r="L376" s="24">
        <v>3</v>
      </c>
      <c r="M376" s="87" t="s">
        <v>483</v>
      </c>
      <c r="N376" s="88"/>
      <c r="O376" s="89"/>
      <c r="P376" s="94">
        <v>50</v>
      </c>
      <c r="Q376" s="37" t="s">
        <v>1357</v>
      </c>
      <c r="R376" s="45" t="s">
        <v>923</v>
      </c>
      <c r="S376" s="92">
        <f t="shared" si="22"/>
        <v>31.25</v>
      </c>
      <c r="T376" s="44">
        <f t="shared" si="23"/>
        <v>37.5</v>
      </c>
      <c r="U376" s="93">
        <v>0.25</v>
      </c>
      <c r="V376" s="31"/>
      <c r="W376" s="29">
        <f t="shared" si="24"/>
        <v>0</v>
      </c>
      <c r="X376" s="30">
        <f t="shared" si="25"/>
        <v>0</v>
      </c>
      <c r="Y376" s="38" t="s">
        <v>529</v>
      </c>
      <c r="Z376" s="97"/>
    </row>
    <row r="377" spans="1:26" ht="15.75" hidden="1" customHeight="1" x14ac:dyDescent="0.2">
      <c r="A377" s="6" t="s">
        <v>48</v>
      </c>
      <c r="B377" s="7" t="s">
        <v>57</v>
      </c>
      <c r="C377" s="8" t="s">
        <v>50</v>
      </c>
      <c r="D377" s="6" t="s">
        <v>352</v>
      </c>
      <c r="E377" s="7" t="s">
        <v>440</v>
      </c>
      <c r="F377" s="8"/>
      <c r="G377" s="9" t="s">
        <v>1094</v>
      </c>
      <c r="H377" s="13" t="s">
        <v>1098</v>
      </c>
      <c r="I377" s="7" t="s">
        <v>356</v>
      </c>
      <c r="J377" s="23">
        <v>2010</v>
      </c>
      <c r="K377" s="14">
        <v>0.75</v>
      </c>
      <c r="L377" s="24">
        <v>1</v>
      </c>
      <c r="M377" s="87" t="s">
        <v>483</v>
      </c>
      <c r="N377" s="88"/>
      <c r="O377" s="89"/>
      <c r="P377" s="94">
        <v>50</v>
      </c>
      <c r="Q377" s="37" t="s">
        <v>1358</v>
      </c>
      <c r="R377" s="45" t="s">
        <v>923</v>
      </c>
      <c r="S377" s="92">
        <f t="shared" si="22"/>
        <v>31.25</v>
      </c>
      <c r="T377" s="44">
        <f t="shared" si="23"/>
        <v>37.5</v>
      </c>
      <c r="U377" s="93">
        <v>0.25</v>
      </c>
      <c r="V377" s="31"/>
      <c r="W377" s="29">
        <f t="shared" si="24"/>
        <v>0</v>
      </c>
      <c r="X377" s="30">
        <f t="shared" si="25"/>
        <v>0</v>
      </c>
      <c r="Y377" s="38" t="s">
        <v>1196</v>
      </c>
      <c r="Z377" s="97"/>
    </row>
    <row r="378" spans="1:26" ht="15.75" hidden="1" customHeight="1" x14ac:dyDescent="0.2">
      <c r="A378" s="6" t="s">
        <v>48</v>
      </c>
      <c r="B378" s="7" t="s">
        <v>57</v>
      </c>
      <c r="C378" s="8" t="s">
        <v>50</v>
      </c>
      <c r="D378" s="6" t="s">
        <v>352</v>
      </c>
      <c r="E378" s="7" t="s">
        <v>440</v>
      </c>
      <c r="F378" s="8"/>
      <c r="G378" s="9" t="s">
        <v>1094</v>
      </c>
      <c r="H378" s="13" t="s">
        <v>1098</v>
      </c>
      <c r="I378" s="7" t="s">
        <v>356</v>
      </c>
      <c r="J378" s="23">
        <v>2017</v>
      </c>
      <c r="K378" s="14">
        <v>0.75</v>
      </c>
      <c r="L378" s="24">
        <v>1</v>
      </c>
      <c r="M378" s="87" t="s">
        <v>483</v>
      </c>
      <c r="N378" s="88"/>
      <c r="O378" s="89"/>
      <c r="P378" s="94">
        <v>50</v>
      </c>
      <c r="Q378" s="37" t="s">
        <v>1359</v>
      </c>
      <c r="R378" s="45" t="s">
        <v>923</v>
      </c>
      <c r="S378" s="92">
        <f t="shared" si="22"/>
        <v>31.25</v>
      </c>
      <c r="T378" s="44">
        <f t="shared" si="23"/>
        <v>37.5</v>
      </c>
      <c r="U378" s="93">
        <v>0.25</v>
      </c>
      <c r="V378" s="31"/>
      <c r="W378" s="29">
        <f t="shared" si="24"/>
        <v>0</v>
      </c>
      <c r="X378" s="30">
        <f t="shared" si="25"/>
        <v>0</v>
      </c>
      <c r="Y378" s="38" t="s">
        <v>584</v>
      </c>
      <c r="Z378" s="97"/>
    </row>
    <row r="379" spans="1:26" ht="15.75" hidden="1" customHeight="1" x14ac:dyDescent="0.2">
      <c r="A379" s="6" t="s">
        <v>48</v>
      </c>
      <c r="B379" s="7" t="s">
        <v>57</v>
      </c>
      <c r="C379" s="8" t="s">
        <v>50</v>
      </c>
      <c r="D379" s="6" t="s">
        <v>352</v>
      </c>
      <c r="E379" s="7" t="s">
        <v>440</v>
      </c>
      <c r="F379" s="8"/>
      <c r="G379" s="10" t="s">
        <v>1094</v>
      </c>
      <c r="H379" s="11" t="s">
        <v>1098</v>
      </c>
      <c r="I379" s="12" t="s">
        <v>356</v>
      </c>
      <c r="J379" s="23">
        <v>2018</v>
      </c>
      <c r="K379" s="14">
        <v>0.75</v>
      </c>
      <c r="L379" s="24">
        <v>1</v>
      </c>
      <c r="M379" s="87" t="s">
        <v>483</v>
      </c>
      <c r="N379" s="88"/>
      <c r="O379" s="89"/>
      <c r="P379" s="94">
        <v>50</v>
      </c>
      <c r="Q379" s="37" t="s">
        <v>1360</v>
      </c>
      <c r="R379" s="45" t="s">
        <v>923</v>
      </c>
      <c r="S379" s="92">
        <f t="shared" si="22"/>
        <v>31.25</v>
      </c>
      <c r="T379" s="44">
        <f t="shared" si="23"/>
        <v>37.5</v>
      </c>
      <c r="U379" s="93">
        <v>0.25</v>
      </c>
      <c r="V379" s="31"/>
      <c r="W379" s="29">
        <f t="shared" si="24"/>
        <v>0</v>
      </c>
      <c r="X379" s="30">
        <f t="shared" si="25"/>
        <v>0</v>
      </c>
      <c r="Y379" s="38" t="s">
        <v>1197</v>
      </c>
      <c r="Z379" s="97"/>
    </row>
    <row r="380" spans="1:26" ht="15.75" hidden="1" customHeight="1" x14ac:dyDescent="0.2">
      <c r="A380" s="6" t="s">
        <v>48</v>
      </c>
      <c r="B380" s="7" t="s">
        <v>57</v>
      </c>
      <c r="C380" s="8" t="s">
        <v>50</v>
      </c>
      <c r="D380" s="6" t="s">
        <v>352</v>
      </c>
      <c r="E380" s="7" t="s">
        <v>440</v>
      </c>
      <c r="F380" s="8"/>
      <c r="G380" s="9" t="s">
        <v>1094</v>
      </c>
      <c r="H380" s="13" t="s">
        <v>1099</v>
      </c>
      <c r="I380" s="7" t="s">
        <v>65</v>
      </c>
      <c r="J380" s="23">
        <v>2016</v>
      </c>
      <c r="K380" s="14">
        <v>0.75</v>
      </c>
      <c r="L380" s="24">
        <v>13</v>
      </c>
      <c r="M380" s="87" t="s">
        <v>483</v>
      </c>
      <c r="N380" s="88"/>
      <c r="O380" s="89"/>
      <c r="P380" s="94">
        <v>65</v>
      </c>
      <c r="Q380" s="37" t="s">
        <v>1361</v>
      </c>
      <c r="R380" s="45" t="s">
        <v>923</v>
      </c>
      <c r="S380" s="92">
        <f t="shared" si="22"/>
        <v>40.625</v>
      </c>
      <c r="T380" s="44">
        <f t="shared" si="23"/>
        <v>48.75</v>
      </c>
      <c r="U380" s="93">
        <v>0.25</v>
      </c>
      <c r="V380" s="31"/>
      <c r="W380" s="29">
        <f t="shared" si="24"/>
        <v>0</v>
      </c>
      <c r="X380" s="30">
        <f t="shared" si="25"/>
        <v>0</v>
      </c>
      <c r="Y380" s="38" t="s">
        <v>1198</v>
      </c>
      <c r="Z380" s="97"/>
    </row>
    <row r="381" spans="1:26" ht="15.75" hidden="1" customHeight="1" x14ac:dyDescent="0.2">
      <c r="A381" s="6" t="s">
        <v>48</v>
      </c>
      <c r="B381" s="7" t="s">
        <v>57</v>
      </c>
      <c r="C381" s="8" t="s">
        <v>50</v>
      </c>
      <c r="D381" s="6" t="s">
        <v>352</v>
      </c>
      <c r="E381" s="7" t="s">
        <v>440</v>
      </c>
      <c r="F381" s="8"/>
      <c r="G381" s="10" t="s">
        <v>1094</v>
      </c>
      <c r="H381" s="11" t="s">
        <v>1099</v>
      </c>
      <c r="I381" s="12" t="s">
        <v>65</v>
      </c>
      <c r="J381" s="23">
        <v>2018</v>
      </c>
      <c r="K381" s="14">
        <v>0.75</v>
      </c>
      <c r="L381" s="24">
        <v>6</v>
      </c>
      <c r="M381" s="87" t="s">
        <v>483</v>
      </c>
      <c r="N381" s="88"/>
      <c r="O381" s="89"/>
      <c r="P381" s="94">
        <v>65</v>
      </c>
      <c r="Q381" s="37" t="s">
        <v>1362</v>
      </c>
      <c r="R381" s="45" t="s">
        <v>923</v>
      </c>
      <c r="S381" s="92">
        <f t="shared" si="22"/>
        <v>40.625</v>
      </c>
      <c r="T381" s="44">
        <f t="shared" si="23"/>
        <v>48.75</v>
      </c>
      <c r="U381" s="93">
        <v>0.25</v>
      </c>
      <c r="V381" s="31"/>
      <c r="W381" s="29">
        <f t="shared" si="24"/>
        <v>0</v>
      </c>
      <c r="X381" s="30">
        <f t="shared" si="25"/>
        <v>0</v>
      </c>
      <c r="Y381" s="38" t="s">
        <v>1199</v>
      </c>
      <c r="Z381" s="97"/>
    </row>
    <row r="382" spans="1:26" ht="15.75" hidden="1" customHeight="1" x14ac:dyDescent="0.2">
      <c r="A382" s="6" t="s">
        <v>48</v>
      </c>
      <c r="B382" s="7" t="s">
        <v>57</v>
      </c>
      <c r="C382" s="8" t="s">
        <v>50</v>
      </c>
      <c r="D382" s="6" t="s">
        <v>352</v>
      </c>
      <c r="E382" s="7" t="s">
        <v>440</v>
      </c>
      <c r="F382" s="8"/>
      <c r="G382" s="9" t="s">
        <v>1094</v>
      </c>
      <c r="H382" s="13" t="s">
        <v>1100</v>
      </c>
      <c r="I382" s="7" t="s">
        <v>65</v>
      </c>
      <c r="J382" s="23">
        <v>2014</v>
      </c>
      <c r="K382" s="14">
        <v>0.75</v>
      </c>
      <c r="L382" s="24">
        <v>5</v>
      </c>
      <c r="M382" s="87" t="s">
        <v>483</v>
      </c>
      <c r="N382" s="88"/>
      <c r="O382" s="89"/>
      <c r="P382" s="94">
        <v>50</v>
      </c>
      <c r="Q382" s="37" t="s">
        <v>1363</v>
      </c>
      <c r="R382" s="45" t="s">
        <v>923</v>
      </c>
      <c r="S382" s="92">
        <f t="shared" si="22"/>
        <v>31.25</v>
      </c>
      <c r="T382" s="44">
        <f t="shared" si="23"/>
        <v>37.5</v>
      </c>
      <c r="U382" s="93">
        <v>0.25</v>
      </c>
      <c r="V382" s="31"/>
      <c r="W382" s="29">
        <f t="shared" si="24"/>
        <v>0</v>
      </c>
      <c r="X382" s="30">
        <f t="shared" si="25"/>
        <v>0</v>
      </c>
      <c r="Y382" s="38" t="s">
        <v>1197</v>
      </c>
      <c r="Z382" s="97"/>
    </row>
    <row r="383" spans="1:26" ht="15.75" hidden="1" customHeight="1" x14ac:dyDescent="0.2">
      <c r="A383" s="6" t="s">
        <v>48</v>
      </c>
      <c r="B383" s="7" t="s">
        <v>57</v>
      </c>
      <c r="C383" s="8" t="s">
        <v>50</v>
      </c>
      <c r="D383" s="6" t="s">
        <v>352</v>
      </c>
      <c r="E383" s="7" t="s">
        <v>440</v>
      </c>
      <c r="F383" s="8"/>
      <c r="G383" s="10" t="s">
        <v>1094</v>
      </c>
      <c r="H383" s="11" t="s">
        <v>1100</v>
      </c>
      <c r="I383" s="12" t="s">
        <v>65</v>
      </c>
      <c r="J383" s="23">
        <v>2018</v>
      </c>
      <c r="K383" s="14">
        <v>0.75</v>
      </c>
      <c r="L383" s="24">
        <v>2</v>
      </c>
      <c r="M383" s="87" t="s">
        <v>483</v>
      </c>
      <c r="N383" s="88"/>
      <c r="O383" s="89"/>
      <c r="P383" s="94">
        <v>50</v>
      </c>
      <c r="Q383" s="37" t="s">
        <v>1364</v>
      </c>
      <c r="R383" s="45" t="s">
        <v>923</v>
      </c>
      <c r="S383" s="92">
        <f t="shared" si="22"/>
        <v>31.25</v>
      </c>
      <c r="T383" s="44">
        <f t="shared" si="23"/>
        <v>37.5</v>
      </c>
      <c r="U383" s="93">
        <v>0.25</v>
      </c>
      <c r="V383" s="31"/>
      <c r="W383" s="29">
        <f t="shared" si="24"/>
        <v>0</v>
      </c>
      <c r="X383" s="30">
        <f t="shared" si="25"/>
        <v>0</v>
      </c>
      <c r="Y383" s="38" t="s">
        <v>1197</v>
      </c>
      <c r="Z383" s="97"/>
    </row>
    <row r="384" spans="1:26" ht="15.75" hidden="1" customHeight="1" x14ac:dyDescent="0.2">
      <c r="A384" s="6" t="s">
        <v>48</v>
      </c>
      <c r="B384" s="7" t="s">
        <v>57</v>
      </c>
      <c r="C384" s="8" t="s">
        <v>50</v>
      </c>
      <c r="D384" s="6" t="s">
        <v>352</v>
      </c>
      <c r="E384" s="7" t="s">
        <v>440</v>
      </c>
      <c r="F384" s="8"/>
      <c r="G384" s="10" t="s">
        <v>1094</v>
      </c>
      <c r="H384" s="11" t="s">
        <v>1100</v>
      </c>
      <c r="I384" s="12" t="s">
        <v>65</v>
      </c>
      <c r="J384" s="23">
        <v>2019</v>
      </c>
      <c r="K384" s="14">
        <v>0.75</v>
      </c>
      <c r="L384" s="24">
        <v>1</v>
      </c>
      <c r="M384" s="87" t="s">
        <v>483</v>
      </c>
      <c r="N384" s="88"/>
      <c r="O384" s="89"/>
      <c r="P384" s="94">
        <v>50</v>
      </c>
      <c r="Q384" s="37" t="s">
        <v>1365</v>
      </c>
      <c r="R384" s="45" t="s">
        <v>923</v>
      </c>
      <c r="S384" s="92">
        <f t="shared" si="22"/>
        <v>31.25</v>
      </c>
      <c r="T384" s="44">
        <f t="shared" si="23"/>
        <v>37.5</v>
      </c>
      <c r="U384" s="93">
        <v>0.25</v>
      </c>
      <c r="V384" s="31"/>
      <c r="W384" s="29">
        <f t="shared" si="24"/>
        <v>0</v>
      </c>
      <c r="X384" s="30">
        <f t="shared" si="25"/>
        <v>0</v>
      </c>
      <c r="Y384" s="38" t="s">
        <v>1196</v>
      </c>
      <c r="Z384" s="97"/>
    </row>
    <row r="385" spans="1:26" ht="15.75" hidden="1" customHeight="1" x14ac:dyDescent="0.2">
      <c r="A385" s="6" t="s">
        <v>48</v>
      </c>
      <c r="B385" s="7" t="s">
        <v>57</v>
      </c>
      <c r="C385" s="8" t="s">
        <v>50</v>
      </c>
      <c r="D385" s="6" t="s">
        <v>352</v>
      </c>
      <c r="E385" s="7" t="s">
        <v>440</v>
      </c>
      <c r="F385" s="8"/>
      <c r="G385" s="9" t="s">
        <v>1094</v>
      </c>
      <c r="H385" s="13" t="s">
        <v>1100</v>
      </c>
      <c r="I385" s="7" t="s">
        <v>65</v>
      </c>
      <c r="J385" s="23">
        <v>2021</v>
      </c>
      <c r="K385" s="14">
        <v>0.75</v>
      </c>
      <c r="L385" s="24">
        <v>1</v>
      </c>
      <c r="M385" s="87" t="s">
        <v>483</v>
      </c>
      <c r="N385" s="88"/>
      <c r="O385" s="89"/>
      <c r="P385" s="94">
        <v>50</v>
      </c>
      <c r="Q385" s="37" t="s">
        <v>1366</v>
      </c>
      <c r="R385" s="45" t="s">
        <v>923</v>
      </c>
      <c r="S385" s="92">
        <f t="shared" si="22"/>
        <v>31.25</v>
      </c>
      <c r="T385" s="44">
        <f t="shared" si="23"/>
        <v>37.5</v>
      </c>
      <c r="U385" s="93">
        <v>0.25</v>
      </c>
      <c r="V385" s="31"/>
      <c r="W385" s="29">
        <f t="shared" si="24"/>
        <v>0</v>
      </c>
      <c r="X385" s="30">
        <f t="shared" si="25"/>
        <v>0</v>
      </c>
      <c r="Y385" s="38" t="s">
        <v>1196</v>
      </c>
      <c r="Z385" s="97"/>
    </row>
    <row r="386" spans="1:26" ht="15.75" hidden="1" customHeight="1" x14ac:dyDescent="0.2">
      <c r="A386" s="6" t="s">
        <v>48</v>
      </c>
      <c r="B386" s="7" t="s">
        <v>263</v>
      </c>
      <c r="C386" s="8" t="s">
        <v>50</v>
      </c>
      <c r="D386" s="6" t="s">
        <v>352</v>
      </c>
      <c r="E386" s="7" t="s">
        <v>440</v>
      </c>
      <c r="F386" s="8"/>
      <c r="G386" s="9" t="s">
        <v>1094</v>
      </c>
      <c r="H386" s="13" t="s">
        <v>1101</v>
      </c>
      <c r="I386" s="7" t="s">
        <v>53</v>
      </c>
      <c r="J386" s="23">
        <v>2021</v>
      </c>
      <c r="K386" s="14">
        <v>0.75</v>
      </c>
      <c r="L386" s="24">
        <v>5</v>
      </c>
      <c r="M386" s="87" t="s">
        <v>483</v>
      </c>
      <c r="N386" s="88"/>
      <c r="O386" s="89"/>
      <c r="P386" s="94">
        <v>20</v>
      </c>
      <c r="Q386" s="37" t="s">
        <v>1367</v>
      </c>
      <c r="R386" s="45" t="s">
        <v>923</v>
      </c>
      <c r="S386" s="92">
        <f t="shared" si="22"/>
        <v>12.5</v>
      </c>
      <c r="T386" s="44">
        <f t="shared" si="23"/>
        <v>15</v>
      </c>
      <c r="U386" s="93">
        <v>0.25</v>
      </c>
      <c r="V386" s="31"/>
      <c r="W386" s="29">
        <f t="shared" si="24"/>
        <v>0</v>
      </c>
      <c r="X386" s="30">
        <f t="shared" si="25"/>
        <v>0</v>
      </c>
      <c r="Y386" s="38" t="s">
        <v>1200</v>
      </c>
      <c r="Z386" s="97"/>
    </row>
    <row r="387" spans="1:26" ht="15.75" hidden="1" customHeight="1" x14ac:dyDescent="0.2">
      <c r="A387" s="6" t="s">
        <v>250</v>
      </c>
      <c r="B387" s="7" t="s">
        <v>49</v>
      </c>
      <c r="C387" s="8" t="s">
        <v>63</v>
      </c>
      <c r="D387" s="6" t="s">
        <v>441</v>
      </c>
      <c r="E387" s="7" t="s">
        <v>442</v>
      </c>
      <c r="F387" s="8"/>
      <c r="G387" s="10" t="s">
        <v>443</v>
      </c>
      <c r="H387" s="11" t="s">
        <v>444</v>
      </c>
      <c r="I387" s="12" t="s">
        <v>53</v>
      </c>
      <c r="J387" s="23">
        <v>1957</v>
      </c>
      <c r="K387" s="14">
        <v>0.75</v>
      </c>
      <c r="L387" s="24">
        <v>2</v>
      </c>
      <c r="M387" s="87" t="s">
        <v>483</v>
      </c>
      <c r="N387" s="88"/>
      <c r="O387" s="89"/>
      <c r="P387" s="94">
        <v>450</v>
      </c>
      <c r="Q387" s="37" t="s">
        <v>880</v>
      </c>
      <c r="R387" s="98" t="s">
        <v>922</v>
      </c>
      <c r="S387" s="92">
        <f t="shared" si="22"/>
        <v>405</v>
      </c>
      <c r="T387" s="44">
        <f t="shared" si="23"/>
        <v>405</v>
      </c>
      <c r="U387" s="93">
        <v>0.1</v>
      </c>
      <c r="V387" s="31"/>
      <c r="W387" s="29">
        <f t="shared" si="24"/>
        <v>0</v>
      </c>
      <c r="X387" s="30">
        <f t="shared" si="25"/>
        <v>0</v>
      </c>
      <c r="Y387" s="38" t="s">
        <v>694</v>
      </c>
      <c r="Z387" s="97"/>
    </row>
    <row r="388" spans="1:26" ht="15.75" hidden="1" customHeight="1" x14ac:dyDescent="0.2">
      <c r="A388" s="6" t="s">
        <v>250</v>
      </c>
      <c r="B388" s="7" t="s">
        <v>49</v>
      </c>
      <c r="C388" s="8" t="s">
        <v>63</v>
      </c>
      <c r="D388" s="6" t="s">
        <v>441</v>
      </c>
      <c r="E388" s="7" t="s">
        <v>442</v>
      </c>
      <c r="F388" s="8"/>
      <c r="G388" s="10" t="s">
        <v>443</v>
      </c>
      <c r="H388" s="11" t="s">
        <v>445</v>
      </c>
      <c r="I388" s="12" t="s">
        <v>53</v>
      </c>
      <c r="J388" s="23">
        <v>1952</v>
      </c>
      <c r="K388" s="14">
        <v>0.75</v>
      </c>
      <c r="L388" s="24">
        <v>1</v>
      </c>
      <c r="M388" s="87" t="s">
        <v>483</v>
      </c>
      <c r="N388" s="88"/>
      <c r="O388" s="89"/>
      <c r="P388" s="94">
        <v>450</v>
      </c>
      <c r="Q388" s="37" t="s">
        <v>881</v>
      </c>
      <c r="R388" s="98" t="s">
        <v>922</v>
      </c>
      <c r="S388" s="92">
        <f t="shared" si="22"/>
        <v>405</v>
      </c>
      <c r="T388" s="44">
        <f t="shared" si="23"/>
        <v>405</v>
      </c>
      <c r="U388" s="93">
        <v>0.1</v>
      </c>
      <c r="V388" s="31"/>
      <c r="W388" s="29">
        <f t="shared" si="24"/>
        <v>0</v>
      </c>
      <c r="X388" s="30">
        <f t="shared" si="25"/>
        <v>0</v>
      </c>
      <c r="Y388" s="38" t="s">
        <v>694</v>
      </c>
      <c r="Z388" s="97"/>
    </row>
    <row r="389" spans="1:26" ht="15.75" hidden="1" customHeight="1" x14ac:dyDescent="0.2">
      <c r="A389" s="6" t="s">
        <v>250</v>
      </c>
      <c r="B389" s="7" t="s">
        <v>49</v>
      </c>
      <c r="C389" s="8" t="s">
        <v>63</v>
      </c>
      <c r="D389" s="6" t="s">
        <v>441</v>
      </c>
      <c r="E389" s="7" t="s">
        <v>442</v>
      </c>
      <c r="F389" s="8"/>
      <c r="G389" s="9" t="s">
        <v>443</v>
      </c>
      <c r="H389" s="13" t="s">
        <v>446</v>
      </c>
      <c r="I389" s="7" t="s">
        <v>53</v>
      </c>
      <c r="J389" s="23">
        <v>1963</v>
      </c>
      <c r="K389" s="14">
        <v>0.75</v>
      </c>
      <c r="L389" s="24">
        <v>1</v>
      </c>
      <c r="M389" s="87" t="s">
        <v>483</v>
      </c>
      <c r="N389" s="88"/>
      <c r="O389" s="89"/>
      <c r="P389" s="94">
        <v>500</v>
      </c>
      <c r="Q389" s="37" t="s">
        <v>1368</v>
      </c>
      <c r="R389" s="98" t="s">
        <v>922</v>
      </c>
      <c r="S389" s="92">
        <f t="shared" si="22"/>
        <v>450</v>
      </c>
      <c r="T389" s="44">
        <f t="shared" si="23"/>
        <v>450</v>
      </c>
      <c r="U389" s="93">
        <v>0.1</v>
      </c>
      <c r="V389" s="31"/>
      <c r="W389" s="29">
        <f t="shared" si="24"/>
        <v>0</v>
      </c>
      <c r="X389" s="30">
        <f t="shared" si="25"/>
        <v>0</v>
      </c>
      <c r="Y389" s="38" t="s">
        <v>694</v>
      </c>
      <c r="Z389" s="97"/>
    </row>
    <row r="390" spans="1:26" ht="15.75" hidden="1" customHeight="1" x14ac:dyDescent="0.2">
      <c r="A390" s="6" t="s">
        <v>250</v>
      </c>
      <c r="B390" s="7" t="s">
        <v>49</v>
      </c>
      <c r="C390" s="8" t="s">
        <v>63</v>
      </c>
      <c r="D390" s="6" t="s">
        <v>441</v>
      </c>
      <c r="E390" s="7" t="s">
        <v>442</v>
      </c>
      <c r="F390" s="8"/>
      <c r="G390" s="10" t="s">
        <v>443</v>
      </c>
      <c r="H390" s="11" t="s">
        <v>446</v>
      </c>
      <c r="I390" s="12" t="s">
        <v>53</v>
      </c>
      <c r="J390" s="23">
        <v>1970</v>
      </c>
      <c r="K390" s="14">
        <v>0.75</v>
      </c>
      <c r="L390" s="24">
        <v>1</v>
      </c>
      <c r="M390" s="87" t="s">
        <v>483</v>
      </c>
      <c r="N390" s="88"/>
      <c r="O390" s="89"/>
      <c r="P390" s="94">
        <v>450</v>
      </c>
      <c r="Q390" s="37" t="s">
        <v>1369</v>
      </c>
      <c r="R390" s="98" t="s">
        <v>922</v>
      </c>
      <c r="S390" s="92">
        <f t="shared" si="22"/>
        <v>405</v>
      </c>
      <c r="T390" s="44">
        <f t="shared" si="23"/>
        <v>405</v>
      </c>
      <c r="U390" s="93">
        <v>0.1</v>
      </c>
      <c r="V390" s="31"/>
      <c r="W390" s="29">
        <f t="shared" si="24"/>
        <v>0</v>
      </c>
      <c r="X390" s="30">
        <f t="shared" si="25"/>
        <v>0</v>
      </c>
      <c r="Y390" s="38" t="s">
        <v>694</v>
      </c>
      <c r="Z390" s="97"/>
    </row>
    <row r="391" spans="1:26" ht="15.75" hidden="1" customHeight="1" x14ac:dyDescent="0.2">
      <c r="A391" s="6" t="s">
        <v>250</v>
      </c>
      <c r="B391" s="7" t="s">
        <v>49</v>
      </c>
      <c r="C391" s="8" t="s">
        <v>63</v>
      </c>
      <c r="D391" s="6" t="s">
        <v>441</v>
      </c>
      <c r="E391" s="7" t="s">
        <v>442</v>
      </c>
      <c r="F391" s="8"/>
      <c r="G391" s="10" t="s">
        <v>443</v>
      </c>
      <c r="H391" s="11" t="s">
        <v>446</v>
      </c>
      <c r="I391" s="12" t="s">
        <v>53</v>
      </c>
      <c r="J391" s="23">
        <v>1978</v>
      </c>
      <c r="K391" s="14">
        <v>0.75</v>
      </c>
      <c r="L391" s="24">
        <v>2</v>
      </c>
      <c r="M391" s="87" t="s">
        <v>483</v>
      </c>
      <c r="N391" s="88"/>
      <c r="O391" s="89"/>
      <c r="P391" s="94">
        <v>255</v>
      </c>
      <c r="Q391" s="37" t="s">
        <v>882</v>
      </c>
      <c r="R391" s="98" t="s">
        <v>922</v>
      </c>
      <c r="S391" s="92">
        <f t="shared" si="22"/>
        <v>229.5</v>
      </c>
      <c r="T391" s="44">
        <f t="shared" si="23"/>
        <v>229.5</v>
      </c>
      <c r="U391" s="93">
        <v>0.1</v>
      </c>
      <c r="V391" s="31"/>
      <c r="W391" s="29">
        <f t="shared" ref="W391:W454" si="26">V391*S391</f>
        <v>0</v>
      </c>
      <c r="X391" s="30">
        <f t="shared" ref="X391:X454" si="27">V391*T391</f>
        <v>0</v>
      </c>
      <c r="Y391" s="38" t="s">
        <v>694</v>
      </c>
      <c r="Z391" s="97"/>
    </row>
    <row r="392" spans="1:26" ht="15.75" hidden="1" customHeight="1" x14ac:dyDescent="0.2">
      <c r="A392" s="6" t="s">
        <v>250</v>
      </c>
      <c r="B392" s="7" t="s">
        <v>49</v>
      </c>
      <c r="C392" s="8" t="s">
        <v>63</v>
      </c>
      <c r="D392" s="6" t="s">
        <v>441</v>
      </c>
      <c r="E392" s="7" t="s">
        <v>442</v>
      </c>
      <c r="F392" s="8"/>
      <c r="G392" s="10" t="s">
        <v>443</v>
      </c>
      <c r="H392" s="11" t="s">
        <v>446</v>
      </c>
      <c r="I392" s="12" t="s">
        <v>53</v>
      </c>
      <c r="J392" s="23">
        <v>1978</v>
      </c>
      <c r="K392" s="14">
        <v>0.75</v>
      </c>
      <c r="L392" s="24">
        <v>1</v>
      </c>
      <c r="M392" s="87" t="s">
        <v>483</v>
      </c>
      <c r="N392" s="88"/>
      <c r="O392" s="89"/>
      <c r="P392" s="94">
        <v>255</v>
      </c>
      <c r="Q392" s="37" t="s">
        <v>1370</v>
      </c>
      <c r="R392" s="98" t="s">
        <v>922</v>
      </c>
      <c r="S392" s="92">
        <f t="shared" si="22"/>
        <v>229.5</v>
      </c>
      <c r="T392" s="44">
        <f t="shared" si="23"/>
        <v>229.5</v>
      </c>
      <c r="U392" s="93">
        <v>0.1</v>
      </c>
      <c r="V392" s="31"/>
      <c r="W392" s="29">
        <f t="shared" si="26"/>
        <v>0</v>
      </c>
      <c r="X392" s="30">
        <f t="shared" si="27"/>
        <v>0</v>
      </c>
      <c r="Y392" s="38" t="s">
        <v>694</v>
      </c>
      <c r="Z392" s="97"/>
    </row>
    <row r="393" spans="1:26" ht="15.75" hidden="1" customHeight="1" x14ac:dyDescent="0.2">
      <c r="A393" s="6" t="s">
        <v>250</v>
      </c>
      <c r="B393" s="7" t="s">
        <v>49</v>
      </c>
      <c r="C393" s="8" t="s">
        <v>63</v>
      </c>
      <c r="D393" s="6" t="s">
        <v>441</v>
      </c>
      <c r="E393" s="7" t="s">
        <v>442</v>
      </c>
      <c r="F393" s="8"/>
      <c r="G393" s="10" t="s">
        <v>443</v>
      </c>
      <c r="H393" s="11" t="s">
        <v>446</v>
      </c>
      <c r="I393" s="12" t="s">
        <v>53</v>
      </c>
      <c r="J393" s="23">
        <v>1980</v>
      </c>
      <c r="K393" s="14">
        <v>0.75</v>
      </c>
      <c r="L393" s="24">
        <v>1</v>
      </c>
      <c r="M393" s="87" t="s">
        <v>483</v>
      </c>
      <c r="N393" s="88"/>
      <c r="O393" s="89"/>
      <c r="P393" s="94">
        <v>200</v>
      </c>
      <c r="Q393" s="37" t="s">
        <v>883</v>
      </c>
      <c r="R393" s="98" t="s">
        <v>922</v>
      </c>
      <c r="S393" s="92">
        <f t="shared" si="22"/>
        <v>180</v>
      </c>
      <c r="T393" s="44">
        <f t="shared" si="23"/>
        <v>180</v>
      </c>
      <c r="U393" s="93">
        <v>0.1</v>
      </c>
      <c r="V393" s="31"/>
      <c r="W393" s="29">
        <f t="shared" si="26"/>
        <v>0</v>
      </c>
      <c r="X393" s="30">
        <f t="shared" si="27"/>
        <v>0</v>
      </c>
      <c r="Y393" s="38" t="s">
        <v>694</v>
      </c>
      <c r="Z393" s="97"/>
    </row>
    <row r="394" spans="1:26" ht="15.75" hidden="1" customHeight="1" x14ac:dyDescent="0.2">
      <c r="A394" s="6" t="s">
        <v>250</v>
      </c>
      <c r="B394" s="7" t="s">
        <v>49</v>
      </c>
      <c r="C394" s="8" t="s">
        <v>63</v>
      </c>
      <c r="D394" s="6" t="s">
        <v>441</v>
      </c>
      <c r="E394" s="7" t="s">
        <v>442</v>
      </c>
      <c r="F394" s="8"/>
      <c r="G394" s="10" t="s">
        <v>443</v>
      </c>
      <c r="H394" s="11" t="s">
        <v>446</v>
      </c>
      <c r="I394" s="12" t="s">
        <v>53</v>
      </c>
      <c r="J394" s="23">
        <v>1982</v>
      </c>
      <c r="K394" s="14">
        <v>0.75</v>
      </c>
      <c r="L394" s="24">
        <v>2</v>
      </c>
      <c r="M394" s="87" t="s">
        <v>483</v>
      </c>
      <c r="N394" s="88"/>
      <c r="O394" s="89"/>
      <c r="P394" s="94">
        <v>200</v>
      </c>
      <c r="Q394" s="37" t="s">
        <v>884</v>
      </c>
      <c r="R394" s="98" t="s">
        <v>922</v>
      </c>
      <c r="S394" s="92">
        <f t="shared" si="22"/>
        <v>180</v>
      </c>
      <c r="T394" s="44">
        <f t="shared" si="23"/>
        <v>180</v>
      </c>
      <c r="U394" s="93">
        <v>0.1</v>
      </c>
      <c r="V394" s="31"/>
      <c r="W394" s="29">
        <f t="shared" si="26"/>
        <v>0</v>
      </c>
      <c r="X394" s="30">
        <f t="shared" si="27"/>
        <v>0</v>
      </c>
      <c r="Y394" s="38" t="s">
        <v>694</v>
      </c>
      <c r="Z394" s="97"/>
    </row>
    <row r="395" spans="1:26" ht="15.75" hidden="1" customHeight="1" x14ac:dyDescent="0.2">
      <c r="A395" s="6" t="s">
        <v>250</v>
      </c>
      <c r="B395" s="7" t="s">
        <v>49</v>
      </c>
      <c r="C395" s="8" t="s">
        <v>63</v>
      </c>
      <c r="D395" s="6" t="s">
        <v>441</v>
      </c>
      <c r="E395" s="7" t="s">
        <v>442</v>
      </c>
      <c r="F395" s="8"/>
      <c r="G395" s="10" t="s">
        <v>447</v>
      </c>
      <c r="H395" s="11" t="s">
        <v>446</v>
      </c>
      <c r="I395" s="12" t="s">
        <v>53</v>
      </c>
      <c r="J395" s="23">
        <v>1992</v>
      </c>
      <c r="K395" s="14">
        <v>0.75</v>
      </c>
      <c r="L395" s="24">
        <v>2</v>
      </c>
      <c r="M395" s="87" t="s">
        <v>483</v>
      </c>
      <c r="N395" s="88"/>
      <c r="O395" s="89"/>
      <c r="P395" s="94">
        <v>100</v>
      </c>
      <c r="Q395" s="37" t="s">
        <v>886</v>
      </c>
      <c r="R395" s="98" t="s">
        <v>922</v>
      </c>
      <c r="S395" s="92">
        <f t="shared" si="22"/>
        <v>85</v>
      </c>
      <c r="T395" s="44">
        <f t="shared" si="23"/>
        <v>85</v>
      </c>
      <c r="U395" s="93">
        <v>0.15</v>
      </c>
      <c r="V395" s="31"/>
      <c r="W395" s="29">
        <f t="shared" si="26"/>
        <v>0</v>
      </c>
      <c r="X395" s="30">
        <f t="shared" si="27"/>
        <v>0</v>
      </c>
      <c r="Y395" s="38" t="s">
        <v>885</v>
      </c>
      <c r="Z395" s="97"/>
    </row>
    <row r="396" spans="1:26" ht="15.75" hidden="1" customHeight="1" x14ac:dyDescent="0.2">
      <c r="A396" s="6" t="s">
        <v>250</v>
      </c>
      <c r="B396" s="7" t="s">
        <v>49</v>
      </c>
      <c r="C396" s="8" t="s">
        <v>63</v>
      </c>
      <c r="D396" s="6" t="s">
        <v>441</v>
      </c>
      <c r="E396" s="7" t="s">
        <v>1102</v>
      </c>
      <c r="F396" s="8"/>
      <c r="G396" s="10" t="s">
        <v>443</v>
      </c>
      <c r="H396" s="11" t="s">
        <v>445</v>
      </c>
      <c r="I396" s="12" t="s">
        <v>53</v>
      </c>
      <c r="J396" s="23">
        <v>1934</v>
      </c>
      <c r="K396" s="14">
        <v>0.75</v>
      </c>
      <c r="L396" s="24">
        <v>1</v>
      </c>
      <c r="M396" s="87" t="s">
        <v>499</v>
      </c>
      <c r="N396" s="88" t="s">
        <v>1125</v>
      </c>
      <c r="O396" s="89"/>
      <c r="P396" s="94">
        <v>490</v>
      </c>
      <c r="Q396" s="37" t="s">
        <v>1371</v>
      </c>
      <c r="R396" s="98" t="s">
        <v>922</v>
      </c>
      <c r="S396" s="92">
        <f t="shared" si="22"/>
        <v>441</v>
      </c>
      <c r="T396" s="44">
        <f t="shared" si="23"/>
        <v>441</v>
      </c>
      <c r="U396" s="93">
        <v>0.1</v>
      </c>
      <c r="V396" s="31"/>
      <c r="W396" s="29">
        <f t="shared" si="26"/>
        <v>0</v>
      </c>
      <c r="X396" s="30">
        <f t="shared" si="27"/>
        <v>0</v>
      </c>
      <c r="Y396" s="38" t="s">
        <v>694</v>
      </c>
      <c r="Z396" s="97"/>
    </row>
    <row r="397" spans="1:26" ht="15.75" hidden="1" customHeight="1" x14ac:dyDescent="0.2">
      <c r="A397" s="6" t="s">
        <v>250</v>
      </c>
      <c r="B397" s="7" t="s">
        <v>49</v>
      </c>
      <c r="C397" s="8" t="s">
        <v>63</v>
      </c>
      <c r="D397" s="6" t="s">
        <v>441</v>
      </c>
      <c r="E397" s="7" t="s">
        <v>1102</v>
      </c>
      <c r="F397" s="8"/>
      <c r="G397" s="10" t="s">
        <v>443</v>
      </c>
      <c r="H397" s="11" t="s">
        <v>445</v>
      </c>
      <c r="I397" s="12" t="s">
        <v>53</v>
      </c>
      <c r="J397" s="23">
        <v>1952</v>
      </c>
      <c r="K397" s="14">
        <v>0.75</v>
      </c>
      <c r="L397" s="24">
        <v>1</v>
      </c>
      <c r="M397" s="87" t="s">
        <v>499</v>
      </c>
      <c r="N397" s="88"/>
      <c r="O397" s="89"/>
      <c r="P397" s="94">
        <v>450</v>
      </c>
      <c r="Q397" s="37" t="s">
        <v>1372</v>
      </c>
      <c r="R397" s="98" t="s">
        <v>922</v>
      </c>
      <c r="S397" s="92">
        <f t="shared" si="22"/>
        <v>405</v>
      </c>
      <c r="T397" s="44">
        <f t="shared" si="23"/>
        <v>405</v>
      </c>
      <c r="U397" s="93">
        <v>0.1</v>
      </c>
      <c r="V397" s="31"/>
      <c r="W397" s="29">
        <f t="shared" si="26"/>
        <v>0</v>
      </c>
      <c r="X397" s="30">
        <f t="shared" si="27"/>
        <v>0</v>
      </c>
      <c r="Y397" s="38" t="s">
        <v>694</v>
      </c>
      <c r="Z397" s="97"/>
    </row>
    <row r="398" spans="1:26" ht="15.75" hidden="1" customHeight="1" x14ac:dyDescent="0.2">
      <c r="A398" s="6" t="s">
        <v>250</v>
      </c>
      <c r="B398" s="7" t="s">
        <v>49</v>
      </c>
      <c r="C398" s="8" t="s">
        <v>63</v>
      </c>
      <c r="D398" s="6" t="s">
        <v>441</v>
      </c>
      <c r="E398" s="7" t="s">
        <v>1102</v>
      </c>
      <c r="F398" s="8"/>
      <c r="G398" s="10" t="s">
        <v>443</v>
      </c>
      <c r="H398" s="11" t="s">
        <v>445</v>
      </c>
      <c r="I398" s="12" t="s">
        <v>53</v>
      </c>
      <c r="J398" s="23">
        <v>1968</v>
      </c>
      <c r="K398" s="14">
        <v>0.75</v>
      </c>
      <c r="L398" s="24">
        <v>1</v>
      </c>
      <c r="M398" s="87" t="s">
        <v>499</v>
      </c>
      <c r="N398" s="88"/>
      <c r="O398" s="89"/>
      <c r="P398" s="94">
        <v>340</v>
      </c>
      <c r="Q398" s="37" t="s">
        <v>1373</v>
      </c>
      <c r="R398" s="98" t="s">
        <v>922</v>
      </c>
      <c r="S398" s="92">
        <f t="shared" si="22"/>
        <v>306</v>
      </c>
      <c r="T398" s="44">
        <f t="shared" si="23"/>
        <v>306</v>
      </c>
      <c r="U398" s="93">
        <v>0.1</v>
      </c>
      <c r="V398" s="31"/>
      <c r="W398" s="29">
        <f t="shared" si="26"/>
        <v>0</v>
      </c>
      <c r="X398" s="30">
        <f t="shared" si="27"/>
        <v>0</v>
      </c>
      <c r="Y398" s="38" t="s">
        <v>694</v>
      </c>
      <c r="Z398" s="97"/>
    </row>
    <row r="399" spans="1:26" ht="15.75" hidden="1" customHeight="1" x14ac:dyDescent="0.2">
      <c r="A399" s="6" t="s">
        <v>250</v>
      </c>
      <c r="B399" s="7" t="s">
        <v>49</v>
      </c>
      <c r="C399" s="8" t="s">
        <v>50</v>
      </c>
      <c r="D399" s="6" t="s">
        <v>441</v>
      </c>
      <c r="E399" s="7" t="s">
        <v>1102</v>
      </c>
      <c r="F399" s="8"/>
      <c r="G399" s="10" t="s">
        <v>1103</v>
      </c>
      <c r="H399" s="11" t="s">
        <v>1103</v>
      </c>
      <c r="I399" s="12" t="s">
        <v>53</v>
      </c>
      <c r="J399" s="23">
        <v>1997</v>
      </c>
      <c r="K399" s="14">
        <v>0.75</v>
      </c>
      <c r="L399" s="24">
        <v>1</v>
      </c>
      <c r="M399" s="87" t="s">
        <v>483</v>
      </c>
      <c r="N399" s="88"/>
      <c r="O399" s="89"/>
      <c r="P399" s="94">
        <v>70</v>
      </c>
      <c r="Q399" s="37" t="s">
        <v>1374</v>
      </c>
      <c r="R399" s="98" t="s">
        <v>922</v>
      </c>
      <c r="S399" s="92">
        <f t="shared" si="22"/>
        <v>59.5</v>
      </c>
      <c r="T399" s="44">
        <f t="shared" si="23"/>
        <v>59.5</v>
      </c>
      <c r="U399" s="93">
        <v>0.15</v>
      </c>
      <c r="V399" s="31"/>
      <c r="W399" s="29">
        <f t="shared" si="26"/>
        <v>0</v>
      </c>
      <c r="X399" s="30">
        <f t="shared" si="27"/>
        <v>0</v>
      </c>
      <c r="Y399" s="38" t="s">
        <v>1201</v>
      </c>
      <c r="Z399" s="97"/>
    </row>
    <row r="400" spans="1:26" ht="15.75" hidden="1" customHeight="1" x14ac:dyDescent="0.2">
      <c r="A400" s="6" t="s">
        <v>250</v>
      </c>
      <c r="B400" s="7" t="s">
        <v>49</v>
      </c>
      <c r="C400" s="8" t="s">
        <v>50</v>
      </c>
      <c r="D400" s="6" t="s">
        <v>441</v>
      </c>
      <c r="E400" s="7" t="s">
        <v>1102</v>
      </c>
      <c r="F400" s="8"/>
      <c r="G400" s="10" t="s">
        <v>1103</v>
      </c>
      <c r="H400" s="11" t="s">
        <v>1103</v>
      </c>
      <c r="I400" s="12" t="s">
        <v>53</v>
      </c>
      <c r="J400" s="23">
        <v>1999</v>
      </c>
      <c r="K400" s="14">
        <v>0.75</v>
      </c>
      <c r="L400" s="24">
        <v>1</v>
      </c>
      <c r="M400" s="87" t="s">
        <v>483</v>
      </c>
      <c r="N400" s="88"/>
      <c r="O400" s="89"/>
      <c r="P400" s="94">
        <v>85</v>
      </c>
      <c r="Q400" s="37" t="s">
        <v>1375</v>
      </c>
      <c r="R400" s="98" t="s">
        <v>922</v>
      </c>
      <c r="S400" s="92">
        <f t="shared" ref="S400:S463" si="28">IF(R400="U",T400/1.2,T400)</f>
        <v>72.25</v>
      </c>
      <c r="T400" s="44">
        <f t="shared" ref="T400:T463" si="29">P400*(1-U400)</f>
        <v>72.25</v>
      </c>
      <c r="U400" s="93">
        <v>0.15</v>
      </c>
      <c r="V400" s="31"/>
      <c r="W400" s="29">
        <f t="shared" si="26"/>
        <v>0</v>
      </c>
      <c r="X400" s="30">
        <f t="shared" si="27"/>
        <v>0</v>
      </c>
      <c r="Y400" s="38" t="s">
        <v>1201</v>
      </c>
      <c r="Z400" s="97"/>
    </row>
    <row r="401" spans="1:26" ht="15.75" hidden="1" customHeight="1" x14ac:dyDescent="0.2">
      <c r="A401" s="6" t="s">
        <v>250</v>
      </c>
      <c r="B401" s="7" t="s">
        <v>49</v>
      </c>
      <c r="C401" s="8" t="s">
        <v>50</v>
      </c>
      <c r="D401" s="6" t="s">
        <v>441</v>
      </c>
      <c r="E401" s="7" t="s">
        <v>1102</v>
      </c>
      <c r="F401" s="8"/>
      <c r="G401" s="10" t="s">
        <v>1103</v>
      </c>
      <c r="H401" s="11" t="s">
        <v>1103</v>
      </c>
      <c r="I401" s="12" t="s">
        <v>53</v>
      </c>
      <c r="J401" s="23">
        <v>2000</v>
      </c>
      <c r="K401" s="14">
        <v>0.75</v>
      </c>
      <c r="L401" s="24">
        <v>1</v>
      </c>
      <c r="M401" s="87" t="s">
        <v>483</v>
      </c>
      <c r="N401" s="88"/>
      <c r="O401" s="89"/>
      <c r="P401" s="94">
        <v>80</v>
      </c>
      <c r="Q401" s="37" t="s">
        <v>1376</v>
      </c>
      <c r="R401" s="98" t="s">
        <v>922</v>
      </c>
      <c r="S401" s="92">
        <f t="shared" si="28"/>
        <v>68</v>
      </c>
      <c r="T401" s="44">
        <f t="shared" si="29"/>
        <v>68</v>
      </c>
      <c r="U401" s="93">
        <v>0.15</v>
      </c>
      <c r="V401" s="31"/>
      <c r="W401" s="29">
        <f t="shared" si="26"/>
        <v>0</v>
      </c>
      <c r="X401" s="30">
        <f t="shared" si="27"/>
        <v>0</v>
      </c>
      <c r="Y401" s="38" t="s">
        <v>1201</v>
      </c>
      <c r="Z401" s="97"/>
    </row>
    <row r="402" spans="1:26" ht="15.75" hidden="1" customHeight="1" x14ac:dyDescent="0.2">
      <c r="A402" s="6" t="s">
        <v>250</v>
      </c>
      <c r="B402" s="7" t="s">
        <v>49</v>
      </c>
      <c r="C402" s="8" t="s">
        <v>50</v>
      </c>
      <c r="D402" s="6" t="s">
        <v>441</v>
      </c>
      <c r="E402" s="7" t="s">
        <v>1102</v>
      </c>
      <c r="F402" s="8"/>
      <c r="G402" s="10" t="s">
        <v>1103</v>
      </c>
      <c r="H402" s="11" t="s">
        <v>1103</v>
      </c>
      <c r="I402" s="12" t="s">
        <v>53</v>
      </c>
      <c r="J402" s="23">
        <v>2001</v>
      </c>
      <c r="K402" s="14">
        <v>0.75</v>
      </c>
      <c r="L402" s="24">
        <v>1</v>
      </c>
      <c r="M402" s="87" t="s">
        <v>483</v>
      </c>
      <c r="N402" s="88"/>
      <c r="O402" s="89"/>
      <c r="P402" s="94">
        <v>75</v>
      </c>
      <c r="Q402" s="37" t="s">
        <v>1377</v>
      </c>
      <c r="R402" s="98" t="s">
        <v>922</v>
      </c>
      <c r="S402" s="92">
        <f t="shared" si="28"/>
        <v>63.75</v>
      </c>
      <c r="T402" s="44">
        <f t="shared" si="29"/>
        <v>63.75</v>
      </c>
      <c r="U402" s="93">
        <v>0.15</v>
      </c>
      <c r="V402" s="31"/>
      <c r="W402" s="29">
        <f t="shared" si="26"/>
        <v>0</v>
      </c>
      <c r="X402" s="30">
        <f t="shared" si="27"/>
        <v>0</v>
      </c>
      <c r="Y402" s="38" t="s">
        <v>1201</v>
      </c>
      <c r="Z402" s="97"/>
    </row>
    <row r="403" spans="1:26" ht="15.75" hidden="1" customHeight="1" x14ac:dyDescent="0.2">
      <c r="A403" s="6" t="s">
        <v>48</v>
      </c>
      <c r="B403" s="7" t="s">
        <v>49</v>
      </c>
      <c r="C403" s="8" t="s">
        <v>50</v>
      </c>
      <c r="D403" s="6" t="s">
        <v>448</v>
      </c>
      <c r="E403" s="7" t="s">
        <v>1104</v>
      </c>
      <c r="F403" s="8" t="s">
        <v>452</v>
      </c>
      <c r="G403" s="10" t="s">
        <v>453</v>
      </c>
      <c r="H403" s="11" t="s">
        <v>1105</v>
      </c>
      <c r="I403" s="12" t="s">
        <v>1106</v>
      </c>
      <c r="J403" s="23">
        <v>1996</v>
      </c>
      <c r="K403" s="14">
        <v>1.5</v>
      </c>
      <c r="L403" s="24">
        <v>1</v>
      </c>
      <c r="M403" s="87" t="s">
        <v>484</v>
      </c>
      <c r="N403" s="88"/>
      <c r="O403" s="89" t="s">
        <v>497</v>
      </c>
      <c r="P403" s="94">
        <v>1250</v>
      </c>
      <c r="Q403" s="37" t="s">
        <v>1378</v>
      </c>
      <c r="R403" s="98" t="s">
        <v>922</v>
      </c>
      <c r="S403" s="92">
        <f t="shared" si="28"/>
        <v>937.5</v>
      </c>
      <c r="T403" s="44">
        <f t="shared" si="29"/>
        <v>937.5</v>
      </c>
      <c r="U403" s="93">
        <v>0.25</v>
      </c>
      <c r="V403" s="31"/>
      <c r="W403" s="29">
        <f t="shared" si="26"/>
        <v>0</v>
      </c>
      <c r="X403" s="30">
        <f t="shared" si="27"/>
        <v>0</v>
      </c>
      <c r="Y403" s="38" t="s">
        <v>1202</v>
      </c>
      <c r="Z403" s="97"/>
    </row>
    <row r="404" spans="1:26" ht="15.75" hidden="1" customHeight="1" x14ac:dyDescent="0.2">
      <c r="A404" s="6" t="s">
        <v>48</v>
      </c>
      <c r="B404" s="7" t="s">
        <v>49</v>
      </c>
      <c r="C404" s="8" t="s">
        <v>50</v>
      </c>
      <c r="D404" s="6" t="s">
        <v>448</v>
      </c>
      <c r="E404" s="7" t="s">
        <v>449</v>
      </c>
      <c r="F404" s="8"/>
      <c r="G404" s="10" t="s">
        <v>450</v>
      </c>
      <c r="H404" s="11" t="s">
        <v>451</v>
      </c>
      <c r="I404" s="12" t="s">
        <v>53</v>
      </c>
      <c r="J404" s="23">
        <v>2002</v>
      </c>
      <c r="K404" s="14">
        <v>0.75</v>
      </c>
      <c r="L404" s="24">
        <v>2</v>
      </c>
      <c r="M404" s="87" t="s">
        <v>484</v>
      </c>
      <c r="N404" s="88"/>
      <c r="O404" s="89" t="s">
        <v>497</v>
      </c>
      <c r="P404" s="94">
        <v>70</v>
      </c>
      <c r="Q404" s="37" t="s">
        <v>890</v>
      </c>
      <c r="R404" s="98" t="s">
        <v>922</v>
      </c>
      <c r="S404" s="92">
        <f t="shared" si="28"/>
        <v>52.5</v>
      </c>
      <c r="T404" s="44">
        <f t="shared" si="29"/>
        <v>52.5</v>
      </c>
      <c r="U404" s="93">
        <v>0.25</v>
      </c>
      <c r="V404" s="31"/>
      <c r="W404" s="29">
        <f t="shared" si="26"/>
        <v>0</v>
      </c>
      <c r="X404" s="30">
        <f t="shared" si="27"/>
        <v>0</v>
      </c>
      <c r="Y404" s="38" t="s">
        <v>888</v>
      </c>
      <c r="Z404" s="97"/>
    </row>
    <row r="405" spans="1:26" ht="15.75" hidden="1" customHeight="1" x14ac:dyDescent="0.2">
      <c r="A405" s="6" t="s">
        <v>48</v>
      </c>
      <c r="B405" s="7" t="s">
        <v>49</v>
      </c>
      <c r="C405" s="8" t="s">
        <v>50</v>
      </c>
      <c r="D405" s="6" t="s">
        <v>448</v>
      </c>
      <c r="E405" s="7" t="s">
        <v>452</v>
      </c>
      <c r="F405" s="8"/>
      <c r="G405" s="10" t="s">
        <v>453</v>
      </c>
      <c r="H405" s="11" t="s">
        <v>454</v>
      </c>
      <c r="I405" s="12" t="s">
        <v>53</v>
      </c>
      <c r="J405" s="23">
        <v>2017</v>
      </c>
      <c r="K405" s="14">
        <v>0.75</v>
      </c>
      <c r="L405" s="24">
        <v>1</v>
      </c>
      <c r="M405" s="87" t="s">
        <v>483</v>
      </c>
      <c r="N405" s="88"/>
      <c r="O405" s="89"/>
      <c r="P405" s="94">
        <v>890</v>
      </c>
      <c r="Q405" s="37" t="s">
        <v>891</v>
      </c>
      <c r="R405" s="45" t="s">
        <v>923</v>
      </c>
      <c r="S405" s="92">
        <f t="shared" si="28"/>
        <v>630.41666666666674</v>
      </c>
      <c r="T405" s="44">
        <f t="shared" si="29"/>
        <v>756.5</v>
      </c>
      <c r="U405" s="93">
        <v>0.15</v>
      </c>
      <c r="V405" s="31"/>
      <c r="W405" s="29">
        <f t="shared" si="26"/>
        <v>0</v>
      </c>
      <c r="X405" s="30">
        <f t="shared" si="27"/>
        <v>0</v>
      </c>
      <c r="Y405" s="38" t="s">
        <v>889</v>
      </c>
      <c r="Z405" s="97"/>
    </row>
    <row r="406" spans="1:26" ht="15.75" hidden="1" customHeight="1" x14ac:dyDescent="0.2">
      <c r="A406" s="6" t="s">
        <v>48</v>
      </c>
      <c r="B406" s="7" t="s">
        <v>49</v>
      </c>
      <c r="C406" s="8" t="s">
        <v>50</v>
      </c>
      <c r="D406" s="6" t="s">
        <v>448</v>
      </c>
      <c r="E406" s="7" t="s">
        <v>452</v>
      </c>
      <c r="F406" s="8"/>
      <c r="G406" s="10" t="s">
        <v>455</v>
      </c>
      <c r="H406" s="11" t="s">
        <v>455</v>
      </c>
      <c r="I406" s="12" t="s">
        <v>53</v>
      </c>
      <c r="J406" s="23">
        <v>1989</v>
      </c>
      <c r="K406" s="14">
        <v>0.75</v>
      </c>
      <c r="L406" s="24">
        <v>2</v>
      </c>
      <c r="M406" s="87" t="s">
        <v>484</v>
      </c>
      <c r="N406" s="88"/>
      <c r="O406" s="89" t="s">
        <v>508</v>
      </c>
      <c r="P406" s="94">
        <v>850</v>
      </c>
      <c r="Q406" s="37" t="s">
        <v>893</v>
      </c>
      <c r="R406" s="98" t="s">
        <v>922</v>
      </c>
      <c r="S406" s="92">
        <f t="shared" si="28"/>
        <v>637.5</v>
      </c>
      <c r="T406" s="44">
        <f t="shared" si="29"/>
        <v>637.5</v>
      </c>
      <c r="U406" s="93">
        <v>0.25</v>
      </c>
      <c r="V406" s="31"/>
      <c r="W406" s="29">
        <f t="shared" si="26"/>
        <v>0</v>
      </c>
      <c r="X406" s="30">
        <f t="shared" si="27"/>
        <v>0</v>
      </c>
      <c r="Y406" s="38" t="s">
        <v>892</v>
      </c>
      <c r="Z406" s="97"/>
    </row>
    <row r="407" spans="1:26" ht="15.75" hidden="1" customHeight="1" x14ac:dyDescent="0.2">
      <c r="A407" s="6" t="s">
        <v>48</v>
      </c>
      <c r="B407" s="7" t="s">
        <v>49</v>
      </c>
      <c r="C407" s="8" t="s">
        <v>50</v>
      </c>
      <c r="D407" s="6" t="s">
        <v>448</v>
      </c>
      <c r="E407" s="7" t="s">
        <v>452</v>
      </c>
      <c r="F407" s="8"/>
      <c r="G407" s="10" t="s">
        <v>1107</v>
      </c>
      <c r="H407" s="11" t="s">
        <v>1108</v>
      </c>
      <c r="I407" s="12" t="s">
        <v>53</v>
      </c>
      <c r="J407" s="23">
        <v>2001</v>
      </c>
      <c r="K407" s="14">
        <v>0.75</v>
      </c>
      <c r="L407" s="24">
        <v>4</v>
      </c>
      <c r="M407" s="87" t="s">
        <v>483</v>
      </c>
      <c r="N407" s="88"/>
      <c r="O407" s="89"/>
      <c r="P407" s="94">
        <v>130</v>
      </c>
      <c r="Q407" s="37" t="s">
        <v>1379</v>
      </c>
      <c r="R407" s="45" t="s">
        <v>923</v>
      </c>
      <c r="S407" s="92">
        <f t="shared" si="28"/>
        <v>81.25</v>
      </c>
      <c r="T407" s="44">
        <f t="shared" si="29"/>
        <v>97.5</v>
      </c>
      <c r="U407" s="93">
        <v>0.25</v>
      </c>
      <c r="V407" s="31"/>
      <c r="W407" s="29">
        <f t="shared" si="26"/>
        <v>0</v>
      </c>
      <c r="X407" s="30">
        <f t="shared" si="27"/>
        <v>0</v>
      </c>
      <c r="Y407" s="38" t="s">
        <v>1203</v>
      </c>
      <c r="Z407" s="97"/>
    </row>
    <row r="408" spans="1:26" ht="15.75" hidden="1" customHeight="1" x14ac:dyDescent="0.2">
      <c r="A408" s="6" t="s">
        <v>48</v>
      </c>
      <c r="B408" s="7" t="s">
        <v>49</v>
      </c>
      <c r="C408" s="8" t="s">
        <v>50</v>
      </c>
      <c r="D408" s="6" t="s">
        <v>448</v>
      </c>
      <c r="E408" s="7" t="s">
        <v>1109</v>
      </c>
      <c r="F408" s="8"/>
      <c r="G408" s="10" t="s">
        <v>1110</v>
      </c>
      <c r="H408" s="11" t="s">
        <v>1111</v>
      </c>
      <c r="I408" s="12" t="s">
        <v>1112</v>
      </c>
      <c r="J408" s="23">
        <v>2018</v>
      </c>
      <c r="K408" s="14">
        <v>0.75</v>
      </c>
      <c r="L408" s="24">
        <v>1</v>
      </c>
      <c r="M408" s="87" t="s">
        <v>483</v>
      </c>
      <c r="N408" s="88"/>
      <c r="O408" s="89"/>
      <c r="P408" s="94">
        <v>80</v>
      </c>
      <c r="Q408" s="37" t="s">
        <v>1380</v>
      </c>
      <c r="R408" s="98" t="s">
        <v>922</v>
      </c>
      <c r="S408" s="92">
        <f t="shared" si="28"/>
        <v>60</v>
      </c>
      <c r="T408" s="44">
        <f t="shared" si="29"/>
        <v>60</v>
      </c>
      <c r="U408" s="93">
        <v>0.25</v>
      </c>
      <c r="V408" s="31"/>
      <c r="W408" s="29">
        <f t="shared" si="26"/>
        <v>0</v>
      </c>
      <c r="X408" s="30">
        <f t="shared" si="27"/>
        <v>0</v>
      </c>
      <c r="Y408" s="38" t="s">
        <v>707</v>
      </c>
      <c r="Z408" s="97"/>
    </row>
    <row r="409" spans="1:26" ht="15.75" hidden="1" customHeight="1" x14ac:dyDescent="0.2">
      <c r="A409" s="6" t="s">
        <v>48</v>
      </c>
      <c r="B409" s="7" t="s">
        <v>49</v>
      </c>
      <c r="C409" s="8" t="s">
        <v>50</v>
      </c>
      <c r="D409" s="6" t="s">
        <v>448</v>
      </c>
      <c r="E409" s="7" t="s">
        <v>1109</v>
      </c>
      <c r="F409" s="8"/>
      <c r="G409" s="10" t="s">
        <v>1110</v>
      </c>
      <c r="H409" s="11" t="s">
        <v>1113</v>
      </c>
      <c r="I409" s="12" t="s">
        <v>1112</v>
      </c>
      <c r="J409" s="23">
        <v>2017</v>
      </c>
      <c r="K409" s="14">
        <v>0.75</v>
      </c>
      <c r="L409" s="24">
        <v>2</v>
      </c>
      <c r="M409" s="87" t="s">
        <v>483</v>
      </c>
      <c r="N409" s="88"/>
      <c r="O409" s="89"/>
      <c r="P409" s="94">
        <v>80</v>
      </c>
      <c r="Q409" s="37" t="s">
        <v>1381</v>
      </c>
      <c r="R409" s="98" t="s">
        <v>922</v>
      </c>
      <c r="S409" s="92">
        <f t="shared" si="28"/>
        <v>60</v>
      </c>
      <c r="T409" s="44">
        <f t="shared" si="29"/>
        <v>60</v>
      </c>
      <c r="U409" s="93">
        <v>0.25</v>
      </c>
      <c r="V409" s="31"/>
      <c r="W409" s="29">
        <f t="shared" si="26"/>
        <v>0</v>
      </c>
      <c r="X409" s="30">
        <f t="shared" si="27"/>
        <v>0</v>
      </c>
      <c r="Y409" s="38" t="s">
        <v>707</v>
      </c>
      <c r="Z409" s="97"/>
    </row>
    <row r="410" spans="1:26" ht="15.75" hidden="1" customHeight="1" x14ac:dyDescent="0.2">
      <c r="A410" s="6" t="s">
        <v>48</v>
      </c>
      <c r="B410" s="7" t="s">
        <v>49</v>
      </c>
      <c r="C410" s="8" t="s">
        <v>50</v>
      </c>
      <c r="D410" s="6" t="s">
        <v>448</v>
      </c>
      <c r="E410" s="7" t="s">
        <v>1114</v>
      </c>
      <c r="F410" s="8"/>
      <c r="G410" s="10" t="s">
        <v>1115</v>
      </c>
      <c r="H410" s="11" t="s">
        <v>1116</v>
      </c>
      <c r="I410" s="12" t="s">
        <v>53</v>
      </c>
      <c r="J410" s="23">
        <v>2005</v>
      </c>
      <c r="K410" s="14">
        <v>0.75</v>
      </c>
      <c r="L410" s="24">
        <v>1</v>
      </c>
      <c r="M410" s="87" t="s">
        <v>483</v>
      </c>
      <c r="N410" s="88"/>
      <c r="O410" s="89"/>
      <c r="P410" s="94">
        <v>200</v>
      </c>
      <c r="Q410" s="37" t="s">
        <v>1382</v>
      </c>
      <c r="R410" s="98" t="s">
        <v>922</v>
      </c>
      <c r="S410" s="92">
        <f t="shared" si="28"/>
        <v>170</v>
      </c>
      <c r="T410" s="44">
        <f t="shared" si="29"/>
        <v>170</v>
      </c>
      <c r="U410" s="93">
        <v>0.15</v>
      </c>
      <c r="V410" s="31"/>
      <c r="W410" s="29">
        <f t="shared" si="26"/>
        <v>0</v>
      </c>
      <c r="X410" s="30">
        <f t="shared" si="27"/>
        <v>0</v>
      </c>
      <c r="Y410" s="38" t="s">
        <v>871</v>
      </c>
      <c r="Z410" s="97"/>
    </row>
    <row r="411" spans="1:26" ht="15.75" hidden="1" customHeight="1" x14ac:dyDescent="0.2">
      <c r="A411" s="6" t="s">
        <v>48</v>
      </c>
      <c r="B411" s="7" t="s">
        <v>49</v>
      </c>
      <c r="C411" s="8" t="s">
        <v>50</v>
      </c>
      <c r="D411" s="6" t="s">
        <v>448</v>
      </c>
      <c r="E411" s="7" t="s">
        <v>1114</v>
      </c>
      <c r="F411" s="8"/>
      <c r="G411" s="10" t="s">
        <v>1115</v>
      </c>
      <c r="H411" s="11" t="s">
        <v>1116</v>
      </c>
      <c r="I411" s="12" t="s">
        <v>53</v>
      </c>
      <c r="J411" s="23">
        <v>2006</v>
      </c>
      <c r="K411" s="14">
        <v>0.75</v>
      </c>
      <c r="L411" s="24">
        <v>2</v>
      </c>
      <c r="M411" s="87" t="s">
        <v>483</v>
      </c>
      <c r="N411" s="88"/>
      <c r="O411" s="89"/>
      <c r="P411" s="94">
        <v>200</v>
      </c>
      <c r="Q411" s="37" t="s">
        <v>1383</v>
      </c>
      <c r="R411" s="98" t="s">
        <v>922</v>
      </c>
      <c r="S411" s="92">
        <f t="shared" si="28"/>
        <v>170</v>
      </c>
      <c r="T411" s="44">
        <f t="shared" si="29"/>
        <v>170</v>
      </c>
      <c r="U411" s="93">
        <v>0.15</v>
      </c>
      <c r="V411" s="31"/>
      <c r="W411" s="29">
        <f t="shared" si="26"/>
        <v>0</v>
      </c>
      <c r="X411" s="30">
        <f t="shared" si="27"/>
        <v>0</v>
      </c>
      <c r="Y411" s="38" t="s">
        <v>871</v>
      </c>
      <c r="Z411" s="97"/>
    </row>
    <row r="412" spans="1:26" ht="15.75" hidden="1" customHeight="1" x14ac:dyDescent="0.2">
      <c r="A412" s="6" t="s">
        <v>48</v>
      </c>
      <c r="B412" s="7" t="s">
        <v>49</v>
      </c>
      <c r="C412" s="8" t="s">
        <v>50</v>
      </c>
      <c r="D412" s="6" t="s">
        <v>448</v>
      </c>
      <c r="E412" s="7" t="s">
        <v>1114</v>
      </c>
      <c r="F412" s="8"/>
      <c r="G412" s="10" t="s">
        <v>1117</v>
      </c>
      <c r="H412" s="11" t="s">
        <v>1118</v>
      </c>
      <c r="I412" s="12" t="s">
        <v>53</v>
      </c>
      <c r="J412" s="23">
        <v>2006</v>
      </c>
      <c r="K412" s="14">
        <v>0.75</v>
      </c>
      <c r="L412" s="24">
        <v>1</v>
      </c>
      <c r="M412" s="87" t="s">
        <v>483</v>
      </c>
      <c r="N412" s="88"/>
      <c r="O412" s="89"/>
      <c r="P412" s="94">
        <v>330</v>
      </c>
      <c r="Q412" s="37" t="s">
        <v>1384</v>
      </c>
      <c r="R412" s="98" t="s">
        <v>922</v>
      </c>
      <c r="S412" s="92">
        <f t="shared" si="28"/>
        <v>247.5</v>
      </c>
      <c r="T412" s="44">
        <f t="shared" si="29"/>
        <v>247.5</v>
      </c>
      <c r="U412" s="93">
        <v>0.25</v>
      </c>
      <c r="V412" s="31"/>
      <c r="W412" s="29">
        <f t="shared" si="26"/>
        <v>0</v>
      </c>
      <c r="X412" s="30">
        <f t="shared" si="27"/>
        <v>0</v>
      </c>
      <c r="Y412" s="38" t="s">
        <v>1204</v>
      </c>
      <c r="Z412" s="97"/>
    </row>
    <row r="413" spans="1:26" ht="15.75" hidden="1" customHeight="1" x14ac:dyDescent="0.2">
      <c r="A413" s="6" t="s">
        <v>48</v>
      </c>
      <c r="B413" s="7" t="s">
        <v>49</v>
      </c>
      <c r="C413" s="8" t="s">
        <v>50</v>
      </c>
      <c r="D413" s="6" t="s">
        <v>448</v>
      </c>
      <c r="E413" s="7" t="s">
        <v>456</v>
      </c>
      <c r="F413" s="8"/>
      <c r="G413" s="10" t="s">
        <v>1119</v>
      </c>
      <c r="H413" s="11" t="s">
        <v>1120</v>
      </c>
      <c r="I413" s="12" t="s">
        <v>53</v>
      </c>
      <c r="J413" s="23">
        <v>2001</v>
      </c>
      <c r="K413" s="14">
        <v>0.75</v>
      </c>
      <c r="L413" s="24">
        <v>5</v>
      </c>
      <c r="M413" s="87" t="s">
        <v>483</v>
      </c>
      <c r="N413" s="88"/>
      <c r="O413" s="89"/>
      <c r="P413" s="94">
        <v>150</v>
      </c>
      <c r="Q413" s="37" t="s">
        <v>1385</v>
      </c>
      <c r="R413" s="98" t="s">
        <v>922</v>
      </c>
      <c r="S413" s="92">
        <f t="shared" si="28"/>
        <v>135</v>
      </c>
      <c r="T413" s="44">
        <f t="shared" si="29"/>
        <v>135</v>
      </c>
      <c r="U413" s="93">
        <v>0.1</v>
      </c>
      <c r="V413" s="31"/>
      <c r="W413" s="29">
        <f t="shared" si="26"/>
        <v>0</v>
      </c>
      <c r="X413" s="30">
        <f t="shared" si="27"/>
        <v>0</v>
      </c>
      <c r="Y413" s="38" t="s">
        <v>1205</v>
      </c>
      <c r="Z413" s="97"/>
    </row>
    <row r="414" spans="1:26" ht="15.75" hidden="1" customHeight="1" x14ac:dyDescent="0.2">
      <c r="A414" s="6" t="s">
        <v>48</v>
      </c>
      <c r="B414" s="7" t="s">
        <v>49</v>
      </c>
      <c r="C414" s="8" t="s">
        <v>50</v>
      </c>
      <c r="D414" s="6" t="s">
        <v>448</v>
      </c>
      <c r="E414" s="7" t="s">
        <v>456</v>
      </c>
      <c r="F414" s="8"/>
      <c r="G414" s="10" t="s">
        <v>1119</v>
      </c>
      <c r="H414" s="11" t="s">
        <v>1120</v>
      </c>
      <c r="I414" s="12" t="s">
        <v>53</v>
      </c>
      <c r="J414" s="23">
        <v>2001</v>
      </c>
      <c r="K414" s="14">
        <v>1.5</v>
      </c>
      <c r="L414" s="24">
        <v>1</v>
      </c>
      <c r="M414" s="87" t="s">
        <v>483</v>
      </c>
      <c r="N414" s="88"/>
      <c r="O414" s="89"/>
      <c r="P414" s="94">
        <v>300</v>
      </c>
      <c r="Q414" s="37" t="s">
        <v>1386</v>
      </c>
      <c r="R414" s="98" t="s">
        <v>922</v>
      </c>
      <c r="S414" s="92">
        <f t="shared" si="28"/>
        <v>270</v>
      </c>
      <c r="T414" s="44">
        <f t="shared" si="29"/>
        <v>270</v>
      </c>
      <c r="U414" s="93">
        <v>0.1</v>
      </c>
      <c r="V414" s="31"/>
      <c r="W414" s="29">
        <f t="shared" si="26"/>
        <v>0</v>
      </c>
      <c r="X414" s="30">
        <f t="shared" si="27"/>
        <v>0</v>
      </c>
      <c r="Y414" s="38" t="s">
        <v>1206</v>
      </c>
      <c r="Z414" s="97"/>
    </row>
    <row r="415" spans="1:26" ht="15.75" hidden="1" customHeight="1" x14ac:dyDescent="0.2">
      <c r="A415" s="6" t="s">
        <v>48</v>
      </c>
      <c r="B415" s="7" t="s">
        <v>57</v>
      </c>
      <c r="C415" s="8" t="s">
        <v>50</v>
      </c>
      <c r="D415" s="6" t="s">
        <v>448</v>
      </c>
      <c r="E415" s="7"/>
      <c r="F415" s="8"/>
      <c r="G415" s="10" t="s">
        <v>457</v>
      </c>
      <c r="H415" s="11" t="s">
        <v>458</v>
      </c>
      <c r="I415" s="12" t="s">
        <v>458</v>
      </c>
      <c r="J415" s="23">
        <v>2014</v>
      </c>
      <c r="K415" s="14">
        <v>0.75</v>
      </c>
      <c r="L415" s="24">
        <v>12</v>
      </c>
      <c r="M415" s="87" t="s">
        <v>483</v>
      </c>
      <c r="N415" s="88"/>
      <c r="O415" s="89"/>
      <c r="P415" s="94">
        <v>15</v>
      </c>
      <c r="Q415" s="37" t="s">
        <v>896</v>
      </c>
      <c r="R415" s="98" t="s">
        <v>922</v>
      </c>
      <c r="S415" s="92">
        <f t="shared" si="28"/>
        <v>11.25</v>
      </c>
      <c r="T415" s="44">
        <f t="shared" si="29"/>
        <v>11.25</v>
      </c>
      <c r="U415" s="93">
        <v>0.25</v>
      </c>
      <c r="V415" s="31"/>
      <c r="W415" s="29">
        <f t="shared" si="26"/>
        <v>0</v>
      </c>
      <c r="X415" s="30">
        <f t="shared" si="27"/>
        <v>0</v>
      </c>
      <c r="Y415" s="38" t="s">
        <v>894</v>
      </c>
      <c r="Z415" s="97"/>
    </row>
    <row r="416" spans="1:26" ht="15.75" hidden="1" customHeight="1" x14ac:dyDescent="0.2">
      <c r="A416" s="6" t="s">
        <v>48</v>
      </c>
      <c r="B416" s="7" t="s">
        <v>57</v>
      </c>
      <c r="C416" s="8" t="s">
        <v>50</v>
      </c>
      <c r="D416" s="6" t="s">
        <v>448</v>
      </c>
      <c r="E416" s="7"/>
      <c r="F416" s="8"/>
      <c r="G416" s="10" t="s">
        <v>457</v>
      </c>
      <c r="H416" s="11" t="s">
        <v>458</v>
      </c>
      <c r="I416" s="12" t="s">
        <v>458</v>
      </c>
      <c r="J416" s="23">
        <v>2014</v>
      </c>
      <c r="K416" s="14">
        <v>0.75</v>
      </c>
      <c r="L416" s="24">
        <v>2</v>
      </c>
      <c r="M416" s="87" t="s">
        <v>483</v>
      </c>
      <c r="N416" s="88"/>
      <c r="O416" s="89"/>
      <c r="P416" s="94">
        <v>15</v>
      </c>
      <c r="Q416" s="37" t="s">
        <v>897</v>
      </c>
      <c r="R416" s="98" t="s">
        <v>922</v>
      </c>
      <c r="S416" s="92">
        <f t="shared" si="28"/>
        <v>11.25</v>
      </c>
      <c r="T416" s="44">
        <f t="shared" si="29"/>
        <v>11.25</v>
      </c>
      <c r="U416" s="93">
        <v>0.25</v>
      </c>
      <c r="V416" s="31"/>
      <c r="W416" s="29">
        <f t="shared" si="26"/>
        <v>0</v>
      </c>
      <c r="X416" s="30">
        <f t="shared" si="27"/>
        <v>0</v>
      </c>
      <c r="Y416" s="38" t="s">
        <v>895</v>
      </c>
      <c r="Z416" s="97"/>
    </row>
    <row r="417" spans="1:26" ht="15.75" hidden="1" customHeight="1" x14ac:dyDescent="0.2">
      <c r="A417" s="6" t="s">
        <v>48</v>
      </c>
      <c r="B417" s="7" t="s">
        <v>49</v>
      </c>
      <c r="C417" s="8" t="s">
        <v>50</v>
      </c>
      <c r="D417" s="6" t="s">
        <v>448</v>
      </c>
      <c r="E417" s="7"/>
      <c r="F417" s="8"/>
      <c r="G417" s="10" t="s">
        <v>457</v>
      </c>
      <c r="H417" s="11" t="s">
        <v>459</v>
      </c>
      <c r="I417" s="12" t="s">
        <v>53</v>
      </c>
      <c r="J417" s="23">
        <v>2011</v>
      </c>
      <c r="K417" s="14">
        <v>0.75</v>
      </c>
      <c r="L417" s="24">
        <v>4</v>
      </c>
      <c r="M417" s="87" t="s">
        <v>483</v>
      </c>
      <c r="N417" s="88"/>
      <c r="O417" s="89"/>
      <c r="P417" s="94">
        <v>15</v>
      </c>
      <c r="Q417" s="37" t="s">
        <v>898</v>
      </c>
      <c r="R417" s="98" t="s">
        <v>922</v>
      </c>
      <c r="S417" s="92">
        <f t="shared" si="28"/>
        <v>11.25</v>
      </c>
      <c r="T417" s="44">
        <f t="shared" si="29"/>
        <v>11.25</v>
      </c>
      <c r="U417" s="93">
        <v>0.25</v>
      </c>
      <c r="V417" s="31"/>
      <c r="W417" s="29">
        <f t="shared" si="26"/>
        <v>0</v>
      </c>
      <c r="X417" s="30">
        <f t="shared" si="27"/>
        <v>0</v>
      </c>
      <c r="Y417" s="38" t="s">
        <v>750</v>
      </c>
      <c r="Z417" s="97"/>
    </row>
    <row r="418" spans="1:26" ht="15.75" hidden="1" customHeight="1" x14ac:dyDescent="0.2">
      <c r="A418" s="6" t="s">
        <v>48</v>
      </c>
      <c r="B418" s="7" t="s">
        <v>49</v>
      </c>
      <c r="C418" s="8" t="s">
        <v>50</v>
      </c>
      <c r="D418" s="6" t="s">
        <v>460</v>
      </c>
      <c r="E418" s="7" t="s">
        <v>461</v>
      </c>
      <c r="F418" s="8" t="s">
        <v>462</v>
      </c>
      <c r="G418" s="10" t="s">
        <v>463</v>
      </c>
      <c r="H418" s="11" t="s">
        <v>464</v>
      </c>
      <c r="I418" s="12" t="s">
        <v>56</v>
      </c>
      <c r="J418" s="23">
        <v>1994</v>
      </c>
      <c r="K418" s="14">
        <v>0.75</v>
      </c>
      <c r="L418" s="24">
        <v>2</v>
      </c>
      <c r="M418" s="87" t="s">
        <v>483</v>
      </c>
      <c r="N418" s="88"/>
      <c r="O418" s="89"/>
      <c r="P418" s="94">
        <v>400</v>
      </c>
      <c r="Q418" s="37" t="s">
        <v>900</v>
      </c>
      <c r="R418" s="45" t="s">
        <v>923</v>
      </c>
      <c r="S418" s="92">
        <f t="shared" si="28"/>
        <v>283.33333333333337</v>
      </c>
      <c r="T418" s="44">
        <f t="shared" si="29"/>
        <v>340</v>
      </c>
      <c r="U418" s="93">
        <v>0.15</v>
      </c>
      <c r="V418" s="31"/>
      <c r="W418" s="29">
        <f t="shared" si="26"/>
        <v>0</v>
      </c>
      <c r="X418" s="30">
        <f t="shared" si="27"/>
        <v>0</v>
      </c>
      <c r="Y418" s="38" t="s">
        <v>899</v>
      </c>
      <c r="Z418" s="97"/>
    </row>
    <row r="419" spans="1:26" ht="15.75" hidden="1" customHeight="1" x14ac:dyDescent="0.2">
      <c r="A419" s="6" t="s">
        <v>48</v>
      </c>
      <c r="B419" s="7" t="s">
        <v>49</v>
      </c>
      <c r="C419" s="8" t="s">
        <v>50</v>
      </c>
      <c r="D419" s="99" t="s">
        <v>460</v>
      </c>
      <c r="E419" s="100" t="s">
        <v>461</v>
      </c>
      <c r="F419" s="101" t="s">
        <v>462</v>
      </c>
      <c r="G419" s="102" t="s">
        <v>465</v>
      </c>
      <c r="H419" s="103" t="s">
        <v>466</v>
      </c>
      <c r="I419" s="12" t="s">
        <v>56</v>
      </c>
      <c r="J419" s="104">
        <v>2009</v>
      </c>
      <c r="K419" s="105">
        <v>0.75</v>
      </c>
      <c r="L419" s="104">
        <v>0</v>
      </c>
      <c r="M419" s="106" t="s">
        <v>483</v>
      </c>
      <c r="N419" s="107"/>
      <c r="O419" s="108"/>
      <c r="P419" s="109">
        <v>240</v>
      </c>
      <c r="Q419" s="37" t="s">
        <v>901</v>
      </c>
      <c r="R419" s="118" t="s">
        <v>923</v>
      </c>
      <c r="S419" s="111">
        <f t="shared" si="28"/>
        <v>170</v>
      </c>
      <c r="T419" s="112">
        <f t="shared" si="29"/>
        <v>204</v>
      </c>
      <c r="U419" s="93">
        <v>0.15</v>
      </c>
      <c r="V419" s="113"/>
      <c r="W419" s="114">
        <f t="shared" si="26"/>
        <v>0</v>
      </c>
      <c r="X419" s="115">
        <f t="shared" si="27"/>
        <v>0</v>
      </c>
      <c r="Y419" s="38" t="s">
        <v>578</v>
      </c>
      <c r="Z419" s="97"/>
    </row>
    <row r="420" spans="1:26" ht="15.75" hidden="1" customHeight="1" x14ac:dyDescent="0.2">
      <c r="A420" s="6" t="s">
        <v>48</v>
      </c>
      <c r="B420" s="7" t="s">
        <v>49</v>
      </c>
      <c r="C420" s="8" t="s">
        <v>50</v>
      </c>
      <c r="D420" s="6" t="s">
        <v>460</v>
      </c>
      <c r="E420" s="7" t="s">
        <v>461</v>
      </c>
      <c r="F420" s="8" t="s">
        <v>462</v>
      </c>
      <c r="G420" s="10" t="s">
        <v>467</v>
      </c>
      <c r="H420" s="11" t="s">
        <v>468</v>
      </c>
      <c r="I420" s="12" t="s">
        <v>53</v>
      </c>
      <c r="J420" s="23">
        <v>2014</v>
      </c>
      <c r="K420" s="14">
        <v>1.5</v>
      </c>
      <c r="L420" s="24">
        <v>1</v>
      </c>
      <c r="M420" s="87" t="s">
        <v>483</v>
      </c>
      <c r="N420" s="88"/>
      <c r="O420" s="89"/>
      <c r="P420" s="94">
        <v>490</v>
      </c>
      <c r="Q420" s="37" t="s">
        <v>904</v>
      </c>
      <c r="R420" s="45" t="s">
        <v>923</v>
      </c>
      <c r="S420" s="92">
        <f t="shared" si="28"/>
        <v>347.08333333333337</v>
      </c>
      <c r="T420" s="44">
        <f t="shared" si="29"/>
        <v>416.5</v>
      </c>
      <c r="U420" s="93">
        <v>0.15</v>
      </c>
      <c r="V420" s="31"/>
      <c r="W420" s="29">
        <f t="shared" si="26"/>
        <v>0</v>
      </c>
      <c r="X420" s="30">
        <f t="shared" si="27"/>
        <v>0</v>
      </c>
      <c r="Y420" s="38" t="s">
        <v>683</v>
      </c>
      <c r="Z420" s="97"/>
    </row>
    <row r="421" spans="1:26" ht="15.75" hidden="1" customHeight="1" x14ac:dyDescent="0.2">
      <c r="A421" s="6" t="s">
        <v>48</v>
      </c>
      <c r="B421" s="7" t="s">
        <v>49</v>
      </c>
      <c r="C421" s="8" t="s">
        <v>50</v>
      </c>
      <c r="D421" s="6" t="s">
        <v>460</v>
      </c>
      <c r="E421" s="7" t="s">
        <v>461</v>
      </c>
      <c r="F421" s="8" t="s">
        <v>462</v>
      </c>
      <c r="G421" s="10" t="s">
        <v>469</v>
      </c>
      <c r="H421" s="11" t="s">
        <v>470</v>
      </c>
      <c r="I421" s="12" t="s">
        <v>56</v>
      </c>
      <c r="J421" s="23">
        <v>1985</v>
      </c>
      <c r="K421" s="14">
        <v>0.75</v>
      </c>
      <c r="L421" s="24">
        <v>5</v>
      </c>
      <c r="M421" s="87" t="s">
        <v>483</v>
      </c>
      <c r="N421" s="88"/>
      <c r="O421" s="89"/>
      <c r="P421" s="94">
        <v>300</v>
      </c>
      <c r="Q421" s="37" t="s">
        <v>906</v>
      </c>
      <c r="R421" s="45" t="s">
        <v>923</v>
      </c>
      <c r="S421" s="92">
        <f t="shared" si="28"/>
        <v>187.5</v>
      </c>
      <c r="T421" s="44">
        <f t="shared" si="29"/>
        <v>225</v>
      </c>
      <c r="U421" s="93">
        <v>0.25</v>
      </c>
      <c r="V421" s="31"/>
      <c r="W421" s="29">
        <f t="shared" si="26"/>
        <v>0</v>
      </c>
      <c r="X421" s="30">
        <f t="shared" si="27"/>
        <v>0</v>
      </c>
      <c r="Y421" s="38" t="s">
        <v>905</v>
      </c>
      <c r="Z421" s="97"/>
    </row>
    <row r="422" spans="1:26" ht="15.75" hidden="1" customHeight="1" x14ac:dyDescent="0.2">
      <c r="A422" s="6" t="s">
        <v>48</v>
      </c>
      <c r="B422" s="7" t="s">
        <v>49</v>
      </c>
      <c r="C422" s="8" t="s">
        <v>50</v>
      </c>
      <c r="D422" s="6" t="s">
        <v>460</v>
      </c>
      <c r="E422" s="7" t="s">
        <v>461</v>
      </c>
      <c r="F422" s="8" t="s">
        <v>462</v>
      </c>
      <c r="G422" s="10" t="s">
        <v>471</v>
      </c>
      <c r="H422" s="11" t="s">
        <v>471</v>
      </c>
      <c r="I422" s="12" t="s">
        <v>53</v>
      </c>
      <c r="J422" s="23">
        <v>1982</v>
      </c>
      <c r="K422" s="14">
        <v>0.75</v>
      </c>
      <c r="L422" s="24">
        <v>5</v>
      </c>
      <c r="M422" s="87" t="s">
        <v>493</v>
      </c>
      <c r="N422" s="88" t="s">
        <v>486</v>
      </c>
      <c r="O422" s="89"/>
      <c r="P422" s="94">
        <v>590</v>
      </c>
      <c r="Q422" s="37" t="s">
        <v>908</v>
      </c>
      <c r="R422" s="98" t="s">
        <v>922</v>
      </c>
      <c r="S422" s="92">
        <f t="shared" si="28"/>
        <v>501.5</v>
      </c>
      <c r="T422" s="44">
        <f t="shared" si="29"/>
        <v>501.5</v>
      </c>
      <c r="U422" s="93">
        <v>0.15</v>
      </c>
      <c r="V422" s="31"/>
      <c r="W422" s="29">
        <f t="shared" si="26"/>
        <v>0</v>
      </c>
      <c r="X422" s="30">
        <f t="shared" si="27"/>
        <v>0</v>
      </c>
      <c r="Y422" s="38" t="s">
        <v>907</v>
      </c>
      <c r="Z422" s="97"/>
    </row>
    <row r="423" spans="1:26" ht="15.75" hidden="1" customHeight="1" x14ac:dyDescent="0.2">
      <c r="A423" s="6" t="s">
        <v>48</v>
      </c>
      <c r="B423" s="7" t="s">
        <v>49</v>
      </c>
      <c r="C423" s="8" t="s">
        <v>50</v>
      </c>
      <c r="D423" s="6" t="s">
        <v>460</v>
      </c>
      <c r="E423" s="7" t="s">
        <v>461</v>
      </c>
      <c r="F423" s="8" t="s">
        <v>462</v>
      </c>
      <c r="G423" s="10" t="s">
        <v>471</v>
      </c>
      <c r="H423" s="11" t="s">
        <v>471</v>
      </c>
      <c r="I423" s="12" t="s">
        <v>53</v>
      </c>
      <c r="J423" s="23">
        <v>1988</v>
      </c>
      <c r="K423" s="14">
        <v>0.75</v>
      </c>
      <c r="L423" s="24">
        <v>3</v>
      </c>
      <c r="M423" s="87" t="s">
        <v>493</v>
      </c>
      <c r="N423" s="88" t="s">
        <v>509</v>
      </c>
      <c r="O423" s="89"/>
      <c r="P423" s="94">
        <v>380</v>
      </c>
      <c r="Q423" s="37" t="s">
        <v>909</v>
      </c>
      <c r="R423" s="98" t="s">
        <v>922</v>
      </c>
      <c r="S423" s="92">
        <f t="shared" si="28"/>
        <v>323</v>
      </c>
      <c r="T423" s="44">
        <f t="shared" si="29"/>
        <v>323</v>
      </c>
      <c r="U423" s="93">
        <v>0.15</v>
      </c>
      <c r="V423" s="31"/>
      <c r="W423" s="29">
        <f t="shared" si="26"/>
        <v>0</v>
      </c>
      <c r="X423" s="30">
        <f t="shared" si="27"/>
        <v>0</v>
      </c>
      <c r="Y423" s="38" t="s">
        <v>1207</v>
      </c>
      <c r="Z423" s="97"/>
    </row>
    <row r="424" spans="1:26" ht="15.75" hidden="1" customHeight="1" x14ac:dyDescent="0.2">
      <c r="A424" s="6" t="s">
        <v>48</v>
      </c>
      <c r="B424" s="7" t="s">
        <v>49</v>
      </c>
      <c r="C424" s="8" t="s">
        <v>50</v>
      </c>
      <c r="D424" s="6" t="s">
        <v>460</v>
      </c>
      <c r="E424" s="7" t="s">
        <v>461</v>
      </c>
      <c r="F424" s="8" t="s">
        <v>462</v>
      </c>
      <c r="G424" s="10" t="s">
        <v>471</v>
      </c>
      <c r="H424" s="11" t="s">
        <v>471</v>
      </c>
      <c r="I424" s="12" t="s">
        <v>53</v>
      </c>
      <c r="J424" s="23">
        <v>1988</v>
      </c>
      <c r="K424" s="14">
        <v>0.75</v>
      </c>
      <c r="L424" s="24">
        <v>1</v>
      </c>
      <c r="M424" s="87" t="s">
        <v>484</v>
      </c>
      <c r="N424" s="88"/>
      <c r="O424" s="89"/>
      <c r="P424" s="94">
        <v>380</v>
      </c>
      <c r="Q424" s="37" t="s">
        <v>1387</v>
      </c>
      <c r="R424" s="98" t="s">
        <v>922</v>
      </c>
      <c r="S424" s="92">
        <f t="shared" si="28"/>
        <v>323</v>
      </c>
      <c r="T424" s="44">
        <f t="shared" si="29"/>
        <v>323</v>
      </c>
      <c r="U424" s="93">
        <v>0.15</v>
      </c>
      <c r="V424" s="31"/>
      <c r="W424" s="29">
        <f t="shared" si="26"/>
        <v>0</v>
      </c>
      <c r="X424" s="30">
        <f t="shared" si="27"/>
        <v>0</v>
      </c>
      <c r="Y424" s="38" t="s">
        <v>1207</v>
      </c>
      <c r="Z424" s="97"/>
    </row>
    <row r="425" spans="1:26" ht="15.75" hidden="1" customHeight="1" x14ac:dyDescent="0.2">
      <c r="A425" s="6" t="s">
        <v>48</v>
      </c>
      <c r="B425" s="7" t="s">
        <v>49</v>
      </c>
      <c r="C425" s="8" t="s">
        <v>50</v>
      </c>
      <c r="D425" s="6" t="s">
        <v>460</v>
      </c>
      <c r="E425" s="7" t="s">
        <v>461</v>
      </c>
      <c r="F425" s="8" t="s">
        <v>462</v>
      </c>
      <c r="G425" s="10" t="s">
        <v>472</v>
      </c>
      <c r="H425" s="11" t="s">
        <v>473</v>
      </c>
      <c r="I425" s="12" t="s">
        <v>53</v>
      </c>
      <c r="J425" s="23">
        <v>1994</v>
      </c>
      <c r="K425" s="14">
        <v>0.75</v>
      </c>
      <c r="L425" s="24">
        <v>6</v>
      </c>
      <c r="M425" s="87" t="s">
        <v>483</v>
      </c>
      <c r="N425" s="88"/>
      <c r="O425" s="89"/>
      <c r="P425" s="94">
        <v>360</v>
      </c>
      <c r="Q425" s="37" t="s">
        <v>910</v>
      </c>
      <c r="R425" s="45" t="s">
        <v>923</v>
      </c>
      <c r="S425" s="92">
        <f t="shared" si="28"/>
        <v>270</v>
      </c>
      <c r="T425" s="44">
        <f t="shared" si="29"/>
        <v>324</v>
      </c>
      <c r="U425" s="93">
        <v>0.1</v>
      </c>
      <c r="V425" s="31"/>
      <c r="W425" s="29">
        <f t="shared" si="26"/>
        <v>0</v>
      </c>
      <c r="X425" s="30">
        <f t="shared" si="27"/>
        <v>0</v>
      </c>
      <c r="Y425" s="38" t="s">
        <v>899</v>
      </c>
      <c r="Z425" s="97"/>
    </row>
    <row r="426" spans="1:26" ht="15.75" hidden="1" customHeight="1" x14ac:dyDescent="0.2">
      <c r="A426" s="6" t="s">
        <v>48</v>
      </c>
      <c r="B426" s="7" t="s">
        <v>49</v>
      </c>
      <c r="C426" s="8" t="s">
        <v>50</v>
      </c>
      <c r="D426" s="6" t="s">
        <v>460</v>
      </c>
      <c r="E426" s="7" t="s">
        <v>461</v>
      </c>
      <c r="F426" s="8"/>
      <c r="G426" s="10" t="s">
        <v>1121</v>
      </c>
      <c r="H426" s="11" t="s">
        <v>476</v>
      </c>
      <c r="I426" s="12" t="s">
        <v>476</v>
      </c>
      <c r="J426" s="23">
        <v>2018</v>
      </c>
      <c r="K426" s="14">
        <v>0.75</v>
      </c>
      <c r="L426" s="24">
        <v>2</v>
      </c>
      <c r="M426" s="87" t="s">
        <v>483</v>
      </c>
      <c r="N426" s="88"/>
      <c r="O426" s="89"/>
      <c r="P426" s="94">
        <v>120</v>
      </c>
      <c r="Q426" s="37" t="s">
        <v>1388</v>
      </c>
      <c r="R426" s="98" t="s">
        <v>922</v>
      </c>
      <c r="S426" s="92">
        <f t="shared" si="28"/>
        <v>102</v>
      </c>
      <c r="T426" s="44">
        <f t="shared" si="29"/>
        <v>102</v>
      </c>
      <c r="U426" s="93">
        <v>0.15</v>
      </c>
      <c r="V426" s="31"/>
      <c r="W426" s="29">
        <f t="shared" si="26"/>
        <v>0</v>
      </c>
      <c r="X426" s="30">
        <f t="shared" si="27"/>
        <v>0</v>
      </c>
      <c r="Y426" s="38" t="s">
        <v>715</v>
      </c>
      <c r="Z426" s="97"/>
    </row>
    <row r="427" spans="1:26" ht="15.75" hidden="1" customHeight="1" x14ac:dyDescent="0.2">
      <c r="A427" s="6" t="s">
        <v>48</v>
      </c>
      <c r="B427" s="7" t="s">
        <v>49</v>
      </c>
      <c r="C427" s="8" t="s">
        <v>50</v>
      </c>
      <c r="D427" s="6" t="s">
        <v>460</v>
      </c>
      <c r="E427" s="7" t="s">
        <v>461</v>
      </c>
      <c r="F427" s="8"/>
      <c r="G427" s="10" t="s">
        <v>474</v>
      </c>
      <c r="H427" s="11" t="s">
        <v>1122</v>
      </c>
      <c r="I427" s="12" t="s">
        <v>475</v>
      </c>
      <c r="J427" s="23">
        <v>2014</v>
      </c>
      <c r="K427" s="14">
        <v>0.75</v>
      </c>
      <c r="L427" s="24">
        <v>2</v>
      </c>
      <c r="M427" s="87" t="s">
        <v>483</v>
      </c>
      <c r="N427" s="88"/>
      <c r="O427" s="89"/>
      <c r="P427" s="94">
        <v>3900</v>
      </c>
      <c r="Q427" s="37" t="s">
        <v>912</v>
      </c>
      <c r="R427" s="45" t="s">
        <v>923</v>
      </c>
      <c r="S427" s="92">
        <f t="shared" si="28"/>
        <v>2762.5</v>
      </c>
      <c r="T427" s="44">
        <f t="shared" si="29"/>
        <v>3315</v>
      </c>
      <c r="U427" s="93">
        <v>0.15</v>
      </c>
      <c r="V427" s="31"/>
      <c r="W427" s="29">
        <f t="shared" si="26"/>
        <v>0</v>
      </c>
      <c r="X427" s="30">
        <f t="shared" si="27"/>
        <v>0</v>
      </c>
      <c r="Y427" s="38" t="s">
        <v>911</v>
      </c>
      <c r="Z427" s="97"/>
    </row>
    <row r="428" spans="1:26" ht="15.75" hidden="1" customHeight="1" x14ac:dyDescent="0.2">
      <c r="A428" s="6" t="s">
        <v>48</v>
      </c>
      <c r="B428" s="7" t="s">
        <v>49</v>
      </c>
      <c r="C428" s="8" t="s">
        <v>50</v>
      </c>
      <c r="D428" s="6" t="s">
        <v>460</v>
      </c>
      <c r="E428" s="7" t="s">
        <v>461</v>
      </c>
      <c r="F428" s="8"/>
      <c r="G428" s="10" t="s">
        <v>474</v>
      </c>
      <c r="H428" s="11" t="s">
        <v>477</v>
      </c>
      <c r="I428" s="12" t="s">
        <v>52</v>
      </c>
      <c r="J428" s="23">
        <v>2002</v>
      </c>
      <c r="K428" s="14">
        <v>1.5</v>
      </c>
      <c r="L428" s="24">
        <v>1</v>
      </c>
      <c r="M428" s="87" t="s">
        <v>483</v>
      </c>
      <c r="N428" s="88"/>
      <c r="O428" s="89"/>
      <c r="P428" s="94">
        <v>4200</v>
      </c>
      <c r="Q428" s="37" t="s">
        <v>914</v>
      </c>
      <c r="R428" s="98" t="s">
        <v>922</v>
      </c>
      <c r="S428" s="92">
        <f t="shared" si="28"/>
        <v>3780</v>
      </c>
      <c r="T428" s="44">
        <f t="shared" si="29"/>
        <v>3780</v>
      </c>
      <c r="U428" s="93">
        <v>0.1</v>
      </c>
      <c r="V428" s="31"/>
      <c r="W428" s="29">
        <f t="shared" si="26"/>
        <v>0</v>
      </c>
      <c r="X428" s="30">
        <f t="shared" si="27"/>
        <v>0</v>
      </c>
      <c r="Y428" s="38" t="s">
        <v>913</v>
      </c>
      <c r="Z428" s="97"/>
    </row>
    <row r="429" spans="1:26" ht="15.75" hidden="1" customHeight="1" x14ac:dyDescent="0.2">
      <c r="A429" s="6" t="s">
        <v>48</v>
      </c>
      <c r="B429" s="7" t="s">
        <v>57</v>
      </c>
      <c r="C429" s="8" t="s">
        <v>63</v>
      </c>
      <c r="D429" s="6" t="s">
        <v>460</v>
      </c>
      <c r="E429" s="7" t="s">
        <v>461</v>
      </c>
      <c r="F429" s="8"/>
      <c r="G429" s="10" t="s">
        <v>474</v>
      </c>
      <c r="H429" s="11" t="s">
        <v>1123</v>
      </c>
      <c r="I429" s="12" t="s">
        <v>61</v>
      </c>
      <c r="J429" s="23">
        <v>2006</v>
      </c>
      <c r="K429" s="14">
        <v>0.375</v>
      </c>
      <c r="L429" s="24">
        <v>1</v>
      </c>
      <c r="M429" s="87" t="s">
        <v>483</v>
      </c>
      <c r="N429" s="88"/>
      <c r="O429" s="89" t="s">
        <v>491</v>
      </c>
      <c r="P429" s="94">
        <v>300</v>
      </c>
      <c r="Q429" s="37" t="s">
        <v>915</v>
      </c>
      <c r="R429" s="98" t="s">
        <v>922</v>
      </c>
      <c r="S429" s="92">
        <f t="shared" si="28"/>
        <v>255</v>
      </c>
      <c r="T429" s="44">
        <f t="shared" si="29"/>
        <v>255</v>
      </c>
      <c r="U429" s="93">
        <v>0.15</v>
      </c>
      <c r="V429" s="31"/>
      <c r="W429" s="29">
        <f t="shared" si="26"/>
        <v>0</v>
      </c>
      <c r="X429" s="30">
        <f t="shared" si="27"/>
        <v>0</v>
      </c>
      <c r="Y429" s="38" t="s">
        <v>520</v>
      </c>
      <c r="Z429" s="97"/>
    </row>
    <row r="430" spans="1:26" ht="15.75" hidden="1" customHeight="1" x14ac:dyDescent="0.2">
      <c r="A430" s="6" t="s">
        <v>48</v>
      </c>
      <c r="B430" s="7" t="s">
        <v>57</v>
      </c>
      <c r="C430" s="8" t="s">
        <v>50</v>
      </c>
      <c r="D430" s="6" t="s">
        <v>460</v>
      </c>
      <c r="E430" s="7" t="s">
        <v>461</v>
      </c>
      <c r="F430" s="8"/>
      <c r="G430" s="10" t="s">
        <v>474</v>
      </c>
      <c r="H430" s="11" t="s">
        <v>478</v>
      </c>
      <c r="I430" s="12" t="s">
        <v>53</v>
      </c>
      <c r="J430" s="23">
        <v>1996</v>
      </c>
      <c r="K430" s="14">
        <v>0.75</v>
      </c>
      <c r="L430" s="24">
        <v>1</v>
      </c>
      <c r="M430" s="87" t="s">
        <v>483</v>
      </c>
      <c r="N430" s="88"/>
      <c r="O430" s="89"/>
      <c r="P430" s="94">
        <v>1100</v>
      </c>
      <c r="Q430" s="37" t="s">
        <v>917</v>
      </c>
      <c r="R430" s="98" t="s">
        <v>922</v>
      </c>
      <c r="S430" s="92">
        <f t="shared" si="28"/>
        <v>990</v>
      </c>
      <c r="T430" s="44">
        <f t="shared" si="29"/>
        <v>990</v>
      </c>
      <c r="U430" s="93">
        <v>0.1</v>
      </c>
      <c r="V430" s="31"/>
      <c r="W430" s="29">
        <f t="shared" si="26"/>
        <v>0</v>
      </c>
      <c r="X430" s="30">
        <f t="shared" si="27"/>
        <v>0</v>
      </c>
      <c r="Y430" s="38" t="s">
        <v>916</v>
      </c>
      <c r="Z430" s="97"/>
    </row>
    <row r="431" spans="1:26" ht="15.75" hidden="1" customHeight="1" x14ac:dyDescent="0.2">
      <c r="A431" s="6" t="s">
        <v>48</v>
      </c>
      <c r="B431" s="7" t="s">
        <v>57</v>
      </c>
      <c r="C431" s="8" t="s">
        <v>50</v>
      </c>
      <c r="D431" s="99" t="s">
        <v>460</v>
      </c>
      <c r="E431" s="100" t="s">
        <v>461</v>
      </c>
      <c r="F431" s="101"/>
      <c r="G431" s="102" t="s">
        <v>474</v>
      </c>
      <c r="H431" s="103" t="s">
        <v>1124</v>
      </c>
      <c r="I431" s="12" t="s">
        <v>479</v>
      </c>
      <c r="J431" s="104">
        <v>2000</v>
      </c>
      <c r="K431" s="105">
        <v>0.75</v>
      </c>
      <c r="L431" s="104">
        <v>0</v>
      </c>
      <c r="M431" s="106" t="s">
        <v>483</v>
      </c>
      <c r="N431" s="107"/>
      <c r="O431" s="108"/>
      <c r="P431" s="109">
        <v>1200</v>
      </c>
      <c r="Q431" s="37" t="s">
        <v>918</v>
      </c>
      <c r="R431" s="118" t="s">
        <v>923</v>
      </c>
      <c r="S431" s="111">
        <f t="shared" si="28"/>
        <v>900</v>
      </c>
      <c r="T431" s="112">
        <f t="shared" si="29"/>
        <v>1080</v>
      </c>
      <c r="U431" s="93">
        <v>0.1</v>
      </c>
      <c r="V431" s="113"/>
      <c r="W431" s="114">
        <f t="shared" si="26"/>
        <v>0</v>
      </c>
      <c r="X431" s="115">
        <f t="shared" si="27"/>
        <v>0</v>
      </c>
      <c r="Y431" s="38" t="s">
        <v>837</v>
      </c>
      <c r="Z431" s="97"/>
    </row>
    <row r="432" spans="1:26" ht="15.75" hidden="1" customHeight="1" x14ac:dyDescent="0.2">
      <c r="A432" s="6" t="s">
        <v>48</v>
      </c>
      <c r="B432" s="7" t="s">
        <v>57</v>
      </c>
      <c r="C432" s="8" t="s">
        <v>50</v>
      </c>
      <c r="D432" s="6" t="s">
        <v>460</v>
      </c>
      <c r="E432" s="7" t="s">
        <v>461</v>
      </c>
      <c r="F432" s="8"/>
      <c r="G432" s="10" t="s">
        <v>474</v>
      </c>
      <c r="H432" s="11" t="s">
        <v>1124</v>
      </c>
      <c r="I432" s="12" t="s">
        <v>479</v>
      </c>
      <c r="J432" s="23">
        <v>2000</v>
      </c>
      <c r="K432" s="14">
        <v>1.5</v>
      </c>
      <c r="L432" s="24">
        <v>1</v>
      </c>
      <c r="M432" s="87" t="s">
        <v>483</v>
      </c>
      <c r="N432" s="88"/>
      <c r="O432" s="89"/>
      <c r="P432" s="94">
        <v>2900</v>
      </c>
      <c r="Q432" s="37" t="s">
        <v>1389</v>
      </c>
      <c r="R432" s="45" t="s">
        <v>923</v>
      </c>
      <c r="S432" s="92">
        <f t="shared" si="28"/>
        <v>2175</v>
      </c>
      <c r="T432" s="44">
        <f t="shared" si="29"/>
        <v>2610</v>
      </c>
      <c r="U432" s="93">
        <v>0.1</v>
      </c>
      <c r="V432" s="31"/>
      <c r="W432" s="29">
        <f t="shared" si="26"/>
        <v>0</v>
      </c>
      <c r="X432" s="30">
        <f t="shared" si="27"/>
        <v>0</v>
      </c>
      <c r="Y432" s="38" t="s">
        <v>837</v>
      </c>
      <c r="Z432" s="97"/>
    </row>
    <row r="433" spans="1:26" ht="15.75" hidden="1" customHeight="1" x14ac:dyDescent="0.2">
      <c r="A433" s="6" t="s">
        <v>48</v>
      </c>
      <c r="B433" s="7" t="s">
        <v>57</v>
      </c>
      <c r="C433" s="8" t="s">
        <v>50</v>
      </c>
      <c r="D433" s="6" t="s">
        <v>460</v>
      </c>
      <c r="E433" s="7" t="s">
        <v>461</v>
      </c>
      <c r="F433" s="8"/>
      <c r="G433" s="10" t="s">
        <v>474</v>
      </c>
      <c r="H433" s="11" t="s">
        <v>480</v>
      </c>
      <c r="I433" s="12" t="s">
        <v>53</v>
      </c>
      <c r="J433" s="23">
        <v>1997</v>
      </c>
      <c r="K433" s="14">
        <v>0.75</v>
      </c>
      <c r="L433" s="24">
        <v>1</v>
      </c>
      <c r="M433" s="87" t="s">
        <v>483</v>
      </c>
      <c r="N433" s="88"/>
      <c r="O433" s="89"/>
      <c r="P433" s="94">
        <v>760</v>
      </c>
      <c r="Q433" s="37" t="s">
        <v>920</v>
      </c>
      <c r="R433" s="98" t="s">
        <v>922</v>
      </c>
      <c r="S433" s="92">
        <f t="shared" si="28"/>
        <v>646</v>
      </c>
      <c r="T433" s="44">
        <f t="shared" si="29"/>
        <v>646</v>
      </c>
      <c r="U433" s="93">
        <v>0.15</v>
      </c>
      <c r="V433" s="31"/>
      <c r="W433" s="29">
        <f t="shared" si="26"/>
        <v>0</v>
      </c>
      <c r="X433" s="30">
        <f t="shared" si="27"/>
        <v>0</v>
      </c>
      <c r="Y433" s="38" t="s">
        <v>919</v>
      </c>
      <c r="Z433" s="97"/>
    </row>
    <row r="434" spans="1:26" ht="15.75" hidden="1" customHeight="1" x14ac:dyDescent="0.2">
      <c r="A434" s="6" t="s">
        <v>48</v>
      </c>
      <c r="B434" s="7" t="s">
        <v>49</v>
      </c>
      <c r="C434" s="8" t="s">
        <v>50</v>
      </c>
      <c r="D434" s="6" t="s">
        <v>460</v>
      </c>
      <c r="E434" s="7" t="s">
        <v>461</v>
      </c>
      <c r="F434" s="8"/>
      <c r="G434" s="10" t="s">
        <v>481</v>
      </c>
      <c r="H434" s="11" t="s">
        <v>482</v>
      </c>
      <c r="I434" s="12" t="s">
        <v>62</v>
      </c>
      <c r="J434" s="23">
        <v>1997</v>
      </c>
      <c r="K434" s="14">
        <v>0.75</v>
      </c>
      <c r="L434" s="24">
        <v>1</v>
      </c>
      <c r="M434" s="87" t="s">
        <v>483</v>
      </c>
      <c r="N434" s="88"/>
      <c r="O434" s="89"/>
      <c r="P434" s="94">
        <v>180</v>
      </c>
      <c r="Q434" s="37" t="s">
        <v>921</v>
      </c>
      <c r="R434" s="98" t="s">
        <v>922</v>
      </c>
      <c r="S434" s="92">
        <f t="shared" si="28"/>
        <v>135</v>
      </c>
      <c r="T434" s="44">
        <f t="shared" si="29"/>
        <v>135</v>
      </c>
      <c r="U434" s="93">
        <v>0.25</v>
      </c>
      <c r="V434" s="31"/>
      <c r="W434" s="29">
        <f t="shared" si="26"/>
        <v>0</v>
      </c>
      <c r="X434" s="30">
        <f t="shared" si="27"/>
        <v>0</v>
      </c>
      <c r="Y434" s="38" t="s">
        <v>511</v>
      </c>
      <c r="Z434" s="97"/>
    </row>
    <row r="435" spans="1:26" ht="15.75" hidden="1" customHeight="1" x14ac:dyDescent="0.2">
      <c r="A435" s="6"/>
      <c r="B435" s="7"/>
      <c r="C435" s="8"/>
      <c r="D435" s="6"/>
      <c r="E435" s="7"/>
      <c r="F435" s="8"/>
      <c r="G435" s="10"/>
      <c r="H435" s="11"/>
      <c r="I435" s="12"/>
      <c r="J435" s="23"/>
      <c r="K435" s="14"/>
      <c r="L435" s="24"/>
      <c r="M435" s="87"/>
      <c r="N435" s="88"/>
      <c r="O435" s="89"/>
      <c r="P435" s="94"/>
      <c r="Q435" s="37"/>
      <c r="R435" s="45"/>
      <c r="S435" s="92">
        <f t="shared" si="28"/>
        <v>0</v>
      </c>
      <c r="T435" s="44">
        <f t="shared" si="29"/>
        <v>0</v>
      </c>
      <c r="U435" s="93"/>
      <c r="V435" s="31"/>
      <c r="W435" s="29">
        <f t="shared" si="26"/>
        <v>0</v>
      </c>
      <c r="X435" s="30">
        <f t="shared" si="27"/>
        <v>0</v>
      </c>
      <c r="Y435" s="38"/>
      <c r="Z435" s="97"/>
    </row>
    <row r="436" spans="1:26" ht="15.75" hidden="1" customHeight="1" x14ac:dyDescent="0.2">
      <c r="A436" s="6"/>
      <c r="B436" s="7"/>
      <c r="C436" s="8"/>
      <c r="D436" s="6"/>
      <c r="E436" s="7"/>
      <c r="F436" s="8"/>
      <c r="G436" s="10"/>
      <c r="H436" s="11"/>
      <c r="I436" s="12"/>
      <c r="J436" s="23"/>
      <c r="K436" s="14"/>
      <c r="L436" s="24"/>
      <c r="M436" s="87"/>
      <c r="N436" s="88"/>
      <c r="O436" s="89"/>
      <c r="P436" s="94"/>
      <c r="Q436" s="37"/>
      <c r="R436" s="45"/>
      <c r="S436" s="92">
        <f t="shared" si="28"/>
        <v>0</v>
      </c>
      <c r="T436" s="44">
        <f t="shared" si="29"/>
        <v>0</v>
      </c>
      <c r="U436" s="93"/>
      <c r="V436" s="31"/>
      <c r="W436" s="29">
        <f t="shared" si="26"/>
        <v>0</v>
      </c>
      <c r="X436" s="30">
        <f t="shared" si="27"/>
        <v>0</v>
      </c>
      <c r="Y436" s="38"/>
      <c r="Z436" s="97"/>
    </row>
    <row r="437" spans="1:26" ht="15.75" hidden="1" customHeight="1" x14ac:dyDescent="0.2">
      <c r="A437" s="6"/>
      <c r="B437" s="7"/>
      <c r="C437" s="8"/>
      <c r="D437" s="6"/>
      <c r="E437" s="7"/>
      <c r="F437" s="8"/>
      <c r="G437" s="10"/>
      <c r="H437" s="11"/>
      <c r="I437" s="12"/>
      <c r="J437" s="23"/>
      <c r="K437" s="14"/>
      <c r="L437" s="24"/>
      <c r="M437" s="87"/>
      <c r="N437" s="88"/>
      <c r="O437" s="89"/>
      <c r="P437" s="94"/>
      <c r="Q437" s="37"/>
      <c r="R437" s="45"/>
      <c r="S437" s="92">
        <f t="shared" si="28"/>
        <v>0</v>
      </c>
      <c r="T437" s="44">
        <f t="shared" si="29"/>
        <v>0</v>
      </c>
      <c r="U437" s="93"/>
      <c r="V437" s="31"/>
      <c r="W437" s="29">
        <f t="shared" si="26"/>
        <v>0</v>
      </c>
      <c r="X437" s="30">
        <f t="shared" si="27"/>
        <v>0</v>
      </c>
      <c r="Y437" s="38"/>
      <c r="Z437" s="97"/>
    </row>
    <row r="438" spans="1:26" ht="15.75" hidden="1" customHeight="1" x14ac:dyDescent="0.2">
      <c r="A438" s="6"/>
      <c r="B438" s="7"/>
      <c r="C438" s="8"/>
      <c r="D438" s="6"/>
      <c r="E438" s="7"/>
      <c r="F438" s="8"/>
      <c r="G438" s="10"/>
      <c r="H438" s="11"/>
      <c r="I438" s="12"/>
      <c r="J438" s="23"/>
      <c r="K438" s="14"/>
      <c r="L438" s="24"/>
      <c r="M438" s="87"/>
      <c r="N438" s="88"/>
      <c r="O438" s="89"/>
      <c r="P438" s="94"/>
      <c r="Q438" s="37"/>
      <c r="R438" s="45"/>
      <c r="S438" s="92">
        <f t="shared" si="28"/>
        <v>0</v>
      </c>
      <c r="T438" s="44">
        <f t="shared" si="29"/>
        <v>0</v>
      </c>
      <c r="U438" s="93"/>
      <c r="V438" s="31"/>
      <c r="W438" s="29">
        <f t="shared" si="26"/>
        <v>0</v>
      </c>
      <c r="X438" s="30">
        <f t="shared" si="27"/>
        <v>0</v>
      </c>
      <c r="Y438" s="38"/>
      <c r="Z438" s="97"/>
    </row>
    <row r="439" spans="1:26" ht="15.75" hidden="1" customHeight="1" x14ac:dyDescent="0.2">
      <c r="A439" s="6"/>
      <c r="B439" s="7"/>
      <c r="C439" s="8"/>
      <c r="D439" s="6"/>
      <c r="E439" s="7"/>
      <c r="F439" s="8"/>
      <c r="G439" s="10"/>
      <c r="H439" s="11"/>
      <c r="I439" s="12"/>
      <c r="J439" s="23"/>
      <c r="K439" s="14"/>
      <c r="L439" s="24"/>
      <c r="M439" s="87"/>
      <c r="N439" s="88"/>
      <c r="O439" s="89"/>
      <c r="P439" s="94"/>
      <c r="Q439" s="37"/>
      <c r="R439" s="45"/>
      <c r="S439" s="92">
        <f t="shared" si="28"/>
        <v>0</v>
      </c>
      <c r="T439" s="44">
        <f t="shared" si="29"/>
        <v>0</v>
      </c>
      <c r="U439" s="93"/>
      <c r="V439" s="31"/>
      <c r="W439" s="29">
        <f t="shared" si="26"/>
        <v>0</v>
      </c>
      <c r="X439" s="30">
        <f t="shared" si="27"/>
        <v>0</v>
      </c>
      <c r="Y439" s="38"/>
      <c r="Z439" s="97"/>
    </row>
    <row r="440" spans="1:26" ht="15.75" hidden="1" customHeight="1" x14ac:dyDescent="0.2">
      <c r="A440" s="6"/>
      <c r="B440" s="7"/>
      <c r="C440" s="8"/>
      <c r="D440" s="6"/>
      <c r="E440" s="7"/>
      <c r="F440" s="8"/>
      <c r="G440" s="10"/>
      <c r="H440" s="11"/>
      <c r="I440" s="12"/>
      <c r="J440" s="23"/>
      <c r="K440" s="14"/>
      <c r="L440" s="24"/>
      <c r="M440" s="87"/>
      <c r="N440" s="88"/>
      <c r="O440" s="89"/>
      <c r="P440" s="94"/>
      <c r="Q440" s="37"/>
      <c r="R440" s="45"/>
      <c r="S440" s="92">
        <f t="shared" si="28"/>
        <v>0</v>
      </c>
      <c r="T440" s="44">
        <f t="shared" si="29"/>
        <v>0</v>
      </c>
      <c r="U440" s="93"/>
      <c r="V440" s="31"/>
      <c r="W440" s="29">
        <f t="shared" si="26"/>
        <v>0</v>
      </c>
      <c r="X440" s="30">
        <f t="shared" si="27"/>
        <v>0</v>
      </c>
      <c r="Y440" s="38"/>
      <c r="Z440" s="97"/>
    </row>
    <row r="441" spans="1:26" ht="15.75" hidden="1" customHeight="1" x14ac:dyDescent="0.2">
      <c r="A441" s="6"/>
      <c r="B441" s="7"/>
      <c r="C441" s="8"/>
      <c r="D441" s="6"/>
      <c r="E441" s="7"/>
      <c r="F441" s="8"/>
      <c r="G441" s="10"/>
      <c r="H441" s="11"/>
      <c r="I441" s="12"/>
      <c r="J441" s="23"/>
      <c r="K441" s="14"/>
      <c r="L441" s="24"/>
      <c r="M441" s="87"/>
      <c r="N441" s="88"/>
      <c r="O441" s="89"/>
      <c r="P441" s="94"/>
      <c r="Q441" s="37"/>
      <c r="R441" s="45"/>
      <c r="S441" s="92">
        <f t="shared" si="28"/>
        <v>0</v>
      </c>
      <c r="T441" s="44">
        <f t="shared" si="29"/>
        <v>0</v>
      </c>
      <c r="U441" s="93"/>
      <c r="V441" s="31"/>
      <c r="W441" s="29">
        <f t="shared" si="26"/>
        <v>0</v>
      </c>
      <c r="X441" s="30">
        <f t="shared" si="27"/>
        <v>0</v>
      </c>
      <c r="Y441" s="38"/>
      <c r="Z441" s="97"/>
    </row>
    <row r="442" spans="1:26" ht="15.75" hidden="1" customHeight="1" x14ac:dyDescent="0.2">
      <c r="A442" s="6"/>
      <c r="B442" s="7"/>
      <c r="C442" s="8"/>
      <c r="D442" s="6"/>
      <c r="E442" s="7"/>
      <c r="F442" s="8"/>
      <c r="G442" s="10"/>
      <c r="H442" s="11"/>
      <c r="I442" s="12"/>
      <c r="J442" s="23"/>
      <c r="K442" s="14"/>
      <c r="L442" s="24"/>
      <c r="M442" s="87"/>
      <c r="N442" s="88"/>
      <c r="O442" s="89"/>
      <c r="P442" s="94"/>
      <c r="Q442" s="37"/>
      <c r="R442" s="45"/>
      <c r="S442" s="92">
        <f t="shared" si="28"/>
        <v>0</v>
      </c>
      <c r="T442" s="44">
        <f t="shared" si="29"/>
        <v>0</v>
      </c>
      <c r="U442" s="93"/>
      <c r="V442" s="31"/>
      <c r="W442" s="29">
        <f t="shared" si="26"/>
        <v>0</v>
      </c>
      <c r="X442" s="30">
        <f t="shared" si="27"/>
        <v>0</v>
      </c>
      <c r="Y442" s="38"/>
      <c r="Z442" s="97"/>
    </row>
    <row r="443" spans="1:26" ht="15.75" hidden="1" customHeight="1" x14ac:dyDescent="0.2">
      <c r="A443" s="6"/>
      <c r="B443" s="7"/>
      <c r="C443" s="8"/>
      <c r="D443" s="6"/>
      <c r="E443" s="7"/>
      <c r="F443" s="8"/>
      <c r="G443" s="10"/>
      <c r="H443" s="11"/>
      <c r="I443" s="12"/>
      <c r="J443" s="23"/>
      <c r="K443" s="14"/>
      <c r="L443" s="24"/>
      <c r="M443" s="87"/>
      <c r="N443" s="88"/>
      <c r="O443" s="89"/>
      <c r="P443" s="94"/>
      <c r="Q443" s="37"/>
      <c r="R443" s="45"/>
      <c r="S443" s="92">
        <f t="shared" si="28"/>
        <v>0</v>
      </c>
      <c r="T443" s="44">
        <f t="shared" si="29"/>
        <v>0</v>
      </c>
      <c r="U443" s="93"/>
      <c r="V443" s="31"/>
      <c r="W443" s="29">
        <f t="shared" si="26"/>
        <v>0</v>
      </c>
      <c r="X443" s="30">
        <f t="shared" si="27"/>
        <v>0</v>
      </c>
      <c r="Y443" s="38"/>
      <c r="Z443" s="97"/>
    </row>
    <row r="444" spans="1:26" ht="15.75" hidden="1" customHeight="1" x14ac:dyDescent="0.2">
      <c r="A444" s="6"/>
      <c r="B444" s="7"/>
      <c r="C444" s="8"/>
      <c r="D444" s="6"/>
      <c r="E444" s="7"/>
      <c r="F444" s="8"/>
      <c r="G444" s="10"/>
      <c r="H444" s="11"/>
      <c r="I444" s="12"/>
      <c r="J444" s="23"/>
      <c r="K444" s="14"/>
      <c r="L444" s="24"/>
      <c r="M444" s="87"/>
      <c r="N444" s="88"/>
      <c r="O444" s="89"/>
      <c r="P444" s="94"/>
      <c r="Q444" s="37"/>
      <c r="R444" s="45"/>
      <c r="S444" s="92">
        <f t="shared" si="28"/>
        <v>0</v>
      </c>
      <c r="T444" s="44">
        <f t="shared" si="29"/>
        <v>0</v>
      </c>
      <c r="U444" s="93"/>
      <c r="V444" s="31"/>
      <c r="W444" s="29">
        <f t="shared" si="26"/>
        <v>0</v>
      </c>
      <c r="X444" s="30">
        <f t="shared" si="27"/>
        <v>0</v>
      </c>
      <c r="Y444" s="38"/>
      <c r="Z444" s="97"/>
    </row>
    <row r="445" spans="1:26" ht="15.75" hidden="1" customHeight="1" x14ac:dyDescent="0.2">
      <c r="A445" s="6"/>
      <c r="B445" s="7"/>
      <c r="C445" s="8"/>
      <c r="D445" s="6"/>
      <c r="E445" s="7"/>
      <c r="F445" s="8"/>
      <c r="G445" s="10"/>
      <c r="H445" s="11"/>
      <c r="I445" s="12"/>
      <c r="J445" s="23"/>
      <c r="K445" s="14"/>
      <c r="L445" s="24"/>
      <c r="M445" s="87"/>
      <c r="N445" s="88"/>
      <c r="O445" s="89"/>
      <c r="P445" s="94"/>
      <c r="Q445" s="37"/>
      <c r="R445" s="45"/>
      <c r="S445" s="92">
        <f t="shared" si="28"/>
        <v>0</v>
      </c>
      <c r="T445" s="44">
        <f t="shared" si="29"/>
        <v>0</v>
      </c>
      <c r="U445" s="93"/>
      <c r="V445" s="31"/>
      <c r="W445" s="29">
        <f t="shared" si="26"/>
        <v>0</v>
      </c>
      <c r="X445" s="30">
        <f t="shared" si="27"/>
        <v>0</v>
      </c>
      <c r="Y445" s="38"/>
      <c r="Z445" s="97"/>
    </row>
    <row r="446" spans="1:26" ht="15.75" hidden="1" customHeight="1" x14ac:dyDescent="0.2">
      <c r="A446" s="6"/>
      <c r="B446" s="7"/>
      <c r="C446" s="8"/>
      <c r="D446" s="6"/>
      <c r="E446" s="7"/>
      <c r="F446" s="8"/>
      <c r="G446" s="10"/>
      <c r="H446" s="11"/>
      <c r="I446" s="12"/>
      <c r="J446" s="23"/>
      <c r="K446" s="14"/>
      <c r="L446" s="24"/>
      <c r="M446" s="87"/>
      <c r="N446" s="88"/>
      <c r="O446" s="89"/>
      <c r="P446" s="94"/>
      <c r="Q446" s="37"/>
      <c r="R446" s="45"/>
      <c r="S446" s="92">
        <f t="shared" si="28"/>
        <v>0</v>
      </c>
      <c r="T446" s="44">
        <f t="shared" si="29"/>
        <v>0</v>
      </c>
      <c r="U446" s="93"/>
      <c r="V446" s="31"/>
      <c r="W446" s="29">
        <f t="shared" si="26"/>
        <v>0</v>
      </c>
      <c r="X446" s="30">
        <f t="shared" si="27"/>
        <v>0</v>
      </c>
      <c r="Y446" s="38"/>
      <c r="Z446" s="97"/>
    </row>
    <row r="447" spans="1:26" ht="15.75" hidden="1" customHeight="1" x14ac:dyDescent="0.2">
      <c r="A447" s="6"/>
      <c r="B447" s="7"/>
      <c r="C447" s="8"/>
      <c r="D447" s="6"/>
      <c r="E447" s="7"/>
      <c r="F447" s="8"/>
      <c r="G447" s="10"/>
      <c r="H447" s="11"/>
      <c r="I447" s="12"/>
      <c r="J447" s="23"/>
      <c r="K447" s="14"/>
      <c r="L447" s="24"/>
      <c r="M447" s="87"/>
      <c r="N447" s="88"/>
      <c r="O447" s="89"/>
      <c r="P447" s="94"/>
      <c r="Q447" s="37"/>
      <c r="R447" s="45"/>
      <c r="S447" s="92">
        <f t="shared" si="28"/>
        <v>0</v>
      </c>
      <c r="T447" s="44">
        <f t="shared" si="29"/>
        <v>0</v>
      </c>
      <c r="U447" s="93"/>
      <c r="V447" s="31"/>
      <c r="W447" s="29">
        <f t="shared" si="26"/>
        <v>0</v>
      </c>
      <c r="X447" s="30">
        <f t="shared" si="27"/>
        <v>0</v>
      </c>
      <c r="Y447" s="38"/>
      <c r="Z447" s="97"/>
    </row>
    <row r="448" spans="1:26" ht="15.75" hidden="1" customHeight="1" x14ac:dyDescent="0.2">
      <c r="A448" s="6"/>
      <c r="B448" s="7"/>
      <c r="C448" s="8"/>
      <c r="D448" s="6"/>
      <c r="E448" s="7"/>
      <c r="F448" s="8"/>
      <c r="G448" s="10"/>
      <c r="H448" s="11"/>
      <c r="I448" s="12"/>
      <c r="J448" s="23"/>
      <c r="K448" s="14"/>
      <c r="L448" s="24"/>
      <c r="M448" s="87"/>
      <c r="N448" s="88"/>
      <c r="O448" s="89"/>
      <c r="P448" s="94"/>
      <c r="Q448" s="37"/>
      <c r="R448" s="45"/>
      <c r="S448" s="92">
        <f t="shared" si="28"/>
        <v>0</v>
      </c>
      <c r="T448" s="44">
        <f t="shared" si="29"/>
        <v>0</v>
      </c>
      <c r="U448" s="93"/>
      <c r="V448" s="31"/>
      <c r="W448" s="29">
        <f t="shared" si="26"/>
        <v>0</v>
      </c>
      <c r="X448" s="30">
        <f t="shared" si="27"/>
        <v>0</v>
      </c>
      <c r="Y448" s="38"/>
      <c r="Z448" s="97"/>
    </row>
    <row r="449" spans="1:26" ht="15.75" hidden="1" customHeight="1" x14ac:dyDescent="0.2">
      <c r="A449" s="6"/>
      <c r="B449" s="7"/>
      <c r="C449" s="8"/>
      <c r="D449" s="6"/>
      <c r="E449" s="7"/>
      <c r="F449" s="8"/>
      <c r="G449" s="10"/>
      <c r="H449" s="11"/>
      <c r="I449" s="12"/>
      <c r="J449" s="23"/>
      <c r="K449" s="14"/>
      <c r="L449" s="24"/>
      <c r="M449" s="87"/>
      <c r="N449" s="88"/>
      <c r="O449" s="89"/>
      <c r="P449" s="94"/>
      <c r="Q449" s="37"/>
      <c r="R449" s="45"/>
      <c r="S449" s="92">
        <f t="shared" si="28"/>
        <v>0</v>
      </c>
      <c r="T449" s="44">
        <f t="shared" si="29"/>
        <v>0</v>
      </c>
      <c r="U449" s="93"/>
      <c r="V449" s="31"/>
      <c r="W449" s="29">
        <f t="shared" si="26"/>
        <v>0</v>
      </c>
      <c r="X449" s="30">
        <f t="shared" si="27"/>
        <v>0</v>
      </c>
      <c r="Y449" s="38"/>
      <c r="Z449" s="97"/>
    </row>
    <row r="450" spans="1:26" ht="15.75" hidden="1" customHeight="1" x14ac:dyDescent="0.2">
      <c r="A450" s="6"/>
      <c r="B450" s="7"/>
      <c r="C450" s="8"/>
      <c r="D450" s="6"/>
      <c r="E450" s="7"/>
      <c r="F450" s="8"/>
      <c r="G450" s="10"/>
      <c r="H450" s="11"/>
      <c r="I450" s="12"/>
      <c r="J450" s="23"/>
      <c r="K450" s="14"/>
      <c r="L450" s="24"/>
      <c r="M450" s="87"/>
      <c r="N450" s="88"/>
      <c r="O450" s="89"/>
      <c r="P450" s="94"/>
      <c r="Q450" s="37"/>
      <c r="R450" s="45"/>
      <c r="S450" s="92">
        <f t="shared" si="28"/>
        <v>0</v>
      </c>
      <c r="T450" s="44">
        <f t="shared" si="29"/>
        <v>0</v>
      </c>
      <c r="U450" s="93"/>
      <c r="V450" s="31"/>
      <c r="W450" s="29">
        <f t="shared" si="26"/>
        <v>0</v>
      </c>
      <c r="X450" s="30">
        <f t="shared" si="27"/>
        <v>0</v>
      </c>
      <c r="Y450" s="38"/>
      <c r="Z450" s="97"/>
    </row>
    <row r="451" spans="1:26" ht="15.75" hidden="1" customHeight="1" x14ac:dyDescent="0.2">
      <c r="A451" s="6"/>
      <c r="B451" s="7"/>
      <c r="C451" s="8"/>
      <c r="D451" s="6"/>
      <c r="E451" s="7"/>
      <c r="F451" s="8"/>
      <c r="G451" s="10"/>
      <c r="H451" s="11"/>
      <c r="I451" s="12"/>
      <c r="J451" s="23"/>
      <c r="K451" s="14"/>
      <c r="L451" s="24"/>
      <c r="M451" s="87"/>
      <c r="N451" s="88"/>
      <c r="O451" s="89"/>
      <c r="P451" s="94"/>
      <c r="Q451" s="37"/>
      <c r="R451" s="45"/>
      <c r="S451" s="92">
        <f t="shared" si="28"/>
        <v>0</v>
      </c>
      <c r="T451" s="44">
        <f t="shared" si="29"/>
        <v>0</v>
      </c>
      <c r="U451" s="93"/>
      <c r="V451" s="31"/>
      <c r="W451" s="29">
        <f t="shared" si="26"/>
        <v>0</v>
      </c>
      <c r="X451" s="30">
        <f t="shared" si="27"/>
        <v>0</v>
      </c>
      <c r="Y451" s="38"/>
      <c r="Z451" s="97"/>
    </row>
    <row r="452" spans="1:26" ht="15.75" hidden="1" customHeight="1" x14ac:dyDescent="0.2">
      <c r="A452" s="6"/>
      <c r="B452" s="7"/>
      <c r="C452" s="8"/>
      <c r="D452" s="6"/>
      <c r="E452" s="7"/>
      <c r="F452" s="8"/>
      <c r="G452" s="10"/>
      <c r="H452" s="11"/>
      <c r="I452" s="12"/>
      <c r="J452" s="23"/>
      <c r="K452" s="14"/>
      <c r="L452" s="24"/>
      <c r="M452" s="87"/>
      <c r="N452" s="88"/>
      <c r="O452" s="89"/>
      <c r="P452" s="94"/>
      <c r="Q452" s="37"/>
      <c r="R452" s="45"/>
      <c r="S452" s="92">
        <f t="shared" si="28"/>
        <v>0</v>
      </c>
      <c r="T452" s="44">
        <f t="shared" si="29"/>
        <v>0</v>
      </c>
      <c r="U452" s="93"/>
      <c r="V452" s="31"/>
      <c r="W452" s="29">
        <f t="shared" si="26"/>
        <v>0</v>
      </c>
      <c r="X452" s="30">
        <f t="shared" si="27"/>
        <v>0</v>
      </c>
      <c r="Y452" s="38"/>
      <c r="Z452" s="97"/>
    </row>
    <row r="453" spans="1:26" ht="15.75" hidden="1" customHeight="1" x14ac:dyDescent="0.2">
      <c r="A453" s="6"/>
      <c r="B453" s="7"/>
      <c r="C453" s="8"/>
      <c r="D453" s="6"/>
      <c r="E453" s="7"/>
      <c r="F453" s="8"/>
      <c r="G453" s="10"/>
      <c r="H453" s="11"/>
      <c r="I453" s="12"/>
      <c r="J453" s="23"/>
      <c r="K453" s="14"/>
      <c r="L453" s="24"/>
      <c r="M453" s="87"/>
      <c r="N453" s="88"/>
      <c r="O453" s="89"/>
      <c r="P453" s="94"/>
      <c r="Q453" s="37"/>
      <c r="R453" s="45"/>
      <c r="S453" s="92">
        <f t="shared" si="28"/>
        <v>0</v>
      </c>
      <c r="T453" s="44">
        <f t="shared" si="29"/>
        <v>0</v>
      </c>
      <c r="U453" s="93"/>
      <c r="V453" s="31"/>
      <c r="W453" s="29">
        <f t="shared" si="26"/>
        <v>0</v>
      </c>
      <c r="X453" s="30">
        <f t="shared" si="27"/>
        <v>0</v>
      </c>
      <c r="Y453" s="38"/>
      <c r="Z453" s="97"/>
    </row>
    <row r="454" spans="1:26" ht="15.75" hidden="1" customHeight="1" x14ac:dyDescent="0.2">
      <c r="A454" s="6"/>
      <c r="B454" s="7"/>
      <c r="C454" s="8"/>
      <c r="D454" s="6"/>
      <c r="E454" s="7"/>
      <c r="F454" s="8"/>
      <c r="G454" s="10"/>
      <c r="H454" s="11"/>
      <c r="I454" s="12"/>
      <c r="J454" s="23"/>
      <c r="K454" s="14"/>
      <c r="L454" s="24"/>
      <c r="M454" s="87"/>
      <c r="N454" s="88"/>
      <c r="O454" s="89"/>
      <c r="P454" s="94"/>
      <c r="Q454" s="37"/>
      <c r="R454" s="45"/>
      <c r="S454" s="92">
        <f t="shared" si="28"/>
        <v>0</v>
      </c>
      <c r="T454" s="44">
        <f t="shared" si="29"/>
        <v>0</v>
      </c>
      <c r="U454" s="93"/>
      <c r="V454" s="31"/>
      <c r="W454" s="29">
        <f t="shared" si="26"/>
        <v>0</v>
      </c>
      <c r="X454" s="30">
        <f t="shared" si="27"/>
        <v>0</v>
      </c>
      <c r="Y454" s="38"/>
      <c r="Z454" s="97"/>
    </row>
    <row r="455" spans="1:26" ht="15.75" hidden="1" customHeight="1" x14ac:dyDescent="0.2">
      <c r="A455" s="6"/>
      <c r="B455" s="7"/>
      <c r="C455" s="8"/>
      <c r="D455" s="6"/>
      <c r="E455" s="7"/>
      <c r="F455" s="8"/>
      <c r="G455" s="10"/>
      <c r="H455" s="11"/>
      <c r="I455" s="12"/>
      <c r="J455" s="23"/>
      <c r="K455" s="14"/>
      <c r="L455" s="24"/>
      <c r="M455" s="87"/>
      <c r="N455" s="88"/>
      <c r="O455" s="89"/>
      <c r="P455" s="94"/>
      <c r="Q455" s="37"/>
      <c r="R455" s="45"/>
      <c r="S455" s="92">
        <f t="shared" si="28"/>
        <v>0</v>
      </c>
      <c r="T455" s="44">
        <f t="shared" si="29"/>
        <v>0</v>
      </c>
      <c r="U455" s="93"/>
      <c r="V455" s="31"/>
      <c r="W455" s="29">
        <f t="shared" ref="W455:W518" si="30">V455*S455</f>
        <v>0</v>
      </c>
      <c r="X455" s="30">
        <f t="shared" ref="X455:X518" si="31">V455*T455</f>
        <v>0</v>
      </c>
      <c r="Y455" s="38"/>
      <c r="Z455" s="97"/>
    </row>
    <row r="456" spans="1:26" ht="15.75" hidden="1" customHeight="1" x14ac:dyDescent="0.2">
      <c r="A456" s="6"/>
      <c r="B456" s="7"/>
      <c r="C456" s="8"/>
      <c r="D456" s="6"/>
      <c r="E456" s="7"/>
      <c r="F456" s="8"/>
      <c r="G456" s="10"/>
      <c r="H456" s="11"/>
      <c r="I456" s="12"/>
      <c r="J456" s="23"/>
      <c r="K456" s="14"/>
      <c r="L456" s="24"/>
      <c r="M456" s="87"/>
      <c r="N456" s="88"/>
      <c r="O456" s="89"/>
      <c r="P456" s="94"/>
      <c r="Q456" s="37"/>
      <c r="R456" s="45"/>
      <c r="S456" s="92">
        <f t="shared" si="28"/>
        <v>0</v>
      </c>
      <c r="T456" s="44">
        <f t="shared" si="29"/>
        <v>0</v>
      </c>
      <c r="U456" s="93"/>
      <c r="V456" s="31"/>
      <c r="W456" s="29">
        <f t="shared" si="30"/>
        <v>0</v>
      </c>
      <c r="X456" s="30">
        <f t="shared" si="31"/>
        <v>0</v>
      </c>
      <c r="Y456" s="38"/>
      <c r="Z456" s="97"/>
    </row>
    <row r="457" spans="1:26" ht="15.75" hidden="1" customHeight="1" x14ac:dyDescent="0.2">
      <c r="A457" s="6"/>
      <c r="B457" s="7"/>
      <c r="C457" s="8"/>
      <c r="D457" s="6"/>
      <c r="E457" s="7"/>
      <c r="F457" s="8"/>
      <c r="G457" s="10"/>
      <c r="H457" s="11"/>
      <c r="I457" s="12"/>
      <c r="J457" s="23"/>
      <c r="K457" s="14"/>
      <c r="L457" s="24"/>
      <c r="M457" s="87"/>
      <c r="N457" s="88"/>
      <c r="O457" s="89"/>
      <c r="P457" s="94"/>
      <c r="Q457" s="37"/>
      <c r="R457" s="45"/>
      <c r="S457" s="92">
        <f t="shared" si="28"/>
        <v>0</v>
      </c>
      <c r="T457" s="44">
        <f t="shared" si="29"/>
        <v>0</v>
      </c>
      <c r="U457" s="93"/>
      <c r="V457" s="31"/>
      <c r="W457" s="29">
        <f t="shared" si="30"/>
        <v>0</v>
      </c>
      <c r="X457" s="30">
        <f t="shared" si="31"/>
        <v>0</v>
      </c>
      <c r="Y457" s="38"/>
      <c r="Z457" s="97"/>
    </row>
    <row r="458" spans="1:26" ht="15.75" hidden="1" customHeight="1" x14ac:dyDescent="0.2">
      <c r="A458" s="6"/>
      <c r="B458" s="7"/>
      <c r="C458" s="8"/>
      <c r="D458" s="6"/>
      <c r="E458" s="7"/>
      <c r="F458" s="8"/>
      <c r="G458" s="10"/>
      <c r="H458" s="11"/>
      <c r="I458" s="12"/>
      <c r="J458" s="23"/>
      <c r="K458" s="14"/>
      <c r="L458" s="24"/>
      <c r="M458" s="87"/>
      <c r="N458" s="88"/>
      <c r="O458" s="89"/>
      <c r="P458" s="94"/>
      <c r="Q458" s="37"/>
      <c r="R458" s="45"/>
      <c r="S458" s="92">
        <f t="shared" si="28"/>
        <v>0</v>
      </c>
      <c r="T458" s="44">
        <f t="shared" si="29"/>
        <v>0</v>
      </c>
      <c r="U458" s="93"/>
      <c r="V458" s="31"/>
      <c r="W458" s="29">
        <f t="shared" si="30"/>
        <v>0</v>
      </c>
      <c r="X458" s="30">
        <f t="shared" si="31"/>
        <v>0</v>
      </c>
      <c r="Y458" s="38"/>
      <c r="Z458" s="97"/>
    </row>
    <row r="459" spans="1:26" ht="15.75" hidden="1" customHeight="1" x14ac:dyDescent="0.2">
      <c r="A459" s="6"/>
      <c r="B459" s="7"/>
      <c r="C459" s="8"/>
      <c r="D459" s="6"/>
      <c r="E459" s="7"/>
      <c r="F459" s="8"/>
      <c r="G459" s="10"/>
      <c r="H459" s="11"/>
      <c r="I459" s="12"/>
      <c r="J459" s="23"/>
      <c r="K459" s="14"/>
      <c r="L459" s="24"/>
      <c r="M459" s="87"/>
      <c r="N459" s="88"/>
      <c r="O459" s="89"/>
      <c r="P459" s="94"/>
      <c r="Q459" s="37"/>
      <c r="R459" s="45"/>
      <c r="S459" s="92">
        <f t="shared" si="28"/>
        <v>0</v>
      </c>
      <c r="T459" s="44">
        <f t="shared" si="29"/>
        <v>0</v>
      </c>
      <c r="U459" s="93"/>
      <c r="V459" s="31"/>
      <c r="W459" s="29">
        <f t="shared" si="30"/>
        <v>0</v>
      </c>
      <c r="X459" s="30">
        <f t="shared" si="31"/>
        <v>0</v>
      </c>
      <c r="Y459" s="38"/>
      <c r="Z459" s="97"/>
    </row>
    <row r="460" spans="1:26" ht="15.75" hidden="1" customHeight="1" x14ac:dyDescent="0.2">
      <c r="A460" s="6"/>
      <c r="B460" s="7"/>
      <c r="C460" s="8"/>
      <c r="D460" s="6"/>
      <c r="E460" s="7"/>
      <c r="F460" s="8"/>
      <c r="G460" s="10"/>
      <c r="H460" s="11"/>
      <c r="I460" s="12"/>
      <c r="J460" s="23"/>
      <c r="K460" s="14"/>
      <c r="L460" s="24"/>
      <c r="M460" s="87"/>
      <c r="N460" s="88"/>
      <c r="O460" s="89"/>
      <c r="P460" s="94"/>
      <c r="Q460" s="37"/>
      <c r="R460" s="45"/>
      <c r="S460" s="92">
        <f t="shared" si="28"/>
        <v>0</v>
      </c>
      <c r="T460" s="44">
        <f t="shared" si="29"/>
        <v>0</v>
      </c>
      <c r="U460" s="93"/>
      <c r="V460" s="31"/>
      <c r="W460" s="29">
        <f t="shared" si="30"/>
        <v>0</v>
      </c>
      <c r="X460" s="30">
        <f t="shared" si="31"/>
        <v>0</v>
      </c>
      <c r="Y460" s="38"/>
      <c r="Z460" s="97"/>
    </row>
    <row r="461" spans="1:26" ht="15.75" hidden="1" customHeight="1" x14ac:dyDescent="0.2">
      <c r="A461" s="6"/>
      <c r="B461" s="7"/>
      <c r="C461" s="8"/>
      <c r="D461" s="6"/>
      <c r="E461" s="7"/>
      <c r="F461" s="8"/>
      <c r="G461" s="10"/>
      <c r="H461" s="11"/>
      <c r="I461" s="12"/>
      <c r="J461" s="23"/>
      <c r="K461" s="14"/>
      <c r="L461" s="24"/>
      <c r="M461" s="87"/>
      <c r="N461" s="88"/>
      <c r="O461" s="89"/>
      <c r="P461" s="94"/>
      <c r="Q461" s="37"/>
      <c r="R461" s="45"/>
      <c r="S461" s="92">
        <f t="shared" si="28"/>
        <v>0</v>
      </c>
      <c r="T461" s="44">
        <f t="shared" si="29"/>
        <v>0</v>
      </c>
      <c r="U461" s="93"/>
      <c r="V461" s="31"/>
      <c r="W461" s="29">
        <f t="shared" si="30"/>
        <v>0</v>
      </c>
      <c r="X461" s="30">
        <f t="shared" si="31"/>
        <v>0</v>
      </c>
      <c r="Y461" s="38"/>
      <c r="Z461" s="97"/>
    </row>
    <row r="462" spans="1:26" ht="15.75" hidden="1" customHeight="1" x14ac:dyDescent="0.2">
      <c r="A462" s="6"/>
      <c r="B462" s="7"/>
      <c r="C462" s="8"/>
      <c r="D462" s="6"/>
      <c r="E462" s="7"/>
      <c r="F462" s="8"/>
      <c r="G462" s="10"/>
      <c r="H462" s="11"/>
      <c r="I462" s="12"/>
      <c r="J462" s="23"/>
      <c r="K462" s="14"/>
      <c r="L462" s="24"/>
      <c r="M462" s="87"/>
      <c r="N462" s="88"/>
      <c r="O462" s="89"/>
      <c r="P462" s="94"/>
      <c r="Q462" s="37"/>
      <c r="R462" s="45"/>
      <c r="S462" s="92">
        <f t="shared" si="28"/>
        <v>0</v>
      </c>
      <c r="T462" s="44">
        <f t="shared" si="29"/>
        <v>0</v>
      </c>
      <c r="U462" s="93"/>
      <c r="V462" s="31"/>
      <c r="W462" s="29">
        <f t="shared" si="30"/>
        <v>0</v>
      </c>
      <c r="X462" s="30">
        <f t="shared" si="31"/>
        <v>0</v>
      </c>
      <c r="Y462" s="38"/>
      <c r="Z462" s="97"/>
    </row>
    <row r="463" spans="1:26" ht="15.75" hidden="1" customHeight="1" x14ac:dyDescent="0.2">
      <c r="A463" s="6"/>
      <c r="B463" s="7"/>
      <c r="C463" s="8"/>
      <c r="D463" s="6"/>
      <c r="E463" s="7"/>
      <c r="F463" s="8"/>
      <c r="G463" s="10"/>
      <c r="H463" s="11"/>
      <c r="I463" s="12"/>
      <c r="J463" s="23"/>
      <c r="K463" s="14"/>
      <c r="L463" s="24"/>
      <c r="M463" s="87"/>
      <c r="N463" s="88"/>
      <c r="O463" s="89"/>
      <c r="P463" s="94"/>
      <c r="Q463" s="37"/>
      <c r="R463" s="45"/>
      <c r="S463" s="92">
        <f t="shared" si="28"/>
        <v>0</v>
      </c>
      <c r="T463" s="44">
        <f t="shared" si="29"/>
        <v>0</v>
      </c>
      <c r="U463" s="93"/>
      <c r="V463" s="31"/>
      <c r="W463" s="29">
        <f t="shared" si="30"/>
        <v>0</v>
      </c>
      <c r="X463" s="30">
        <f t="shared" si="31"/>
        <v>0</v>
      </c>
      <c r="Y463" s="38"/>
      <c r="Z463" s="97"/>
    </row>
    <row r="464" spans="1:26" ht="15.75" hidden="1" customHeight="1" x14ac:dyDescent="0.2">
      <c r="A464" s="6"/>
      <c r="B464" s="7"/>
      <c r="C464" s="8"/>
      <c r="D464" s="6"/>
      <c r="E464" s="7"/>
      <c r="F464" s="8"/>
      <c r="G464" s="10"/>
      <c r="H464" s="11"/>
      <c r="I464" s="12"/>
      <c r="J464" s="23"/>
      <c r="K464" s="14"/>
      <c r="L464" s="24"/>
      <c r="M464" s="87"/>
      <c r="N464" s="88"/>
      <c r="O464" s="89"/>
      <c r="P464" s="94"/>
      <c r="Q464" s="37"/>
      <c r="R464" s="45"/>
      <c r="S464" s="92">
        <f t="shared" ref="S464:S527" si="32">IF(R464="U",T464/1.2,T464)</f>
        <v>0</v>
      </c>
      <c r="T464" s="44">
        <f t="shared" ref="T464:T527" si="33">P464*(1-U464)</f>
        <v>0</v>
      </c>
      <c r="U464" s="93"/>
      <c r="V464" s="31"/>
      <c r="W464" s="29">
        <f t="shared" si="30"/>
        <v>0</v>
      </c>
      <c r="X464" s="30">
        <f t="shared" si="31"/>
        <v>0</v>
      </c>
      <c r="Y464" s="38"/>
      <c r="Z464" s="97"/>
    </row>
    <row r="465" spans="1:26" ht="15.75" hidden="1" customHeight="1" x14ac:dyDescent="0.2">
      <c r="A465" s="6"/>
      <c r="B465" s="7"/>
      <c r="C465" s="8"/>
      <c r="D465" s="6"/>
      <c r="E465" s="7"/>
      <c r="F465" s="8"/>
      <c r="G465" s="10"/>
      <c r="H465" s="11"/>
      <c r="I465" s="12"/>
      <c r="J465" s="23"/>
      <c r="K465" s="14"/>
      <c r="L465" s="24"/>
      <c r="M465" s="87"/>
      <c r="N465" s="88"/>
      <c r="O465" s="89"/>
      <c r="P465" s="94"/>
      <c r="Q465" s="37"/>
      <c r="R465" s="45"/>
      <c r="S465" s="92">
        <f t="shared" si="32"/>
        <v>0</v>
      </c>
      <c r="T465" s="44">
        <f t="shared" si="33"/>
        <v>0</v>
      </c>
      <c r="U465" s="93"/>
      <c r="V465" s="31"/>
      <c r="W465" s="29">
        <f t="shared" si="30"/>
        <v>0</v>
      </c>
      <c r="X465" s="30">
        <f t="shared" si="31"/>
        <v>0</v>
      </c>
      <c r="Y465" s="38"/>
      <c r="Z465" s="97"/>
    </row>
    <row r="466" spans="1:26" ht="15.75" hidden="1" customHeight="1" x14ac:dyDescent="0.2">
      <c r="A466" s="6"/>
      <c r="B466" s="7"/>
      <c r="C466" s="8"/>
      <c r="D466" s="6"/>
      <c r="E466" s="7"/>
      <c r="F466" s="8"/>
      <c r="G466" s="10"/>
      <c r="H466" s="11"/>
      <c r="I466" s="12"/>
      <c r="J466" s="23"/>
      <c r="K466" s="14"/>
      <c r="L466" s="24"/>
      <c r="M466" s="87"/>
      <c r="N466" s="88"/>
      <c r="O466" s="89"/>
      <c r="P466" s="94"/>
      <c r="Q466" s="37"/>
      <c r="R466" s="45"/>
      <c r="S466" s="92">
        <f t="shared" si="32"/>
        <v>0</v>
      </c>
      <c r="T466" s="44">
        <f t="shared" si="33"/>
        <v>0</v>
      </c>
      <c r="U466" s="93"/>
      <c r="V466" s="31"/>
      <c r="W466" s="29">
        <f t="shared" si="30"/>
        <v>0</v>
      </c>
      <c r="X466" s="30">
        <f t="shared" si="31"/>
        <v>0</v>
      </c>
      <c r="Y466" s="38"/>
      <c r="Z466" s="97"/>
    </row>
    <row r="467" spans="1:26" ht="15.75" hidden="1" customHeight="1" x14ac:dyDescent="0.2">
      <c r="A467" s="6"/>
      <c r="B467" s="7"/>
      <c r="C467" s="8"/>
      <c r="D467" s="6"/>
      <c r="E467" s="7"/>
      <c r="F467" s="8"/>
      <c r="G467" s="10"/>
      <c r="H467" s="11"/>
      <c r="I467" s="12"/>
      <c r="J467" s="23"/>
      <c r="K467" s="14"/>
      <c r="L467" s="24"/>
      <c r="M467" s="87"/>
      <c r="N467" s="88"/>
      <c r="O467" s="89"/>
      <c r="P467" s="94"/>
      <c r="Q467" s="37"/>
      <c r="R467" s="45"/>
      <c r="S467" s="92">
        <f t="shared" si="32"/>
        <v>0</v>
      </c>
      <c r="T467" s="44">
        <f t="shared" si="33"/>
        <v>0</v>
      </c>
      <c r="U467" s="93"/>
      <c r="V467" s="31"/>
      <c r="W467" s="29">
        <f t="shared" si="30"/>
        <v>0</v>
      </c>
      <c r="X467" s="30">
        <f t="shared" si="31"/>
        <v>0</v>
      </c>
      <c r="Y467" s="38"/>
      <c r="Z467" s="97"/>
    </row>
    <row r="468" spans="1:26" ht="15.75" hidden="1" customHeight="1" x14ac:dyDescent="0.2">
      <c r="A468" s="6"/>
      <c r="B468" s="7"/>
      <c r="C468" s="8"/>
      <c r="D468" s="6"/>
      <c r="E468" s="7"/>
      <c r="F468" s="8"/>
      <c r="G468" s="10"/>
      <c r="H468" s="11"/>
      <c r="I468" s="12"/>
      <c r="J468" s="23"/>
      <c r="K468" s="14"/>
      <c r="L468" s="24"/>
      <c r="M468" s="87"/>
      <c r="N468" s="88"/>
      <c r="O468" s="89"/>
      <c r="P468" s="94"/>
      <c r="Q468" s="37"/>
      <c r="R468" s="45"/>
      <c r="S468" s="92">
        <f t="shared" si="32"/>
        <v>0</v>
      </c>
      <c r="T468" s="44">
        <f t="shared" si="33"/>
        <v>0</v>
      </c>
      <c r="U468" s="93"/>
      <c r="V468" s="31"/>
      <c r="W468" s="29">
        <f t="shared" si="30"/>
        <v>0</v>
      </c>
      <c r="X468" s="30">
        <f t="shared" si="31"/>
        <v>0</v>
      </c>
      <c r="Y468" s="38"/>
      <c r="Z468" s="97"/>
    </row>
    <row r="469" spans="1:26" ht="15.75" hidden="1" customHeight="1" x14ac:dyDescent="0.2">
      <c r="A469" s="6"/>
      <c r="B469" s="7"/>
      <c r="C469" s="8"/>
      <c r="D469" s="6"/>
      <c r="E469" s="7"/>
      <c r="F469" s="8"/>
      <c r="G469" s="10"/>
      <c r="H469" s="11"/>
      <c r="I469" s="12"/>
      <c r="J469" s="23"/>
      <c r="K469" s="14"/>
      <c r="L469" s="24"/>
      <c r="M469" s="87"/>
      <c r="N469" s="88"/>
      <c r="O469" s="89"/>
      <c r="P469" s="94"/>
      <c r="Q469" s="37"/>
      <c r="R469" s="45"/>
      <c r="S469" s="92">
        <f t="shared" si="32"/>
        <v>0</v>
      </c>
      <c r="T469" s="44">
        <f t="shared" si="33"/>
        <v>0</v>
      </c>
      <c r="U469" s="93"/>
      <c r="V469" s="31"/>
      <c r="W469" s="29">
        <f t="shared" si="30"/>
        <v>0</v>
      </c>
      <c r="X469" s="30">
        <f t="shared" si="31"/>
        <v>0</v>
      </c>
      <c r="Y469" s="38"/>
      <c r="Z469" s="97"/>
    </row>
    <row r="470" spans="1:26" ht="15.75" hidden="1" customHeight="1" x14ac:dyDescent="0.2">
      <c r="A470" s="6"/>
      <c r="B470" s="7"/>
      <c r="C470" s="8"/>
      <c r="D470" s="6"/>
      <c r="E470" s="7"/>
      <c r="F470" s="8"/>
      <c r="G470" s="10"/>
      <c r="H470" s="11"/>
      <c r="I470" s="12"/>
      <c r="J470" s="23"/>
      <c r="K470" s="14"/>
      <c r="L470" s="24"/>
      <c r="M470" s="87"/>
      <c r="N470" s="88"/>
      <c r="O470" s="89"/>
      <c r="P470" s="94"/>
      <c r="Q470" s="37"/>
      <c r="R470" s="45"/>
      <c r="S470" s="92">
        <f t="shared" si="32"/>
        <v>0</v>
      </c>
      <c r="T470" s="44">
        <f t="shared" si="33"/>
        <v>0</v>
      </c>
      <c r="U470" s="93"/>
      <c r="V470" s="31"/>
      <c r="W470" s="29">
        <f t="shared" si="30"/>
        <v>0</v>
      </c>
      <c r="X470" s="30">
        <f t="shared" si="31"/>
        <v>0</v>
      </c>
      <c r="Y470" s="38"/>
      <c r="Z470" s="97"/>
    </row>
    <row r="471" spans="1:26" ht="15.75" hidden="1" customHeight="1" x14ac:dyDescent="0.2">
      <c r="A471" s="6"/>
      <c r="B471" s="7"/>
      <c r="C471" s="8"/>
      <c r="D471" s="6"/>
      <c r="E471" s="7"/>
      <c r="F471" s="8"/>
      <c r="G471" s="10"/>
      <c r="H471" s="11"/>
      <c r="I471" s="12"/>
      <c r="J471" s="23"/>
      <c r="K471" s="14"/>
      <c r="L471" s="24"/>
      <c r="M471" s="87"/>
      <c r="N471" s="88"/>
      <c r="O471" s="89"/>
      <c r="P471" s="94"/>
      <c r="Q471" s="37"/>
      <c r="R471" s="45"/>
      <c r="S471" s="92">
        <f t="shared" si="32"/>
        <v>0</v>
      </c>
      <c r="T471" s="44">
        <f t="shared" si="33"/>
        <v>0</v>
      </c>
      <c r="U471" s="93"/>
      <c r="V471" s="31"/>
      <c r="W471" s="29">
        <f t="shared" si="30"/>
        <v>0</v>
      </c>
      <c r="X471" s="30">
        <f t="shared" si="31"/>
        <v>0</v>
      </c>
      <c r="Y471" s="38"/>
      <c r="Z471" s="97"/>
    </row>
    <row r="472" spans="1:26" ht="15.75" hidden="1" customHeight="1" x14ac:dyDescent="0.2">
      <c r="A472" s="6"/>
      <c r="B472" s="7"/>
      <c r="C472" s="8"/>
      <c r="D472" s="6"/>
      <c r="E472" s="7"/>
      <c r="F472" s="8"/>
      <c r="G472" s="10"/>
      <c r="H472" s="11"/>
      <c r="I472" s="12"/>
      <c r="J472" s="23"/>
      <c r="K472" s="14"/>
      <c r="L472" s="24"/>
      <c r="M472" s="87"/>
      <c r="N472" s="88"/>
      <c r="O472" s="89"/>
      <c r="P472" s="94"/>
      <c r="Q472" s="37"/>
      <c r="R472" s="45"/>
      <c r="S472" s="92">
        <f t="shared" si="32"/>
        <v>0</v>
      </c>
      <c r="T472" s="44">
        <f t="shared" si="33"/>
        <v>0</v>
      </c>
      <c r="U472" s="93"/>
      <c r="V472" s="31"/>
      <c r="W472" s="29">
        <f t="shared" si="30"/>
        <v>0</v>
      </c>
      <c r="X472" s="30">
        <f t="shared" si="31"/>
        <v>0</v>
      </c>
      <c r="Y472" s="38"/>
      <c r="Z472" s="97"/>
    </row>
    <row r="473" spans="1:26" ht="15.75" hidden="1" customHeight="1" x14ac:dyDescent="0.2">
      <c r="A473" s="6"/>
      <c r="B473" s="7"/>
      <c r="C473" s="8"/>
      <c r="D473" s="6"/>
      <c r="E473" s="7"/>
      <c r="F473" s="8"/>
      <c r="G473" s="10"/>
      <c r="H473" s="11"/>
      <c r="I473" s="12"/>
      <c r="J473" s="23"/>
      <c r="K473" s="14"/>
      <c r="L473" s="24"/>
      <c r="M473" s="87"/>
      <c r="N473" s="88"/>
      <c r="O473" s="89"/>
      <c r="P473" s="94"/>
      <c r="Q473" s="37"/>
      <c r="R473" s="45"/>
      <c r="S473" s="92">
        <f t="shared" si="32"/>
        <v>0</v>
      </c>
      <c r="T473" s="44">
        <f t="shared" si="33"/>
        <v>0</v>
      </c>
      <c r="U473" s="93"/>
      <c r="V473" s="31"/>
      <c r="W473" s="29">
        <f t="shared" si="30"/>
        <v>0</v>
      </c>
      <c r="X473" s="30">
        <f t="shared" si="31"/>
        <v>0</v>
      </c>
      <c r="Y473" s="38"/>
      <c r="Z473" s="97"/>
    </row>
    <row r="474" spans="1:26" ht="15.75" hidden="1" customHeight="1" x14ac:dyDescent="0.2">
      <c r="A474" s="6"/>
      <c r="B474" s="7"/>
      <c r="C474" s="8"/>
      <c r="D474" s="6"/>
      <c r="E474" s="7"/>
      <c r="F474" s="8"/>
      <c r="G474" s="10"/>
      <c r="H474" s="11"/>
      <c r="I474" s="12"/>
      <c r="J474" s="23"/>
      <c r="K474" s="14"/>
      <c r="L474" s="24"/>
      <c r="M474" s="87"/>
      <c r="N474" s="88"/>
      <c r="O474" s="89"/>
      <c r="P474" s="94"/>
      <c r="Q474" s="37"/>
      <c r="R474" s="45"/>
      <c r="S474" s="92">
        <f t="shared" si="32"/>
        <v>0</v>
      </c>
      <c r="T474" s="44">
        <f t="shared" si="33"/>
        <v>0</v>
      </c>
      <c r="U474" s="93"/>
      <c r="V474" s="31"/>
      <c r="W474" s="29">
        <f t="shared" si="30"/>
        <v>0</v>
      </c>
      <c r="X474" s="30">
        <f t="shared" si="31"/>
        <v>0</v>
      </c>
      <c r="Y474" s="38"/>
      <c r="Z474" s="97"/>
    </row>
    <row r="475" spans="1:26" ht="15.75" hidden="1" customHeight="1" x14ac:dyDescent="0.2">
      <c r="A475" s="6"/>
      <c r="B475" s="7"/>
      <c r="C475" s="8"/>
      <c r="D475" s="6"/>
      <c r="E475" s="7"/>
      <c r="F475" s="8"/>
      <c r="G475" s="10"/>
      <c r="H475" s="11"/>
      <c r="I475" s="12"/>
      <c r="J475" s="23"/>
      <c r="K475" s="14"/>
      <c r="L475" s="24"/>
      <c r="M475" s="87"/>
      <c r="N475" s="88"/>
      <c r="O475" s="89"/>
      <c r="P475" s="94"/>
      <c r="Q475" s="37"/>
      <c r="R475" s="45"/>
      <c r="S475" s="92">
        <f t="shared" si="32"/>
        <v>0</v>
      </c>
      <c r="T475" s="44">
        <f t="shared" si="33"/>
        <v>0</v>
      </c>
      <c r="U475" s="93"/>
      <c r="V475" s="31"/>
      <c r="W475" s="29">
        <f t="shared" si="30"/>
        <v>0</v>
      </c>
      <c r="X475" s="30">
        <f t="shared" si="31"/>
        <v>0</v>
      </c>
      <c r="Y475" s="38"/>
      <c r="Z475" s="97"/>
    </row>
    <row r="476" spans="1:26" ht="15.75" hidden="1" customHeight="1" x14ac:dyDescent="0.2">
      <c r="A476" s="6"/>
      <c r="B476" s="7"/>
      <c r="C476" s="8"/>
      <c r="D476" s="6"/>
      <c r="E476" s="7"/>
      <c r="F476" s="8"/>
      <c r="G476" s="10"/>
      <c r="H476" s="11"/>
      <c r="I476" s="12"/>
      <c r="J476" s="23"/>
      <c r="K476" s="14"/>
      <c r="L476" s="24"/>
      <c r="M476" s="87"/>
      <c r="N476" s="88"/>
      <c r="O476" s="89"/>
      <c r="P476" s="94"/>
      <c r="Q476" s="37"/>
      <c r="R476" s="45"/>
      <c r="S476" s="92">
        <f t="shared" si="32"/>
        <v>0</v>
      </c>
      <c r="T476" s="44">
        <f t="shared" si="33"/>
        <v>0</v>
      </c>
      <c r="U476" s="93"/>
      <c r="V476" s="31"/>
      <c r="W476" s="29">
        <f t="shared" si="30"/>
        <v>0</v>
      </c>
      <c r="X476" s="30">
        <f t="shared" si="31"/>
        <v>0</v>
      </c>
      <c r="Y476" s="38"/>
      <c r="Z476" s="97"/>
    </row>
    <row r="477" spans="1:26" ht="15.75" hidden="1" customHeight="1" x14ac:dyDescent="0.2">
      <c r="A477" s="6"/>
      <c r="B477" s="7"/>
      <c r="C477" s="8"/>
      <c r="D477" s="6"/>
      <c r="E477" s="7"/>
      <c r="F477" s="8"/>
      <c r="G477" s="10"/>
      <c r="H477" s="11"/>
      <c r="I477" s="12"/>
      <c r="J477" s="23"/>
      <c r="K477" s="14"/>
      <c r="L477" s="24"/>
      <c r="M477" s="87"/>
      <c r="N477" s="88"/>
      <c r="O477" s="89"/>
      <c r="P477" s="94"/>
      <c r="Q477" s="37"/>
      <c r="R477" s="45"/>
      <c r="S477" s="92">
        <f t="shared" si="32"/>
        <v>0</v>
      </c>
      <c r="T477" s="44">
        <f t="shared" si="33"/>
        <v>0</v>
      </c>
      <c r="U477" s="93"/>
      <c r="V477" s="31"/>
      <c r="W477" s="29">
        <f t="shared" si="30"/>
        <v>0</v>
      </c>
      <c r="X477" s="30">
        <f t="shared" si="31"/>
        <v>0</v>
      </c>
      <c r="Y477" s="38"/>
      <c r="Z477" s="97"/>
    </row>
    <row r="478" spans="1:26" ht="15.75" hidden="1" customHeight="1" x14ac:dyDescent="0.2">
      <c r="A478" s="6"/>
      <c r="B478" s="7"/>
      <c r="C478" s="8"/>
      <c r="D478" s="6"/>
      <c r="E478" s="7"/>
      <c r="F478" s="8"/>
      <c r="G478" s="10"/>
      <c r="H478" s="11"/>
      <c r="I478" s="12"/>
      <c r="J478" s="23"/>
      <c r="K478" s="14"/>
      <c r="L478" s="24"/>
      <c r="M478" s="87"/>
      <c r="N478" s="88"/>
      <c r="O478" s="89"/>
      <c r="P478" s="94"/>
      <c r="Q478" s="37"/>
      <c r="R478" s="45"/>
      <c r="S478" s="92">
        <f t="shared" si="32"/>
        <v>0</v>
      </c>
      <c r="T478" s="44">
        <f t="shared" si="33"/>
        <v>0</v>
      </c>
      <c r="U478" s="93"/>
      <c r="V478" s="31"/>
      <c r="W478" s="29">
        <f t="shared" si="30"/>
        <v>0</v>
      </c>
      <c r="X478" s="30">
        <f t="shared" si="31"/>
        <v>0</v>
      </c>
      <c r="Y478" s="38"/>
      <c r="Z478" s="97"/>
    </row>
    <row r="479" spans="1:26" ht="15.75" hidden="1" customHeight="1" x14ac:dyDescent="0.2">
      <c r="A479" s="6"/>
      <c r="B479" s="7"/>
      <c r="C479" s="8"/>
      <c r="D479" s="6"/>
      <c r="E479" s="7"/>
      <c r="F479" s="8"/>
      <c r="G479" s="10"/>
      <c r="H479" s="11"/>
      <c r="I479" s="12"/>
      <c r="J479" s="23"/>
      <c r="K479" s="14"/>
      <c r="L479" s="24"/>
      <c r="M479" s="87"/>
      <c r="N479" s="88"/>
      <c r="O479" s="89"/>
      <c r="P479" s="94"/>
      <c r="Q479" s="37"/>
      <c r="R479" s="45"/>
      <c r="S479" s="92">
        <f t="shared" si="32"/>
        <v>0</v>
      </c>
      <c r="T479" s="44">
        <f t="shared" si="33"/>
        <v>0</v>
      </c>
      <c r="U479" s="93"/>
      <c r="V479" s="31"/>
      <c r="W479" s="29">
        <f t="shared" si="30"/>
        <v>0</v>
      </c>
      <c r="X479" s="30">
        <f t="shared" si="31"/>
        <v>0</v>
      </c>
      <c r="Y479" s="38"/>
      <c r="Z479" s="97"/>
    </row>
    <row r="480" spans="1:26" ht="15.75" hidden="1" customHeight="1" x14ac:dyDescent="0.2">
      <c r="A480" s="6"/>
      <c r="B480" s="7"/>
      <c r="C480" s="8"/>
      <c r="D480" s="6"/>
      <c r="E480" s="7"/>
      <c r="F480" s="8"/>
      <c r="G480" s="10"/>
      <c r="H480" s="11"/>
      <c r="I480" s="12"/>
      <c r="J480" s="23"/>
      <c r="K480" s="14"/>
      <c r="L480" s="24"/>
      <c r="M480" s="87"/>
      <c r="N480" s="88"/>
      <c r="O480" s="89"/>
      <c r="P480" s="94"/>
      <c r="Q480" s="37"/>
      <c r="R480" s="45"/>
      <c r="S480" s="92">
        <f t="shared" si="32"/>
        <v>0</v>
      </c>
      <c r="T480" s="44">
        <f t="shared" si="33"/>
        <v>0</v>
      </c>
      <c r="U480" s="93"/>
      <c r="V480" s="31"/>
      <c r="W480" s="29">
        <f t="shared" si="30"/>
        <v>0</v>
      </c>
      <c r="X480" s="30">
        <f t="shared" si="31"/>
        <v>0</v>
      </c>
      <c r="Y480" s="38"/>
      <c r="Z480" s="97"/>
    </row>
    <row r="481" spans="1:26" ht="15.75" hidden="1" customHeight="1" x14ac:dyDescent="0.2">
      <c r="A481" s="6"/>
      <c r="B481" s="7"/>
      <c r="C481" s="8"/>
      <c r="D481" s="6"/>
      <c r="E481" s="7"/>
      <c r="F481" s="8"/>
      <c r="G481" s="10"/>
      <c r="H481" s="11"/>
      <c r="I481" s="12"/>
      <c r="J481" s="23"/>
      <c r="K481" s="14"/>
      <c r="L481" s="24"/>
      <c r="M481" s="87"/>
      <c r="N481" s="88"/>
      <c r="O481" s="89"/>
      <c r="P481" s="94"/>
      <c r="Q481" s="37"/>
      <c r="R481" s="45"/>
      <c r="S481" s="92">
        <f t="shared" si="32"/>
        <v>0</v>
      </c>
      <c r="T481" s="44">
        <f t="shared" si="33"/>
        <v>0</v>
      </c>
      <c r="U481" s="93"/>
      <c r="V481" s="31"/>
      <c r="W481" s="29">
        <f t="shared" si="30"/>
        <v>0</v>
      </c>
      <c r="X481" s="30">
        <f t="shared" si="31"/>
        <v>0</v>
      </c>
      <c r="Y481" s="38"/>
      <c r="Z481" s="97"/>
    </row>
    <row r="482" spans="1:26" ht="15.75" hidden="1" customHeight="1" x14ac:dyDescent="0.2">
      <c r="A482" s="6"/>
      <c r="B482" s="7"/>
      <c r="C482" s="8"/>
      <c r="D482" s="6"/>
      <c r="E482" s="7"/>
      <c r="F482" s="8"/>
      <c r="G482" s="10"/>
      <c r="H482" s="11"/>
      <c r="I482" s="12"/>
      <c r="J482" s="23"/>
      <c r="K482" s="14"/>
      <c r="L482" s="24"/>
      <c r="M482" s="87"/>
      <c r="N482" s="88"/>
      <c r="O482" s="89"/>
      <c r="P482" s="94"/>
      <c r="Q482" s="37"/>
      <c r="R482" s="45"/>
      <c r="S482" s="92">
        <f t="shared" si="32"/>
        <v>0</v>
      </c>
      <c r="T482" s="44">
        <f t="shared" si="33"/>
        <v>0</v>
      </c>
      <c r="U482" s="93"/>
      <c r="V482" s="31"/>
      <c r="W482" s="29">
        <f t="shared" si="30"/>
        <v>0</v>
      </c>
      <c r="X482" s="30">
        <f t="shared" si="31"/>
        <v>0</v>
      </c>
      <c r="Y482" s="38"/>
      <c r="Z482" s="97"/>
    </row>
    <row r="483" spans="1:26" ht="15.75" hidden="1" customHeight="1" x14ac:dyDescent="0.2">
      <c r="A483" s="6"/>
      <c r="B483" s="7"/>
      <c r="C483" s="8"/>
      <c r="D483" s="6"/>
      <c r="E483" s="7"/>
      <c r="F483" s="8"/>
      <c r="G483" s="10"/>
      <c r="H483" s="11"/>
      <c r="I483" s="12"/>
      <c r="J483" s="23"/>
      <c r="K483" s="14"/>
      <c r="L483" s="24"/>
      <c r="M483" s="87"/>
      <c r="N483" s="88"/>
      <c r="O483" s="89"/>
      <c r="P483" s="94"/>
      <c r="Q483" s="37"/>
      <c r="R483" s="45"/>
      <c r="S483" s="92">
        <f t="shared" si="32"/>
        <v>0</v>
      </c>
      <c r="T483" s="44">
        <f t="shared" si="33"/>
        <v>0</v>
      </c>
      <c r="U483" s="93"/>
      <c r="V483" s="31"/>
      <c r="W483" s="29">
        <f t="shared" si="30"/>
        <v>0</v>
      </c>
      <c r="X483" s="30">
        <f t="shared" si="31"/>
        <v>0</v>
      </c>
      <c r="Y483" s="38"/>
      <c r="Z483" s="97"/>
    </row>
    <row r="484" spans="1:26" ht="15.75" hidden="1" customHeight="1" x14ac:dyDescent="0.2">
      <c r="A484" s="6"/>
      <c r="B484" s="7"/>
      <c r="C484" s="8"/>
      <c r="D484" s="6"/>
      <c r="E484" s="7"/>
      <c r="F484" s="8"/>
      <c r="G484" s="10"/>
      <c r="H484" s="11"/>
      <c r="I484" s="12"/>
      <c r="J484" s="23"/>
      <c r="K484" s="14"/>
      <c r="L484" s="24"/>
      <c r="M484" s="87"/>
      <c r="N484" s="88"/>
      <c r="O484" s="89"/>
      <c r="P484" s="94"/>
      <c r="Q484" s="37"/>
      <c r="R484" s="45"/>
      <c r="S484" s="92">
        <f t="shared" si="32"/>
        <v>0</v>
      </c>
      <c r="T484" s="44">
        <f t="shared" si="33"/>
        <v>0</v>
      </c>
      <c r="U484" s="93"/>
      <c r="V484" s="31"/>
      <c r="W484" s="29">
        <f t="shared" si="30"/>
        <v>0</v>
      </c>
      <c r="X484" s="30">
        <f t="shared" si="31"/>
        <v>0</v>
      </c>
      <c r="Y484" s="38"/>
      <c r="Z484" s="97"/>
    </row>
    <row r="485" spans="1:26" ht="15.75" hidden="1" customHeight="1" x14ac:dyDescent="0.2">
      <c r="A485" s="6"/>
      <c r="B485" s="7"/>
      <c r="C485" s="8"/>
      <c r="D485" s="6"/>
      <c r="E485" s="7"/>
      <c r="F485" s="8"/>
      <c r="G485" s="10"/>
      <c r="H485" s="11"/>
      <c r="I485" s="12"/>
      <c r="J485" s="23"/>
      <c r="K485" s="14"/>
      <c r="L485" s="24"/>
      <c r="M485" s="87"/>
      <c r="N485" s="88"/>
      <c r="O485" s="89"/>
      <c r="P485" s="94"/>
      <c r="Q485" s="37"/>
      <c r="R485" s="45"/>
      <c r="S485" s="92">
        <f t="shared" si="32"/>
        <v>0</v>
      </c>
      <c r="T485" s="44">
        <f t="shared" si="33"/>
        <v>0</v>
      </c>
      <c r="U485" s="93"/>
      <c r="V485" s="31"/>
      <c r="W485" s="29">
        <f t="shared" si="30"/>
        <v>0</v>
      </c>
      <c r="X485" s="30">
        <f t="shared" si="31"/>
        <v>0</v>
      </c>
      <c r="Y485" s="38"/>
      <c r="Z485" s="97"/>
    </row>
    <row r="486" spans="1:26" ht="15.75" hidden="1" customHeight="1" x14ac:dyDescent="0.2">
      <c r="A486" s="6"/>
      <c r="B486" s="7"/>
      <c r="C486" s="8"/>
      <c r="D486" s="6"/>
      <c r="E486" s="7"/>
      <c r="F486" s="8"/>
      <c r="G486" s="10"/>
      <c r="H486" s="11"/>
      <c r="I486" s="12"/>
      <c r="J486" s="23"/>
      <c r="K486" s="14"/>
      <c r="L486" s="24"/>
      <c r="M486" s="87"/>
      <c r="N486" s="88"/>
      <c r="O486" s="89"/>
      <c r="P486" s="94"/>
      <c r="Q486" s="37"/>
      <c r="R486" s="45"/>
      <c r="S486" s="92">
        <f t="shared" si="32"/>
        <v>0</v>
      </c>
      <c r="T486" s="44">
        <f t="shared" si="33"/>
        <v>0</v>
      </c>
      <c r="U486" s="93"/>
      <c r="V486" s="31"/>
      <c r="W486" s="29">
        <f t="shared" si="30"/>
        <v>0</v>
      </c>
      <c r="X486" s="30">
        <f t="shared" si="31"/>
        <v>0</v>
      </c>
      <c r="Y486" s="38"/>
      <c r="Z486" s="97"/>
    </row>
    <row r="487" spans="1:26" ht="15.75" hidden="1" customHeight="1" x14ac:dyDescent="0.2">
      <c r="A487" s="6"/>
      <c r="B487" s="7"/>
      <c r="C487" s="8"/>
      <c r="D487" s="6"/>
      <c r="E487" s="7"/>
      <c r="F487" s="8"/>
      <c r="G487" s="10"/>
      <c r="H487" s="11"/>
      <c r="I487" s="12"/>
      <c r="J487" s="23"/>
      <c r="K487" s="14"/>
      <c r="L487" s="24"/>
      <c r="M487" s="87"/>
      <c r="N487" s="88"/>
      <c r="O487" s="89"/>
      <c r="P487" s="94"/>
      <c r="Q487" s="37"/>
      <c r="R487" s="45"/>
      <c r="S487" s="92">
        <f t="shared" si="32"/>
        <v>0</v>
      </c>
      <c r="T487" s="44">
        <f t="shared" si="33"/>
        <v>0</v>
      </c>
      <c r="U487" s="93"/>
      <c r="V487" s="31"/>
      <c r="W487" s="29">
        <f t="shared" si="30"/>
        <v>0</v>
      </c>
      <c r="X487" s="30">
        <f t="shared" si="31"/>
        <v>0</v>
      </c>
      <c r="Y487" s="38"/>
      <c r="Z487" s="97"/>
    </row>
    <row r="488" spans="1:26" ht="15.75" hidden="1" customHeight="1" x14ac:dyDescent="0.2">
      <c r="A488" s="6"/>
      <c r="B488" s="7"/>
      <c r="C488" s="8"/>
      <c r="D488" s="6"/>
      <c r="E488" s="7"/>
      <c r="F488" s="8"/>
      <c r="G488" s="10"/>
      <c r="H488" s="11"/>
      <c r="I488" s="12"/>
      <c r="J488" s="23"/>
      <c r="K488" s="14"/>
      <c r="L488" s="24"/>
      <c r="M488" s="87"/>
      <c r="N488" s="88"/>
      <c r="O488" s="89"/>
      <c r="P488" s="94"/>
      <c r="Q488" s="37"/>
      <c r="R488" s="45"/>
      <c r="S488" s="92">
        <f t="shared" si="32"/>
        <v>0</v>
      </c>
      <c r="T488" s="44">
        <f t="shared" si="33"/>
        <v>0</v>
      </c>
      <c r="U488" s="93"/>
      <c r="V488" s="31"/>
      <c r="W488" s="29">
        <f t="shared" si="30"/>
        <v>0</v>
      </c>
      <c r="X488" s="30">
        <f t="shared" si="31"/>
        <v>0</v>
      </c>
      <c r="Y488" s="38"/>
      <c r="Z488" s="97"/>
    </row>
    <row r="489" spans="1:26" ht="15.75" hidden="1" customHeight="1" x14ac:dyDescent="0.2">
      <c r="A489" s="6"/>
      <c r="B489" s="7"/>
      <c r="C489" s="8"/>
      <c r="D489" s="6"/>
      <c r="E489" s="7"/>
      <c r="F489" s="8"/>
      <c r="G489" s="10"/>
      <c r="H489" s="11"/>
      <c r="I489" s="12"/>
      <c r="J489" s="23"/>
      <c r="K489" s="14"/>
      <c r="L489" s="24"/>
      <c r="M489" s="87"/>
      <c r="N489" s="88"/>
      <c r="O489" s="89"/>
      <c r="P489" s="94"/>
      <c r="Q489" s="37"/>
      <c r="R489" s="45"/>
      <c r="S489" s="92">
        <f t="shared" si="32"/>
        <v>0</v>
      </c>
      <c r="T489" s="44">
        <f t="shared" si="33"/>
        <v>0</v>
      </c>
      <c r="U489" s="93"/>
      <c r="V489" s="31"/>
      <c r="W489" s="29">
        <f t="shared" si="30"/>
        <v>0</v>
      </c>
      <c r="X489" s="30">
        <f t="shared" si="31"/>
        <v>0</v>
      </c>
      <c r="Y489" s="38"/>
      <c r="Z489" s="97"/>
    </row>
    <row r="490" spans="1:26" ht="15.75" hidden="1" customHeight="1" x14ac:dyDescent="0.2">
      <c r="A490" s="6"/>
      <c r="B490" s="7"/>
      <c r="C490" s="8"/>
      <c r="D490" s="6"/>
      <c r="E490" s="7"/>
      <c r="F490" s="8"/>
      <c r="G490" s="10"/>
      <c r="H490" s="11"/>
      <c r="I490" s="12"/>
      <c r="J490" s="23"/>
      <c r="K490" s="14"/>
      <c r="L490" s="24"/>
      <c r="M490" s="87"/>
      <c r="N490" s="88"/>
      <c r="O490" s="89"/>
      <c r="P490" s="94"/>
      <c r="Q490" s="37"/>
      <c r="R490" s="45"/>
      <c r="S490" s="92">
        <f t="shared" si="32"/>
        <v>0</v>
      </c>
      <c r="T490" s="44">
        <f t="shared" si="33"/>
        <v>0</v>
      </c>
      <c r="U490" s="93"/>
      <c r="V490" s="31"/>
      <c r="W490" s="29">
        <f t="shared" si="30"/>
        <v>0</v>
      </c>
      <c r="X490" s="30">
        <f t="shared" si="31"/>
        <v>0</v>
      </c>
      <c r="Y490" s="38"/>
      <c r="Z490" s="97"/>
    </row>
    <row r="491" spans="1:26" ht="15.75" hidden="1" customHeight="1" x14ac:dyDescent="0.2">
      <c r="A491" s="6"/>
      <c r="B491" s="7"/>
      <c r="C491" s="8"/>
      <c r="D491" s="6"/>
      <c r="E491" s="7"/>
      <c r="F491" s="8"/>
      <c r="G491" s="10"/>
      <c r="H491" s="11"/>
      <c r="I491" s="12"/>
      <c r="J491" s="23"/>
      <c r="K491" s="14"/>
      <c r="L491" s="24"/>
      <c r="M491" s="87"/>
      <c r="N491" s="88"/>
      <c r="O491" s="89"/>
      <c r="P491" s="94"/>
      <c r="Q491" s="37"/>
      <c r="R491" s="45"/>
      <c r="S491" s="92">
        <f t="shared" si="32"/>
        <v>0</v>
      </c>
      <c r="T491" s="44">
        <f t="shared" si="33"/>
        <v>0</v>
      </c>
      <c r="U491" s="93"/>
      <c r="V491" s="31"/>
      <c r="W491" s="29">
        <f t="shared" si="30"/>
        <v>0</v>
      </c>
      <c r="X491" s="30">
        <f t="shared" si="31"/>
        <v>0</v>
      </c>
      <c r="Y491" s="38"/>
      <c r="Z491" s="97"/>
    </row>
    <row r="492" spans="1:26" ht="15.75" hidden="1" customHeight="1" x14ac:dyDescent="0.2">
      <c r="A492" s="6"/>
      <c r="B492" s="7"/>
      <c r="C492" s="8"/>
      <c r="D492" s="6"/>
      <c r="E492" s="7"/>
      <c r="F492" s="8"/>
      <c r="G492" s="10"/>
      <c r="H492" s="11"/>
      <c r="I492" s="12"/>
      <c r="J492" s="23"/>
      <c r="K492" s="14"/>
      <c r="L492" s="24"/>
      <c r="M492" s="87"/>
      <c r="N492" s="88"/>
      <c r="O492" s="89"/>
      <c r="P492" s="94"/>
      <c r="Q492" s="37"/>
      <c r="R492" s="45"/>
      <c r="S492" s="92">
        <f t="shared" si="32"/>
        <v>0</v>
      </c>
      <c r="T492" s="44">
        <f t="shared" si="33"/>
        <v>0</v>
      </c>
      <c r="U492" s="93"/>
      <c r="V492" s="31"/>
      <c r="W492" s="29">
        <f t="shared" si="30"/>
        <v>0</v>
      </c>
      <c r="X492" s="30">
        <f t="shared" si="31"/>
        <v>0</v>
      </c>
      <c r="Y492" s="38"/>
      <c r="Z492" s="97"/>
    </row>
    <row r="493" spans="1:26" ht="15.75" hidden="1" customHeight="1" x14ac:dyDescent="0.2">
      <c r="A493" s="6"/>
      <c r="B493" s="7"/>
      <c r="C493" s="8"/>
      <c r="D493" s="6"/>
      <c r="E493" s="7"/>
      <c r="F493" s="8"/>
      <c r="G493" s="10"/>
      <c r="H493" s="11"/>
      <c r="I493" s="12"/>
      <c r="J493" s="23"/>
      <c r="K493" s="14"/>
      <c r="L493" s="24"/>
      <c r="M493" s="87"/>
      <c r="N493" s="88"/>
      <c r="O493" s="89"/>
      <c r="P493" s="94"/>
      <c r="Q493" s="37"/>
      <c r="R493" s="45"/>
      <c r="S493" s="92">
        <f t="shared" si="32"/>
        <v>0</v>
      </c>
      <c r="T493" s="44">
        <f t="shared" si="33"/>
        <v>0</v>
      </c>
      <c r="U493" s="93"/>
      <c r="V493" s="31"/>
      <c r="W493" s="29">
        <f t="shared" si="30"/>
        <v>0</v>
      </c>
      <c r="X493" s="30">
        <f t="shared" si="31"/>
        <v>0</v>
      </c>
      <c r="Y493" s="38"/>
      <c r="Z493" s="97"/>
    </row>
    <row r="494" spans="1:26" ht="15.75" hidden="1" customHeight="1" x14ac:dyDescent="0.2">
      <c r="A494" s="6"/>
      <c r="B494" s="7"/>
      <c r="C494" s="8"/>
      <c r="D494" s="6"/>
      <c r="E494" s="7"/>
      <c r="F494" s="8"/>
      <c r="G494" s="10"/>
      <c r="H494" s="11"/>
      <c r="I494" s="12"/>
      <c r="J494" s="23"/>
      <c r="K494" s="14"/>
      <c r="L494" s="24"/>
      <c r="M494" s="87"/>
      <c r="N494" s="88"/>
      <c r="O494" s="89"/>
      <c r="P494" s="94"/>
      <c r="Q494" s="37"/>
      <c r="R494" s="45"/>
      <c r="S494" s="92">
        <f t="shared" si="32"/>
        <v>0</v>
      </c>
      <c r="T494" s="44">
        <f t="shared" si="33"/>
        <v>0</v>
      </c>
      <c r="U494" s="93"/>
      <c r="V494" s="31"/>
      <c r="W494" s="29">
        <f t="shared" si="30"/>
        <v>0</v>
      </c>
      <c r="X494" s="30">
        <f t="shared" si="31"/>
        <v>0</v>
      </c>
      <c r="Y494" s="38"/>
      <c r="Z494" s="97"/>
    </row>
    <row r="495" spans="1:26" ht="15.75" hidden="1" customHeight="1" x14ac:dyDescent="0.2">
      <c r="A495" s="6"/>
      <c r="B495" s="7"/>
      <c r="C495" s="8"/>
      <c r="D495" s="6"/>
      <c r="E495" s="7"/>
      <c r="F495" s="8"/>
      <c r="G495" s="10"/>
      <c r="H495" s="11"/>
      <c r="I495" s="12"/>
      <c r="J495" s="23"/>
      <c r="K495" s="14"/>
      <c r="L495" s="24"/>
      <c r="M495" s="87"/>
      <c r="N495" s="88"/>
      <c r="O495" s="89"/>
      <c r="P495" s="94"/>
      <c r="Q495" s="37"/>
      <c r="R495" s="45"/>
      <c r="S495" s="92">
        <f t="shared" si="32"/>
        <v>0</v>
      </c>
      <c r="T495" s="44">
        <f t="shared" si="33"/>
        <v>0</v>
      </c>
      <c r="U495" s="93"/>
      <c r="V495" s="31"/>
      <c r="W495" s="29">
        <f t="shared" si="30"/>
        <v>0</v>
      </c>
      <c r="X495" s="30">
        <f t="shared" si="31"/>
        <v>0</v>
      </c>
      <c r="Y495" s="38"/>
      <c r="Z495" s="97"/>
    </row>
    <row r="496" spans="1:26" ht="15.75" hidden="1" customHeight="1" x14ac:dyDescent="0.2">
      <c r="A496" s="6"/>
      <c r="B496" s="7"/>
      <c r="C496" s="8"/>
      <c r="D496" s="6"/>
      <c r="E496" s="7"/>
      <c r="F496" s="8"/>
      <c r="G496" s="10"/>
      <c r="H496" s="11"/>
      <c r="I496" s="12"/>
      <c r="J496" s="23"/>
      <c r="K496" s="14"/>
      <c r="L496" s="24"/>
      <c r="M496" s="87"/>
      <c r="N496" s="88"/>
      <c r="O496" s="89"/>
      <c r="P496" s="94"/>
      <c r="Q496" s="37"/>
      <c r="R496" s="45"/>
      <c r="S496" s="92">
        <f t="shared" si="32"/>
        <v>0</v>
      </c>
      <c r="T496" s="44">
        <f t="shared" si="33"/>
        <v>0</v>
      </c>
      <c r="U496" s="93"/>
      <c r="V496" s="31"/>
      <c r="W496" s="29">
        <f t="shared" si="30"/>
        <v>0</v>
      </c>
      <c r="X496" s="30">
        <f t="shared" si="31"/>
        <v>0</v>
      </c>
      <c r="Y496" s="38"/>
      <c r="Z496" s="97"/>
    </row>
    <row r="497" spans="1:26" ht="15.75" hidden="1" customHeight="1" x14ac:dyDescent="0.2">
      <c r="A497" s="6"/>
      <c r="B497" s="7"/>
      <c r="C497" s="8"/>
      <c r="D497" s="6"/>
      <c r="E497" s="7"/>
      <c r="F497" s="8"/>
      <c r="G497" s="10"/>
      <c r="H497" s="11"/>
      <c r="I497" s="12"/>
      <c r="J497" s="23"/>
      <c r="K497" s="14"/>
      <c r="L497" s="24"/>
      <c r="M497" s="87"/>
      <c r="N497" s="88"/>
      <c r="O497" s="89"/>
      <c r="P497" s="94"/>
      <c r="Q497" s="37"/>
      <c r="R497" s="45"/>
      <c r="S497" s="92">
        <f t="shared" si="32"/>
        <v>0</v>
      </c>
      <c r="T497" s="44">
        <f t="shared" si="33"/>
        <v>0</v>
      </c>
      <c r="U497" s="93"/>
      <c r="V497" s="31"/>
      <c r="W497" s="29">
        <f t="shared" si="30"/>
        <v>0</v>
      </c>
      <c r="X497" s="30">
        <f t="shared" si="31"/>
        <v>0</v>
      </c>
      <c r="Y497" s="38"/>
      <c r="Z497" s="97"/>
    </row>
    <row r="498" spans="1:26" ht="15.75" hidden="1" customHeight="1" x14ac:dyDescent="0.2">
      <c r="A498" s="6"/>
      <c r="B498" s="7"/>
      <c r="C498" s="8"/>
      <c r="D498" s="6"/>
      <c r="E498" s="7"/>
      <c r="F498" s="8"/>
      <c r="G498" s="10"/>
      <c r="H498" s="11"/>
      <c r="I498" s="12"/>
      <c r="J498" s="23"/>
      <c r="K498" s="14"/>
      <c r="L498" s="24"/>
      <c r="M498" s="87"/>
      <c r="N498" s="88"/>
      <c r="O498" s="89"/>
      <c r="P498" s="94"/>
      <c r="Q498" s="37"/>
      <c r="R498" s="45"/>
      <c r="S498" s="92">
        <f t="shared" si="32"/>
        <v>0</v>
      </c>
      <c r="T498" s="44">
        <f t="shared" si="33"/>
        <v>0</v>
      </c>
      <c r="U498" s="93"/>
      <c r="V498" s="31"/>
      <c r="W498" s="29">
        <f t="shared" si="30"/>
        <v>0</v>
      </c>
      <c r="X498" s="30">
        <f t="shared" si="31"/>
        <v>0</v>
      </c>
      <c r="Y498" s="38"/>
      <c r="Z498" s="97"/>
    </row>
    <row r="499" spans="1:26" ht="15.75" hidden="1" customHeight="1" x14ac:dyDescent="0.2">
      <c r="A499" s="6"/>
      <c r="B499" s="7"/>
      <c r="C499" s="8"/>
      <c r="D499" s="6"/>
      <c r="E499" s="7"/>
      <c r="F499" s="8"/>
      <c r="G499" s="10"/>
      <c r="H499" s="11"/>
      <c r="I499" s="12"/>
      <c r="J499" s="23"/>
      <c r="K499" s="14"/>
      <c r="L499" s="24"/>
      <c r="M499" s="87"/>
      <c r="N499" s="88"/>
      <c r="O499" s="89"/>
      <c r="P499" s="94"/>
      <c r="Q499" s="37"/>
      <c r="R499" s="45"/>
      <c r="S499" s="92">
        <f t="shared" si="32"/>
        <v>0</v>
      </c>
      <c r="T499" s="44">
        <f t="shared" si="33"/>
        <v>0</v>
      </c>
      <c r="U499" s="93"/>
      <c r="V499" s="31"/>
      <c r="W499" s="29">
        <f t="shared" si="30"/>
        <v>0</v>
      </c>
      <c r="X499" s="30">
        <f t="shared" si="31"/>
        <v>0</v>
      </c>
      <c r="Y499" s="38"/>
      <c r="Z499" s="97"/>
    </row>
    <row r="500" spans="1:26" ht="15.75" hidden="1" customHeight="1" x14ac:dyDescent="0.2">
      <c r="A500" s="6"/>
      <c r="B500" s="7"/>
      <c r="C500" s="8"/>
      <c r="D500" s="6"/>
      <c r="E500" s="7"/>
      <c r="F500" s="8"/>
      <c r="G500" s="10"/>
      <c r="H500" s="11"/>
      <c r="I500" s="12"/>
      <c r="J500" s="23"/>
      <c r="K500" s="14"/>
      <c r="L500" s="24"/>
      <c r="M500" s="87"/>
      <c r="N500" s="88"/>
      <c r="O500" s="89"/>
      <c r="P500" s="94"/>
      <c r="Q500" s="37"/>
      <c r="R500" s="45"/>
      <c r="S500" s="92">
        <f t="shared" si="32"/>
        <v>0</v>
      </c>
      <c r="T500" s="44">
        <f t="shared" si="33"/>
        <v>0</v>
      </c>
      <c r="U500" s="93"/>
      <c r="V500" s="31"/>
      <c r="W500" s="29">
        <f t="shared" si="30"/>
        <v>0</v>
      </c>
      <c r="X500" s="30">
        <f t="shared" si="31"/>
        <v>0</v>
      </c>
      <c r="Y500" s="38"/>
      <c r="Z500" s="97"/>
    </row>
    <row r="501" spans="1:26" ht="15.75" hidden="1" customHeight="1" x14ac:dyDescent="0.2">
      <c r="A501" s="6"/>
      <c r="B501" s="7"/>
      <c r="C501" s="8"/>
      <c r="D501" s="6"/>
      <c r="E501" s="7"/>
      <c r="F501" s="8"/>
      <c r="G501" s="10"/>
      <c r="H501" s="11"/>
      <c r="I501" s="12"/>
      <c r="J501" s="23"/>
      <c r="K501" s="14"/>
      <c r="L501" s="24"/>
      <c r="M501" s="87"/>
      <c r="N501" s="88"/>
      <c r="O501" s="89"/>
      <c r="P501" s="94"/>
      <c r="Q501" s="37"/>
      <c r="R501" s="45"/>
      <c r="S501" s="92">
        <f t="shared" si="32"/>
        <v>0</v>
      </c>
      <c r="T501" s="44">
        <f t="shared" si="33"/>
        <v>0</v>
      </c>
      <c r="U501" s="93"/>
      <c r="V501" s="31"/>
      <c r="W501" s="29">
        <f t="shared" si="30"/>
        <v>0</v>
      </c>
      <c r="X501" s="30">
        <f t="shared" si="31"/>
        <v>0</v>
      </c>
      <c r="Y501" s="38"/>
      <c r="Z501" s="97"/>
    </row>
    <row r="502" spans="1:26" ht="15.75" hidden="1" customHeight="1" x14ac:dyDescent="0.2">
      <c r="A502" s="6"/>
      <c r="B502" s="7"/>
      <c r="C502" s="8"/>
      <c r="D502" s="6"/>
      <c r="E502" s="7"/>
      <c r="F502" s="8"/>
      <c r="G502" s="10"/>
      <c r="H502" s="11"/>
      <c r="I502" s="12"/>
      <c r="J502" s="23"/>
      <c r="K502" s="14"/>
      <c r="L502" s="24"/>
      <c r="M502" s="87"/>
      <c r="N502" s="88"/>
      <c r="O502" s="89"/>
      <c r="P502" s="94"/>
      <c r="Q502" s="37"/>
      <c r="R502" s="45"/>
      <c r="S502" s="92">
        <f t="shared" si="32"/>
        <v>0</v>
      </c>
      <c r="T502" s="44">
        <f t="shared" si="33"/>
        <v>0</v>
      </c>
      <c r="U502" s="93"/>
      <c r="V502" s="31"/>
      <c r="W502" s="29">
        <f t="shared" si="30"/>
        <v>0</v>
      </c>
      <c r="X502" s="30">
        <f t="shared" si="31"/>
        <v>0</v>
      </c>
      <c r="Y502" s="38"/>
      <c r="Z502" s="97"/>
    </row>
    <row r="503" spans="1:26" ht="15.75" hidden="1" customHeight="1" x14ac:dyDescent="0.2">
      <c r="A503" s="6"/>
      <c r="B503" s="7"/>
      <c r="C503" s="8"/>
      <c r="D503" s="6"/>
      <c r="E503" s="7"/>
      <c r="F503" s="8"/>
      <c r="G503" s="10"/>
      <c r="H503" s="11"/>
      <c r="I503" s="12"/>
      <c r="J503" s="23"/>
      <c r="K503" s="14"/>
      <c r="L503" s="24"/>
      <c r="M503" s="87"/>
      <c r="N503" s="88"/>
      <c r="O503" s="89"/>
      <c r="P503" s="94"/>
      <c r="Q503" s="37"/>
      <c r="R503" s="45"/>
      <c r="S503" s="92">
        <f t="shared" si="32"/>
        <v>0</v>
      </c>
      <c r="T503" s="44">
        <f t="shared" si="33"/>
        <v>0</v>
      </c>
      <c r="U503" s="93"/>
      <c r="V503" s="31"/>
      <c r="W503" s="29">
        <f t="shared" si="30"/>
        <v>0</v>
      </c>
      <c r="X503" s="30">
        <f t="shared" si="31"/>
        <v>0</v>
      </c>
      <c r="Y503" s="38"/>
      <c r="Z503" s="97"/>
    </row>
    <row r="504" spans="1:26" ht="15.75" hidden="1" customHeight="1" x14ac:dyDescent="0.2">
      <c r="A504" s="6"/>
      <c r="B504" s="7"/>
      <c r="C504" s="8"/>
      <c r="D504" s="6"/>
      <c r="E504" s="7"/>
      <c r="F504" s="8"/>
      <c r="G504" s="10"/>
      <c r="H504" s="11"/>
      <c r="I504" s="12"/>
      <c r="J504" s="23"/>
      <c r="K504" s="14"/>
      <c r="L504" s="24"/>
      <c r="M504" s="87"/>
      <c r="N504" s="88"/>
      <c r="O504" s="89"/>
      <c r="P504" s="94"/>
      <c r="Q504" s="37"/>
      <c r="R504" s="45"/>
      <c r="S504" s="92">
        <f t="shared" si="32"/>
        <v>0</v>
      </c>
      <c r="T504" s="44">
        <f t="shared" si="33"/>
        <v>0</v>
      </c>
      <c r="U504" s="93"/>
      <c r="V504" s="31"/>
      <c r="W504" s="29">
        <f t="shared" si="30"/>
        <v>0</v>
      </c>
      <c r="X504" s="30">
        <f t="shared" si="31"/>
        <v>0</v>
      </c>
      <c r="Y504" s="38"/>
      <c r="Z504" s="97"/>
    </row>
    <row r="505" spans="1:26" ht="15.75" hidden="1" customHeight="1" x14ac:dyDescent="0.2">
      <c r="A505" s="6"/>
      <c r="B505" s="7"/>
      <c r="C505" s="8"/>
      <c r="D505" s="6"/>
      <c r="E505" s="7"/>
      <c r="F505" s="8"/>
      <c r="G505" s="10"/>
      <c r="H505" s="11"/>
      <c r="I505" s="12"/>
      <c r="J505" s="23"/>
      <c r="K505" s="14"/>
      <c r="L505" s="24"/>
      <c r="M505" s="87"/>
      <c r="N505" s="88"/>
      <c r="O505" s="89"/>
      <c r="P505" s="94"/>
      <c r="Q505" s="37"/>
      <c r="R505" s="45"/>
      <c r="S505" s="92">
        <f t="shared" si="32"/>
        <v>0</v>
      </c>
      <c r="T505" s="44">
        <f t="shared" si="33"/>
        <v>0</v>
      </c>
      <c r="U505" s="93"/>
      <c r="V505" s="31"/>
      <c r="W505" s="29">
        <f t="shared" si="30"/>
        <v>0</v>
      </c>
      <c r="X505" s="30">
        <f t="shared" si="31"/>
        <v>0</v>
      </c>
      <c r="Y505" s="38"/>
      <c r="Z505" s="97"/>
    </row>
    <row r="506" spans="1:26" ht="15.75" hidden="1" customHeight="1" x14ac:dyDescent="0.2">
      <c r="A506" s="6"/>
      <c r="B506" s="7"/>
      <c r="C506" s="8"/>
      <c r="D506" s="6"/>
      <c r="E506" s="7"/>
      <c r="F506" s="8"/>
      <c r="G506" s="10"/>
      <c r="H506" s="11"/>
      <c r="I506" s="12"/>
      <c r="J506" s="23"/>
      <c r="K506" s="14"/>
      <c r="L506" s="24"/>
      <c r="M506" s="87"/>
      <c r="N506" s="88"/>
      <c r="O506" s="89"/>
      <c r="P506" s="94"/>
      <c r="Q506" s="37"/>
      <c r="R506" s="45"/>
      <c r="S506" s="92">
        <f t="shared" si="32"/>
        <v>0</v>
      </c>
      <c r="T506" s="44">
        <f t="shared" si="33"/>
        <v>0</v>
      </c>
      <c r="U506" s="93"/>
      <c r="V506" s="31"/>
      <c r="W506" s="29">
        <f t="shared" si="30"/>
        <v>0</v>
      </c>
      <c r="X506" s="30">
        <f t="shared" si="31"/>
        <v>0</v>
      </c>
      <c r="Y506" s="38"/>
      <c r="Z506" s="97"/>
    </row>
    <row r="507" spans="1:26" ht="15.75" hidden="1" customHeight="1" x14ac:dyDescent="0.2">
      <c r="A507" s="6"/>
      <c r="B507" s="7"/>
      <c r="C507" s="8"/>
      <c r="D507" s="6"/>
      <c r="E507" s="7"/>
      <c r="F507" s="8"/>
      <c r="G507" s="10"/>
      <c r="H507" s="11"/>
      <c r="I507" s="12"/>
      <c r="J507" s="23"/>
      <c r="K507" s="14"/>
      <c r="L507" s="24"/>
      <c r="M507" s="87"/>
      <c r="N507" s="88"/>
      <c r="O507" s="89"/>
      <c r="P507" s="94"/>
      <c r="Q507" s="37"/>
      <c r="R507" s="45"/>
      <c r="S507" s="92">
        <f t="shared" si="32"/>
        <v>0</v>
      </c>
      <c r="T507" s="44">
        <f t="shared" si="33"/>
        <v>0</v>
      </c>
      <c r="U507" s="93"/>
      <c r="V507" s="31"/>
      <c r="W507" s="29">
        <f t="shared" si="30"/>
        <v>0</v>
      </c>
      <c r="X507" s="30">
        <f t="shared" si="31"/>
        <v>0</v>
      </c>
      <c r="Y507" s="38"/>
      <c r="Z507" s="97"/>
    </row>
    <row r="508" spans="1:26" ht="15.75" hidden="1" customHeight="1" x14ac:dyDescent="0.2">
      <c r="A508" s="6"/>
      <c r="B508" s="7"/>
      <c r="C508" s="8"/>
      <c r="D508" s="6"/>
      <c r="E508" s="7"/>
      <c r="F508" s="8"/>
      <c r="G508" s="10"/>
      <c r="H508" s="11"/>
      <c r="I508" s="12"/>
      <c r="J508" s="23"/>
      <c r="K508" s="14"/>
      <c r="L508" s="24"/>
      <c r="M508" s="87"/>
      <c r="N508" s="88"/>
      <c r="O508" s="89"/>
      <c r="P508" s="94"/>
      <c r="Q508" s="37"/>
      <c r="R508" s="45"/>
      <c r="S508" s="92">
        <f t="shared" si="32"/>
        <v>0</v>
      </c>
      <c r="T508" s="44">
        <f t="shared" si="33"/>
        <v>0</v>
      </c>
      <c r="U508" s="93"/>
      <c r="V508" s="31"/>
      <c r="W508" s="29">
        <f t="shared" si="30"/>
        <v>0</v>
      </c>
      <c r="X508" s="30">
        <f t="shared" si="31"/>
        <v>0</v>
      </c>
      <c r="Y508" s="38"/>
      <c r="Z508" s="97"/>
    </row>
    <row r="509" spans="1:26" ht="15.75" hidden="1" customHeight="1" x14ac:dyDescent="0.2">
      <c r="A509" s="6"/>
      <c r="B509" s="7"/>
      <c r="C509" s="8"/>
      <c r="D509" s="6"/>
      <c r="E509" s="7"/>
      <c r="F509" s="8"/>
      <c r="G509" s="10"/>
      <c r="H509" s="11"/>
      <c r="I509" s="12"/>
      <c r="J509" s="23"/>
      <c r="K509" s="14"/>
      <c r="L509" s="24"/>
      <c r="M509" s="87"/>
      <c r="N509" s="88"/>
      <c r="O509" s="89"/>
      <c r="P509" s="94"/>
      <c r="Q509" s="37"/>
      <c r="R509" s="45"/>
      <c r="S509" s="92">
        <f t="shared" si="32"/>
        <v>0</v>
      </c>
      <c r="T509" s="44">
        <f t="shared" si="33"/>
        <v>0</v>
      </c>
      <c r="U509" s="93"/>
      <c r="V509" s="31"/>
      <c r="W509" s="29">
        <f t="shared" si="30"/>
        <v>0</v>
      </c>
      <c r="X509" s="30">
        <f t="shared" si="31"/>
        <v>0</v>
      </c>
      <c r="Y509" s="38"/>
      <c r="Z509" s="97"/>
    </row>
    <row r="510" spans="1:26" ht="15.75" hidden="1" customHeight="1" x14ac:dyDescent="0.2">
      <c r="A510" s="6"/>
      <c r="B510" s="7"/>
      <c r="C510" s="8"/>
      <c r="D510" s="6"/>
      <c r="E510" s="7"/>
      <c r="F510" s="8"/>
      <c r="G510" s="10"/>
      <c r="H510" s="11"/>
      <c r="I510" s="12"/>
      <c r="J510" s="23"/>
      <c r="K510" s="14"/>
      <c r="L510" s="24"/>
      <c r="M510" s="87"/>
      <c r="N510" s="88"/>
      <c r="O510" s="89"/>
      <c r="P510" s="94"/>
      <c r="Q510" s="37"/>
      <c r="R510" s="45"/>
      <c r="S510" s="92">
        <f t="shared" si="32"/>
        <v>0</v>
      </c>
      <c r="T510" s="44">
        <f t="shared" si="33"/>
        <v>0</v>
      </c>
      <c r="U510" s="93"/>
      <c r="V510" s="31"/>
      <c r="W510" s="29">
        <f t="shared" si="30"/>
        <v>0</v>
      </c>
      <c r="X510" s="30">
        <f t="shared" si="31"/>
        <v>0</v>
      </c>
      <c r="Y510" s="38"/>
      <c r="Z510" s="97"/>
    </row>
    <row r="511" spans="1:26" ht="15.75" hidden="1" customHeight="1" x14ac:dyDescent="0.2">
      <c r="A511" s="6"/>
      <c r="B511" s="7"/>
      <c r="C511" s="8"/>
      <c r="D511" s="6"/>
      <c r="E511" s="7"/>
      <c r="F511" s="8"/>
      <c r="G511" s="10"/>
      <c r="H511" s="11"/>
      <c r="I511" s="12"/>
      <c r="J511" s="23"/>
      <c r="K511" s="14"/>
      <c r="L511" s="24"/>
      <c r="M511" s="87"/>
      <c r="N511" s="88"/>
      <c r="O511" s="89"/>
      <c r="P511" s="94"/>
      <c r="Q511" s="37"/>
      <c r="R511" s="45"/>
      <c r="S511" s="92">
        <f t="shared" si="32"/>
        <v>0</v>
      </c>
      <c r="T511" s="44">
        <f t="shared" si="33"/>
        <v>0</v>
      </c>
      <c r="U511" s="93"/>
      <c r="V511" s="31"/>
      <c r="W511" s="29">
        <f t="shared" si="30"/>
        <v>0</v>
      </c>
      <c r="X511" s="30">
        <f t="shared" si="31"/>
        <v>0</v>
      </c>
      <c r="Y511" s="38"/>
      <c r="Z511" s="97"/>
    </row>
    <row r="512" spans="1:26" ht="15.75" hidden="1" customHeight="1" x14ac:dyDescent="0.2">
      <c r="A512" s="6"/>
      <c r="B512" s="7"/>
      <c r="C512" s="8"/>
      <c r="D512" s="6"/>
      <c r="E512" s="7"/>
      <c r="F512" s="8"/>
      <c r="G512" s="10"/>
      <c r="H512" s="11"/>
      <c r="I512" s="12"/>
      <c r="J512" s="23"/>
      <c r="K512" s="14"/>
      <c r="L512" s="24"/>
      <c r="M512" s="87"/>
      <c r="N512" s="88"/>
      <c r="O512" s="89"/>
      <c r="P512" s="94"/>
      <c r="Q512" s="37"/>
      <c r="R512" s="45"/>
      <c r="S512" s="92">
        <f t="shared" si="32"/>
        <v>0</v>
      </c>
      <c r="T512" s="44">
        <f t="shared" si="33"/>
        <v>0</v>
      </c>
      <c r="U512" s="93"/>
      <c r="V512" s="31"/>
      <c r="W512" s="29">
        <f t="shared" si="30"/>
        <v>0</v>
      </c>
      <c r="X512" s="30">
        <f t="shared" si="31"/>
        <v>0</v>
      </c>
      <c r="Y512" s="38"/>
      <c r="Z512" s="97"/>
    </row>
    <row r="513" spans="1:26" ht="15.75" hidden="1" customHeight="1" x14ac:dyDescent="0.2">
      <c r="A513" s="6"/>
      <c r="B513" s="7"/>
      <c r="C513" s="8"/>
      <c r="D513" s="6"/>
      <c r="E513" s="7"/>
      <c r="F513" s="8"/>
      <c r="G513" s="10"/>
      <c r="H513" s="11"/>
      <c r="I513" s="12"/>
      <c r="J513" s="23"/>
      <c r="K513" s="14"/>
      <c r="L513" s="24"/>
      <c r="M513" s="87"/>
      <c r="N513" s="88"/>
      <c r="O513" s="89"/>
      <c r="P513" s="94"/>
      <c r="Q513" s="37"/>
      <c r="R513" s="45"/>
      <c r="S513" s="92">
        <f t="shared" si="32"/>
        <v>0</v>
      </c>
      <c r="T513" s="44">
        <f t="shared" si="33"/>
        <v>0</v>
      </c>
      <c r="U513" s="93"/>
      <c r="V513" s="31"/>
      <c r="W513" s="29">
        <f t="shared" si="30"/>
        <v>0</v>
      </c>
      <c r="X513" s="30">
        <f t="shared" si="31"/>
        <v>0</v>
      </c>
      <c r="Y513" s="38"/>
      <c r="Z513" s="97"/>
    </row>
    <row r="514" spans="1:26" ht="15.75" hidden="1" customHeight="1" x14ac:dyDescent="0.2">
      <c r="A514" s="6"/>
      <c r="B514" s="7"/>
      <c r="C514" s="8"/>
      <c r="D514" s="6"/>
      <c r="E514" s="7"/>
      <c r="F514" s="8"/>
      <c r="G514" s="10"/>
      <c r="H514" s="11"/>
      <c r="I514" s="12"/>
      <c r="J514" s="23"/>
      <c r="K514" s="14"/>
      <c r="L514" s="24"/>
      <c r="M514" s="87"/>
      <c r="N514" s="88"/>
      <c r="O514" s="89"/>
      <c r="P514" s="94"/>
      <c r="Q514" s="37"/>
      <c r="R514" s="45"/>
      <c r="S514" s="92">
        <f t="shared" si="32"/>
        <v>0</v>
      </c>
      <c r="T514" s="44">
        <f t="shared" si="33"/>
        <v>0</v>
      </c>
      <c r="U514" s="93"/>
      <c r="V514" s="31"/>
      <c r="W514" s="29">
        <f t="shared" si="30"/>
        <v>0</v>
      </c>
      <c r="X514" s="30">
        <f t="shared" si="31"/>
        <v>0</v>
      </c>
      <c r="Y514" s="38"/>
      <c r="Z514" s="97"/>
    </row>
    <row r="515" spans="1:26" ht="15.75" hidden="1" customHeight="1" x14ac:dyDescent="0.2">
      <c r="A515" s="6"/>
      <c r="B515" s="7"/>
      <c r="C515" s="8"/>
      <c r="D515" s="6"/>
      <c r="E515" s="7"/>
      <c r="F515" s="8"/>
      <c r="G515" s="10"/>
      <c r="H515" s="11"/>
      <c r="I515" s="12"/>
      <c r="J515" s="23"/>
      <c r="K515" s="14"/>
      <c r="L515" s="24"/>
      <c r="M515" s="87"/>
      <c r="N515" s="88"/>
      <c r="O515" s="89"/>
      <c r="P515" s="94"/>
      <c r="Q515" s="37"/>
      <c r="R515" s="45"/>
      <c r="S515" s="92">
        <f t="shared" si="32"/>
        <v>0</v>
      </c>
      <c r="T515" s="44">
        <f t="shared" si="33"/>
        <v>0</v>
      </c>
      <c r="U515" s="93"/>
      <c r="V515" s="31"/>
      <c r="W515" s="29">
        <f t="shared" si="30"/>
        <v>0</v>
      </c>
      <c r="X515" s="30">
        <f t="shared" si="31"/>
        <v>0</v>
      </c>
      <c r="Y515" s="38"/>
      <c r="Z515" s="97"/>
    </row>
    <row r="516" spans="1:26" ht="15.75" hidden="1" customHeight="1" x14ac:dyDescent="0.2">
      <c r="A516" s="6"/>
      <c r="B516" s="7"/>
      <c r="C516" s="8"/>
      <c r="D516" s="6"/>
      <c r="E516" s="7"/>
      <c r="F516" s="8"/>
      <c r="G516" s="10"/>
      <c r="H516" s="11"/>
      <c r="I516" s="12"/>
      <c r="J516" s="23"/>
      <c r="K516" s="14"/>
      <c r="L516" s="24"/>
      <c r="M516" s="87"/>
      <c r="N516" s="88"/>
      <c r="O516" s="89"/>
      <c r="P516" s="94"/>
      <c r="Q516" s="37"/>
      <c r="R516" s="45"/>
      <c r="S516" s="92">
        <f t="shared" si="32"/>
        <v>0</v>
      </c>
      <c r="T516" s="44">
        <f t="shared" si="33"/>
        <v>0</v>
      </c>
      <c r="U516" s="93"/>
      <c r="V516" s="31"/>
      <c r="W516" s="29">
        <f t="shared" si="30"/>
        <v>0</v>
      </c>
      <c r="X516" s="30">
        <f t="shared" si="31"/>
        <v>0</v>
      </c>
      <c r="Y516" s="38"/>
      <c r="Z516" s="97"/>
    </row>
    <row r="517" spans="1:26" ht="15.75" hidden="1" customHeight="1" x14ac:dyDescent="0.2">
      <c r="A517" s="6"/>
      <c r="B517" s="7"/>
      <c r="C517" s="8"/>
      <c r="D517" s="6"/>
      <c r="E517" s="7"/>
      <c r="F517" s="8"/>
      <c r="G517" s="10"/>
      <c r="H517" s="11"/>
      <c r="I517" s="12"/>
      <c r="J517" s="23"/>
      <c r="K517" s="14"/>
      <c r="L517" s="24"/>
      <c r="M517" s="87"/>
      <c r="N517" s="88"/>
      <c r="O517" s="89"/>
      <c r="P517" s="94"/>
      <c r="Q517" s="37"/>
      <c r="R517" s="45"/>
      <c r="S517" s="92">
        <f t="shared" si="32"/>
        <v>0</v>
      </c>
      <c r="T517" s="44">
        <f t="shared" si="33"/>
        <v>0</v>
      </c>
      <c r="U517" s="93"/>
      <c r="V517" s="31"/>
      <c r="W517" s="29">
        <f t="shared" si="30"/>
        <v>0</v>
      </c>
      <c r="X517" s="30">
        <f t="shared" si="31"/>
        <v>0</v>
      </c>
      <c r="Y517" s="38"/>
      <c r="Z517" s="97"/>
    </row>
    <row r="518" spans="1:26" ht="15.75" hidden="1" customHeight="1" x14ac:dyDescent="0.2">
      <c r="A518" s="6"/>
      <c r="B518" s="7"/>
      <c r="C518" s="8"/>
      <c r="D518" s="6"/>
      <c r="E518" s="7"/>
      <c r="F518" s="8"/>
      <c r="G518" s="10"/>
      <c r="H518" s="11"/>
      <c r="I518" s="12"/>
      <c r="J518" s="23"/>
      <c r="K518" s="14"/>
      <c r="L518" s="24"/>
      <c r="M518" s="87"/>
      <c r="N518" s="88"/>
      <c r="O518" s="89"/>
      <c r="P518" s="94"/>
      <c r="Q518" s="37"/>
      <c r="R518" s="45"/>
      <c r="S518" s="92">
        <f t="shared" si="32"/>
        <v>0</v>
      </c>
      <c r="T518" s="44">
        <f t="shared" si="33"/>
        <v>0</v>
      </c>
      <c r="U518" s="93"/>
      <c r="V518" s="31"/>
      <c r="W518" s="29">
        <f t="shared" si="30"/>
        <v>0</v>
      </c>
      <c r="X518" s="30">
        <f t="shared" si="31"/>
        <v>0</v>
      </c>
      <c r="Y518" s="38"/>
      <c r="Z518" s="97"/>
    </row>
    <row r="519" spans="1:26" ht="15.75" hidden="1" customHeight="1" x14ac:dyDescent="0.2">
      <c r="A519" s="6"/>
      <c r="B519" s="7"/>
      <c r="C519" s="8"/>
      <c r="D519" s="6"/>
      <c r="E519" s="7"/>
      <c r="F519" s="8"/>
      <c r="G519" s="10"/>
      <c r="H519" s="11"/>
      <c r="I519" s="12"/>
      <c r="J519" s="23"/>
      <c r="K519" s="14"/>
      <c r="L519" s="24"/>
      <c r="M519" s="87"/>
      <c r="N519" s="88"/>
      <c r="O519" s="89"/>
      <c r="P519" s="94"/>
      <c r="Q519" s="37"/>
      <c r="R519" s="45"/>
      <c r="S519" s="92">
        <f t="shared" si="32"/>
        <v>0</v>
      </c>
      <c r="T519" s="44">
        <f t="shared" si="33"/>
        <v>0</v>
      </c>
      <c r="U519" s="93"/>
      <c r="V519" s="31"/>
      <c r="W519" s="29">
        <f t="shared" ref="W519:W548" si="34">V519*S519</f>
        <v>0</v>
      </c>
      <c r="X519" s="30">
        <f t="shared" ref="X519:X548" si="35">V519*T519</f>
        <v>0</v>
      </c>
      <c r="Y519" s="38"/>
      <c r="Z519" s="97"/>
    </row>
    <row r="520" spans="1:26" ht="15.75" hidden="1" customHeight="1" x14ac:dyDescent="0.2">
      <c r="A520" s="6"/>
      <c r="B520" s="7"/>
      <c r="C520" s="8"/>
      <c r="D520" s="6"/>
      <c r="E520" s="7"/>
      <c r="F520" s="8"/>
      <c r="G520" s="10"/>
      <c r="H520" s="11"/>
      <c r="I520" s="12"/>
      <c r="J520" s="23"/>
      <c r="K520" s="14"/>
      <c r="L520" s="24"/>
      <c r="M520" s="87"/>
      <c r="N520" s="88"/>
      <c r="O520" s="89"/>
      <c r="P520" s="94"/>
      <c r="Q520" s="37"/>
      <c r="R520" s="45"/>
      <c r="S520" s="92">
        <f t="shared" si="32"/>
        <v>0</v>
      </c>
      <c r="T520" s="44">
        <f t="shared" si="33"/>
        <v>0</v>
      </c>
      <c r="U520" s="93"/>
      <c r="V520" s="31"/>
      <c r="W520" s="29">
        <f t="shared" si="34"/>
        <v>0</v>
      </c>
      <c r="X520" s="30">
        <f t="shared" si="35"/>
        <v>0</v>
      </c>
      <c r="Y520" s="38"/>
      <c r="Z520" s="97"/>
    </row>
    <row r="521" spans="1:26" ht="15.75" hidden="1" customHeight="1" x14ac:dyDescent="0.2">
      <c r="A521" s="6"/>
      <c r="B521" s="7"/>
      <c r="C521" s="8"/>
      <c r="D521" s="6"/>
      <c r="E521" s="7"/>
      <c r="F521" s="8"/>
      <c r="G521" s="10"/>
      <c r="H521" s="11"/>
      <c r="I521" s="12"/>
      <c r="J521" s="23"/>
      <c r="K521" s="14"/>
      <c r="L521" s="24"/>
      <c r="M521" s="87"/>
      <c r="N521" s="88"/>
      <c r="O521" s="89"/>
      <c r="P521" s="94"/>
      <c r="Q521" s="37"/>
      <c r="R521" s="45"/>
      <c r="S521" s="92">
        <f t="shared" si="32"/>
        <v>0</v>
      </c>
      <c r="T521" s="44">
        <f t="shared" si="33"/>
        <v>0</v>
      </c>
      <c r="U521" s="93"/>
      <c r="V521" s="31"/>
      <c r="W521" s="29">
        <f t="shared" si="34"/>
        <v>0</v>
      </c>
      <c r="X521" s="30">
        <f t="shared" si="35"/>
        <v>0</v>
      </c>
      <c r="Y521" s="38"/>
      <c r="Z521" s="97"/>
    </row>
    <row r="522" spans="1:26" ht="15.75" hidden="1" customHeight="1" x14ac:dyDescent="0.2">
      <c r="A522" s="6"/>
      <c r="B522" s="7"/>
      <c r="C522" s="8"/>
      <c r="D522" s="6"/>
      <c r="E522" s="7"/>
      <c r="F522" s="8"/>
      <c r="G522" s="10"/>
      <c r="H522" s="11"/>
      <c r="I522" s="12"/>
      <c r="J522" s="23"/>
      <c r="K522" s="14"/>
      <c r="L522" s="24"/>
      <c r="M522" s="87"/>
      <c r="N522" s="88"/>
      <c r="O522" s="89"/>
      <c r="P522" s="94"/>
      <c r="Q522" s="37"/>
      <c r="R522" s="45"/>
      <c r="S522" s="92">
        <f t="shared" si="32"/>
        <v>0</v>
      </c>
      <c r="T522" s="44">
        <f t="shared" si="33"/>
        <v>0</v>
      </c>
      <c r="U522" s="93"/>
      <c r="V522" s="31"/>
      <c r="W522" s="29">
        <f t="shared" si="34"/>
        <v>0</v>
      </c>
      <c r="X522" s="30">
        <f t="shared" si="35"/>
        <v>0</v>
      </c>
      <c r="Y522" s="38"/>
      <c r="Z522" s="97"/>
    </row>
    <row r="523" spans="1:26" ht="15.75" hidden="1" customHeight="1" x14ac:dyDescent="0.2">
      <c r="A523" s="6"/>
      <c r="B523" s="7"/>
      <c r="C523" s="8"/>
      <c r="D523" s="6"/>
      <c r="E523" s="7"/>
      <c r="F523" s="8"/>
      <c r="G523" s="10"/>
      <c r="H523" s="11"/>
      <c r="I523" s="12"/>
      <c r="J523" s="23"/>
      <c r="K523" s="14"/>
      <c r="L523" s="24"/>
      <c r="M523" s="87"/>
      <c r="N523" s="88"/>
      <c r="O523" s="89"/>
      <c r="P523" s="94"/>
      <c r="Q523" s="37"/>
      <c r="R523" s="45"/>
      <c r="S523" s="92">
        <f t="shared" si="32"/>
        <v>0</v>
      </c>
      <c r="T523" s="44">
        <f t="shared" si="33"/>
        <v>0</v>
      </c>
      <c r="U523" s="93"/>
      <c r="V523" s="31"/>
      <c r="W523" s="29">
        <f t="shared" si="34"/>
        <v>0</v>
      </c>
      <c r="X523" s="30">
        <f t="shared" si="35"/>
        <v>0</v>
      </c>
      <c r="Y523" s="38"/>
      <c r="Z523" s="97"/>
    </row>
    <row r="524" spans="1:26" ht="15.75" hidden="1" customHeight="1" x14ac:dyDescent="0.2">
      <c r="A524" s="6"/>
      <c r="B524" s="7"/>
      <c r="C524" s="8"/>
      <c r="D524" s="6"/>
      <c r="E524" s="7"/>
      <c r="F524" s="8"/>
      <c r="G524" s="10"/>
      <c r="H524" s="11"/>
      <c r="I524" s="12"/>
      <c r="J524" s="23"/>
      <c r="K524" s="14"/>
      <c r="L524" s="24"/>
      <c r="M524" s="87"/>
      <c r="N524" s="88"/>
      <c r="O524" s="89"/>
      <c r="P524" s="94"/>
      <c r="Q524" s="37"/>
      <c r="R524" s="45"/>
      <c r="S524" s="92">
        <f t="shared" si="32"/>
        <v>0</v>
      </c>
      <c r="T524" s="44">
        <f t="shared" si="33"/>
        <v>0</v>
      </c>
      <c r="U524" s="93"/>
      <c r="V524" s="31"/>
      <c r="W524" s="29">
        <f t="shared" si="34"/>
        <v>0</v>
      </c>
      <c r="X524" s="30">
        <f t="shared" si="35"/>
        <v>0</v>
      </c>
      <c r="Y524" s="38"/>
      <c r="Z524" s="97"/>
    </row>
    <row r="525" spans="1:26" ht="15.75" hidden="1" customHeight="1" x14ac:dyDescent="0.2">
      <c r="A525" s="6"/>
      <c r="B525" s="7"/>
      <c r="C525" s="8"/>
      <c r="D525" s="6"/>
      <c r="E525" s="7"/>
      <c r="F525" s="8"/>
      <c r="G525" s="10"/>
      <c r="H525" s="11"/>
      <c r="I525" s="12"/>
      <c r="J525" s="23"/>
      <c r="K525" s="14"/>
      <c r="L525" s="24"/>
      <c r="M525" s="87"/>
      <c r="N525" s="88"/>
      <c r="O525" s="89"/>
      <c r="P525" s="94"/>
      <c r="Q525" s="37"/>
      <c r="R525" s="45"/>
      <c r="S525" s="92">
        <f t="shared" si="32"/>
        <v>0</v>
      </c>
      <c r="T525" s="44">
        <f t="shared" si="33"/>
        <v>0</v>
      </c>
      <c r="U525" s="93"/>
      <c r="V525" s="31"/>
      <c r="W525" s="29">
        <f t="shared" si="34"/>
        <v>0</v>
      </c>
      <c r="X525" s="30">
        <f t="shared" si="35"/>
        <v>0</v>
      </c>
      <c r="Y525" s="38"/>
      <c r="Z525" s="97"/>
    </row>
    <row r="526" spans="1:26" ht="15.75" hidden="1" customHeight="1" x14ac:dyDescent="0.2">
      <c r="A526" s="6"/>
      <c r="B526" s="7"/>
      <c r="C526" s="8"/>
      <c r="D526" s="6"/>
      <c r="E526" s="7"/>
      <c r="F526" s="8"/>
      <c r="G526" s="10"/>
      <c r="H526" s="11"/>
      <c r="I526" s="12"/>
      <c r="J526" s="23"/>
      <c r="K526" s="14"/>
      <c r="L526" s="24"/>
      <c r="M526" s="87"/>
      <c r="N526" s="88"/>
      <c r="O526" s="89"/>
      <c r="P526" s="94"/>
      <c r="Q526" s="37"/>
      <c r="R526" s="45"/>
      <c r="S526" s="92">
        <f t="shared" si="32"/>
        <v>0</v>
      </c>
      <c r="T526" s="44">
        <f t="shared" si="33"/>
        <v>0</v>
      </c>
      <c r="U526" s="93"/>
      <c r="V526" s="31"/>
      <c r="W526" s="29">
        <f t="shared" si="34"/>
        <v>0</v>
      </c>
      <c r="X526" s="30">
        <f t="shared" si="35"/>
        <v>0</v>
      </c>
      <c r="Y526" s="38"/>
      <c r="Z526" s="97"/>
    </row>
    <row r="527" spans="1:26" ht="15.75" hidden="1" customHeight="1" x14ac:dyDescent="0.2">
      <c r="A527" s="6"/>
      <c r="B527" s="7"/>
      <c r="C527" s="8"/>
      <c r="D527" s="6"/>
      <c r="E527" s="7"/>
      <c r="F527" s="8"/>
      <c r="G527" s="10"/>
      <c r="H527" s="11"/>
      <c r="I527" s="12"/>
      <c r="J527" s="23"/>
      <c r="K527" s="14"/>
      <c r="L527" s="24"/>
      <c r="M527" s="87"/>
      <c r="N527" s="88"/>
      <c r="O527" s="89"/>
      <c r="P527" s="94"/>
      <c r="Q527" s="37"/>
      <c r="R527" s="45"/>
      <c r="S527" s="92">
        <f t="shared" si="32"/>
        <v>0</v>
      </c>
      <c r="T527" s="44">
        <f t="shared" si="33"/>
        <v>0</v>
      </c>
      <c r="U527" s="93"/>
      <c r="V527" s="31"/>
      <c r="W527" s="29">
        <f>V527*S527</f>
        <v>0</v>
      </c>
      <c r="X527" s="30">
        <f t="shared" si="35"/>
        <v>0</v>
      </c>
      <c r="Y527" s="38"/>
      <c r="Z527" s="97"/>
    </row>
    <row r="528" spans="1:26" ht="15.75" hidden="1" customHeight="1" x14ac:dyDescent="0.2">
      <c r="A528" s="6"/>
      <c r="B528" s="7"/>
      <c r="C528" s="8"/>
      <c r="D528" s="6"/>
      <c r="E528" s="7"/>
      <c r="F528" s="8"/>
      <c r="G528" s="10"/>
      <c r="H528" s="11"/>
      <c r="I528" s="12"/>
      <c r="J528" s="23"/>
      <c r="K528" s="14"/>
      <c r="L528" s="24"/>
      <c r="M528" s="87"/>
      <c r="N528" s="88"/>
      <c r="O528" s="89"/>
      <c r="P528" s="94"/>
      <c r="Q528" s="37"/>
      <c r="R528" s="45"/>
      <c r="S528" s="92">
        <f t="shared" ref="S528:S548" si="36">IF(R528="U",T528/1.2,T528)</f>
        <v>0</v>
      </c>
      <c r="T528" s="44">
        <f t="shared" ref="T528:T548" si="37">P528*(1-U528)</f>
        <v>0</v>
      </c>
      <c r="U528" s="93"/>
      <c r="V528" s="31"/>
      <c r="W528" s="29">
        <f t="shared" si="34"/>
        <v>0</v>
      </c>
      <c r="X528" s="30">
        <f t="shared" si="35"/>
        <v>0</v>
      </c>
      <c r="Y528" s="38"/>
      <c r="Z528" s="97"/>
    </row>
    <row r="529" spans="1:26" ht="15.75" hidden="1" customHeight="1" x14ac:dyDescent="0.2">
      <c r="A529" s="6"/>
      <c r="B529" s="7"/>
      <c r="C529" s="8"/>
      <c r="D529" s="6"/>
      <c r="E529" s="7"/>
      <c r="F529" s="8"/>
      <c r="G529" s="10"/>
      <c r="H529" s="11"/>
      <c r="I529" s="12"/>
      <c r="J529" s="23"/>
      <c r="K529" s="14"/>
      <c r="L529" s="24"/>
      <c r="M529" s="87"/>
      <c r="N529" s="88"/>
      <c r="O529" s="89"/>
      <c r="P529" s="94"/>
      <c r="Q529" s="37"/>
      <c r="R529" s="45"/>
      <c r="S529" s="92">
        <f t="shared" si="36"/>
        <v>0</v>
      </c>
      <c r="T529" s="44">
        <f t="shared" si="37"/>
        <v>0</v>
      </c>
      <c r="U529" s="93"/>
      <c r="V529" s="31"/>
      <c r="W529" s="29">
        <f t="shared" si="34"/>
        <v>0</v>
      </c>
      <c r="X529" s="30">
        <f t="shared" si="35"/>
        <v>0</v>
      </c>
      <c r="Y529" s="38"/>
      <c r="Z529" s="97"/>
    </row>
    <row r="530" spans="1:26" ht="15.75" hidden="1" customHeight="1" x14ac:dyDescent="0.2">
      <c r="A530" s="6"/>
      <c r="B530" s="7"/>
      <c r="C530" s="8"/>
      <c r="D530" s="6"/>
      <c r="E530" s="7"/>
      <c r="F530" s="8"/>
      <c r="G530" s="10"/>
      <c r="H530" s="11"/>
      <c r="I530" s="12"/>
      <c r="J530" s="23"/>
      <c r="K530" s="14"/>
      <c r="L530" s="24"/>
      <c r="M530" s="87"/>
      <c r="N530" s="88"/>
      <c r="O530" s="89"/>
      <c r="P530" s="94"/>
      <c r="Q530" s="37"/>
      <c r="R530" s="45"/>
      <c r="S530" s="92">
        <f t="shared" si="36"/>
        <v>0</v>
      </c>
      <c r="T530" s="44">
        <f t="shared" si="37"/>
        <v>0</v>
      </c>
      <c r="U530" s="93"/>
      <c r="V530" s="31"/>
      <c r="W530" s="29">
        <f t="shared" si="34"/>
        <v>0</v>
      </c>
      <c r="X530" s="30">
        <f t="shared" si="35"/>
        <v>0</v>
      </c>
      <c r="Y530" s="38"/>
      <c r="Z530" s="97"/>
    </row>
    <row r="531" spans="1:26" ht="15.75" hidden="1" customHeight="1" x14ac:dyDescent="0.2">
      <c r="A531" s="6"/>
      <c r="B531" s="7"/>
      <c r="C531" s="8"/>
      <c r="D531" s="6"/>
      <c r="E531" s="7"/>
      <c r="F531" s="8"/>
      <c r="G531" s="10"/>
      <c r="H531" s="11"/>
      <c r="I531" s="12"/>
      <c r="J531" s="23"/>
      <c r="K531" s="14"/>
      <c r="L531" s="24"/>
      <c r="M531" s="87"/>
      <c r="N531" s="88"/>
      <c r="O531" s="89"/>
      <c r="P531" s="94"/>
      <c r="Q531" s="37"/>
      <c r="R531" s="45"/>
      <c r="S531" s="92">
        <f t="shared" si="36"/>
        <v>0</v>
      </c>
      <c r="T531" s="44">
        <f t="shared" si="37"/>
        <v>0</v>
      </c>
      <c r="U531" s="93"/>
      <c r="V531" s="31"/>
      <c r="W531" s="29">
        <f t="shared" si="34"/>
        <v>0</v>
      </c>
      <c r="X531" s="30">
        <f t="shared" si="35"/>
        <v>0</v>
      </c>
      <c r="Y531" s="38"/>
      <c r="Z531" s="97"/>
    </row>
    <row r="532" spans="1:26" ht="15.75" hidden="1" customHeight="1" x14ac:dyDescent="0.2">
      <c r="A532" s="6"/>
      <c r="B532" s="7"/>
      <c r="C532" s="8"/>
      <c r="D532" s="6"/>
      <c r="E532" s="7"/>
      <c r="F532" s="8"/>
      <c r="G532" s="10"/>
      <c r="H532" s="11"/>
      <c r="I532" s="12"/>
      <c r="J532" s="23"/>
      <c r="K532" s="14"/>
      <c r="L532" s="24"/>
      <c r="M532" s="87"/>
      <c r="N532" s="88"/>
      <c r="O532" s="89"/>
      <c r="P532" s="94"/>
      <c r="Q532" s="37"/>
      <c r="R532" s="45"/>
      <c r="S532" s="92">
        <f t="shared" si="36"/>
        <v>0</v>
      </c>
      <c r="T532" s="44">
        <f t="shared" si="37"/>
        <v>0</v>
      </c>
      <c r="U532" s="93"/>
      <c r="V532" s="31"/>
      <c r="W532" s="29">
        <f t="shared" si="34"/>
        <v>0</v>
      </c>
      <c r="X532" s="30">
        <f t="shared" si="35"/>
        <v>0</v>
      </c>
      <c r="Y532" s="38"/>
      <c r="Z532" s="97"/>
    </row>
    <row r="533" spans="1:26" ht="15.75" hidden="1" customHeight="1" x14ac:dyDescent="0.2">
      <c r="A533" s="6"/>
      <c r="B533" s="7"/>
      <c r="C533" s="8"/>
      <c r="D533" s="6"/>
      <c r="E533" s="7"/>
      <c r="F533" s="8"/>
      <c r="G533" s="10"/>
      <c r="H533" s="11"/>
      <c r="I533" s="12"/>
      <c r="J533" s="23"/>
      <c r="K533" s="14"/>
      <c r="L533" s="24"/>
      <c r="M533" s="87"/>
      <c r="N533" s="88"/>
      <c r="O533" s="89"/>
      <c r="P533" s="94"/>
      <c r="Q533" s="37"/>
      <c r="R533" s="45"/>
      <c r="S533" s="92">
        <f t="shared" si="36"/>
        <v>0</v>
      </c>
      <c r="T533" s="44">
        <f t="shared" si="37"/>
        <v>0</v>
      </c>
      <c r="U533" s="93"/>
      <c r="V533" s="31"/>
      <c r="W533" s="29">
        <f t="shared" si="34"/>
        <v>0</v>
      </c>
      <c r="X533" s="30">
        <f t="shared" si="35"/>
        <v>0</v>
      </c>
      <c r="Y533" s="38"/>
      <c r="Z533" s="97"/>
    </row>
    <row r="534" spans="1:26" ht="15.75" hidden="1" customHeight="1" x14ac:dyDescent="0.2">
      <c r="A534" s="6"/>
      <c r="B534" s="7"/>
      <c r="C534" s="8"/>
      <c r="D534" s="6"/>
      <c r="E534" s="7"/>
      <c r="F534" s="8"/>
      <c r="G534" s="10"/>
      <c r="H534" s="11"/>
      <c r="I534" s="12"/>
      <c r="J534" s="23"/>
      <c r="K534" s="14"/>
      <c r="L534" s="24"/>
      <c r="M534" s="87"/>
      <c r="N534" s="88"/>
      <c r="O534" s="89"/>
      <c r="P534" s="94"/>
      <c r="Q534" s="37"/>
      <c r="R534" s="45"/>
      <c r="S534" s="92">
        <f t="shared" si="36"/>
        <v>0</v>
      </c>
      <c r="T534" s="44">
        <f t="shared" si="37"/>
        <v>0</v>
      </c>
      <c r="U534" s="93"/>
      <c r="V534" s="31"/>
      <c r="W534" s="29">
        <f t="shared" si="34"/>
        <v>0</v>
      </c>
      <c r="X534" s="30">
        <f t="shared" si="35"/>
        <v>0</v>
      </c>
      <c r="Y534" s="38"/>
      <c r="Z534" s="97"/>
    </row>
    <row r="535" spans="1:26" ht="15.75" hidden="1" customHeight="1" x14ac:dyDescent="0.2">
      <c r="A535" s="6"/>
      <c r="B535" s="7"/>
      <c r="C535" s="8"/>
      <c r="D535" s="6"/>
      <c r="E535" s="7"/>
      <c r="F535" s="8"/>
      <c r="G535" s="10"/>
      <c r="H535" s="11"/>
      <c r="I535" s="12"/>
      <c r="J535" s="23"/>
      <c r="K535" s="14"/>
      <c r="L535" s="24"/>
      <c r="M535" s="87"/>
      <c r="N535" s="88"/>
      <c r="O535" s="89"/>
      <c r="P535" s="94"/>
      <c r="Q535" s="37"/>
      <c r="R535" s="45"/>
      <c r="S535" s="92">
        <f t="shared" si="36"/>
        <v>0</v>
      </c>
      <c r="T535" s="44">
        <f t="shared" si="37"/>
        <v>0</v>
      </c>
      <c r="U535" s="93"/>
      <c r="V535" s="31"/>
      <c r="W535" s="29">
        <f t="shared" si="34"/>
        <v>0</v>
      </c>
      <c r="X535" s="30">
        <f t="shared" si="35"/>
        <v>0</v>
      </c>
      <c r="Y535" s="38"/>
      <c r="Z535" s="97"/>
    </row>
    <row r="536" spans="1:26" ht="15.75" hidden="1" customHeight="1" x14ac:dyDescent="0.2">
      <c r="A536" s="6"/>
      <c r="B536" s="7"/>
      <c r="C536" s="8"/>
      <c r="D536" s="6"/>
      <c r="E536" s="7"/>
      <c r="F536" s="8"/>
      <c r="G536" s="10"/>
      <c r="H536" s="11"/>
      <c r="I536" s="12"/>
      <c r="J536" s="23"/>
      <c r="K536" s="14"/>
      <c r="L536" s="24"/>
      <c r="M536" s="87"/>
      <c r="N536" s="88"/>
      <c r="O536" s="89"/>
      <c r="P536" s="94"/>
      <c r="Q536" s="37"/>
      <c r="R536" s="45"/>
      <c r="S536" s="92">
        <f t="shared" si="36"/>
        <v>0</v>
      </c>
      <c r="T536" s="44">
        <f t="shared" si="37"/>
        <v>0</v>
      </c>
      <c r="U536" s="93"/>
      <c r="V536" s="31"/>
      <c r="W536" s="29">
        <f t="shared" si="34"/>
        <v>0</v>
      </c>
      <c r="X536" s="30">
        <f t="shared" si="35"/>
        <v>0</v>
      </c>
      <c r="Y536" s="38"/>
      <c r="Z536" s="97"/>
    </row>
    <row r="537" spans="1:26" ht="15.75" hidden="1" customHeight="1" x14ac:dyDescent="0.2">
      <c r="A537" s="6"/>
      <c r="B537" s="7"/>
      <c r="C537" s="8"/>
      <c r="D537" s="6"/>
      <c r="E537" s="7"/>
      <c r="F537" s="8"/>
      <c r="G537" s="10"/>
      <c r="H537" s="11"/>
      <c r="I537" s="12"/>
      <c r="J537" s="23"/>
      <c r="K537" s="14"/>
      <c r="L537" s="24"/>
      <c r="M537" s="87"/>
      <c r="N537" s="88"/>
      <c r="O537" s="89"/>
      <c r="P537" s="94"/>
      <c r="Q537" s="37"/>
      <c r="R537" s="45"/>
      <c r="S537" s="92">
        <f t="shared" si="36"/>
        <v>0</v>
      </c>
      <c r="T537" s="44">
        <f t="shared" si="37"/>
        <v>0</v>
      </c>
      <c r="U537" s="93"/>
      <c r="V537" s="31"/>
      <c r="W537" s="29">
        <f t="shared" si="34"/>
        <v>0</v>
      </c>
      <c r="X537" s="30">
        <f t="shared" si="35"/>
        <v>0</v>
      </c>
      <c r="Y537" s="38"/>
      <c r="Z537" s="97"/>
    </row>
    <row r="538" spans="1:26" ht="15.75" hidden="1" customHeight="1" x14ac:dyDescent="0.2">
      <c r="A538" s="6"/>
      <c r="B538" s="7"/>
      <c r="C538" s="8"/>
      <c r="D538" s="6"/>
      <c r="E538" s="7"/>
      <c r="F538" s="8"/>
      <c r="G538" s="10"/>
      <c r="H538" s="11"/>
      <c r="I538" s="12"/>
      <c r="J538" s="23"/>
      <c r="K538" s="14"/>
      <c r="L538" s="24"/>
      <c r="M538" s="87"/>
      <c r="N538" s="88"/>
      <c r="O538" s="89"/>
      <c r="P538" s="94"/>
      <c r="Q538" s="37"/>
      <c r="R538" s="45"/>
      <c r="S538" s="92">
        <f t="shared" si="36"/>
        <v>0</v>
      </c>
      <c r="T538" s="44">
        <f t="shared" si="37"/>
        <v>0</v>
      </c>
      <c r="U538" s="93"/>
      <c r="V538" s="31"/>
      <c r="W538" s="29">
        <f t="shared" si="34"/>
        <v>0</v>
      </c>
      <c r="X538" s="30">
        <f t="shared" si="35"/>
        <v>0</v>
      </c>
      <c r="Y538" s="38"/>
      <c r="Z538" s="97"/>
    </row>
    <row r="539" spans="1:26" ht="15.75" hidden="1" customHeight="1" x14ac:dyDescent="0.2">
      <c r="A539" s="6"/>
      <c r="B539" s="7"/>
      <c r="C539" s="8"/>
      <c r="D539" s="6"/>
      <c r="E539" s="7"/>
      <c r="F539" s="8"/>
      <c r="G539" s="10"/>
      <c r="H539" s="11"/>
      <c r="I539" s="12"/>
      <c r="J539" s="23"/>
      <c r="K539" s="14"/>
      <c r="L539" s="24"/>
      <c r="M539" s="87"/>
      <c r="N539" s="88"/>
      <c r="O539" s="89"/>
      <c r="P539" s="94"/>
      <c r="Q539" s="37"/>
      <c r="R539" s="45"/>
      <c r="S539" s="92">
        <f t="shared" si="36"/>
        <v>0</v>
      </c>
      <c r="T539" s="44">
        <f t="shared" si="37"/>
        <v>0</v>
      </c>
      <c r="U539" s="93"/>
      <c r="V539" s="31"/>
      <c r="W539" s="29">
        <f t="shared" si="34"/>
        <v>0</v>
      </c>
      <c r="X539" s="30">
        <f t="shared" si="35"/>
        <v>0</v>
      </c>
      <c r="Y539" s="38"/>
      <c r="Z539" s="97"/>
    </row>
    <row r="540" spans="1:26" ht="15.75" hidden="1" customHeight="1" x14ac:dyDescent="0.2">
      <c r="A540" s="6"/>
      <c r="B540" s="7"/>
      <c r="C540" s="8"/>
      <c r="D540" s="6"/>
      <c r="E540" s="7"/>
      <c r="F540" s="8"/>
      <c r="G540" s="10"/>
      <c r="H540" s="11"/>
      <c r="I540" s="12"/>
      <c r="J540" s="23"/>
      <c r="K540" s="14"/>
      <c r="L540" s="24"/>
      <c r="M540" s="87"/>
      <c r="N540" s="88"/>
      <c r="O540" s="89"/>
      <c r="P540" s="94"/>
      <c r="Q540" s="37"/>
      <c r="R540" s="45"/>
      <c r="S540" s="92">
        <f t="shared" si="36"/>
        <v>0</v>
      </c>
      <c r="T540" s="44">
        <f t="shared" si="37"/>
        <v>0</v>
      </c>
      <c r="U540" s="93"/>
      <c r="V540" s="31"/>
      <c r="W540" s="29">
        <f t="shared" si="34"/>
        <v>0</v>
      </c>
      <c r="X540" s="30">
        <f t="shared" si="35"/>
        <v>0</v>
      </c>
      <c r="Y540" s="38"/>
      <c r="Z540" s="97"/>
    </row>
    <row r="541" spans="1:26" ht="15.75" hidden="1" customHeight="1" x14ac:dyDescent="0.2">
      <c r="A541" s="6"/>
      <c r="B541" s="7"/>
      <c r="C541" s="8"/>
      <c r="D541" s="6"/>
      <c r="E541" s="7"/>
      <c r="F541" s="8"/>
      <c r="G541" s="10"/>
      <c r="H541" s="11"/>
      <c r="I541" s="12"/>
      <c r="J541" s="23"/>
      <c r="K541" s="14"/>
      <c r="L541" s="24"/>
      <c r="M541" s="87"/>
      <c r="N541" s="88"/>
      <c r="O541" s="89"/>
      <c r="P541" s="94"/>
      <c r="Q541" s="37"/>
      <c r="R541" s="45"/>
      <c r="S541" s="92">
        <f t="shared" si="36"/>
        <v>0</v>
      </c>
      <c r="T541" s="44">
        <f t="shared" si="37"/>
        <v>0</v>
      </c>
      <c r="U541" s="93"/>
      <c r="V541" s="31"/>
      <c r="W541" s="29">
        <f t="shared" si="34"/>
        <v>0</v>
      </c>
      <c r="X541" s="30">
        <f t="shared" si="35"/>
        <v>0</v>
      </c>
      <c r="Y541" s="38"/>
      <c r="Z541" s="97"/>
    </row>
    <row r="542" spans="1:26" ht="15.75" hidden="1" customHeight="1" x14ac:dyDescent="0.2">
      <c r="A542" s="6"/>
      <c r="B542" s="7"/>
      <c r="C542" s="8"/>
      <c r="D542" s="6"/>
      <c r="E542" s="7"/>
      <c r="F542" s="8"/>
      <c r="G542" s="10"/>
      <c r="H542" s="11"/>
      <c r="I542" s="12"/>
      <c r="J542" s="23"/>
      <c r="K542" s="14"/>
      <c r="L542" s="24"/>
      <c r="M542" s="87"/>
      <c r="N542" s="88"/>
      <c r="O542" s="89"/>
      <c r="P542" s="94"/>
      <c r="Q542" s="37"/>
      <c r="R542" s="45"/>
      <c r="S542" s="92">
        <f t="shared" si="36"/>
        <v>0</v>
      </c>
      <c r="T542" s="44">
        <f t="shared" si="37"/>
        <v>0</v>
      </c>
      <c r="U542" s="93"/>
      <c r="V542" s="31"/>
      <c r="W542" s="29">
        <f t="shared" si="34"/>
        <v>0</v>
      </c>
      <c r="X542" s="30">
        <f t="shared" si="35"/>
        <v>0</v>
      </c>
      <c r="Y542" s="38"/>
      <c r="Z542" s="97"/>
    </row>
    <row r="543" spans="1:26" ht="15.75" hidden="1" customHeight="1" x14ac:dyDescent="0.2">
      <c r="A543" s="6"/>
      <c r="B543" s="7"/>
      <c r="C543" s="8"/>
      <c r="D543" s="6"/>
      <c r="E543" s="7"/>
      <c r="F543" s="8"/>
      <c r="G543" s="10"/>
      <c r="H543" s="11"/>
      <c r="I543" s="12"/>
      <c r="J543" s="23"/>
      <c r="K543" s="14"/>
      <c r="L543" s="24"/>
      <c r="M543" s="87"/>
      <c r="N543" s="88"/>
      <c r="O543" s="89"/>
      <c r="P543" s="94"/>
      <c r="Q543" s="37"/>
      <c r="R543" s="45"/>
      <c r="S543" s="92">
        <f t="shared" si="36"/>
        <v>0</v>
      </c>
      <c r="T543" s="44">
        <f t="shared" si="37"/>
        <v>0</v>
      </c>
      <c r="U543" s="93"/>
      <c r="V543" s="31"/>
      <c r="W543" s="29">
        <f t="shared" si="34"/>
        <v>0</v>
      </c>
      <c r="X543" s="30">
        <f t="shared" si="35"/>
        <v>0</v>
      </c>
      <c r="Y543" s="38"/>
      <c r="Z543" s="97"/>
    </row>
    <row r="544" spans="1:26" ht="15.75" hidden="1" customHeight="1" x14ac:dyDescent="0.2">
      <c r="A544" s="6"/>
      <c r="B544" s="7"/>
      <c r="C544" s="8"/>
      <c r="D544" s="6"/>
      <c r="E544" s="7"/>
      <c r="F544" s="8"/>
      <c r="G544" s="10"/>
      <c r="H544" s="11"/>
      <c r="I544" s="12"/>
      <c r="J544" s="23"/>
      <c r="K544" s="14"/>
      <c r="L544" s="24"/>
      <c r="M544" s="87"/>
      <c r="N544" s="88"/>
      <c r="O544" s="89"/>
      <c r="P544" s="94"/>
      <c r="Q544" s="37"/>
      <c r="R544" s="45"/>
      <c r="S544" s="92">
        <f t="shared" si="36"/>
        <v>0</v>
      </c>
      <c r="T544" s="44">
        <f t="shared" si="37"/>
        <v>0</v>
      </c>
      <c r="U544" s="93"/>
      <c r="V544" s="31"/>
      <c r="W544" s="29">
        <f t="shared" si="34"/>
        <v>0</v>
      </c>
      <c r="X544" s="30">
        <f t="shared" si="35"/>
        <v>0</v>
      </c>
      <c r="Y544" s="38"/>
      <c r="Z544" s="97"/>
    </row>
    <row r="545" spans="1:26" ht="15.75" hidden="1" customHeight="1" x14ac:dyDescent="0.2">
      <c r="A545" s="6"/>
      <c r="B545" s="7"/>
      <c r="C545" s="8"/>
      <c r="D545" s="6"/>
      <c r="E545" s="7"/>
      <c r="F545" s="8"/>
      <c r="G545" s="10"/>
      <c r="H545" s="11"/>
      <c r="I545" s="12"/>
      <c r="J545" s="23"/>
      <c r="K545" s="14"/>
      <c r="L545" s="24"/>
      <c r="M545" s="87"/>
      <c r="N545" s="88"/>
      <c r="O545" s="89"/>
      <c r="P545" s="94"/>
      <c r="Q545" s="37"/>
      <c r="R545" s="45"/>
      <c r="S545" s="92">
        <f t="shared" si="36"/>
        <v>0</v>
      </c>
      <c r="T545" s="44">
        <f t="shared" si="37"/>
        <v>0</v>
      </c>
      <c r="U545" s="93"/>
      <c r="V545" s="31"/>
      <c r="W545" s="29">
        <f t="shared" si="34"/>
        <v>0</v>
      </c>
      <c r="X545" s="30">
        <f t="shared" si="35"/>
        <v>0</v>
      </c>
      <c r="Y545" s="38"/>
      <c r="Z545" s="97"/>
    </row>
    <row r="546" spans="1:26" ht="15.75" hidden="1" customHeight="1" x14ac:dyDescent="0.2">
      <c r="A546" s="6"/>
      <c r="B546" s="7"/>
      <c r="C546" s="8"/>
      <c r="D546" s="6"/>
      <c r="E546" s="7"/>
      <c r="F546" s="8"/>
      <c r="G546" s="10"/>
      <c r="H546" s="11"/>
      <c r="I546" s="12"/>
      <c r="J546" s="23"/>
      <c r="K546" s="14"/>
      <c r="L546" s="24"/>
      <c r="M546" s="87"/>
      <c r="N546" s="88"/>
      <c r="O546" s="89"/>
      <c r="P546" s="94"/>
      <c r="Q546" s="37"/>
      <c r="R546" s="45"/>
      <c r="S546" s="92">
        <f t="shared" si="36"/>
        <v>0</v>
      </c>
      <c r="T546" s="44">
        <f t="shared" si="37"/>
        <v>0</v>
      </c>
      <c r="U546" s="93"/>
      <c r="V546" s="31"/>
      <c r="W546" s="29">
        <f t="shared" si="34"/>
        <v>0</v>
      </c>
      <c r="X546" s="30">
        <f t="shared" si="35"/>
        <v>0</v>
      </c>
      <c r="Y546" s="38"/>
      <c r="Z546" s="97"/>
    </row>
    <row r="547" spans="1:26" ht="15.75" hidden="1" customHeight="1" x14ac:dyDescent="0.2">
      <c r="A547" s="6"/>
      <c r="B547" s="7"/>
      <c r="C547" s="8"/>
      <c r="D547" s="6"/>
      <c r="E547" s="7"/>
      <c r="F547" s="8"/>
      <c r="G547" s="10"/>
      <c r="H547" s="11"/>
      <c r="I547" s="12"/>
      <c r="J547" s="23"/>
      <c r="K547" s="14"/>
      <c r="L547" s="24"/>
      <c r="M547" s="87"/>
      <c r="N547" s="88"/>
      <c r="O547" s="89"/>
      <c r="P547" s="94"/>
      <c r="Q547" s="37"/>
      <c r="R547" s="45"/>
      <c r="S547" s="92">
        <f t="shared" si="36"/>
        <v>0</v>
      </c>
      <c r="T547" s="44">
        <f t="shared" si="37"/>
        <v>0</v>
      </c>
      <c r="U547" s="93"/>
      <c r="V547" s="31"/>
      <c r="W547" s="29">
        <f t="shared" si="34"/>
        <v>0</v>
      </c>
      <c r="X547" s="30">
        <f t="shared" si="35"/>
        <v>0</v>
      </c>
      <c r="Y547" s="38"/>
      <c r="Z547" s="97"/>
    </row>
    <row r="548" spans="1:26" ht="15.75" hidden="1" customHeight="1" x14ac:dyDescent="0.2">
      <c r="A548" s="6"/>
      <c r="B548" s="7"/>
      <c r="C548" s="8"/>
      <c r="D548" s="6"/>
      <c r="E548" s="7"/>
      <c r="F548" s="8"/>
      <c r="G548" s="10"/>
      <c r="H548" s="11"/>
      <c r="I548" s="12"/>
      <c r="J548" s="23"/>
      <c r="K548" s="14"/>
      <c r="L548" s="24"/>
      <c r="M548" s="87"/>
      <c r="N548" s="88"/>
      <c r="O548" s="89"/>
      <c r="P548" s="94"/>
      <c r="Q548" s="37"/>
      <c r="R548" s="45"/>
      <c r="S548" s="92">
        <f t="shared" si="36"/>
        <v>0</v>
      </c>
      <c r="T548" s="44">
        <f t="shared" si="37"/>
        <v>0</v>
      </c>
      <c r="U548" s="93"/>
      <c r="V548" s="31"/>
      <c r="W548" s="29">
        <f t="shared" si="34"/>
        <v>0</v>
      </c>
      <c r="X548" s="30">
        <f t="shared" si="35"/>
        <v>0</v>
      </c>
      <c r="Y548" s="38"/>
      <c r="Z548" s="97"/>
    </row>
  </sheetData>
  <autoFilter ref="A14:Z548" xr:uid="{00000000-0001-0000-0000-000000000000}">
    <filterColumn colId="6">
      <filters>
        <filter val="Grans Fassian"/>
        <filter val="Grans-Fassian"/>
      </filters>
    </filterColumn>
    <filterColumn colId="11">
      <customFilters>
        <customFilter operator="notEqual" val=" "/>
      </customFilters>
    </filterColumn>
  </autoFilter>
  <sortState xmlns:xlrd2="http://schemas.microsoft.com/office/spreadsheetml/2017/richdata2" ref="A15:T390">
    <sortCondition ref="D15:D390"/>
    <sortCondition ref="E15:E390"/>
    <sortCondition ref="F15:F390"/>
    <sortCondition ref="G15:G390"/>
    <sortCondition ref="H15:H390"/>
    <sortCondition ref="J15:J390"/>
    <sortCondition ref="K15:K390"/>
  </sortState>
  <dataConsolidate/>
  <mergeCells count="33">
    <mergeCell ref="P13:R13"/>
    <mergeCell ref="S13:U13"/>
    <mergeCell ref="T4:U4"/>
    <mergeCell ref="T5:U5"/>
    <mergeCell ref="T6:U6"/>
    <mergeCell ref="V13:X13"/>
    <mergeCell ref="J2:O2"/>
    <mergeCell ref="J4:O4"/>
    <mergeCell ref="J3:O3"/>
    <mergeCell ref="J5:O5"/>
    <mergeCell ref="V10:W10"/>
    <mergeCell ref="V8:W8"/>
    <mergeCell ref="V9:W9"/>
    <mergeCell ref="V11:W11"/>
    <mergeCell ref="N10:O10"/>
    <mergeCell ref="N8:O8"/>
    <mergeCell ref="J11:K11"/>
    <mergeCell ref="J8:K8"/>
    <mergeCell ref="L8:M8"/>
    <mergeCell ref="N9:O9"/>
    <mergeCell ref="J10:K10"/>
    <mergeCell ref="A13:C13"/>
    <mergeCell ref="D13:F13"/>
    <mergeCell ref="M13:O13"/>
    <mergeCell ref="G13:L13"/>
    <mergeCell ref="L11:M11"/>
    <mergeCell ref="N11:O11"/>
    <mergeCell ref="L10:M10"/>
    <mergeCell ref="V2:X2"/>
    <mergeCell ref="D4:G4"/>
    <mergeCell ref="D6:G9"/>
    <mergeCell ref="J9:K9"/>
    <mergeCell ref="L9:M9"/>
  </mergeCells>
  <phoneticPr fontId="8" type="noConversion"/>
  <conditionalFormatting sqref="R15">
    <cfRule type="containsText" dxfId="1" priority="1" operator="containsText" text="U">
      <formula>NOT(ISERROR(SEARCH("U",R15)))</formula>
    </cfRule>
    <cfRule type="cellIs" dxfId="0" priority="2" operator="equal">
      <formula>"D"</formula>
    </cfRule>
  </conditionalFormatting>
  <dataValidations count="5">
    <dataValidation type="whole" allowBlank="1" showInputMessage="1" showErrorMessage="1" sqref="W12:X12 W1:X1 X3:X11" xr:uid="{00000000-0002-0000-0000-000000000000}">
      <formula1>-500</formula1>
      <formula2>500</formula2>
    </dataValidation>
    <dataValidation type="whole" allowBlank="1" showInputMessage="1" showErrorMessage="1" sqref="L15:L548" xr:uid="{00000000-0002-0000-0000-000002000000}">
      <formula1>0</formula1>
      <formula2>1000</formula2>
    </dataValidation>
    <dataValidation type="list" allowBlank="1" showInputMessage="1" showErrorMessage="1" sqref="A15:A548" xr:uid="{00000000-0002-0000-0000-000003000000}">
      <formula1>"Wein,Schaumwein,Fortfied,Spirituose"</formula1>
    </dataValidation>
    <dataValidation type="list" allowBlank="1" showInputMessage="1" showErrorMessage="1" sqref="B15:B548" xr:uid="{00000000-0002-0000-0000-000004000000}">
      <formula1>"weiß,rot,rosé,n.a."</formula1>
    </dataValidation>
    <dataValidation type="list" allowBlank="1" showInputMessage="1" showErrorMessage="1" sqref="C15:C548" xr:uid="{00000000-0002-0000-0000-000005000000}">
      <formula1>"trocken,süß,halbtrocken,n.a."</formula1>
    </dataValidation>
  </dataValidations>
  <pageMargins left="0.25" right="0.25" top="0.75" bottom="0.75" header="0.3" footer="0.3"/>
  <pageSetup paperSize="9" scale="60" fitToHeight="1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Gesamtliste</vt:lpstr>
      <vt:lpstr>Gesamtliste!Druckbereich</vt:lpstr>
    </vt:vector>
  </TitlesOfParts>
  <Manager/>
  <Company>beBrand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cp:keywords/>
  <dc:description/>
  <cp:lastModifiedBy>Judith Wippel</cp:lastModifiedBy>
  <cp:revision/>
  <cp:lastPrinted>2017-10-15T20:35:33Z</cp:lastPrinted>
  <dcterms:created xsi:type="dcterms:W3CDTF">2014-09-02T10:40:28Z</dcterms:created>
  <dcterms:modified xsi:type="dcterms:W3CDTF">2025-03-20T13:40:33Z</dcterms:modified>
  <cp:category/>
  <cp:contentStatus/>
</cp:coreProperties>
</file>